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autoCompressPictures="0"/>
  <mc:AlternateContent xmlns:mc="http://schemas.openxmlformats.org/markup-compatibility/2006">
    <mc:Choice Requires="x15">
      <x15ac:absPath xmlns:x15ac="http://schemas.microsoft.com/office/spreadsheetml/2010/11/ac" url="https://bainandcompany-my.sharepoint.com/personal/kezhalhousa_metha_bain_com/Documents/Microsoft Teams Chat Files/"/>
    </mc:Choice>
  </mc:AlternateContent>
  <xr:revisionPtr revIDLastSave="0" documentId="13_ncr:1_{BADB59E4-F2E0-4E37-B219-7B788BBFABB8}" xr6:coauthVersionLast="47" xr6:coauthVersionMax="47" xr10:uidLastSave="{00000000-0000-0000-0000-000000000000}"/>
  <bookViews>
    <workbookView xWindow="-108" yWindow="-108" windowWidth="23256" windowHeight="14016" tabRatio="867" xr2:uid="{00000000-000D-0000-FFFF-FFFF00000000}"/>
  </bookViews>
  <sheets>
    <sheet name="Status Tracker" sheetId="378" r:id="rId1"/>
    <sheet name="Respondent Quality Check" sheetId="451" r:id="rId2"/>
    <sheet name="Output&gt;&gt;" sheetId="2" r:id="rId3"/>
    <sheet name="Screeners" sheetId="747" r:id="rId4"/>
    <sheet name="Awareness" sheetId="767" r:id="rId5"/>
    <sheet name="NPS" sheetId="768" r:id="rId6"/>
    <sheet name="KPC" sheetId="749" r:id="rId7"/>
    <sheet name="RawData&gt;&gt;" sheetId="8" r:id="rId8"/>
    <sheet name="Raw Data" sheetId="422" r:id="rId9"/>
    <sheet name="Answer Key" sheetId="418" r:id="rId10"/>
    <sheet name="Validations" sheetId="419" r:id="rId11"/>
  </sheets>
  <definedNames>
    <definedName name="_xlnm._FilterDatabase" localSheetId="9" hidden="1">'Answer Key'!$A$1:$B$1759</definedName>
    <definedName name="_xlnm._FilterDatabase" localSheetId="8" hidden="1">'Raw Data'!$A$5:$UR$96</definedName>
    <definedName name="_xlnm._FilterDatabase" localSheetId="0" hidden="1">'Status Tracker'!$B$4:$H$4</definedName>
    <definedName name="CIQWBGuid" hidden="1">"201001 Work Management Tools Survey BCN v4_EoD (KM3).xlsb"</definedName>
    <definedName name="Data">'Raw Data'!$6:$30000</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44105.3697453704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Questions">'Raw Data'!$5:$5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378" l="1"/>
  <c r="E5" i="378"/>
  <c r="A349" i="768"/>
  <c r="A348" i="768"/>
  <c r="A347" i="768"/>
  <c r="A346" i="768"/>
  <c r="A345" i="768"/>
  <c r="A344" i="768"/>
  <c r="A343" i="768"/>
  <c r="A342" i="768"/>
  <c r="A341" i="768"/>
  <c r="A340" i="768"/>
  <c r="A339" i="768"/>
  <c r="A338" i="768"/>
  <c r="A337" i="768"/>
  <c r="A336" i="768"/>
  <c r="A335" i="768"/>
  <c r="A334" i="768"/>
  <c r="A333" i="768"/>
  <c r="A332" i="768"/>
  <c r="A331" i="768"/>
  <c r="A330" i="768"/>
  <c r="A329" i="768"/>
  <c r="A328" i="768"/>
  <c r="A327" i="768"/>
  <c r="A326" i="768"/>
  <c r="A325" i="768"/>
  <c r="A324" i="768"/>
  <c r="A323" i="768"/>
  <c r="A322" i="768"/>
  <c r="A321" i="768"/>
  <c r="A320" i="768"/>
  <c r="A319" i="768"/>
  <c r="A318" i="768"/>
  <c r="A317" i="768"/>
  <c r="A316" i="768"/>
  <c r="A315" i="768"/>
  <c r="A314" i="768"/>
  <c r="A313" i="768"/>
  <c r="A312" i="768"/>
  <c r="A311" i="768"/>
  <c r="A310" i="768"/>
  <c r="A309" i="768"/>
  <c r="A308" i="768"/>
  <c r="A307" i="768"/>
  <c r="A306" i="768"/>
  <c r="A305" i="768"/>
  <c r="A304" i="768"/>
  <c r="A303" i="768"/>
  <c r="A302" i="768"/>
  <c r="A301" i="768"/>
  <c r="A300" i="768"/>
  <c r="A299" i="768"/>
  <c r="A298" i="768"/>
  <c r="A297" i="768"/>
  <c r="A296" i="768"/>
  <c r="A295" i="768"/>
  <c r="A294" i="768"/>
  <c r="A293" i="768"/>
  <c r="A292" i="768"/>
  <c r="A291" i="768"/>
  <c r="A290" i="768"/>
  <c r="A289" i="768"/>
  <c r="A288" i="768"/>
  <c r="A287" i="768"/>
  <c r="A286" i="768"/>
  <c r="A285" i="768"/>
  <c r="A284" i="768"/>
  <c r="A283" i="768"/>
  <c r="A282" i="768"/>
  <c r="A281" i="768"/>
  <c r="A280" i="768"/>
  <c r="A279" i="768"/>
  <c r="A278" i="768"/>
  <c r="A277" i="768"/>
  <c r="A276" i="768"/>
  <c r="A275" i="768"/>
  <c r="A274" i="768"/>
  <c r="A273" i="768"/>
  <c r="A272" i="768"/>
  <c r="A271" i="768"/>
  <c r="A270" i="768"/>
  <c r="A269" i="768"/>
  <c r="A268" i="768"/>
  <c r="A267" i="768"/>
  <c r="A266" i="768"/>
  <c r="A265" i="768"/>
  <c r="A264" i="768"/>
  <c r="A263" i="768"/>
  <c r="A262" i="768"/>
  <c r="A261" i="768"/>
  <c r="A260" i="768"/>
  <c r="A259" i="768"/>
  <c r="A258" i="768"/>
  <c r="A257" i="768"/>
  <c r="A256" i="768"/>
  <c r="A255" i="768"/>
  <c r="A254" i="768"/>
  <c r="A253" i="768"/>
  <c r="A252" i="768"/>
  <c r="A251" i="768"/>
  <c r="A250" i="768"/>
  <c r="A249" i="768"/>
  <c r="A248" i="768"/>
  <c r="A247" i="768"/>
  <c r="A246" i="768"/>
  <c r="A245" i="768"/>
  <c r="A244" i="768"/>
  <c r="A243" i="768"/>
  <c r="A242" i="768"/>
  <c r="A241" i="768"/>
  <c r="A240" i="768"/>
  <c r="A239" i="768"/>
  <c r="A238" i="768"/>
  <c r="A237" i="768"/>
  <c r="A236" i="768"/>
  <c r="A235" i="768"/>
  <c r="A234" i="768"/>
  <c r="A233" i="768"/>
  <c r="A232" i="768"/>
  <c r="A231" i="768"/>
  <c r="A230" i="768"/>
  <c r="A229" i="768"/>
  <c r="A228" i="768"/>
  <c r="A227" i="768"/>
  <c r="A226" i="768"/>
  <c r="A225" i="768"/>
  <c r="A224" i="768"/>
  <c r="A223" i="768"/>
  <c r="A222" i="768"/>
  <c r="A221" i="768"/>
  <c r="A220" i="768"/>
  <c r="A219" i="768"/>
  <c r="A218" i="768"/>
  <c r="A217" i="768"/>
  <c r="A216" i="768"/>
  <c r="A215" i="768"/>
  <c r="A214" i="768"/>
  <c r="A213" i="768"/>
  <c r="A212" i="768"/>
  <c r="A211" i="768"/>
  <c r="A210" i="768"/>
  <c r="A209" i="768"/>
  <c r="A208" i="768"/>
  <c r="A207" i="768"/>
  <c r="A206" i="768"/>
  <c r="A205" i="768"/>
  <c r="A204" i="768"/>
  <c r="A203" i="768"/>
  <c r="A202" i="768"/>
  <c r="A201" i="768"/>
  <c r="A200" i="768"/>
  <c r="A199" i="768"/>
  <c r="A198" i="768"/>
  <c r="A197" i="768"/>
  <c r="A196" i="768"/>
  <c r="A195" i="768"/>
  <c r="A194" i="768"/>
  <c r="A193" i="768"/>
  <c r="A192" i="768"/>
  <c r="A191" i="768"/>
  <c r="A190" i="768"/>
  <c r="A189" i="768"/>
  <c r="A188" i="768"/>
  <c r="A187" i="768"/>
  <c r="A186" i="768"/>
  <c r="A185" i="768"/>
  <c r="A184" i="768"/>
  <c r="A183" i="768"/>
  <c r="A182" i="768"/>
  <c r="A181" i="768"/>
  <c r="A180" i="768"/>
  <c r="A179" i="768"/>
  <c r="A178" i="768"/>
  <c r="A177" i="768"/>
  <c r="A176" i="768"/>
  <c r="A175" i="768"/>
  <c r="A174" i="768"/>
  <c r="A173" i="768"/>
  <c r="A172" i="768"/>
  <c r="A171" i="768"/>
  <c r="A170" i="768"/>
  <c r="A169" i="768"/>
  <c r="A168" i="768"/>
  <c r="A167" i="768"/>
  <c r="A166" i="768"/>
  <c r="A165" i="768"/>
  <c r="A164" i="768"/>
  <c r="A163" i="768"/>
  <c r="A162" i="768"/>
  <c r="A161" i="768"/>
  <c r="A160" i="768"/>
  <c r="A159" i="768"/>
  <c r="A158" i="768"/>
  <c r="A157" i="768"/>
  <c r="A156" i="768"/>
  <c r="A155" i="768"/>
  <c r="A154" i="768"/>
  <c r="A153" i="768"/>
  <c r="A152" i="768"/>
  <c r="A151" i="768"/>
  <c r="A150" i="768"/>
  <c r="A149" i="768"/>
  <c r="A148" i="768"/>
  <c r="A147" i="768"/>
  <c r="A146" i="768"/>
  <c r="A145" i="768"/>
  <c r="A144" i="768"/>
  <c r="A143" i="768"/>
  <c r="A142" i="768"/>
  <c r="A141" i="768"/>
  <c r="A140" i="768"/>
  <c r="A139" i="768"/>
  <c r="A138" i="768"/>
  <c r="A137" i="768"/>
  <c r="A136" i="768"/>
  <c r="A135" i="768"/>
  <c r="A134" i="768"/>
  <c r="A133" i="768"/>
  <c r="A132" i="768"/>
  <c r="A131" i="768"/>
  <c r="A130" i="768"/>
  <c r="A129" i="768"/>
  <c r="A128" i="768"/>
  <c r="A127" i="768"/>
  <c r="A126" i="768"/>
  <c r="A125" i="768"/>
  <c r="A124" i="768"/>
  <c r="A123" i="768"/>
  <c r="A122" i="768"/>
  <c r="A121" i="768"/>
  <c r="A120" i="768"/>
  <c r="A119" i="768"/>
  <c r="A118" i="768"/>
  <c r="A117" i="768"/>
  <c r="A116" i="768"/>
  <c r="A115" i="768"/>
  <c r="A114" i="768"/>
  <c r="A113" i="768"/>
  <c r="A112" i="768"/>
  <c r="A111" i="768"/>
  <c r="A110" i="768"/>
  <c r="A109" i="768"/>
  <c r="A108" i="768"/>
  <c r="A107" i="768"/>
  <c r="A106" i="768"/>
  <c r="A105" i="768"/>
  <c r="A104" i="768"/>
  <c r="A103" i="768"/>
  <c r="A102" i="768"/>
  <c r="A101" i="768"/>
  <c r="A100" i="768"/>
  <c r="A99" i="768"/>
  <c r="A98" i="768"/>
  <c r="A97" i="768"/>
  <c r="A96" i="768"/>
  <c r="A95" i="768"/>
  <c r="A94" i="768"/>
  <c r="A93" i="768"/>
  <c r="A92" i="768"/>
  <c r="A91" i="768"/>
  <c r="A90" i="768"/>
  <c r="A89" i="768"/>
  <c r="A88" i="768"/>
  <c r="A87" i="768"/>
  <c r="A86" i="768"/>
  <c r="A85" i="768"/>
  <c r="A84" i="768"/>
  <c r="A83" i="768"/>
  <c r="A67" i="768"/>
  <c r="A66" i="768"/>
  <c r="A63" i="768"/>
  <c r="A51" i="768"/>
  <c r="A50" i="768"/>
  <c r="A39" i="768"/>
  <c r="A38" i="768"/>
  <c r="A37" i="768"/>
  <c r="A36" i="768"/>
  <c r="A35" i="768"/>
  <c r="N34" i="768"/>
  <c r="A34" i="768" s="1"/>
  <c r="N33" i="768"/>
  <c r="A33" i="768" s="1"/>
  <c r="N32" i="768"/>
  <c r="A32" i="768" s="1"/>
  <c r="N31" i="768"/>
  <c r="A31" i="768" s="1"/>
  <c r="N30" i="768"/>
  <c r="A30" i="768" s="1"/>
  <c r="N29" i="768"/>
  <c r="A29" i="768" s="1"/>
  <c r="N28" i="768"/>
  <c r="A28" i="768" s="1"/>
  <c r="N27" i="768"/>
  <c r="A27" i="768" s="1"/>
  <c r="N26" i="768"/>
  <c r="A26" i="768" s="1"/>
  <c r="N25" i="768"/>
  <c r="A25" i="768" s="1"/>
  <c r="N24" i="768"/>
  <c r="A24" i="768" s="1"/>
  <c r="N23" i="768"/>
  <c r="A23" i="768" s="1"/>
  <c r="N22" i="768"/>
  <c r="A22" i="768" s="1"/>
  <c r="N21" i="768"/>
  <c r="A21" i="768"/>
  <c r="N20" i="768"/>
  <c r="A20" i="768" s="1"/>
  <c r="N19" i="768"/>
  <c r="A19" i="768" s="1"/>
  <c r="N18" i="768"/>
  <c r="A18" i="768" s="1"/>
  <c r="N17" i="768"/>
  <c r="A17" i="768" s="1"/>
  <c r="N16" i="768"/>
  <c r="A16" i="768" s="1"/>
  <c r="N15" i="768"/>
  <c r="A15" i="768" s="1"/>
  <c r="N14" i="768"/>
  <c r="A14" i="768" s="1"/>
  <c r="N13" i="768"/>
  <c r="A13" i="768" s="1"/>
  <c r="N12" i="768"/>
  <c r="K12" i="768"/>
  <c r="N11" i="768"/>
  <c r="K11" i="768"/>
  <c r="A11" i="768" s="1"/>
  <c r="N10" i="768"/>
  <c r="K10" i="768"/>
  <c r="N9" i="768"/>
  <c r="K9" i="768"/>
  <c r="A9" i="768" s="1"/>
  <c r="N8" i="768"/>
  <c r="K8" i="768"/>
  <c r="N7" i="768"/>
  <c r="K7" i="768"/>
  <c r="N6" i="768"/>
  <c r="A6" i="768" s="1"/>
  <c r="N5" i="768"/>
  <c r="A342" i="767"/>
  <c r="A341" i="767"/>
  <c r="A340" i="767"/>
  <c r="A339" i="767"/>
  <c r="A338" i="767"/>
  <c r="A337" i="767"/>
  <c r="A336" i="767"/>
  <c r="A335" i="767"/>
  <c r="A334" i="767"/>
  <c r="A333" i="767"/>
  <c r="A332" i="767"/>
  <c r="A331" i="767"/>
  <c r="A330" i="767"/>
  <c r="A329" i="767"/>
  <c r="A328" i="767"/>
  <c r="A327" i="767"/>
  <c r="A326" i="767"/>
  <c r="A325" i="767"/>
  <c r="A324" i="767"/>
  <c r="A323" i="767"/>
  <c r="A322" i="767"/>
  <c r="A321" i="767"/>
  <c r="A320" i="767"/>
  <c r="A319" i="767"/>
  <c r="A318" i="767"/>
  <c r="A317" i="767"/>
  <c r="A316" i="767"/>
  <c r="A315" i="767"/>
  <c r="A314" i="767"/>
  <c r="A313" i="767"/>
  <c r="A312" i="767"/>
  <c r="A311" i="767"/>
  <c r="A310" i="767"/>
  <c r="A309" i="767"/>
  <c r="A308" i="767"/>
  <c r="A307" i="767"/>
  <c r="A306" i="767"/>
  <c r="A305" i="767"/>
  <c r="A304" i="767"/>
  <c r="A303" i="767"/>
  <c r="A302" i="767"/>
  <c r="A301" i="767"/>
  <c r="A300" i="767"/>
  <c r="A299" i="767"/>
  <c r="A298" i="767"/>
  <c r="A297" i="767"/>
  <c r="A296" i="767"/>
  <c r="A295" i="767"/>
  <c r="A294" i="767"/>
  <c r="A293" i="767"/>
  <c r="A292" i="767"/>
  <c r="A291" i="767"/>
  <c r="A290" i="767"/>
  <c r="A289" i="767"/>
  <c r="A288" i="767"/>
  <c r="A287" i="767"/>
  <c r="A286" i="767"/>
  <c r="A285" i="767"/>
  <c r="A284" i="767"/>
  <c r="A283" i="767"/>
  <c r="A282" i="767"/>
  <c r="A281" i="767"/>
  <c r="A280" i="767"/>
  <c r="A279" i="767"/>
  <c r="A278" i="767"/>
  <c r="A277" i="767"/>
  <c r="A276" i="767"/>
  <c r="A275" i="767"/>
  <c r="A274" i="767"/>
  <c r="A273" i="767"/>
  <c r="A272" i="767"/>
  <c r="A271" i="767"/>
  <c r="A270" i="767"/>
  <c r="A269" i="767"/>
  <c r="A268" i="767"/>
  <c r="A267" i="767"/>
  <c r="A266" i="767"/>
  <c r="A265" i="767"/>
  <c r="A264" i="767"/>
  <c r="A263" i="767"/>
  <c r="A262" i="767"/>
  <c r="A261" i="767"/>
  <c r="A260" i="767"/>
  <c r="A259" i="767"/>
  <c r="A258" i="767"/>
  <c r="A257" i="767"/>
  <c r="A256" i="767"/>
  <c r="A255" i="767"/>
  <c r="A254" i="767"/>
  <c r="A253" i="767"/>
  <c r="A252" i="767"/>
  <c r="A251" i="767"/>
  <c r="A250" i="767"/>
  <c r="A249" i="767"/>
  <c r="A248" i="767"/>
  <c r="A247" i="767"/>
  <c r="A246" i="767"/>
  <c r="A245" i="767"/>
  <c r="A244" i="767"/>
  <c r="A243" i="767"/>
  <c r="A242" i="767"/>
  <c r="A241" i="767"/>
  <c r="A240" i="767"/>
  <c r="A239" i="767"/>
  <c r="A238" i="767"/>
  <c r="A237" i="767"/>
  <c r="A236" i="767"/>
  <c r="A235" i="767"/>
  <c r="A234" i="767"/>
  <c r="A233" i="767"/>
  <c r="A232" i="767"/>
  <c r="A231" i="767"/>
  <c r="A230" i="767"/>
  <c r="A229" i="767"/>
  <c r="A228" i="767"/>
  <c r="A227" i="767"/>
  <c r="A226" i="767"/>
  <c r="A225" i="767"/>
  <c r="A224" i="767"/>
  <c r="A223" i="767"/>
  <c r="A222" i="767"/>
  <c r="A221" i="767"/>
  <c r="A220" i="767"/>
  <c r="A219" i="767"/>
  <c r="A218" i="767"/>
  <c r="A217" i="767"/>
  <c r="A216" i="767"/>
  <c r="A215" i="767"/>
  <c r="A214" i="767"/>
  <c r="A213" i="767"/>
  <c r="A212" i="767"/>
  <c r="A211" i="767"/>
  <c r="A210" i="767"/>
  <c r="A209" i="767"/>
  <c r="A208" i="767"/>
  <c r="A207" i="767"/>
  <c r="A206" i="767"/>
  <c r="A205" i="767"/>
  <c r="A204" i="767"/>
  <c r="A203" i="767"/>
  <c r="A202" i="767"/>
  <c r="A201" i="767"/>
  <c r="A200" i="767"/>
  <c r="A199" i="767"/>
  <c r="A198" i="767"/>
  <c r="A197" i="767"/>
  <c r="A196" i="767"/>
  <c r="A195" i="767"/>
  <c r="A194" i="767"/>
  <c r="A193" i="767"/>
  <c r="A192" i="767"/>
  <c r="A191" i="767"/>
  <c r="A190" i="767"/>
  <c r="A189" i="767"/>
  <c r="A188" i="767"/>
  <c r="A187" i="767"/>
  <c r="A186" i="767"/>
  <c r="A185" i="767"/>
  <c r="A184" i="767"/>
  <c r="A183" i="767"/>
  <c r="A182" i="767"/>
  <c r="A181" i="767"/>
  <c r="A180" i="767"/>
  <c r="A179" i="767"/>
  <c r="A178" i="767"/>
  <c r="A177" i="767"/>
  <c r="A176" i="767"/>
  <c r="A175" i="767"/>
  <c r="A174" i="767"/>
  <c r="A173" i="767"/>
  <c r="A172" i="767"/>
  <c r="A171" i="767"/>
  <c r="A170" i="767"/>
  <c r="A169" i="767"/>
  <c r="A168" i="767"/>
  <c r="A167" i="767"/>
  <c r="A166" i="767"/>
  <c r="A165" i="767"/>
  <c r="A164" i="767"/>
  <c r="A163" i="767"/>
  <c r="A162" i="767"/>
  <c r="A161" i="767"/>
  <c r="A160" i="767"/>
  <c r="A159" i="767"/>
  <c r="A158" i="767"/>
  <c r="A157" i="767"/>
  <c r="A156" i="767"/>
  <c r="A155" i="767"/>
  <c r="A154" i="767"/>
  <c r="A153" i="767"/>
  <c r="A152" i="767"/>
  <c r="A151" i="767"/>
  <c r="A150" i="767"/>
  <c r="A149" i="767"/>
  <c r="A148" i="767"/>
  <c r="A147" i="767"/>
  <c r="A146" i="767"/>
  <c r="A145" i="767"/>
  <c r="A144" i="767"/>
  <c r="A143" i="767"/>
  <c r="A142" i="767"/>
  <c r="A141" i="767"/>
  <c r="A140" i="767"/>
  <c r="A139" i="767"/>
  <c r="A138" i="767"/>
  <c r="A137" i="767"/>
  <c r="A136" i="767"/>
  <c r="A135" i="767"/>
  <c r="A134" i="767"/>
  <c r="A133" i="767"/>
  <c r="A132" i="767"/>
  <c r="A131" i="767"/>
  <c r="A130" i="767"/>
  <c r="A129" i="767"/>
  <c r="A128" i="767"/>
  <c r="A127" i="767"/>
  <c r="A126" i="767"/>
  <c r="A125" i="767"/>
  <c r="A124" i="767"/>
  <c r="A123" i="767"/>
  <c r="A122" i="767"/>
  <c r="A121" i="767"/>
  <c r="A120" i="767"/>
  <c r="A119" i="767"/>
  <c r="A118" i="767"/>
  <c r="A117" i="767"/>
  <c r="A116" i="767"/>
  <c r="A115" i="767"/>
  <c r="A114" i="767"/>
  <c r="A113" i="767"/>
  <c r="A112" i="767"/>
  <c r="A111" i="767"/>
  <c r="A110" i="767"/>
  <c r="A109" i="767"/>
  <c r="A108" i="767"/>
  <c r="A107" i="767"/>
  <c r="A106" i="767"/>
  <c r="A105" i="767"/>
  <c r="A104" i="767"/>
  <c r="A103" i="767"/>
  <c r="A102" i="767"/>
  <c r="A101" i="767"/>
  <c r="A100" i="767"/>
  <c r="A99" i="767"/>
  <c r="A98" i="767"/>
  <c r="A97" i="767"/>
  <c r="A96" i="767"/>
  <c r="A95" i="767"/>
  <c r="A94" i="767"/>
  <c r="A93" i="767"/>
  <c r="A92" i="767"/>
  <c r="A91" i="767"/>
  <c r="A90" i="767"/>
  <c r="A89" i="767"/>
  <c r="A88" i="767"/>
  <c r="A87" i="767"/>
  <c r="A86" i="767"/>
  <c r="A85" i="767"/>
  <c r="A84" i="767"/>
  <c r="A83" i="767"/>
  <c r="A82" i="767"/>
  <c r="A81" i="767"/>
  <c r="A80" i="767"/>
  <c r="A79" i="767"/>
  <c r="A78" i="767"/>
  <c r="A77" i="767"/>
  <c r="A76" i="767"/>
  <c r="A74" i="767"/>
  <c r="A73" i="767"/>
  <c r="A70" i="767"/>
  <c r="A65" i="767"/>
  <c r="A64" i="767"/>
  <c r="A39" i="767"/>
  <c r="A38" i="767"/>
  <c r="A37" i="767"/>
  <c r="A36" i="767"/>
  <c r="A35" i="767"/>
  <c r="N34" i="767"/>
  <c r="A34" i="767"/>
  <c r="N33" i="767"/>
  <c r="A33" i="767" s="1"/>
  <c r="N32" i="767"/>
  <c r="A32" i="767" s="1"/>
  <c r="N31" i="767"/>
  <c r="A31" i="767" s="1"/>
  <c r="N30" i="767"/>
  <c r="A30" i="767" s="1"/>
  <c r="N29" i="767"/>
  <c r="A29" i="767" s="1"/>
  <c r="N28" i="767"/>
  <c r="A28" i="767" s="1"/>
  <c r="N27" i="767"/>
  <c r="A27" i="767"/>
  <c r="N26" i="767"/>
  <c r="A26" i="767"/>
  <c r="N25" i="767"/>
  <c r="A25" i="767" s="1"/>
  <c r="N24" i="767"/>
  <c r="A24" i="767" s="1"/>
  <c r="N23" i="767"/>
  <c r="A23" i="767" s="1"/>
  <c r="N22" i="767"/>
  <c r="A22" i="767" s="1"/>
  <c r="N21" i="767"/>
  <c r="A21" i="767" s="1"/>
  <c r="N20" i="767"/>
  <c r="A20" i="767"/>
  <c r="N19" i="767"/>
  <c r="A19" i="767"/>
  <c r="N18" i="767"/>
  <c r="A18" i="767"/>
  <c r="N17" i="767"/>
  <c r="A17" i="767" s="1"/>
  <c r="N16" i="767"/>
  <c r="A16" i="767" s="1"/>
  <c r="N15" i="767"/>
  <c r="A15" i="767" s="1"/>
  <c r="N14" i="767"/>
  <c r="A14" i="767" s="1"/>
  <c r="N13" i="767"/>
  <c r="A13" i="767"/>
  <c r="N12" i="767"/>
  <c r="K12" i="767"/>
  <c r="A12" i="767" s="1"/>
  <c r="N11" i="767"/>
  <c r="K11" i="767"/>
  <c r="N10" i="767"/>
  <c r="K10" i="767"/>
  <c r="A10" i="767"/>
  <c r="N9" i="767"/>
  <c r="K9" i="767"/>
  <c r="A9" i="767" s="1"/>
  <c r="N8" i="767"/>
  <c r="A8" i="767" s="1"/>
  <c r="K8" i="767"/>
  <c r="N7" i="767"/>
  <c r="A7" i="767" s="1"/>
  <c r="K7" i="767"/>
  <c r="N6" i="767"/>
  <c r="A6" i="767" s="1"/>
  <c r="N5" i="767"/>
  <c r="UR618" i="422"/>
  <c r="UH618" i="422"/>
  <c r="UG618" i="422"/>
  <c r="UE618" i="422"/>
  <c r="UD618" i="422"/>
  <c r="TZ618" i="422" s="1"/>
  <c r="UB618" i="422"/>
  <c r="UA618" i="422"/>
  <c r="TY618" i="422"/>
  <c r="TX618" i="422"/>
  <c r="TW618" i="422"/>
  <c r="TV618" i="422"/>
  <c r="TU618" i="422"/>
  <c r="TT618" i="422"/>
  <c r="TS618" i="422"/>
  <c r="TR618" i="422"/>
  <c r="TQ618" i="422"/>
  <c r="TP618" i="422"/>
  <c r="TO618" i="422"/>
  <c r="TN618" i="422"/>
  <c r="TM618" i="422"/>
  <c r="TL618" i="422"/>
  <c r="TK618" i="422"/>
  <c r="TJ618" i="422"/>
  <c r="TH618" i="422"/>
  <c r="UR617" i="422"/>
  <c r="UH617" i="422"/>
  <c r="UG617" i="422"/>
  <c r="UE617" i="422"/>
  <c r="UD617" i="422"/>
  <c r="TZ617" i="422" s="1"/>
  <c r="UB617" i="422"/>
  <c r="UA617" i="422"/>
  <c r="TY617" i="422"/>
  <c r="TX617" i="422"/>
  <c r="TW617" i="422"/>
  <c r="TV617" i="422"/>
  <c r="TU617" i="422"/>
  <c r="TT617" i="422"/>
  <c r="TS617" i="422"/>
  <c r="TR617" i="422"/>
  <c r="TQ617" i="422"/>
  <c r="TP617" i="422"/>
  <c r="TO617" i="422"/>
  <c r="TN617" i="422"/>
  <c r="TM617" i="422"/>
  <c r="TL617" i="422"/>
  <c r="TK617" i="422"/>
  <c r="TJ617" i="422"/>
  <c r="TI617" i="422"/>
  <c r="TH617" i="422"/>
  <c r="UR616" i="422"/>
  <c r="UH616" i="422"/>
  <c r="UG616" i="422"/>
  <c r="UE616" i="422"/>
  <c r="UD616" i="422"/>
  <c r="UB616" i="422"/>
  <c r="UA616" i="422"/>
  <c r="TY616" i="422"/>
  <c r="TX616" i="422"/>
  <c r="TW616" i="422"/>
  <c r="TV616" i="422"/>
  <c r="TU616" i="422"/>
  <c r="TT616" i="422"/>
  <c r="TS616" i="422"/>
  <c r="TR616" i="422"/>
  <c r="TQ616" i="422"/>
  <c r="TP616" i="422"/>
  <c r="TO616" i="422"/>
  <c r="TN616" i="422"/>
  <c r="TM616" i="422"/>
  <c r="TL616" i="422"/>
  <c r="TK616" i="422"/>
  <c r="TJ616" i="422"/>
  <c r="TH616" i="422"/>
  <c r="UR615" i="422"/>
  <c r="UH615" i="422"/>
  <c r="UG615" i="422"/>
  <c r="UE615" i="422"/>
  <c r="UD615" i="422"/>
  <c r="TZ615" i="422" s="1"/>
  <c r="UB615" i="422"/>
  <c r="UA615" i="422"/>
  <c r="TY615" i="422"/>
  <c r="TX615" i="422"/>
  <c r="TW615" i="422"/>
  <c r="TV615" i="422"/>
  <c r="TU615" i="422"/>
  <c r="TT615" i="422"/>
  <c r="TS615" i="422"/>
  <c r="TR615" i="422"/>
  <c r="TQ615" i="422"/>
  <c r="TP615" i="422"/>
  <c r="TO615" i="422"/>
  <c r="TN615" i="422"/>
  <c r="TM615" i="422"/>
  <c r="TL615" i="422"/>
  <c r="TK615" i="422"/>
  <c r="TJ615" i="422"/>
  <c r="TI615" i="422"/>
  <c r="TH615" i="422"/>
  <c r="UR614" i="422"/>
  <c r="UH614" i="422"/>
  <c r="UG614" i="422"/>
  <c r="UE614" i="422"/>
  <c r="UD614" i="422"/>
  <c r="TZ614" i="422" s="1"/>
  <c r="UB614" i="422"/>
  <c r="UA614" i="422"/>
  <c r="TY614" i="422"/>
  <c r="TX614" i="422"/>
  <c r="TW614" i="422"/>
  <c r="TV614" i="422"/>
  <c r="TU614" i="422"/>
  <c r="TT614" i="422"/>
  <c r="TS614" i="422"/>
  <c r="TR614" i="422"/>
  <c r="TQ614" i="422"/>
  <c r="TP614" i="422"/>
  <c r="TO614" i="422"/>
  <c r="TN614" i="422"/>
  <c r="TM614" i="422"/>
  <c r="TL614" i="422"/>
  <c r="TK614" i="422"/>
  <c r="TJ614" i="422"/>
  <c r="TI614" i="422"/>
  <c r="TH614" i="422"/>
  <c r="UR613" i="422"/>
  <c r="UH613" i="422"/>
  <c r="UG613" i="422"/>
  <c r="UE613" i="422"/>
  <c r="UD613" i="422"/>
  <c r="UB613" i="422"/>
  <c r="UA613" i="422"/>
  <c r="TY613" i="422"/>
  <c r="TX613" i="422"/>
  <c r="TW613" i="422"/>
  <c r="TV613" i="422"/>
  <c r="TU613" i="422"/>
  <c r="TT613" i="422"/>
  <c r="TS613" i="422"/>
  <c r="TR613" i="422"/>
  <c r="TQ613" i="422"/>
  <c r="TP613" i="422"/>
  <c r="TO613" i="422"/>
  <c r="TN613" i="422"/>
  <c r="TM613" i="422"/>
  <c r="TL613" i="422"/>
  <c r="TK613" i="422"/>
  <c r="TJ613" i="422"/>
  <c r="TH613" i="422"/>
  <c r="UR612" i="422"/>
  <c r="UH612" i="422"/>
  <c r="UG612" i="422"/>
  <c r="UE612" i="422"/>
  <c r="UD612" i="422"/>
  <c r="TZ612" i="422" s="1"/>
  <c r="UB612" i="422"/>
  <c r="UA612" i="422"/>
  <c r="TY612" i="422"/>
  <c r="TX612" i="422"/>
  <c r="TW612" i="422"/>
  <c r="TV612" i="422"/>
  <c r="TU612" i="422"/>
  <c r="TT612" i="422"/>
  <c r="TS612" i="422"/>
  <c r="TR612" i="422"/>
  <c r="TQ612" i="422"/>
  <c r="TP612" i="422"/>
  <c r="TO612" i="422"/>
  <c r="TN612" i="422"/>
  <c r="TM612" i="422"/>
  <c r="TL612" i="422"/>
  <c r="TK612" i="422"/>
  <c r="TJ612" i="422"/>
  <c r="TI612" i="422"/>
  <c r="TH612" i="422"/>
  <c r="UR611" i="422"/>
  <c r="UH611" i="422"/>
  <c r="UG611" i="422"/>
  <c r="UE611" i="422"/>
  <c r="UD611" i="422"/>
  <c r="TZ611" i="422" s="1"/>
  <c r="UB611" i="422"/>
  <c r="UA611" i="422"/>
  <c r="TY611" i="422"/>
  <c r="TX611" i="422"/>
  <c r="TW611" i="422"/>
  <c r="TV611" i="422"/>
  <c r="TU611" i="422"/>
  <c r="TT611" i="422"/>
  <c r="TS611" i="422"/>
  <c r="TR611" i="422"/>
  <c r="TQ611" i="422"/>
  <c r="TP611" i="422"/>
  <c r="TO611" i="422"/>
  <c r="TN611" i="422"/>
  <c r="TM611" i="422"/>
  <c r="TL611" i="422"/>
  <c r="TK611" i="422"/>
  <c r="TJ611" i="422"/>
  <c r="TH611" i="422"/>
  <c r="UR610" i="422"/>
  <c r="UH610" i="422"/>
  <c r="UG610" i="422"/>
  <c r="UE610" i="422"/>
  <c r="UD610" i="422"/>
  <c r="TZ610" i="422" s="1"/>
  <c r="UB610" i="422"/>
  <c r="UA610" i="422"/>
  <c r="TY610" i="422"/>
  <c r="TX610" i="422"/>
  <c r="TW610" i="422"/>
  <c r="TV610" i="422"/>
  <c r="TU610" i="422"/>
  <c r="TT610" i="422"/>
  <c r="TS610" i="422"/>
  <c r="TR610" i="422"/>
  <c r="TQ610" i="422"/>
  <c r="TP610" i="422"/>
  <c r="TO610" i="422"/>
  <c r="TN610" i="422"/>
  <c r="TM610" i="422"/>
  <c r="TL610" i="422"/>
  <c r="TK610" i="422"/>
  <c r="TJ610" i="422"/>
  <c r="TI610" i="422"/>
  <c r="TH610" i="422"/>
  <c r="UR609" i="422"/>
  <c r="UH609" i="422"/>
  <c r="UG609" i="422"/>
  <c r="UE609" i="422"/>
  <c r="UD609" i="422"/>
  <c r="TZ609" i="422" s="1"/>
  <c r="UB609" i="422"/>
  <c r="UA609" i="422"/>
  <c r="TY609" i="422"/>
  <c r="TX609" i="422"/>
  <c r="TW609" i="422"/>
  <c r="TV609" i="422"/>
  <c r="TU609" i="422"/>
  <c r="TT609" i="422"/>
  <c r="TS609" i="422"/>
  <c r="TR609" i="422"/>
  <c r="TQ609" i="422"/>
  <c r="TP609" i="422"/>
  <c r="TO609" i="422"/>
  <c r="TN609" i="422"/>
  <c r="TM609" i="422"/>
  <c r="TL609" i="422"/>
  <c r="TK609" i="422"/>
  <c r="TJ609" i="422"/>
  <c r="TI609" i="422"/>
  <c r="TH609" i="422"/>
  <c r="UR608" i="422"/>
  <c r="UH608" i="422"/>
  <c r="UG608" i="422"/>
  <c r="UE608" i="422"/>
  <c r="UD608" i="422"/>
  <c r="TZ608" i="422" s="1"/>
  <c r="UB608" i="422"/>
  <c r="UA608" i="422"/>
  <c r="TY608" i="422"/>
  <c r="TX608" i="422"/>
  <c r="TW608" i="422"/>
  <c r="TV608" i="422"/>
  <c r="TU608" i="422"/>
  <c r="TT608" i="422"/>
  <c r="TS608" i="422"/>
  <c r="TR608" i="422"/>
  <c r="TQ608" i="422"/>
  <c r="TP608" i="422"/>
  <c r="TO608" i="422"/>
  <c r="TN608" i="422"/>
  <c r="TM608" i="422"/>
  <c r="TL608" i="422"/>
  <c r="TK608" i="422"/>
  <c r="TJ608" i="422"/>
  <c r="TI608" i="422"/>
  <c r="TH608" i="422"/>
  <c r="UR607" i="422"/>
  <c r="UH607" i="422"/>
  <c r="UG607" i="422"/>
  <c r="UE607" i="422"/>
  <c r="UD607" i="422"/>
  <c r="TZ607" i="422" s="1"/>
  <c r="UB607" i="422"/>
  <c r="UA607" i="422"/>
  <c r="TY607" i="422"/>
  <c r="TX607" i="422"/>
  <c r="TW607" i="422"/>
  <c r="TV607" i="422"/>
  <c r="TU607" i="422"/>
  <c r="TT607" i="422"/>
  <c r="TS607" i="422"/>
  <c r="TR607" i="422"/>
  <c r="TQ607" i="422"/>
  <c r="TP607" i="422"/>
  <c r="TO607" i="422"/>
  <c r="TN607" i="422"/>
  <c r="TM607" i="422"/>
  <c r="TL607" i="422"/>
  <c r="TK607" i="422"/>
  <c r="TJ607" i="422"/>
  <c r="TI607" i="422"/>
  <c r="TH607" i="422"/>
  <c r="UR606" i="422"/>
  <c r="UH606" i="422"/>
  <c r="UG606" i="422"/>
  <c r="UE606" i="422"/>
  <c r="UD606" i="422"/>
  <c r="TZ606" i="422" s="1"/>
  <c r="UB606" i="422"/>
  <c r="UA606" i="422"/>
  <c r="TY606" i="422"/>
  <c r="TX606" i="422"/>
  <c r="TW606" i="422"/>
  <c r="TV606" i="422"/>
  <c r="TU606" i="422"/>
  <c r="TT606" i="422"/>
  <c r="TS606" i="422"/>
  <c r="TR606" i="422"/>
  <c r="TQ606" i="422"/>
  <c r="TP606" i="422"/>
  <c r="TO606" i="422"/>
  <c r="TN606" i="422"/>
  <c r="TM606" i="422"/>
  <c r="TL606" i="422"/>
  <c r="TK606" i="422"/>
  <c r="TJ606" i="422"/>
  <c r="TI606" i="422"/>
  <c r="TH606" i="422"/>
  <c r="UR605" i="422"/>
  <c r="UH605" i="422"/>
  <c r="UG605" i="422"/>
  <c r="UE605" i="422"/>
  <c r="UD605" i="422"/>
  <c r="TZ605" i="422" s="1"/>
  <c r="UB605" i="422"/>
  <c r="UA605" i="422"/>
  <c r="TY605" i="422"/>
  <c r="TX605" i="422"/>
  <c r="TW605" i="422"/>
  <c r="TV605" i="422"/>
  <c r="TU605" i="422"/>
  <c r="TT605" i="422"/>
  <c r="TS605" i="422"/>
  <c r="TR605" i="422"/>
  <c r="TQ605" i="422"/>
  <c r="TP605" i="422"/>
  <c r="TO605" i="422"/>
  <c r="TN605" i="422"/>
  <c r="TM605" i="422"/>
  <c r="TL605" i="422"/>
  <c r="TK605" i="422"/>
  <c r="TJ605" i="422"/>
  <c r="TI605" i="422"/>
  <c r="TH605" i="422"/>
  <c r="UR604" i="422"/>
  <c r="UH604" i="422"/>
  <c r="UG604" i="422"/>
  <c r="UE604" i="422"/>
  <c r="UD604" i="422"/>
  <c r="TZ604" i="422" s="1"/>
  <c r="UB604" i="422"/>
  <c r="UA604" i="422"/>
  <c r="TY604" i="422"/>
  <c r="TX604" i="422"/>
  <c r="TW604" i="422"/>
  <c r="TV604" i="422"/>
  <c r="TU604" i="422"/>
  <c r="TT604" i="422"/>
  <c r="TS604" i="422"/>
  <c r="TR604" i="422"/>
  <c r="TQ604" i="422"/>
  <c r="TP604" i="422"/>
  <c r="TO604" i="422"/>
  <c r="TN604" i="422"/>
  <c r="TM604" i="422"/>
  <c r="TL604" i="422"/>
  <c r="TK604" i="422"/>
  <c r="TJ604" i="422"/>
  <c r="TI604" i="422"/>
  <c r="TH604" i="422"/>
  <c r="UR603" i="422"/>
  <c r="UH603" i="422"/>
  <c r="UG603" i="422"/>
  <c r="UE603" i="422"/>
  <c r="UD603" i="422"/>
  <c r="UB603" i="422"/>
  <c r="UA603" i="422"/>
  <c r="TY603" i="422"/>
  <c r="TX603" i="422"/>
  <c r="TW603" i="422"/>
  <c r="TV603" i="422"/>
  <c r="TU603" i="422"/>
  <c r="TT603" i="422"/>
  <c r="TS603" i="422"/>
  <c r="TR603" i="422"/>
  <c r="TQ603" i="422"/>
  <c r="TP603" i="422"/>
  <c r="TO603" i="422"/>
  <c r="TN603" i="422"/>
  <c r="TM603" i="422"/>
  <c r="TL603" i="422"/>
  <c r="TK603" i="422"/>
  <c r="TJ603" i="422"/>
  <c r="TH603" i="422"/>
  <c r="UR602" i="422"/>
  <c r="UH602" i="422"/>
  <c r="UG602" i="422"/>
  <c r="UE602" i="422"/>
  <c r="UD602" i="422"/>
  <c r="TZ602" i="422" s="1"/>
  <c r="UB602" i="422"/>
  <c r="UA602" i="422"/>
  <c r="TY602" i="422"/>
  <c r="TX602" i="422"/>
  <c r="TW602" i="422"/>
  <c r="TV602" i="422"/>
  <c r="TU602" i="422"/>
  <c r="TT602" i="422"/>
  <c r="TS602" i="422"/>
  <c r="TR602" i="422"/>
  <c r="TQ602" i="422"/>
  <c r="TP602" i="422"/>
  <c r="TO602" i="422"/>
  <c r="TN602" i="422"/>
  <c r="TM602" i="422"/>
  <c r="TL602" i="422"/>
  <c r="TK602" i="422"/>
  <c r="TJ602" i="422"/>
  <c r="TI602" i="422"/>
  <c r="TH602" i="422"/>
  <c r="UR601" i="422"/>
  <c r="UH601" i="422"/>
  <c r="UG601" i="422"/>
  <c r="UE601" i="422"/>
  <c r="UD601" i="422"/>
  <c r="TZ601" i="422" s="1"/>
  <c r="UB601" i="422"/>
  <c r="UA601" i="422"/>
  <c r="TY601" i="422"/>
  <c r="TX601" i="422"/>
  <c r="TW601" i="422"/>
  <c r="TV601" i="422"/>
  <c r="TU601" i="422"/>
  <c r="TT601" i="422"/>
  <c r="TS601" i="422"/>
  <c r="TR601" i="422"/>
  <c r="TQ601" i="422"/>
  <c r="TP601" i="422"/>
  <c r="TO601" i="422"/>
  <c r="TN601" i="422"/>
  <c r="TM601" i="422"/>
  <c r="TL601" i="422"/>
  <c r="TK601" i="422"/>
  <c r="TJ601" i="422"/>
  <c r="TI601" i="422"/>
  <c r="TH601" i="422"/>
  <c r="UR600" i="422"/>
  <c r="UH600" i="422"/>
  <c r="UG600" i="422"/>
  <c r="UE600" i="422"/>
  <c r="UD600" i="422"/>
  <c r="TZ600" i="422" s="1"/>
  <c r="UB600" i="422"/>
  <c r="UA600" i="422"/>
  <c r="TY600" i="422"/>
  <c r="TX600" i="422"/>
  <c r="TW600" i="422"/>
  <c r="TV600" i="422"/>
  <c r="TU600" i="422"/>
  <c r="TT600" i="422"/>
  <c r="TS600" i="422"/>
  <c r="TR600" i="422"/>
  <c r="TQ600" i="422"/>
  <c r="TP600" i="422"/>
  <c r="TO600" i="422"/>
  <c r="TN600" i="422"/>
  <c r="TM600" i="422"/>
  <c r="TL600" i="422"/>
  <c r="TK600" i="422"/>
  <c r="TJ600" i="422"/>
  <c r="TI600" i="422"/>
  <c r="TH600" i="422"/>
  <c r="UR599" i="422"/>
  <c r="UH599" i="422"/>
  <c r="UG599" i="422"/>
  <c r="UE599" i="422"/>
  <c r="UD599" i="422"/>
  <c r="TZ599" i="422" s="1"/>
  <c r="UB599" i="422"/>
  <c r="UA599" i="422"/>
  <c r="TY599" i="422"/>
  <c r="TX599" i="422"/>
  <c r="TW599" i="422"/>
  <c r="TV599" i="422"/>
  <c r="TU599" i="422"/>
  <c r="TT599" i="422"/>
  <c r="TS599" i="422"/>
  <c r="TR599" i="422"/>
  <c r="TQ599" i="422"/>
  <c r="TP599" i="422"/>
  <c r="TO599" i="422"/>
  <c r="TN599" i="422"/>
  <c r="TM599" i="422"/>
  <c r="TL599" i="422"/>
  <c r="TK599" i="422"/>
  <c r="TJ599" i="422"/>
  <c r="TI599" i="422"/>
  <c r="TH599" i="422"/>
  <c r="UR598" i="422"/>
  <c r="UH598" i="422"/>
  <c r="UG598" i="422"/>
  <c r="UE598" i="422"/>
  <c r="UD598" i="422"/>
  <c r="TZ598" i="422" s="1"/>
  <c r="UB598" i="422"/>
  <c r="UA598" i="422"/>
  <c r="TY598" i="422"/>
  <c r="TX598" i="422"/>
  <c r="TW598" i="422"/>
  <c r="TV598" i="422"/>
  <c r="TU598" i="422"/>
  <c r="TT598" i="422"/>
  <c r="TS598" i="422"/>
  <c r="TR598" i="422"/>
  <c r="TQ598" i="422"/>
  <c r="TP598" i="422"/>
  <c r="TO598" i="422"/>
  <c r="TN598" i="422"/>
  <c r="TM598" i="422"/>
  <c r="TL598" i="422"/>
  <c r="TK598" i="422"/>
  <c r="TJ598" i="422"/>
  <c r="TI598" i="422"/>
  <c r="TH598" i="422"/>
  <c r="UR597" i="422"/>
  <c r="UH597" i="422"/>
  <c r="UG597" i="422"/>
  <c r="UE597" i="422"/>
  <c r="UD597" i="422"/>
  <c r="TZ597" i="422" s="1"/>
  <c r="UB597" i="422"/>
  <c r="UA597" i="422"/>
  <c r="TY597" i="422"/>
  <c r="TX597" i="422"/>
  <c r="TW597" i="422"/>
  <c r="TV597" i="422"/>
  <c r="TU597" i="422"/>
  <c r="TT597" i="422"/>
  <c r="TS597" i="422"/>
  <c r="TR597" i="422"/>
  <c r="TQ597" i="422"/>
  <c r="TP597" i="422"/>
  <c r="TO597" i="422"/>
  <c r="TN597" i="422"/>
  <c r="TM597" i="422"/>
  <c r="TL597" i="422"/>
  <c r="TK597" i="422"/>
  <c r="TJ597" i="422"/>
  <c r="TI597" i="422"/>
  <c r="TH597" i="422"/>
  <c r="UR596" i="422"/>
  <c r="UH596" i="422"/>
  <c r="UG596" i="422"/>
  <c r="UE596" i="422"/>
  <c r="UD596" i="422"/>
  <c r="TZ596" i="422" s="1"/>
  <c r="UB596" i="422"/>
  <c r="UA596" i="422"/>
  <c r="TY596" i="422"/>
  <c r="TX596" i="422"/>
  <c r="TW596" i="422"/>
  <c r="TV596" i="422"/>
  <c r="TU596" i="422"/>
  <c r="TT596" i="422"/>
  <c r="TS596" i="422"/>
  <c r="TR596" i="422"/>
  <c r="TQ596" i="422"/>
  <c r="TP596" i="422"/>
  <c r="TO596" i="422"/>
  <c r="TN596" i="422"/>
  <c r="TM596" i="422"/>
  <c r="TL596" i="422"/>
  <c r="TK596" i="422"/>
  <c r="TJ596" i="422"/>
  <c r="TI596" i="422"/>
  <c r="TH596" i="422"/>
  <c r="UR595" i="422"/>
  <c r="UH595" i="422"/>
  <c r="UG595" i="422"/>
  <c r="UE595" i="422"/>
  <c r="UD595" i="422"/>
  <c r="TZ595" i="422" s="1"/>
  <c r="UB595" i="422"/>
  <c r="UA595" i="422"/>
  <c r="TY595" i="422"/>
  <c r="TX595" i="422"/>
  <c r="TW595" i="422"/>
  <c r="TV595" i="422"/>
  <c r="TU595" i="422"/>
  <c r="TT595" i="422"/>
  <c r="TS595" i="422"/>
  <c r="TR595" i="422"/>
  <c r="TQ595" i="422"/>
  <c r="TP595" i="422"/>
  <c r="TO595" i="422"/>
  <c r="TN595" i="422"/>
  <c r="TM595" i="422"/>
  <c r="TL595" i="422"/>
  <c r="TK595" i="422"/>
  <c r="TJ595" i="422"/>
  <c r="TI595" i="422"/>
  <c r="TH595" i="422"/>
  <c r="UR594" i="422"/>
  <c r="UH594" i="422"/>
  <c r="UG594" i="422"/>
  <c r="UE594" i="422"/>
  <c r="UD594" i="422"/>
  <c r="TZ594" i="422" s="1"/>
  <c r="UB594" i="422"/>
  <c r="UA594" i="422"/>
  <c r="TY594" i="422"/>
  <c r="TX594" i="422"/>
  <c r="TW594" i="422"/>
  <c r="TV594" i="422"/>
  <c r="TU594" i="422"/>
  <c r="TT594" i="422"/>
  <c r="TS594" i="422"/>
  <c r="TR594" i="422"/>
  <c r="TQ594" i="422"/>
  <c r="TP594" i="422"/>
  <c r="TO594" i="422"/>
  <c r="TN594" i="422"/>
  <c r="TM594" i="422"/>
  <c r="TL594" i="422"/>
  <c r="TK594" i="422"/>
  <c r="TJ594" i="422"/>
  <c r="TI594" i="422"/>
  <c r="TH594" i="422"/>
  <c r="UR593" i="422"/>
  <c r="UH593" i="422"/>
  <c r="UG593" i="422"/>
  <c r="UE593" i="422"/>
  <c r="UD593" i="422"/>
  <c r="UB593" i="422"/>
  <c r="UA593" i="422"/>
  <c r="TY593" i="422"/>
  <c r="TX593" i="422"/>
  <c r="TW593" i="422"/>
  <c r="TV593" i="422"/>
  <c r="TU593" i="422"/>
  <c r="TT593" i="422"/>
  <c r="TS593" i="422"/>
  <c r="TR593" i="422"/>
  <c r="TQ593" i="422"/>
  <c r="TP593" i="422"/>
  <c r="TO593" i="422"/>
  <c r="TN593" i="422"/>
  <c r="TM593" i="422"/>
  <c r="TL593" i="422"/>
  <c r="TK593" i="422"/>
  <c r="TJ593" i="422"/>
  <c r="TH593" i="422"/>
  <c r="UR592" i="422"/>
  <c r="UH592" i="422"/>
  <c r="UG592" i="422"/>
  <c r="UE592" i="422"/>
  <c r="UD592" i="422"/>
  <c r="TZ592" i="422" s="1"/>
  <c r="UB592" i="422"/>
  <c r="UA592" i="422"/>
  <c r="TY592" i="422"/>
  <c r="TX592" i="422"/>
  <c r="TW592" i="422"/>
  <c r="TV592" i="422"/>
  <c r="TU592" i="422"/>
  <c r="TT592" i="422"/>
  <c r="TS592" i="422"/>
  <c r="TR592" i="422"/>
  <c r="TQ592" i="422"/>
  <c r="TP592" i="422"/>
  <c r="TO592" i="422"/>
  <c r="TN592" i="422"/>
  <c r="TM592" i="422"/>
  <c r="TL592" i="422"/>
  <c r="TK592" i="422"/>
  <c r="TJ592" i="422"/>
  <c r="TI592" i="422"/>
  <c r="TH592" i="422"/>
  <c r="UR591" i="422"/>
  <c r="UH591" i="422"/>
  <c r="UG591" i="422"/>
  <c r="UE591" i="422"/>
  <c r="UD591" i="422"/>
  <c r="TZ591" i="422" s="1"/>
  <c r="UB591" i="422"/>
  <c r="UA591" i="422"/>
  <c r="TY591" i="422"/>
  <c r="TX591" i="422"/>
  <c r="TW591" i="422"/>
  <c r="TV591" i="422"/>
  <c r="TU591" i="422"/>
  <c r="TT591" i="422"/>
  <c r="TS591" i="422"/>
  <c r="TR591" i="422"/>
  <c r="TQ591" i="422"/>
  <c r="TP591" i="422"/>
  <c r="TO591" i="422"/>
  <c r="TN591" i="422"/>
  <c r="TM591" i="422"/>
  <c r="TL591" i="422"/>
  <c r="TK591" i="422"/>
  <c r="TJ591" i="422"/>
  <c r="TH591" i="422"/>
  <c r="UR590" i="422"/>
  <c r="UH590" i="422"/>
  <c r="UG590" i="422"/>
  <c r="UE590" i="422"/>
  <c r="UD590" i="422"/>
  <c r="TZ590" i="422" s="1"/>
  <c r="UB590" i="422"/>
  <c r="UA590" i="422"/>
  <c r="TY590" i="422"/>
  <c r="TX590" i="422"/>
  <c r="TW590" i="422"/>
  <c r="TV590" i="422"/>
  <c r="TU590" i="422"/>
  <c r="TT590" i="422"/>
  <c r="TS590" i="422"/>
  <c r="TR590" i="422"/>
  <c r="TQ590" i="422"/>
  <c r="TP590" i="422"/>
  <c r="TO590" i="422"/>
  <c r="TN590" i="422"/>
  <c r="TM590" i="422"/>
  <c r="TL590" i="422"/>
  <c r="TK590" i="422"/>
  <c r="TJ590" i="422"/>
  <c r="TH590" i="422"/>
  <c r="UR589" i="422"/>
  <c r="UH589" i="422"/>
  <c r="UG589" i="422"/>
  <c r="UE589" i="422"/>
  <c r="UD589" i="422"/>
  <c r="TZ589" i="422" s="1"/>
  <c r="UB589" i="422"/>
  <c r="UA589" i="422"/>
  <c r="TY589" i="422"/>
  <c r="TX589" i="422"/>
  <c r="TW589" i="422"/>
  <c r="TV589" i="422"/>
  <c r="TU589" i="422"/>
  <c r="TT589" i="422"/>
  <c r="TS589" i="422"/>
  <c r="TR589" i="422"/>
  <c r="TQ589" i="422"/>
  <c r="TP589" i="422"/>
  <c r="TO589" i="422"/>
  <c r="TN589" i="422"/>
  <c r="TM589" i="422"/>
  <c r="TL589" i="422"/>
  <c r="TK589" i="422"/>
  <c r="TJ589" i="422"/>
  <c r="TI589" i="422"/>
  <c r="TH589" i="422"/>
  <c r="UR588" i="422"/>
  <c r="UH588" i="422"/>
  <c r="UG588" i="422"/>
  <c r="UE588" i="422"/>
  <c r="UD588" i="422"/>
  <c r="TZ588" i="422" s="1"/>
  <c r="UB588" i="422"/>
  <c r="UA588" i="422"/>
  <c r="TY588" i="422"/>
  <c r="TX588" i="422"/>
  <c r="TW588" i="422"/>
  <c r="TV588" i="422"/>
  <c r="TU588" i="422"/>
  <c r="TT588" i="422"/>
  <c r="TS588" i="422"/>
  <c r="TR588" i="422"/>
  <c r="TQ588" i="422"/>
  <c r="TP588" i="422"/>
  <c r="TO588" i="422"/>
  <c r="TN588" i="422"/>
  <c r="TM588" i="422"/>
  <c r="TL588" i="422"/>
  <c r="TK588" i="422"/>
  <c r="TJ588" i="422"/>
  <c r="TI588" i="422"/>
  <c r="TH588" i="422"/>
  <c r="UR587" i="422"/>
  <c r="UH587" i="422"/>
  <c r="UG587" i="422"/>
  <c r="UE587" i="422"/>
  <c r="UD587" i="422"/>
  <c r="TZ587" i="422" s="1"/>
  <c r="UB587" i="422"/>
  <c r="UA587" i="422"/>
  <c r="TY587" i="422"/>
  <c r="TX587" i="422"/>
  <c r="TW587" i="422"/>
  <c r="TV587" i="422"/>
  <c r="TU587" i="422"/>
  <c r="TT587" i="422"/>
  <c r="TS587" i="422"/>
  <c r="TR587" i="422"/>
  <c r="TQ587" i="422"/>
  <c r="TP587" i="422"/>
  <c r="TO587" i="422"/>
  <c r="TN587" i="422"/>
  <c r="TM587" i="422"/>
  <c r="TL587" i="422"/>
  <c r="TK587" i="422"/>
  <c r="TJ587" i="422"/>
  <c r="TI587" i="422"/>
  <c r="TH587" i="422"/>
  <c r="UR586" i="422"/>
  <c r="UH586" i="422"/>
  <c r="UG586" i="422"/>
  <c r="UE586" i="422"/>
  <c r="UD586" i="422"/>
  <c r="UB586" i="422"/>
  <c r="UA586" i="422"/>
  <c r="TY586" i="422"/>
  <c r="TX586" i="422"/>
  <c r="TW586" i="422"/>
  <c r="TV586" i="422"/>
  <c r="TU586" i="422"/>
  <c r="TT586" i="422"/>
  <c r="TS586" i="422"/>
  <c r="TR586" i="422"/>
  <c r="TQ586" i="422"/>
  <c r="TP586" i="422"/>
  <c r="TO586" i="422"/>
  <c r="TN586" i="422"/>
  <c r="TM586" i="422"/>
  <c r="TL586" i="422"/>
  <c r="TK586" i="422"/>
  <c r="TJ586" i="422"/>
  <c r="TH586" i="422"/>
  <c r="UR585" i="422"/>
  <c r="UH585" i="422"/>
  <c r="UG585" i="422"/>
  <c r="UE585" i="422"/>
  <c r="UD585" i="422"/>
  <c r="TZ585" i="422" s="1"/>
  <c r="UB585" i="422"/>
  <c r="UA585" i="422"/>
  <c r="TY585" i="422"/>
  <c r="TX585" i="422"/>
  <c r="TW585" i="422"/>
  <c r="TV585" i="422"/>
  <c r="TU585" i="422"/>
  <c r="TT585" i="422"/>
  <c r="TS585" i="422"/>
  <c r="TR585" i="422"/>
  <c r="TQ585" i="422"/>
  <c r="TP585" i="422"/>
  <c r="TO585" i="422"/>
  <c r="TN585" i="422"/>
  <c r="TM585" i="422"/>
  <c r="TL585" i="422"/>
  <c r="TK585" i="422"/>
  <c r="TJ585" i="422"/>
  <c r="TI585" i="422"/>
  <c r="TH585" i="422"/>
  <c r="UR584" i="422"/>
  <c r="UH584" i="422"/>
  <c r="UG584" i="422"/>
  <c r="UE584" i="422"/>
  <c r="UD584" i="422"/>
  <c r="TZ584" i="422" s="1"/>
  <c r="UB584" i="422"/>
  <c r="UA584" i="422"/>
  <c r="TY584" i="422"/>
  <c r="TX584" i="422"/>
  <c r="TW584" i="422"/>
  <c r="TV584" i="422"/>
  <c r="TU584" i="422"/>
  <c r="TT584" i="422"/>
  <c r="TS584" i="422"/>
  <c r="TR584" i="422"/>
  <c r="TQ584" i="422"/>
  <c r="TP584" i="422"/>
  <c r="TO584" i="422"/>
  <c r="TN584" i="422"/>
  <c r="TM584" i="422"/>
  <c r="TL584" i="422"/>
  <c r="TK584" i="422"/>
  <c r="TJ584" i="422"/>
  <c r="TH584" i="422"/>
  <c r="UR583" i="422"/>
  <c r="UH583" i="422"/>
  <c r="UG583" i="422"/>
  <c r="UE583" i="422"/>
  <c r="UD583" i="422"/>
  <c r="UB583" i="422"/>
  <c r="UA583" i="422"/>
  <c r="TY583" i="422"/>
  <c r="TX583" i="422"/>
  <c r="TW583" i="422"/>
  <c r="TV583" i="422"/>
  <c r="TU583" i="422"/>
  <c r="TT583" i="422"/>
  <c r="TS583" i="422"/>
  <c r="TR583" i="422"/>
  <c r="TQ583" i="422"/>
  <c r="TP583" i="422"/>
  <c r="TO583" i="422"/>
  <c r="TN583" i="422"/>
  <c r="TM583" i="422"/>
  <c r="TL583" i="422"/>
  <c r="TK583" i="422"/>
  <c r="TJ583" i="422"/>
  <c r="TH583" i="422"/>
  <c r="UR582" i="422"/>
  <c r="UH582" i="422"/>
  <c r="UG582" i="422"/>
  <c r="UE582" i="422"/>
  <c r="UD582" i="422"/>
  <c r="TZ582" i="422" s="1"/>
  <c r="UB582" i="422"/>
  <c r="UA582" i="422"/>
  <c r="TY582" i="422"/>
  <c r="TX582" i="422"/>
  <c r="TW582" i="422"/>
  <c r="TV582" i="422"/>
  <c r="TU582" i="422"/>
  <c r="TT582" i="422"/>
  <c r="TS582" i="422"/>
  <c r="TR582" i="422"/>
  <c r="TQ582" i="422"/>
  <c r="TP582" i="422"/>
  <c r="TO582" i="422"/>
  <c r="TN582" i="422"/>
  <c r="TM582" i="422"/>
  <c r="TL582" i="422"/>
  <c r="TK582" i="422"/>
  <c r="TJ582" i="422"/>
  <c r="TI582" i="422"/>
  <c r="TH582" i="422"/>
  <c r="UR581" i="422"/>
  <c r="UH581" i="422"/>
  <c r="UG581" i="422"/>
  <c r="UE581" i="422"/>
  <c r="UD581" i="422"/>
  <c r="TZ581" i="422" s="1"/>
  <c r="UB581" i="422"/>
  <c r="UA581" i="422"/>
  <c r="TY581" i="422"/>
  <c r="TX581" i="422"/>
  <c r="TW581" i="422"/>
  <c r="TV581" i="422"/>
  <c r="TU581" i="422"/>
  <c r="TT581" i="422"/>
  <c r="TS581" i="422"/>
  <c r="TR581" i="422"/>
  <c r="TQ581" i="422"/>
  <c r="TP581" i="422"/>
  <c r="TO581" i="422"/>
  <c r="TN581" i="422"/>
  <c r="TM581" i="422"/>
  <c r="TL581" i="422"/>
  <c r="TK581" i="422"/>
  <c r="TJ581" i="422"/>
  <c r="TI581" i="422"/>
  <c r="TH581" i="422"/>
  <c r="UR580" i="422"/>
  <c r="UH580" i="422"/>
  <c r="UG580" i="422"/>
  <c r="UE580" i="422"/>
  <c r="UD580" i="422"/>
  <c r="TZ580" i="422" s="1"/>
  <c r="UB580" i="422"/>
  <c r="UA580" i="422"/>
  <c r="TY580" i="422"/>
  <c r="TX580" i="422"/>
  <c r="TW580" i="422"/>
  <c r="TV580" i="422"/>
  <c r="TU580" i="422"/>
  <c r="TT580" i="422"/>
  <c r="TS580" i="422"/>
  <c r="TR580" i="422"/>
  <c r="TQ580" i="422"/>
  <c r="TP580" i="422"/>
  <c r="TO580" i="422"/>
  <c r="TN580" i="422"/>
  <c r="TM580" i="422"/>
  <c r="TL580" i="422"/>
  <c r="TK580" i="422"/>
  <c r="TJ580" i="422"/>
  <c r="TI580" i="422"/>
  <c r="TH580" i="422"/>
  <c r="UR579" i="422"/>
  <c r="UH579" i="422"/>
  <c r="UG579" i="422"/>
  <c r="UE579" i="422"/>
  <c r="UD579" i="422"/>
  <c r="TZ579" i="422" s="1"/>
  <c r="UB579" i="422"/>
  <c r="UA579" i="422"/>
  <c r="TY579" i="422"/>
  <c r="TX579" i="422"/>
  <c r="TW579" i="422"/>
  <c r="TV579" i="422"/>
  <c r="TU579" i="422"/>
  <c r="TT579" i="422"/>
  <c r="TS579" i="422"/>
  <c r="TR579" i="422"/>
  <c r="TQ579" i="422"/>
  <c r="TP579" i="422"/>
  <c r="TO579" i="422"/>
  <c r="TN579" i="422"/>
  <c r="TM579" i="422"/>
  <c r="TL579" i="422"/>
  <c r="TK579" i="422"/>
  <c r="TJ579" i="422"/>
  <c r="TI579" i="422"/>
  <c r="TH579" i="422"/>
  <c r="UR578" i="422"/>
  <c r="UH578" i="422"/>
  <c r="UG578" i="422"/>
  <c r="UE578" i="422"/>
  <c r="UD578" i="422"/>
  <c r="UB578" i="422"/>
  <c r="UA578" i="422"/>
  <c r="TY578" i="422"/>
  <c r="TX578" i="422"/>
  <c r="TW578" i="422"/>
  <c r="TV578" i="422"/>
  <c r="TU578" i="422"/>
  <c r="TT578" i="422"/>
  <c r="TS578" i="422"/>
  <c r="TR578" i="422"/>
  <c r="TQ578" i="422"/>
  <c r="TP578" i="422"/>
  <c r="TO578" i="422"/>
  <c r="TN578" i="422"/>
  <c r="TM578" i="422"/>
  <c r="TL578" i="422"/>
  <c r="TK578" i="422"/>
  <c r="TJ578" i="422"/>
  <c r="TH578" i="422"/>
  <c r="UR577" i="422"/>
  <c r="UH577" i="422"/>
  <c r="UG577" i="422"/>
  <c r="UE577" i="422"/>
  <c r="UD577" i="422"/>
  <c r="TZ577" i="422" s="1"/>
  <c r="UB577" i="422"/>
  <c r="UA577" i="422"/>
  <c r="TY577" i="422"/>
  <c r="TX577" i="422"/>
  <c r="TW577" i="422"/>
  <c r="TV577" i="422"/>
  <c r="TU577" i="422"/>
  <c r="TT577" i="422"/>
  <c r="TS577" i="422"/>
  <c r="TR577" i="422"/>
  <c r="TQ577" i="422"/>
  <c r="TP577" i="422"/>
  <c r="TO577" i="422"/>
  <c r="TN577" i="422"/>
  <c r="TM577" i="422"/>
  <c r="TL577" i="422"/>
  <c r="TK577" i="422"/>
  <c r="TJ577" i="422"/>
  <c r="TI577" i="422"/>
  <c r="TH577" i="422"/>
  <c r="UR576" i="422"/>
  <c r="UH576" i="422"/>
  <c r="UG576" i="422"/>
  <c r="UE576" i="422"/>
  <c r="UD576" i="422"/>
  <c r="UB576" i="422"/>
  <c r="UA576" i="422"/>
  <c r="TY576" i="422"/>
  <c r="TX576" i="422"/>
  <c r="TW576" i="422"/>
  <c r="TV576" i="422"/>
  <c r="TU576" i="422"/>
  <c r="TT576" i="422"/>
  <c r="TS576" i="422"/>
  <c r="TR576" i="422"/>
  <c r="TQ576" i="422"/>
  <c r="TP576" i="422"/>
  <c r="TO576" i="422"/>
  <c r="TN576" i="422"/>
  <c r="TM576" i="422"/>
  <c r="TL576" i="422"/>
  <c r="TK576" i="422"/>
  <c r="TJ576" i="422"/>
  <c r="TH576" i="422"/>
  <c r="UR575" i="422"/>
  <c r="UH575" i="422"/>
  <c r="UG575" i="422"/>
  <c r="UE575" i="422"/>
  <c r="UD575" i="422"/>
  <c r="UB575" i="422"/>
  <c r="UA575" i="422"/>
  <c r="TY575" i="422"/>
  <c r="TX575" i="422"/>
  <c r="TW575" i="422"/>
  <c r="TV575" i="422"/>
  <c r="TU575" i="422"/>
  <c r="TT575" i="422"/>
  <c r="TS575" i="422"/>
  <c r="TR575" i="422"/>
  <c r="TQ575" i="422"/>
  <c r="TP575" i="422"/>
  <c r="TO575" i="422"/>
  <c r="TN575" i="422"/>
  <c r="TM575" i="422"/>
  <c r="TL575" i="422"/>
  <c r="TK575" i="422"/>
  <c r="TJ575" i="422"/>
  <c r="TH575" i="422"/>
  <c r="UR574" i="422"/>
  <c r="UH574" i="422"/>
  <c r="UG574" i="422"/>
  <c r="UE574" i="422"/>
  <c r="UD574" i="422"/>
  <c r="TZ574" i="422" s="1"/>
  <c r="UB574" i="422"/>
  <c r="UA574" i="422"/>
  <c r="TY574" i="422"/>
  <c r="TX574" i="422"/>
  <c r="TW574" i="422"/>
  <c r="TV574" i="422"/>
  <c r="TU574" i="422"/>
  <c r="TT574" i="422"/>
  <c r="TS574" i="422"/>
  <c r="TR574" i="422"/>
  <c r="TQ574" i="422"/>
  <c r="TP574" i="422"/>
  <c r="TO574" i="422"/>
  <c r="TN574" i="422"/>
  <c r="TM574" i="422"/>
  <c r="TL574" i="422"/>
  <c r="TK574" i="422"/>
  <c r="TJ574" i="422"/>
  <c r="TI574" i="422"/>
  <c r="TH574" i="422"/>
  <c r="UR573" i="422"/>
  <c r="UH573" i="422"/>
  <c r="UG573" i="422"/>
  <c r="UE573" i="422"/>
  <c r="UD573" i="422"/>
  <c r="TZ573" i="422" s="1"/>
  <c r="UB573" i="422"/>
  <c r="UA573" i="422"/>
  <c r="TY573" i="422"/>
  <c r="TX573" i="422"/>
  <c r="TW573" i="422"/>
  <c r="TV573" i="422"/>
  <c r="TU573" i="422"/>
  <c r="TT573" i="422"/>
  <c r="TS573" i="422"/>
  <c r="TR573" i="422"/>
  <c r="TQ573" i="422"/>
  <c r="TP573" i="422"/>
  <c r="TO573" i="422"/>
  <c r="TN573" i="422"/>
  <c r="TM573" i="422"/>
  <c r="TL573" i="422"/>
  <c r="TK573" i="422"/>
  <c r="TJ573" i="422"/>
  <c r="TH573" i="422"/>
  <c r="UR572" i="422"/>
  <c r="UH572" i="422"/>
  <c r="UG572" i="422"/>
  <c r="UE572" i="422"/>
  <c r="UD572" i="422"/>
  <c r="UB572" i="422"/>
  <c r="UA572" i="422"/>
  <c r="TY572" i="422"/>
  <c r="TX572" i="422"/>
  <c r="TW572" i="422"/>
  <c r="TV572" i="422"/>
  <c r="TU572" i="422"/>
  <c r="TT572" i="422"/>
  <c r="TS572" i="422"/>
  <c r="TR572" i="422"/>
  <c r="TQ572" i="422"/>
  <c r="TP572" i="422"/>
  <c r="TO572" i="422"/>
  <c r="TN572" i="422"/>
  <c r="TM572" i="422"/>
  <c r="TL572" i="422"/>
  <c r="TK572" i="422"/>
  <c r="TJ572" i="422"/>
  <c r="TH572" i="422"/>
  <c r="UR571" i="422"/>
  <c r="UH571" i="422"/>
  <c r="UG571" i="422"/>
  <c r="UE571" i="422"/>
  <c r="UD571" i="422"/>
  <c r="TZ571" i="422" s="1"/>
  <c r="UB571" i="422"/>
  <c r="UA571" i="422"/>
  <c r="TY571" i="422"/>
  <c r="TX571" i="422"/>
  <c r="TW571" i="422"/>
  <c r="TV571" i="422"/>
  <c r="TU571" i="422"/>
  <c r="TT571" i="422"/>
  <c r="TS571" i="422"/>
  <c r="TR571" i="422"/>
  <c r="TQ571" i="422"/>
  <c r="TP571" i="422"/>
  <c r="TO571" i="422"/>
  <c r="TN571" i="422"/>
  <c r="TM571" i="422"/>
  <c r="TL571" i="422"/>
  <c r="TK571" i="422"/>
  <c r="TJ571" i="422"/>
  <c r="TI571" i="422"/>
  <c r="TH571" i="422"/>
  <c r="UR570" i="422"/>
  <c r="UH570" i="422"/>
  <c r="UG570" i="422"/>
  <c r="UE570" i="422"/>
  <c r="UD570" i="422"/>
  <c r="TZ570" i="422" s="1"/>
  <c r="UB570" i="422"/>
  <c r="UA570" i="422"/>
  <c r="TY570" i="422"/>
  <c r="TX570" i="422"/>
  <c r="TW570" i="422"/>
  <c r="TV570" i="422"/>
  <c r="TU570" i="422"/>
  <c r="TT570" i="422"/>
  <c r="TS570" i="422"/>
  <c r="TR570" i="422"/>
  <c r="TQ570" i="422"/>
  <c r="TP570" i="422"/>
  <c r="TO570" i="422"/>
  <c r="TN570" i="422"/>
  <c r="TM570" i="422"/>
  <c r="TL570" i="422"/>
  <c r="TK570" i="422"/>
  <c r="TJ570" i="422"/>
  <c r="TI570" i="422"/>
  <c r="TH570" i="422"/>
  <c r="UR569" i="422"/>
  <c r="UH569" i="422"/>
  <c r="UG569" i="422"/>
  <c r="UE569" i="422"/>
  <c r="UD569" i="422"/>
  <c r="TZ569" i="422" s="1"/>
  <c r="UB569" i="422"/>
  <c r="UA569" i="422"/>
  <c r="TY569" i="422"/>
  <c r="TX569" i="422"/>
  <c r="TW569" i="422"/>
  <c r="TV569" i="422"/>
  <c r="TU569" i="422"/>
  <c r="TT569" i="422"/>
  <c r="TS569" i="422"/>
  <c r="TR569" i="422"/>
  <c r="TQ569" i="422"/>
  <c r="TP569" i="422"/>
  <c r="TO569" i="422"/>
  <c r="TN569" i="422"/>
  <c r="TM569" i="422"/>
  <c r="TL569" i="422"/>
  <c r="TK569" i="422"/>
  <c r="TJ569" i="422"/>
  <c r="TI569" i="422"/>
  <c r="TH569" i="422"/>
  <c r="UR568" i="422"/>
  <c r="UH568" i="422"/>
  <c r="UG568" i="422"/>
  <c r="UE568" i="422"/>
  <c r="UD568" i="422"/>
  <c r="TZ568" i="422" s="1"/>
  <c r="UB568" i="422"/>
  <c r="UA568" i="422"/>
  <c r="TY568" i="422"/>
  <c r="TX568" i="422"/>
  <c r="TW568" i="422"/>
  <c r="TV568" i="422"/>
  <c r="TU568" i="422"/>
  <c r="TT568" i="422"/>
  <c r="TS568" i="422"/>
  <c r="TR568" i="422"/>
  <c r="TQ568" i="422"/>
  <c r="TP568" i="422"/>
  <c r="TO568" i="422"/>
  <c r="TN568" i="422"/>
  <c r="TM568" i="422"/>
  <c r="TL568" i="422"/>
  <c r="TK568" i="422"/>
  <c r="TJ568" i="422"/>
  <c r="TH568" i="422"/>
  <c r="UR567" i="422"/>
  <c r="UH567" i="422"/>
  <c r="UG567" i="422"/>
  <c r="UE567" i="422"/>
  <c r="UD567" i="422"/>
  <c r="TZ567" i="422" s="1"/>
  <c r="UB567" i="422"/>
  <c r="UA567" i="422"/>
  <c r="TY567" i="422"/>
  <c r="TX567" i="422"/>
  <c r="TW567" i="422"/>
  <c r="TV567" i="422"/>
  <c r="TU567" i="422"/>
  <c r="TT567" i="422"/>
  <c r="TS567" i="422"/>
  <c r="TR567" i="422"/>
  <c r="TQ567" i="422"/>
  <c r="TP567" i="422"/>
  <c r="TO567" i="422"/>
  <c r="TN567" i="422"/>
  <c r="TM567" i="422"/>
  <c r="TL567" i="422"/>
  <c r="TK567" i="422"/>
  <c r="TJ567" i="422"/>
  <c r="TH567" i="422"/>
  <c r="UR566" i="422"/>
  <c r="UH566" i="422"/>
  <c r="UG566" i="422"/>
  <c r="UE566" i="422"/>
  <c r="UD566" i="422"/>
  <c r="UB566" i="422"/>
  <c r="UA566" i="422"/>
  <c r="TY566" i="422"/>
  <c r="TX566" i="422"/>
  <c r="TW566" i="422"/>
  <c r="TV566" i="422"/>
  <c r="TU566" i="422"/>
  <c r="TT566" i="422"/>
  <c r="TS566" i="422"/>
  <c r="TR566" i="422"/>
  <c r="TQ566" i="422"/>
  <c r="TP566" i="422"/>
  <c r="TO566" i="422"/>
  <c r="TN566" i="422"/>
  <c r="TM566" i="422"/>
  <c r="TL566" i="422"/>
  <c r="TK566" i="422"/>
  <c r="TJ566" i="422"/>
  <c r="TH566" i="422"/>
  <c r="UR565" i="422"/>
  <c r="UH565" i="422"/>
  <c r="UG565" i="422"/>
  <c r="UE565" i="422"/>
  <c r="UD565" i="422"/>
  <c r="TZ565" i="422" s="1"/>
  <c r="UB565" i="422"/>
  <c r="UA565" i="422"/>
  <c r="TY565" i="422"/>
  <c r="TX565" i="422"/>
  <c r="TW565" i="422"/>
  <c r="TV565" i="422"/>
  <c r="TU565" i="422"/>
  <c r="TT565" i="422"/>
  <c r="TS565" i="422"/>
  <c r="TR565" i="422"/>
  <c r="TQ565" i="422"/>
  <c r="TP565" i="422"/>
  <c r="TO565" i="422"/>
  <c r="TN565" i="422"/>
  <c r="TM565" i="422"/>
  <c r="TL565" i="422"/>
  <c r="TK565" i="422"/>
  <c r="TJ565" i="422"/>
  <c r="TI565" i="422"/>
  <c r="TH565" i="422"/>
  <c r="UR564" i="422"/>
  <c r="UH564" i="422"/>
  <c r="UG564" i="422"/>
  <c r="UE564" i="422"/>
  <c r="UD564" i="422"/>
  <c r="TZ564" i="422" s="1"/>
  <c r="UB564" i="422"/>
  <c r="UA564" i="422"/>
  <c r="TY564" i="422"/>
  <c r="TX564" i="422"/>
  <c r="TW564" i="422"/>
  <c r="TV564" i="422"/>
  <c r="TU564" i="422"/>
  <c r="TT564" i="422"/>
  <c r="TS564" i="422"/>
  <c r="TR564" i="422"/>
  <c r="TQ564" i="422"/>
  <c r="TP564" i="422"/>
  <c r="TO564" i="422"/>
  <c r="TN564" i="422"/>
  <c r="TM564" i="422"/>
  <c r="TL564" i="422"/>
  <c r="TK564" i="422"/>
  <c r="TJ564" i="422"/>
  <c r="TI564" i="422"/>
  <c r="TH564" i="422"/>
  <c r="UR563" i="422"/>
  <c r="UH563" i="422"/>
  <c r="UG563" i="422"/>
  <c r="UE563" i="422"/>
  <c r="UD563" i="422"/>
  <c r="TZ563" i="422" s="1"/>
  <c r="UB563" i="422"/>
  <c r="UA563" i="422"/>
  <c r="TY563" i="422"/>
  <c r="TX563" i="422"/>
  <c r="TW563" i="422"/>
  <c r="TV563" i="422"/>
  <c r="TU563" i="422"/>
  <c r="TT563" i="422"/>
  <c r="TS563" i="422"/>
  <c r="TR563" i="422"/>
  <c r="TQ563" i="422"/>
  <c r="TP563" i="422"/>
  <c r="TO563" i="422"/>
  <c r="TN563" i="422"/>
  <c r="TM563" i="422"/>
  <c r="TL563" i="422"/>
  <c r="TK563" i="422"/>
  <c r="TJ563" i="422"/>
  <c r="TI563" i="422"/>
  <c r="TH563" i="422"/>
  <c r="UR562" i="422"/>
  <c r="UH562" i="422"/>
  <c r="UG562" i="422"/>
  <c r="UE562" i="422"/>
  <c r="UD562" i="422"/>
  <c r="UB562" i="422"/>
  <c r="UA562" i="422"/>
  <c r="TY562" i="422"/>
  <c r="TX562" i="422"/>
  <c r="TW562" i="422"/>
  <c r="TV562" i="422"/>
  <c r="TU562" i="422"/>
  <c r="TT562" i="422"/>
  <c r="TS562" i="422"/>
  <c r="TR562" i="422"/>
  <c r="TQ562" i="422"/>
  <c r="TP562" i="422"/>
  <c r="TO562" i="422"/>
  <c r="TN562" i="422"/>
  <c r="TM562" i="422"/>
  <c r="TL562" i="422"/>
  <c r="TK562" i="422"/>
  <c r="TJ562" i="422"/>
  <c r="TH562" i="422"/>
  <c r="UR561" i="422"/>
  <c r="UH561" i="422"/>
  <c r="UG561" i="422"/>
  <c r="UE561" i="422"/>
  <c r="UD561" i="422"/>
  <c r="UB561" i="422"/>
  <c r="UA561" i="422"/>
  <c r="TY561" i="422"/>
  <c r="TX561" i="422"/>
  <c r="TW561" i="422"/>
  <c r="TV561" i="422"/>
  <c r="TU561" i="422"/>
  <c r="TT561" i="422"/>
  <c r="TS561" i="422"/>
  <c r="TR561" i="422"/>
  <c r="TQ561" i="422"/>
  <c r="TP561" i="422"/>
  <c r="TO561" i="422"/>
  <c r="TN561" i="422"/>
  <c r="TM561" i="422"/>
  <c r="TL561" i="422"/>
  <c r="TK561" i="422"/>
  <c r="TJ561" i="422"/>
  <c r="TH561" i="422"/>
  <c r="UR560" i="422"/>
  <c r="UH560" i="422"/>
  <c r="UG560" i="422"/>
  <c r="UE560" i="422"/>
  <c r="UD560" i="422"/>
  <c r="TZ560" i="422" s="1"/>
  <c r="UB560" i="422"/>
  <c r="UA560" i="422"/>
  <c r="TY560" i="422"/>
  <c r="TX560" i="422"/>
  <c r="TW560" i="422"/>
  <c r="TV560" i="422"/>
  <c r="TU560" i="422"/>
  <c r="TT560" i="422"/>
  <c r="TS560" i="422"/>
  <c r="TR560" i="422"/>
  <c r="TQ560" i="422"/>
  <c r="TP560" i="422"/>
  <c r="TO560" i="422"/>
  <c r="TN560" i="422"/>
  <c r="TM560" i="422"/>
  <c r="TL560" i="422"/>
  <c r="TK560" i="422"/>
  <c r="TJ560" i="422"/>
  <c r="TH560" i="422"/>
  <c r="UR559" i="422"/>
  <c r="UH559" i="422"/>
  <c r="UG559" i="422"/>
  <c r="UE559" i="422"/>
  <c r="UD559" i="422"/>
  <c r="TZ559" i="422" s="1"/>
  <c r="UB559" i="422"/>
  <c r="UA559" i="422"/>
  <c r="TY559" i="422"/>
  <c r="TX559" i="422"/>
  <c r="TW559" i="422"/>
  <c r="TV559" i="422"/>
  <c r="TU559" i="422"/>
  <c r="TT559" i="422"/>
  <c r="TS559" i="422"/>
  <c r="TR559" i="422"/>
  <c r="TQ559" i="422"/>
  <c r="TP559" i="422"/>
  <c r="TO559" i="422"/>
  <c r="TN559" i="422"/>
  <c r="TM559" i="422"/>
  <c r="TL559" i="422"/>
  <c r="TK559" i="422"/>
  <c r="TJ559" i="422"/>
  <c r="TH559" i="422"/>
  <c r="UR558" i="422"/>
  <c r="UH558" i="422"/>
  <c r="UG558" i="422"/>
  <c r="UE558" i="422"/>
  <c r="UD558" i="422"/>
  <c r="TZ558" i="422" s="1"/>
  <c r="UB558" i="422"/>
  <c r="UA558" i="422"/>
  <c r="TY558" i="422"/>
  <c r="TX558" i="422"/>
  <c r="TW558" i="422"/>
  <c r="TV558" i="422"/>
  <c r="TU558" i="422"/>
  <c r="TT558" i="422"/>
  <c r="TS558" i="422"/>
  <c r="TR558" i="422"/>
  <c r="TQ558" i="422"/>
  <c r="TP558" i="422"/>
  <c r="TO558" i="422"/>
  <c r="TN558" i="422"/>
  <c r="TM558" i="422"/>
  <c r="TL558" i="422"/>
  <c r="TK558" i="422"/>
  <c r="TJ558" i="422"/>
  <c r="TI558" i="422"/>
  <c r="TH558" i="422"/>
  <c r="UR557" i="422"/>
  <c r="UH557" i="422"/>
  <c r="UG557" i="422"/>
  <c r="UE557" i="422"/>
  <c r="UD557" i="422"/>
  <c r="TZ557" i="422" s="1"/>
  <c r="UB557" i="422"/>
  <c r="UA557" i="422"/>
  <c r="TY557" i="422"/>
  <c r="TX557" i="422"/>
  <c r="TW557" i="422"/>
  <c r="TV557" i="422"/>
  <c r="TU557" i="422"/>
  <c r="TT557" i="422"/>
  <c r="TS557" i="422"/>
  <c r="TR557" i="422"/>
  <c r="TQ557" i="422"/>
  <c r="TP557" i="422"/>
  <c r="TO557" i="422"/>
  <c r="TN557" i="422"/>
  <c r="TM557" i="422"/>
  <c r="TL557" i="422"/>
  <c r="TK557" i="422"/>
  <c r="TJ557" i="422"/>
  <c r="TI557" i="422"/>
  <c r="TH557" i="422"/>
  <c r="UR556" i="422"/>
  <c r="UH556" i="422"/>
  <c r="UG556" i="422"/>
  <c r="UE556" i="422"/>
  <c r="UD556" i="422"/>
  <c r="TZ556" i="422" s="1"/>
  <c r="UB556" i="422"/>
  <c r="UA556" i="422"/>
  <c r="TY556" i="422"/>
  <c r="TX556" i="422"/>
  <c r="TW556" i="422"/>
  <c r="TV556" i="422"/>
  <c r="TU556" i="422"/>
  <c r="TT556" i="422"/>
  <c r="TS556" i="422"/>
  <c r="TR556" i="422"/>
  <c r="TQ556" i="422"/>
  <c r="TP556" i="422"/>
  <c r="TO556" i="422"/>
  <c r="TN556" i="422"/>
  <c r="TM556" i="422"/>
  <c r="TL556" i="422"/>
  <c r="TK556" i="422"/>
  <c r="TJ556" i="422"/>
  <c r="TH556" i="422"/>
  <c r="UR555" i="422"/>
  <c r="UH555" i="422"/>
  <c r="UG555" i="422"/>
  <c r="UE555" i="422"/>
  <c r="UD555" i="422"/>
  <c r="TZ555" i="422" s="1"/>
  <c r="UB555" i="422"/>
  <c r="UA555" i="422"/>
  <c r="TY555" i="422"/>
  <c r="TX555" i="422"/>
  <c r="TW555" i="422"/>
  <c r="TV555" i="422"/>
  <c r="TU555" i="422"/>
  <c r="TT555" i="422"/>
  <c r="TS555" i="422"/>
  <c r="TR555" i="422"/>
  <c r="TQ555" i="422"/>
  <c r="TP555" i="422"/>
  <c r="TO555" i="422"/>
  <c r="TN555" i="422"/>
  <c r="TM555" i="422"/>
  <c r="TL555" i="422"/>
  <c r="TK555" i="422"/>
  <c r="TJ555" i="422"/>
  <c r="TI555" i="422"/>
  <c r="TH555" i="422"/>
  <c r="UR554" i="422"/>
  <c r="UH554" i="422"/>
  <c r="UG554" i="422"/>
  <c r="UE554" i="422"/>
  <c r="UD554" i="422"/>
  <c r="TZ554" i="422" s="1"/>
  <c r="UB554" i="422"/>
  <c r="UA554" i="422"/>
  <c r="TY554" i="422"/>
  <c r="TX554" i="422"/>
  <c r="TW554" i="422"/>
  <c r="TV554" i="422"/>
  <c r="TU554" i="422"/>
  <c r="TT554" i="422"/>
  <c r="TS554" i="422"/>
  <c r="TR554" i="422"/>
  <c r="TQ554" i="422"/>
  <c r="TP554" i="422"/>
  <c r="TO554" i="422"/>
  <c r="TN554" i="422"/>
  <c r="TM554" i="422"/>
  <c r="TL554" i="422"/>
  <c r="TK554" i="422"/>
  <c r="TJ554" i="422"/>
  <c r="TI554" i="422"/>
  <c r="TH554" i="422"/>
  <c r="UR553" i="422"/>
  <c r="UH553" i="422"/>
  <c r="UG553" i="422"/>
  <c r="UE553" i="422"/>
  <c r="UD553" i="422"/>
  <c r="TZ553" i="422" s="1"/>
  <c r="UB553" i="422"/>
  <c r="UA553" i="422"/>
  <c r="TY553" i="422"/>
  <c r="TX553" i="422"/>
  <c r="TW553" i="422"/>
  <c r="TV553" i="422"/>
  <c r="TU553" i="422"/>
  <c r="TT553" i="422"/>
  <c r="TS553" i="422"/>
  <c r="TR553" i="422"/>
  <c r="TQ553" i="422"/>
  <c r="TP553" i="422"/>
  <c r="TO553" i="422"/>
  <c r="TN553" i="422"/>
  <c r="TM553" i="422"/>
  <c r="TL553" i="422"/>
  <c r="TK553" i="422"/>
  <c r="TJ553" i="422"/>
  <c r="TI553" i="422"/>
  <c r="TH553" i="422"/>
  <c r="UR552" i="422"/>
  <c r="UH552" i="422"/>
  <c r="UG552" i="422"/>
  <c r="UE552" i="422"/>
  <c r="UD552" i="422"/>
  <c r="TZ552" i="422" s="1"/>
  <c r="UB552" i="422"/>
  <c r="UA552" i="422"/>
  <c r="TY552" i="422"/>
  <c r="TX552" i="422"/>
  <c r="TW552" i="422"/>
  <c r="TV552" i="422"/>
  <c r="TU552" i="422"/>
  <c r="TT552" i="422"/>
  <c r="TS552" i="422"/>
  <c r="TR552" i="422"/>
  <c r="TQ552" i="422"/>
  <c r="TP552" i="422"/>
  <c r="TO552" i="422"/>
  <c r="TN552" i="422"/>
  <c r="TM552" i="422"/>
  <c r="TL552" i="422"/>
  <c r="TK552" i="422"/>
  <c r="TJ552" i="422"/>
  <c r="TI552" i="422"/>
  <c r="TH552" i="422"/>
  <c r="UR551" i="422"/>
  <c r="UH551" i="422"/>
  <c r="UG551" i="422"/>
  <c r="UE551" i="422"/>
  <c r="UD551" i="422"/>
  <c r="TZ551" i="422" s="1"/>
  <c r="UB551" i="422"/>
  <c r="UA551" i="422"/>
  <c r="TY551" i="422"/>
  <c r="TX551" i="422"/>
  <c r="TW551" i="422"/>
  <c r="TV551" i="422"/>
  <c r="TU551" i="422"/>
  <c r="TT551" i="422"/>
  <c r="TS551" i="422"/>
  <c r="TR551" i="422"/>
  <c r="TQ551" i="422"/>
  <c r="TP551" i="422"/>
  <c r="TO551" i="422"/>
  <c r="TN551" i="422"/>
  <c r="TM551" i="422"/>
  <c r="TL551" i="422"/>
  <c r="TK551" i="422"/>
  <c r="TJ551" i="422"/>
  <c r="TI551" i="422"/>
  <c r="TH551" i="422"/>
  <c r="UR550" i="422"/>
  <c r="UH550" i="422"/>
  <c r="UG550" i="422"/>
  <c r="UE550" i="422"/>
  <c r="UD550" i="422"/>
  <c r="TZ550" i="422" s="1"/>
  <c r="UB550" i="422"/>
  <c r="UA550" i="422"/>
  <c r="TY550" i="422"/>
  <c r="TX550" i="422"/>
  <c r="TW550" i="422"/>
  <c r="TV550" i="422"/>
  <c r="TU550" i="422"/>
  <c r="TT550" i="422"/>
  <c r="TS550" i="422"/>
  <c r="TR550" i="422"/>
  <c r="TQ550" i="422"/>
  <c r="TP550" i="422"/>
  <c r="TO550" i="422"/>
  <c r="TN550" i="422"/>
  <c r="TM550" i="422"/>
  <c r="TL550" i="422"/>
  <c r="TK550" i="422"/>
  <c r="TJ550" i="422"/>
  <c r="TI550" i="422"/>
  <c r="TH550" i="422"/>
  <c r="UR549" i="422"/>
  <c r="UH549" i="422"/>
  <c r="UG549" i="422"/>
  <c r="UE549" i="422"/>
  <c r="UD549" i="422"/>
  <c r="TZ549" i="422" s="1"/>
  <c r="UB549" i="422"/>
  <c r="UA549" i="422"/>
  <c r="TY549" i="422"/>
  <c r="TX549" i="422"/>
  <c r="TW549" i="422"/>
  <c r="TV549" i="422"/>
  <c r="TU549" i="422"/>
  <c r="TT549" i="422"/>
  <c r="TS549" i="422"/>
  <c r="TR549" i="422"/>
  <c r="TQ549" i="422"/>
  <c r="TP549" i="422"/>
  <c r="TO549" i="422"/>
  <c r="TN549" i="422"/>
  <c r="TM549" i="422"/>
  <c r="TL549" i="422"/>
  <c r="TK549" i="422"/>
  <c r="TJ549" i="422"/>
  <c r="TI549" i="422"/>
  <c r="TH549" i="422"/>
  <c r="UR548" i="422"/>
  <c r="UH548" i="422"/>
  <c r="UG548" i="422"/>
  <c r="UE548" i="422"/>
  <c r="UD548" i="422"/>
  <c r="TZ548" i="422" s="1"/>
  <c r="UB548" i="422"/>
  <c r="UA548" i="422"/>
  <c r="TY548" i="422"/>
  <c r="TX548" i="422"/>
  <c r="TW548" i="422"/>
  <c r="TV548" i="422"/>
  <c r="TU548" i="422"/>
  <c r="TT548" i="422"/>
  <c r="TS548" i="422"/>
  <c r="TR548" i="422"/>
  <c r="TQ548" i="422"/>
  <c r="TP548" i="422"/>
  <c r="TO548" i="422"/>
  <c r="TN548" i="422"/>
  <c r="TM548" i="422"/>
  <c r="TL548" i="422"/>
  <c r="TK548" i="422"/>
  <c r="TJ548" i="422"/>
  <c r="TH548" i="422"/>
  <c r="UR547" i="422"/>
  <c r="UH547" i="422"/>
  <c r="UG547" i="422"/>
  <c r="UE547" i="422"/>
  <c r="UD547" i="422"/>
  <c r="TZ547" i="422" s="1"/>
  <c r="UB547" i="422"/>
  <c r="UA547" i="422"/>
  <c r="TY547" i="422"/>
  <c r="TX547" i="422"/>
  <c r="TW547" i="422"/>
  <c r="TV547" i="422"/>
  <c r="TU547" i="422"/>
  <c r="TT547" i="422"/>
  <c r="TS547" i="422"/>
  <c r="TR547" i="422"/>
  <c r="TQ547" i="422"/>
  <c r="TP547" i="422"/>
  <c r="TO547" i="422"/>
  <c r="TN547" i="422"/>
  <c r="TM547" i="422"/>
  <c r="TL547" i="422"/>
  <c r="TK547" i="422"/>
  <c r="TJ547" i="422"/>
  <c r="TI547" i="422"/>
  <c r="TH547" i="422"/>
  <c r="UR546" i="422"/>
  <c r="UH546" i="422"/>
  <c r="UG546" i="422"/>
  <c r="UE546" i="422"/>
  <c r="UD546" i="422"/>
  <c r="TZ546" i="422" s="1"/>
  <c r="UB546" i="422"/>
  <c r="UA546" i="422"/>
  <c r="TY546" i="422"/>
  <c r="TX546" i="422"/>
  <c r="TW546" i="422"/>
  <c r="TV546" i="422"/>
  <c r="TU546" i="422"/>
  <c r="TT546" i="422"/>
  <c r="TS546" i="422"/>
  <c r="TR546" i="422"/>
  <c r="TQ546" i="422"/>
  <c r="TP546" i="422"/>
  <c r="TO546" i="422"/>
  <c r="TN546" i="422"/>
  <c r="TM546" i="422"/>
  <c r="TL546" i="422"/>
  <c r="TK546" i="422"/>
  <c r="TJ546" i="422"/>
  <c r="TI546" i="422"/>
  <c r="TH546" i="422"/>
  <c r="UR545" i="422"/>
  <c r="UH545" i="422"/>
  <c r="UG545" i="422"/>
  <c r="UE545" i="422"/>
  <c r="UD545" i="422"/>
  <c r="TZ545" i="422" s="1"/>
  <c r="UB545" i="422"/>
  <c r="UA545" i="422"/>
  <c r="TY545" i="422"/>
  <c r="TX545" i="422"/>
  <c r="TW545" i="422"/>
  <c r="TV545" i="422"/>
  <c r="TU545" i="422"/>
  <c r="TT545" i="422"/>
  <c r="TS545" i="422"/>
  <c r="TR545" i="422"/>
  <c r="TQ545" i="422"/>
  <c r="TP545" i="422"/>
  <c r="TO545" i="422"/>
  <c r="TN545" i="422"/>
  <c r="TM545" i="422"/>
  <c r="TL545" i="422"/>
  <c r="TK545" i="422"/>
  <c r="TJ545" i="422"/>
  <c r="TH545" i="422"/>
  <c r="UR544" i="422"/>
  <c r="UH544" i="422"/>
  <c r="UG544" i="422"/>
  <c r="UE544" i="422"/>
  <c r="UD544" i="422"/>
  <c r="TZ544" i="422" s="1"/>
  <c r="UB544" i="422"/>
  <c r="UA544" i="422"/>
  <c r="TY544" i="422"/>
  <c r="TX544" i="422"/>
  <c r="TW544" i="422"/>
  <c r="TV544" i="422"/>
  <c r="TU544" i="422"/>
  <c r="TT544" i="422"/>
  <c r="TS544" i="422"/>
  <c r="TR544" i="422"/>
  <c r="TQ544" i="422"/>
  <c r="TP544" i="422"/>
  <c r="TO544" i="422"/>
  <c r="TN544" i="422"/>
  <c r="TM544" i="422"/>
  <c r="TL544" i="422"/>
  <c r="TK544" i="422"/>
  <c r="TJ544" i="422"/>
  <c r="TI544" i="422"/>
  <c r="TH544" i="422"/>
  <c r="UR543" i="422"/>
  <c r="UH543" i="422"/>
  <c r="UG543" i="422"/>
  <c r="UE543" i="422"/>
  <c r="UD543" i="422"/>
  <c r="UB543" i="422"/>
  <c r="UA543" i="422"/>
  <c r="TY543" i="422"/>
  <c r="TX543" i="422"/>
  <c r="TW543" i="422"/>
  <c r="TV543" i="422"/>
  <c r="TU543" i="422"/>
  <c r="TT543" i="422"/>
  <c r="TS543" i="422"/>
  <c r="TR543" i="422"/>
  <c r="TQ543" i="422"/>
  <c r="TP543" i="422"/>
  <c r="TO543" i="422"/>
  <c r="TN543" i="422"/>
  <c r="TM543" i="422"/>
  <c r="TL543" i="422"/>
  <c r="TK543" i="422"/>
  <c r="TJ543" i="422"/>
  <c r="TH543" i="422"/>
  <c r="UR542" i="422"/>
  <c r="UH542" i="422"/>
  <c r="UG542" i="422"/>
  <c r="UE542" i="422"/>
  <c r="UD542" i="422"/>
  <c r="TZ542" i="422" s="1"/>
  <c r="UB542" i="422"/>
  <c r="UA542" i="422"/>
  <c r="TY542" i="422"/>
  <c r="TX542" i="422"/>
  <c r="TW542" i="422"/>
  <c r="TV542" i="422"/>
  <c r="TU542" i="422"/>
  <c r="TT542" i="422"/>
  <c r="TS542" i="422"/>
  <c r="TR542" i="422"/>
  <c r="TQ542" i="422"/>
  <c r="TP542" i="422"/>
  <c r="TO542" i="422"/>
  <c r="TN542" i="422"/>
  <c r="TM542" i="422"/>
  <c r="TL542" i="422"/>
  <c r="TK542" i="422"/>
  <c r="TJ542" i="422"/>
  <c r="TI542" i="422"/>
  <c r="TH542" i="422"/>
  <c r="UR541" i="422"/>
  <c r="UH541" i="422"/>
  <c r="UG541" i="422"/>
  <c r="UE541" i="422"/>
  <c r="UD541" i="422"/>
  <c r="TZ541" i="422" s="1"/>
  <c r="UB541" i="422"/>
  <c r="UA541" i="422"/>
  <c r="TY541" i="422"/>
  <c r="TX541" i="422"/>
  <c r="TW541" i="422"/>
  <c r="TV541" i="422"/>
  <c r="TU541" i="422"/>
  <c r="TT541" i="422"/>
  <c r="TS541" i="422"/>
  <c r="TR541" i="422"/>
  <c r="TQ541" i="422"/>
  <c r="TP541" i="422"/>
  <c r="TO541" i="422"/>
  <c r="TN541" i="422"/>
  <c r="TM541" i="422"/>
  <c r="TL541" i="422"/>
  <c r="TK541" i="422"/>
  <c r="TJ541" i="422"/>
  <c r="TH541" i="422"/>
  <c r="UR540" i="422"/>
  <c r="UH540" i="422"/>
  <c r="UG540" i="422"/>
  <c r="UE540" i="422"/>
  <c r="UD540" i="422"/>
  <c r="TZ540" i="422" s="1"/>
  <c r="UB540" i="422"/>
  <c r="UA540" i="422"/>
  <c r="TY540" i="422"/>
  <c r="TX540" i="422"/>
  <c r="TW540" i="422"/>
  <c r="TV540" i="422"/>
  <c r="TU540" i="422"/>
  <c r="TT540" i="422"/>
  <c r="TS540" i="422"/>
  <c r="TR540" i="422"/>
  <c r="TQ540" i="422"/>
  <c r="TP540" i="422"/>
  <c r="TO540" i="422"/>
  <c r="TN540" i="422"/>
  <c r="TM540" i="422"/>
  <c r="TL540" i="422"/>
  <c r="TK540" i="422"/>
  <c r="TJ540" i="422"/>
  <c r="TI540" i="422"/>
  <c r="TH540" i="422"/>
  <c r="UR539" i="422"/>
  <c r="UH539" i="422"/>
  <c r="UG539" i="422"/>
  <c r="UE539" i="422"/>
  <c r="UD539" i="422"/>
  <c r="TZ539" i="422" s="1"/>
  <c r="UB539" i="422"/>
  <c r="UA539" i="422"/>
  <c r="TY539" i="422"/>
  <c r="TX539" i="422"/>
  <c r="TW539" i="422"/>
  <c r="TV539" i="422"/>
  <c r="TU539" i="422"/>
  <c r="TT539" i="422"/>
  <c r="TS539" i="422"/>
  <c r="TR539" i="422"/>
  <c r="TQ539" i="422"/>
  <c r="TP539" i="422"/>
  <c r="TO539" i="422"/>
  <c r="TN539" i="422"/>
  <c r="TM539" i="422"/>
  <c r="TL539" i="422"/>
  <c r="TK539" i="422"/>
  <c r="TJ539" i="422"/>
  <c r="TH539" i="422"/>
  <c r="UR538" i="422"/>
  <c r="UH538" i="422"/>
  <c r="UG538" i="422"/>
  <c r="UE538" i="422"/>
  <c r="UD538" i="422"/>
  <c r="TZ538" i="422" s="1"/>
  <c r="UB538" i="422"/>
  <c r="UA538" i="422"/>
  <c r="TY538" i="422"/>
  <c r="TX538" i="422"/>
  <c r="TW538" i="422"/>
  <c r="TV538" i="422"/>
  <c r="TU538" i="422"/>
  <c r="TT538" i="422"/>
  <c r="TS538" i="422"/>
  <c r="TR538" i="422"/>
  <c r="TQ538" i="422"/>
  <c r="TP538" i="422"/>
  <c r="TO538" i="422"/>
  <c r="TN538" i="422"/>
  <c r="TM538" i="422"/>
  <c r="TL538" i="422"/>
  <c r="TK538" i="422"/>
  <c r="TJ538" i="422"/>
  <c r="TI538" i="422"/>
  <c r="TH538" i="422"/>
  <c r="UR537" i="422"/>
  <c r="UH537" i="422"/>
  <c r="UG537" i="422"/>
  <c r="UE537" i="422"/>
  <c r="UD537" i="422"/>
  <c r="TZ537" i="422" s="1"/>
  <c r="UB537" i="422"/>
  <c r="UA537" i="422"/>
  <c r="TY537" i="422"/>
  <c r="TX537" i="422"/>
  <c r="TW537" i="422"/>
  <c r="TV537" i="422"/>
  <c r="TU537" i="422"/>
  <c r="TT537" i="422"/>
  <c r="TS537" i="422"/>
  <c r="TR537" i="422"/>
  <c r="TQ537" i="422"/>
  <c r="TP537" i="422"/>
  <c r="TO537" i="422"/>
  <c r="TN537" i="422"/>
  <c r="TM537" i="422"/>
  <c r="TL537" i="422"/>
  <c r="TK537" i="422"/>
  <c r="TJ537" i="422"/>
  <c r="TI537" i="422"/>
  <c r="TH537" i="422"/>
  <c r="UR536" i="422"/>
  <c r="UH536" i="422"/>
  <c r="UG536" i="422"/>
  <c r="UE536" i="422"/>
  <c r="UD536" i="422"/>
  <c r="TZ536" i="422" s="1"/>
  <c r="UB536" i="422"/>
  <c r="UA536" i="422"/>
  <c r="TY536" i="422"/>
  <c r="TX536" i="422"/>
  <c r="TW536" i="422"/>
  <c r="TV536" i="422"/>
  <c r="TU536" i="422"/>
  <c r="TT536" i="422"/>
  <c r="TS536" i="422"/>
  <c r="TR536" i="422"/>
  <c r="TQ536" i="422"/>
  <c r="TP536" i="422"/>
  <c r="TO536" i="422"/>
  <c r="TN536" i="422"/>
  <c r="TM536" i="422"/>
  <c r="TL536" i="422"/>
  <c r="TK536" i="422"/>
  <c r="TJ536" i="422"/>
  <c r="TI536" i="422"/>
  <c r="TH536" i="422"/>
  <c r="UR535" i="422"/>
  <c r="UH535" i="422"/>
  <c r="UG535" i="422"/>
  <c r="UE535" i="422"/>
  <c r="UD535" i="422"/>
  <c r="TZ535" i="422" s="1"/>
  <c r="UB535" i="422"/>
  <c r="UA535" i="422"/>
  <c r="TY535" i="422"/>
  <c r="TX535" i="422"/>
  <c r="TW535" i="422"/>
  <c r="TV535" i="422"/>
  <c r="TU535" i="422"/>
  <c r="TT535" i="422"/>
  <c r="TS535" i="422"/>
  <c r="TR535" i="422"/>
  <c r="TQ535" i="422"/>
  <c r="TP535" i="422"/>
  <c r="TO535" i="422"/>
  <c r="TN535" i="422"/>
  <c r="TM535" i="422"/>
  <c r="TL535" i="422"/>
  <c r="TK535" i="422"/>
  <c r="TJ535" i="422"/>
  <c r="TH535" i="422"/>
  <c r="UR534" i="422"/>
  <c r="UH534" i="422"/>
  <c r="UG534" i="422"/>
  <c r="UE534" i="422"/>
  <c r="UD534" i="422"/>
  <c r="TZ534" i="422" s="1"/>
  <c r="UB534" i="422"/>
  <c r="UA534" i="422"/>
  <c r="TY534" i="422"/>
  <c r="TX534" i="422"/>
  <c r="TW534" i="422"/>
  <c r="TV534" i="422"/>
  <c r="TU534" i="422"/>
  <c r="TT534" i="422"/>
  <c r="TS534" i="422"/>
  <c r="TR534" i="422"/>
  <c r="TQ534" i="422"/>
  <c r="TP534" i="422"/>
  <c r="TO534" i="422"/>
  <c r="TN534" i="422"/>
  <c r="TM534" i="422"/>
  <c r="TL534" i="422"/>
  <c r="TK534" i="422"/>
  <c r="TJ534" i="422"/>
  <c r="TI534" i="422"/>
  <c r="TH534" i="422"/>
  <c r="UR533" i="422"/>
  <c r="UH533" i="422"/>
  <c r="UG533" i="422"/>
  <c r="UE533" i="422"/>
  <c r="UD533" i="422"/>
  <c r="TZ533" i="422" s="1"/>
  <c r="UB533" i="422"/>
  <c r="UA533" i="422"/>
  <c r="TY533" i="422"/>
  <c r="TX533" i="422"/>
  <c r="TW533" i="422"/>
  <c r="TV533" i="422"/>
  <c r="TU533" i="422"/>
  <c r="TT533" i="422"/>
  <c r="TS533" i="422"/>
  <c r="TR533" i="422"/>
  <c r="TQ533" i="422"/>
  <c r="TP533" i="422"/>
  <c r="TO533" i="422"/>
  <c r="TN533" i="422"/>
  <c r="TM533" i="422"/>
  <c r="TL533" i="422"/>
  <c r="TK533" i="422"/>
  <c r="TJ533" i="422"/>
  <c r="TH533" i="422"/>
  <c r="UR532" i="422"/>
  <c r="UH532" i="422"/>
  <c r="UG532" i="422"/>
  <c r="UE532" i="422"/>
  <c r="UD532" i="422"/>
  <c r="TZ532" i="422" s="1"/>
  <c r="UB532" i="422"/>
  <c r="UA532" i="422"/>
  <c r="TY532" i="422"/>
  <c r="TX532" i="422"/>
  <c r="TW532" i="422"/>
  <c r="TV532" i="422"/>
  <c r="TU532" i="422"/>
  <c r="TT532" i="422"/>
  <c r="TS532" i="422"/>
  <c r="TR532" i="422"/>
  <c r="TQ532" i="422"/>
  <c r="TP532" i="422"/>
  <c r="TO532" i="422"/>
  <c r="TN532" i="422"/>
  <c r="TM532" i="422"/>
  <c r="TL532" i="422"/>
  <c r="TK532" i="422"/>
  <c r="TJ532" i="422"/>
  <c r="TI532" i="422"/>
  <c r="TH532" i="422"/>
  <c r="UR531" i="422"/>
  <c r="UH531" i="422"/>
  <c r="UG531" i="422"/>
  <c r="UE531" i="422"/>
  <c r="UD531" i="422"/>
  <c r="UB531" i="422"/>
  <c r="UA531" i="422"/>
  <c r="TY531" i="422"/>
  <c r="TX531" i="422"/>
  <c r="TW531" i="422"/>
  <c r="TV531" i="422"/>
  <c r="TU531" i="422"/>
  <c r="TT531" i="422"/>
  <c r="TS531" i="422"/>
  <c r="TR531" i="422"/>
  <c r="TQ531" i="422"/>
  <c r="TP531" i="422"/>
  <c r="TO531" i="422"/>
  <c r="TN531" i="422"/>
  <c r="TM531" i="422"/>
  <c r="TL531" i="422"/>
  <c r="TK531" i="422"/>
  <c r="TJ531" i="422"/>
  <c r="TH531" i="422"/>
  <c r="UR530" i="422"/>
  <c r="UH530" i="422"/>
  <c r="UG530" i="422"/>
  <c r="UE530" i="422"/>
  <c r="UD530" i="422"/>
  <c r="TZ530" i="422" s="1"/>
  <c r="UB530" i="422"/>
  <c r="UA530" i="422"/>
  <c r="TY530" i="422"/>
  <c r="TX530" i="422"/>
  <c r="TW530" i="422"/>
  <c r="TV530" i="422"/>
  <c r="TU530" i="422"/>
  <c r="TT530" i="422"/>
  <c r="TS530" i="422"/>
  <c r="TR530" i="422"/>
  <c r="TQ530" i="422"/>
  <c r="TP530" i="422"/>
  <c r="TO530" i="422"/>
  <c r="TN530" i="422"/>
  <c r="TM530" i="422"/>
  <c r="TL530" i="422"/>
  <c r="TK530" i="422"/>
  <c r="TJ530" i="422"/>
  <c r="TI530" i="422"/>
  <c r="TH530" i="422"/>
  <c r="UR529" i="422"/>
  <c r="UH529" i="422"/>
  <c r="UG529" i="422"/>
  <c r="UE529" i="422"/>
  <c r="UD529" i="422"/>
  <c r="TZ529" i="422" s="1"/>
  <c r="UB529" i="422"/>
  <c r="UA529" i="422"/>
  <c r="TY529" i="422"/>
  <c r="TX529" i="422"/>
  <c r="TW529" i="422"/>
  <c r="TV529" i="422"/>
  <c r="TU529" i="422"/>
  <c r="TT529" i="422"/>
  <c r="TS529" i="422"/>
  <c r="TR529" i="422"/>
  <c r="TQ529" i="422"/>
  <c r="TP529" i="422"/>
  <c r="TO529" i="422"/>
  <c r="TN529" i="422"/>
  <c r="TM529" i="422"/>
  <c r="TL529" i="422"/>
  <c r="TK529" i="422"/>
  <c r="TJ529" i="422"/>
  <c r="TI529" i="422"/>
  <c r="TH529" i="422"/>
  <c r="UR528" i="422"/>
  <c r="UH528" i="422"/>
  <c r="UG528" i="422"/>
  <c r="UE528" i="422"/>
  <c r="UD528" i="422"/>
  <c r="TZ528" i="422" s="1"/>
  <c r="UB528" i="422"/>
  <c r="UA528" i="422"/>
  <c r="TY528" i="422"/>
  <c r="TX528" i="422"/>
  <c r="TW528" i="422"/>
  <c r="TV528" i="422"/>
  <c r="TU528" i="422"/>
  <c r="TT528" i="422"/>
  <c r="TS528" i="422"/>
  <c r="TR528" i="422"/>
  <c r="TQ528" i="422"/>
  <c r="TP528" i="422"/>
  <c r="TO528" i="422"/>
  <c r="TN528" i="422"/>
  <c r="TM528" i="422"/>
  <c r="TL528" i="422"/>
  <c r="TK528" i="422"/>
  <c r="TJ528" i="422"/>
  <c r="TI528" i="422"/>
  <c r="TH528" i="422"/>
  <c r="UR527" i="422"/>
  <c r="UH527" i="422"/>
  <c r="UG527" i="422"/>
  <c r="UE527" i="422"/>
  <c r="UD527" i="422"/>
  <c r="TZ527" i="422" s="1"/>
  <c r="UB527" i="422"/>
  <c r="UA527" i="422"/>
  <c r="TY527" i="422"/>
  <c r="TX527" i="422"/>
  <c r="TW527" i="422"/>
  <c r="TV527" i="422"/>
  <c r="TU527" i="422"/>
  <c r="TT527" i="422"/>
  <c r="TS527" i="422"/>
  <c r="TR527" i="422"/>
  <c r="TQ527" i="422"/>
  <c r="TP527" i="422"/>
  <c r="TO527" i="422"/>
  <c r="TN527" i="422"/>
  <c r="TM527" i="422"/>
  <c r="TL527" i="422"/>
  <c r="TK527" i="422"/>
  <c r="TJ527" i="422"/>
  <c r="TI527" i="422"/>
  <c r="TH527" i="422"/>
  <c r="UR526" i="422"/>
  <c r="UH526" i="422"/>
  <c r="UG526" i="422"/>
  <c r="UE526" i="422"/>
  <c r="UD526" i="422"/>
  <c r="TZ526" i="422" s="1"/>
  <c r="UB526" i="422"/>
  <c r="UA526" i="422"/>
  <c r="TY526" i="422"/>
  <c r="TX526" i="422"/>
  <c r="TW526" i="422"/>
  <c r="TV526" i="422"/>
  <c r="TU526" i="422"/>
  <c r="TT526" i="422"/>
  <c r="TS526" i="422"/>
  <c r="TR526" i="422"/>
  <c r="TQ526" i="422"/>
  <c r="TP526" i="422"/>
  <c r="TO526" i="422"/>
  <c r="TN526" i="422"/>
  <c r="TM526" i="422"/>
  <c r="TL526" i="422"/>
  <c r="TK526" i="422"/>
  <c r="TJ526" i="422"/>
  <c r="TI526" i="422"/>
  <c r="TH526" i="422"/>
  <c r="UR525" i="422"/>
  <c r="UH525" i="422"/>
  <c r="UG525" i="422"/>
  <c r="UE525" i="422"/>
  <c r="UD525" i="422"/>
  <c r="TZ525" i="422" s="1"/>
  <c r="UB525" i="422"/>
  <c r="UA525" i="422"/>
  <c r="TY525" i="422"/>
  <c r="TX525" i="422"/>
  <c r="TW525" i="422"/>
  <c r="TV525" i="422"/>
  <c r="TU525" i="422"/>
  <c r="TT525" i="422"/>
  <c r="TS525" i="422"/>
  <c r="TR525" i="422"/>
  <c r="TQ525" i="422"/>
  <c r="TP525" i="422"/>
  <c r="TO525" i="422"/>
  <c r="TN525" i="422"/>
  <c r="TM525" i="422"/>
  <c r="TL525" i="422"/>
  <c r="TK525" i="422"/>
  <c r="TJ525" i="422"/>
  <c r="TI525" i="422"/>
  <c r="TH525" i="422"/>
  <c r="UR524" i="422"/>
  <c r="UH524" i="422"/>
  <c r="UG524" i="422"/>
  <c r="UE524" i="422"/>
  <c r="UD524" i="422"/>
  <c r="TZ524" i="422" s="1"/>
  <c r="UB524" i="422"/>
  <c r="UA524" i="422"/>
  <c r="TY524" i="422"/>
  <c r="TX524" i="422"/>
  <c r="TW524" i="422"/>
  <c r="TV524" i="422"/>
  <c r="TU524" i="422"/>
  <c r="TT524" i="422"/>
  <c r="TS524" i="422"/>
  <c r="TR524" i="422"/>
  <c r="TQ524" i="422"/>
  <c r="TP524" i="422"/>
  <c r="TO524" i="422"/>
  <c r="TN524" i="422"/>
  <c r="TM524" i="422"/>
  <c r="TL524" i="422"/>
  <c r="TK524" i="422"/>
  <c r="TJ524" i="422"/>
  <c r="TI524" i="422"/>
  <c r="TH524" i="422"/>
  <c r="UR523" i="422"/>
  <c r="UH523" i="422"/>
  <c r="UG523" i="422"/>
  <c r="UE523" i="422"/>
  <c r="UD523" i="422"/>
  <c r="TZ523" i="422" s="1"/>
  <c r="UB523" i="422"/>
  <c r="UA523" i="422"/>
  <c r="TY523" i="422"/>
  <c r="TX523" i="422"/>
  <c r="TW523" i="422"/>
  <c r="TV523" i="422"/>
  <c r="TU523" i="422"/>
  <c r="TT523" i="422"/>
  <c r="TS523" i="422"/>
  <c r="TR523" i="422"/>
  <c r="TQ523" i="422"/>
  <c r="TP523" i="422"/>
  <c r="TO523" i="422"/>
  <c r="TN523" i="422"/>
  <c r="TM523" i="422"/>
  <c r="TL523" i="422"/>
  <c r="TK523" i="422"/>
  <c r="TJ523" i="422"/>
  <c r="TI523" i="422"/>
  <c r="TH523" i="422"/>
  <c r="UR522" i="422"/>
  <c r="UH522" i="422"/>
  <c r="UG522" i="422"/>
  <c r="UE522" i="422"/>
  <c r="UD522" i="422"/>
  <c r="TZ522" i="422" s="1"/>
  <c r="UB522" i="422"/>
  <c r="UA522" i="422"/>
  <c r="TY522" i="422"/>
  <c r="TX522" i="422"/>
  <c r="TW522" i="422"/>
  <c r="TV522" i="422"/>
  <c r="TU522" i="422"/>
  <c r="TT522" i="422"/>
  <c r="TS522" i="422"/>
  <c r="TR522" i="422"/>
  <c r="TQ522" i="422"/>
  <c r="TP522" i="422"/>
  <c r="TO522" i="422"/>
  <c r="TN522" i="422"/>
  <c r="TM522" i="422"/>
  <c r="TL522" i="422"/>
  <c r="TK522" i="422"/>
  <c r="TJ522" i="422"/>
  <c r="TI522" i="422"/>
  <c r="TH522" i="422"/>
  <c r="UR521" i="422"/>
  <c r="UH521" i="422"/>
  <c r="UG521" i="422"/>
  <c r="UE521" i="422"/>
  <c r="UD521" i="422"/>
  <c r="TZ521" i="422" s="1"/>
  <c r="UB521" i="422"/>
  <c r="UA521" i="422"/>
  <c r="TY521" i="422"/>
  <c r="TX521" i="422"/>
  <c r="TW521" i="422"/>
  <c r="TV521" i="422"/>
  <c r="TU521" i="422"/>
  <c r="TT521" i="422"/>
  <c r="TS521" i="422"/>
  <c r="TR521" i="422"/>
  <c r="TQ521" i="422"/>
  <c r="TP521" i="422"/>
  <c r="TO521" i="422"/>
  <c r="TN521" i="422"/>
  <c r="TM521" i="422"/>
  <c r="TL521" i="422"/>
  <c r="TK521" i="422"/>
  <c r="TJ521" i="422"/>
  <c r="TI521" i="422"/>
  <c r="TH521" i="422"/>
  <c r="UR520" i="422"/>
  <c r="UH520" i="422"/>
  <c r="UG520" i="422"/>
  <c r="UE520" i="422"/>
  <c r="UD520" i="422"/>
  <c r="TZ520" i="422" s="1"/>
  <c r="UB520" i="422"/>
  <c r="UA520" i="422"/>
  <c r="TY520" i="422"/>
  <c r="TX520" i="422"/>
  <c r="TW520" i="422"/>
  <c r="TV520" i="422"/>
  <c r="TU520" i="422"/>
  <c r="TT520" i="422"/>
  <c r="TS520" i="422"/>
  <c r="TR520" i="422"/>
  <c r="TQ520" i="422"/>
  <c r="TP520" i="422"/>
  <c r="TO520" i="422"/>
  <c r="TN520" i="422"/>
  <c r="TM520" i="422"/>
  <c r="TL520" i="422"/>
  <c r="TK520" i="422"/>
  <c r="TJ520" i="422"/>
  <c r="TI520" i="422"/>
  <c r="TH520" i="422"/>
  <c r="UR519" i="422"/>
  <c r="UH519" i="422"/>
  <c r="UG519" i="422"/>
  <c r="UE519" i="422"/>
  <c r="UD519" i="422"/>
  <c r="TZ519" i="422" s="1"/>
  <c r="UB519" i="422"/>
  <c r="UA519" i="422"/>
  <c r="TY519" i="422"/>
  <c r="TX519" i="422"/>
  <c r="TW519" i="422"/>
  <c r="TV519" i="422"/>
  <c r="TU519" i="422"/>
  <c r="TT519" i="422"/>
  <c r="TS519" i="422"/>
  <c r="TR519" i="422"/>
  <c r="TQ519" i="422"/>
  <c r="TP519" i="422"/>
  <c r="TO519" i="422"/>
  <c r="TN519" i="422"/>
  <c r="TM519" i="422"/>
  <c r="TL519" i="422"/>
  <c r="TK519" i="422"/>
  <c r="TJ519" i="422"/>
  <c r="TI519" i="422"/>
  <c r="TH519" i="422"/>
  <c r="UR518" i="422"/>
  <c r="UH518" i="422"/>
  <c r="UG518" i="422"/>
  <c r="UE518" i="422"/>
  <c r="UD518" i="422"/>
  <c r="TZ518" i="422" s="1"/>
  <c r="UB518" i="422"/>
  <c r="UA518" i="422"/>
  <c r="TY518" i="422"/>
  <c r="TX518" i="422"/>
  <c r="TW518" i="422"/>
  <c r="TV518" i="422"/>
  <c r="TU518" i="422"/>
  <c r="TT518" i="422"/>
  <c r="TS518" i="422"/>
  <c r="TR518" i="422"/>
  <c r="TQ518" i="422"/>
  <c r="TP518" i="422"/>
  <c r="TO518" i="422"/>
  <c r="TN518" i="422"/>
  <c r="TM518" i="422"/>
  <c r="TL518" i="422"/>
  <c r="TK518" i="422"/>
  <c r="TJ518" i="422"/>
  <c r="TI518" i="422"/>
  <c r="TH518" i="422"/>
  <c r="UR517" i="422"/>
  <c r="UH517" i="422"/>
  <c r="UG517" i="422"/>
  <c r="UE517" i="422"/>
  <c r="UD517" i="422"/>
  <c r="TZ517" i="422" s="1"/>
  <c r="UB517" i="422"/>
  <c r="UA517" i="422"/>
  <c r="TY517" i="422"/>
  <c r="TX517" i="422"/>
  <c r="TW517" i="422"/>
  <c r="TV517" i="422"/>
  <c r="TU517" i="422"/>
  <c r="TT517" i="422"/>
  <c r="TS517" i="422"/>
  <c r="TR517" i="422"/>
  <c r="TQ517" i="422"/>
  <c r="TP517" i="422"/>
  <c r="TO517" i="422"/>
  <c r="TN517" i="422"/>
  <c r="TM517" i="422"/>
  <c r="TL517" i="422"/>
  <c r="TK517" i="422"/>
  <c r="TJ517" i="422"/>
  <c r="TI517" i="422"/>
  <c r="TH517" i="422"/>
  <c r="UR516" i="422"/>
  <c r="UH516" i="422"/>
  <c r="UG516" i="422"/>
  <c r="UE516" i="422"/>
  <c r="UD516" i="422"/>
  <c r="TZ516" i="422" s="1"/>
  <c r="UB516" i="422"/>
  <c r="UA516" i="422"/>
  <c r="TY516" i="422"/>
  <c r="TX516" i="422"/>
  <c r="TW516" i="422"/>
  <c r="TV516" i="422"/>
  <c r="TU516" i="422"/>
  <c r="TT516" i="422"/>
  <c r="TS516" i="422"/>
  <c r="TR516" i="422"/>
  <c r="TQ516" i="422"/>
  <c r="TP516" i="422"/>
  <c r="TO516" i="422"/>
  <c r="TN516" i="422"/>
  <c r="TM516" i="422"/>
  <c r="TL516" i="422"/>
  <c r="TK516" i="422"/>
  <c r="TJ516" i="422"/>
  <c r="TI516" i="422"/>
  <c r="TH516" i="422"/>
  <c r="UR515" i="422"/>
  <c r="UH515" i="422"/>
  <c r="UG515" i="422"/>
  <c r="UE515" i="422"/>
  <c r="UD515" i="422"/>
  <c r="TZ515" i="422" s="1"/>
  <c r="UB515" i="422"/>
  <c r="UA515" i="422"/>
  <c r="TY515" i="422"/>
  <c r="TX515" i="422"/>
  <c r="TW515" i="422"/>
  <c r="TV515" i="422"/>
  <c r="TU515" i="422"/>
  <c r="TT515" i="422"/>
  <c r="TS515" i="422"/>
  <c r="TR515" i="422"/>
  <c r="TQ515" i="422"/>
  <c r="TP515" i="422"/>
  <c r="TO515" i="422"/>
  <c r="TN515" i="422"/>
  <c r="TM515" i="422"/>
  <c r="TL515" i="422"/>
  <c r="TK515" i="422"/>
  <c r="TJ515" i="422"/>
  <c r="TI515" i="422"/>
  <c r="TH515" i="422"/>
  <c r="UR514" i="422"/>
  <c r="UH514" i="422"/>
  <c r="UG514" i="422"/>
  <c r="UE514" i="422"/>
  <c r="UD514" i="422"/>
  <c r="TZ514" i="422" s="1"/>
  <c r="UB514" i="422"/>
  <c r="UA514" i="422"/>
  <c r="TY514" i="422"/>
  <c r="TX514" i="422"/>
  <c r="TW514" i="422"/>
  <c r="TV514" i="422"/>
  <c r="TU514" i="422"/>
  <c r="TT514" i="422"/>
  <c r="TS514" i="422"/>
  <c r="TR514" i="422"/>
  <c r="TQ514" i="422"/>
  <c r="TP514" i="422"/>
  <c r="TO514" i="422"/>
  <c r="TN514" i="422"/>
  <c r="TM514" i="422"/>
  <c r="TL514" i="422"/>
  <c r="TK514" i="422"/>
  <c r="TJ514" i="422"/>
  <c r="TI514" i="422"/>
  <c r="TH514" i="422"/>
  <c r="UR513" i="422"/>
  <c r="UH513" i="422"/>
  <c r="UG513" i="422"/>
  <c r="UE513" i="422"/>
  <c r="UD513" i="422"/>
  <c r="UB513" i="422"/>
  <c r="UA513" i="422"/>
  <c r="TY513" i="422"/>
  <c r="TX513" i="422"/>
  <c r="TW513" i="422"/>
  <c r="TV513" i="422"/>
  <c r="TU513" i="422"/>
  <c r="TT513" i="422"/>
  <c r="TS513" i="422"/>
  <c r="TR513" i="422"/>
  <c r="TQ513" i="422"/>
  <c r="TP513" i="422"/>
  <c r="TO513" i="422"/>
  <c r="TN513" i="422"/>
  <c r="TM513" i="422"/>
  <c r="TL513" i="422"/>
  <c r="TK513" i="422"/>
  <c r="TJ513" i="422"/>
  <c r="TH513" i="422"/>
  <c r="UR512" i="422"/>
  <c r="UH512" i="422"/>
  <c r="UG512" i="422"/>
  <c r="UE512" i="422"/>
  <c r="UD512" i="422"/>
  <c r="TZ512" i="422" s="1"/>
  <c r="UB512" i="422"/>
  <c r="UA512" i="422"/>
  <c r="TY512" i="422"/>
  <c r="TX512" i="422"/>
  <c r="TW512" i="422"/>
  <c r="TV512" i="422"/>
  <c r="TU512" i="422"/>
  <c r="TT512" i="422"/>
  <c r="TS512" i="422"/>
  <c r="TR512" i="422"/>
  <c r="TQ512" i="422"/>
  <c r="TP512" i="422"/>
  <c r="TO512" i="422"/>
  <c r="TN512" i="422"/>
  <c r="TM512" i="422"/>
  <c r="TL512" i="422"/>
  <c r="TK512" i="422"/>
  <c r="TJ512" i="422"/>
  <c r="TI512" i="422"/>
  <c r="TH512" i="422"/>
  <c r="UR511" i="422"/>
  <c r="UH511" i="422"/>
  <c r="UG511" i="422"/>
  <c r="UE511" i="422"/>
  <c r="UD511" i="422"/>
  <c r="TZ511" i="422" s="1"/>
  <c r="UB511" i="422"/>
  <c r="UA511" i="422"/>
  <c r="TY511" i="422"/>
  <c r="TX511" i="422"/>
  <c r="TW511" i="422"/>
  <c r="TV511" i="422"/>
  <c r="TU511" i="422"/>
  <c r="TT511" i="422"/>
  <c r="TS511" i="422"/>
  <c r="TR511" i="422"/>
  <c r="TQ511" i="422"/>
  <c r="TP511" i="422"/>
  <c r="TO511" i="422"/>
  <c r="TN511" i="422"/>
  <c r="TM511" i="422"/>
  <c r="TL511" i="422"/>
  <c r="TK511" i="422"/>
  <c r="TJ511" i="422"/>
  <c r="TI511" i="422"/>
  <c r="TH511" i="422"/>
  <c r="UR510" i="422"/>
  <c r="UH510" i="422"/>
  <c r="UG510" i="422"/>
  <c r="UE510" i="422"/>
  <c r="UD510" i="422"/>
  <c r="TZ510" i="422" s="1"/>
  <c r="UB510" i="422"/>
  <c r="UA510" i="422"/>
  <c r="TY510" i="422"/>
  <c r="TX510" i="422"/>
  <c r="TW510" i="422"/>
  <c r="TV510" i="422"/>
  <c r="TU510" i="422"/>
  <c r="TT510" i="422"/>
  <c r="TS510" i="422"/>
  <c r="TR510" i="422"/>
  <c r="TQ510" i="422"/>
  <c r="TP510" i="422"/>
  <c r="TO510" i="422"/>
  <c r="TN510" i="422"/>
  <c r="TM510" i="422"/>
  <c r="TL510" i="422"/>
  <c r="TK510" i="422"/>
  <c r="TJ510" i="422"/>
  <c r="TI510" i="422"/>
  <c r="TH510" i="422"/>
  <c r="UR509" i="422"/>
  <c r="UH509" i="422"/>
  <c r="UG509" i="422"/>
  <c r="UE509" i="422"/>
  <c r="UD509" i="422"/>
  <c r="TZ509" i="422" s="1"/>
  <c r="UB509" i="422"/>
  <c r="UA509" i="422"/>
  <c r="TY509" i="422"/>
  <c r="TX509" i="422"/>
  <c r="TW509" i="422"/>
  <c r="TV509" i="422"/>
  <c r="TU509" i="422"/>
  <c r="TT509" i="422"/>
  <c r="TS509" i="422"/>
  <c r="TR509" i="422"/>
  <c r="TQ509" i="422"/>
  <c r="TP509" i="422"/>
  <c r="TO509" i="422"/>
  <c r="TN509" i="422"/>
  <c r="TM509" i="422"/>
  <c r="TL509" i="422"/>
  <c r="TK509" i="422"/>
  <c r="TJ509" i="422"/>
  <c r="TI509" i="422"/>
  <c r="TH509" i="422"/>
  <c r="UR508" i="422"/>
  <c r="UH508" i="422"/>
  <c r="UG508" i="422"/>
  <c r="UE508" i="422"/>
  <c r="UD508" i="422"/>
  <c r="TZ508" i="422" s="1"/>
  <c r="UB508" i="422"/>
  <c r="UA508" i="422"/>
  <c r="TY508" i="422"/>
  <c r="TX508" i="422"/>
  <c r="TW508" i="422"/>
  <c r="TV508" i="422"/>
  <c r="TU508" i="422"/>
  <c r="TT508" i="422"/>
  <c r="TS508" i="422"/>
  <c r="TR508" i="422"/>
  <c r="TQ508" i="422"/>
  <c r="TP508" i="422"/>
  <c r="TO508" i="422"/>
  <c r="TN508" i="422"/>
  <c r="TM508" i="422"/>
  <c r="TL508" i="422"/>
  <c r="TK508" i="422"/>
  <c r="TJ508" i="422"/>
  <c r="TI508" i="422"/>
  <c r="TH508" i="422"/>
  <c r="UR507" i="422"/>
  <c r="UH507" i="422"/>
  <c r="UG507" i="422"/>
  <c r="UE507" i="422"/>
  <c r="UD507" i="422"/>
  <c r="TZ507" i="422" s="1"/>
  <c r="UB507" i="422"/>
  <c r="UA507" i="422"/>
  <c r="TY507" i="422"/>
  <c r="TX507" i="422"/>
  <c r="TW507" i="422"/>
  <c r="TV507" i="422"/>
  <c r="TU507" i="422"/>
  <c r="TT507" i="422"/>
  <c r="TS507" i="422"/>
  <c r="TR507" i="422"/>
  <c r="TQ507" i="422"/>
  <c r="TP507" i="422"/>
  <c r="TO507" i="422"/>
  <c r="TN507" i="422"/>
  <c r="TM507" i="422"/>
  <c r="TL507" i="422"/>
  <c r="TK507" i="422"/>
  <c r="TJ507" i="422"/>
  <c r="TH507" i="422"/>
  <c r="UR506" i="422"/>
  <c r="UH506" i="422"/>
  <c r="UG506" i="422"/>
  <c r="UE506" i="422"/>
  <c r="UD506" i="422"/>
  <c r="TZ506" i="422" s="1"/>
  <c r="UB506" i="422"/>
  <c r="UA506" i="422"/>
  <c r="TY506" i="422"/>
  <c r="TX506" i="422"/>
  <c r="TW506" i="422"/>
  <c r="TV506" i="422"/>
  <c r="TU506" i="422"/>
  <c r="TT506" i="422"/>
  <c r="TS506" i="422"/>
  <c r="TR506" i="422"/>
  <c r="TQ506" i="422"/>
  <c r="TP506" i="422"/>
  <c r="TO506" i="422"/>
  <c r="TN506" i="422"/>
  <c r="TM506" i="422"/>
  <c r="TL506" i="422"/>
  <c r="TK506" i="422"/>
  <c r="TJ506" i="422"/>
  <c r="TI506" i="422"/>
  <c r="TH506" i="422"/>
  <c r="UR505" i="422"/>
  <c r="UH505" i="422"/>
  <c r="UG505" i="422"/>
  <c r="UE505" i="422"/>
  <c r="UD505" i="422"/>
  <c r="TZ505" i="422" s="1"/>
  <c r="UB505" i="422"/>
  <c r="UA505" i="422"/>
  <c r="TY505" i="422"/>
  <c r="TX505" i="422"/>
  <c r="TW505" i="422"/>
  <c r="TV505" i="422"/>
  <c r="TU505" i="422"/>
  <c r="TT505" i="422"/>
  <c r="TS505" i="422"/>
  <c r="TR505" i="422"/>
  <c r="TQ505" i="422"/>
  <c r="TP505" i="422"/>
  <c r="TO505" i="422"/>
  <c r="TN505" i="422"/>
  <c r="TM505" i="422"/>
  <c r="TL505" i="422"/>
  <c r="TK505" i="422"/>
  <c r="TJ505" i="422"/>
  <c r="TI505" i="422"/>
  <c r="TH505" i="422"/>
  <c r="UR504" i="422"/>
  <c r="UH504" i="422"/>
  <c r="UG504" i="422"/>
  <c r="UE504" i="422"/>
  <c r="UD504" i="422"/>
  <c r="TZ504" i="422" s="1"/>
  <c r="UB504" i="422"/>
  <c r="UA504" i="422"/>
  <c r="TY504" i="422"/>
  <c r="TX504" i="422"/>
  <c r="TW504" i="422"/>
  <c r="TV504" i="422"/>
  <c r="TU504" i="422"/>
  <c r="TT504" i="422"/>
  <c r="TS504" i="422"/>
  <c r="TR504" i="422"/>
  <c r="TQ504" i="422"/>
  <c r="TP504" i="422"/>
  <c r="TO504" i="422"/>
  <c r="TN504" i="422"/>
  <c r="TM504" i="422"/>
  <c r="TL504" i="422"/>
  <c r="TK504" i="422"/>
  <c r="TJ504" i="422"/>
  <c r="TI504" i="422"/>
  <c r="TH504" i="422"/>
  <c r="UR503" i="422"/>
  <c r="UH503" i="422"/>
  <c r="UG503" i="422"/>
  <c r="UE503" i="422"/>
  <c r="UD503" i="422"/>
  <c r="TZ503" i="422" s="1"/>
  <c r="UB503" i="422"/>
  <c r="UA503" i="422"/>
  <c r="TY503" i="422"/>
  <c r="TX503" i="422"/>
  <c r="TW503" i="422"/>
  <c r="TV503" i="422"/>
  <c r="TU503" i="422"/>
  <c r="TT503" i="422"/>
  <c r="TS503" i="422"/>
  <c r="TR503" i="422"/>
  <c r="TQ503" i="422"/>
  <c r="TP503" i="422"/>
  <c r="TO503" i="422"/>
  <c r="TN503" i="422"/>
  <c r="TM503" i="422"/>
  <c r="TL503" i="422"/>
  <c r="TK503" i="422"/>
  <c r="TJ503" i="422"/>
  <c r="TI503" i="422"/>
  <c r="TH503" i="422"/>
  <c r="UR502" i="422"/>
  <c r="UH502" i="422"/>
  <c r="UG502" i="422"/>
  <c r="UE502" i="422"/>
  <c r="UD502" i="422"/>
  <c r="TZ502" i="422" s="1"/>
  <c r="UB502" i="422"/>
  <c r="UA502" i="422"/>
  <c r="TY502" i="422"/>
  <c r="TX502" i="422"/>
  <c r="TW502" i="422"/>
  <c r="TV502" i="422"/>
  <c r="TU502" i="422"/>
  <c r="TT502" i="422"/>
  <c r="TS502" i="422"/>
  <c r="TR502" i="422"/>
  <c r="TQ502" i="422"/>
  <c r="TP502" i="422"/>
  <c r="TO502" i="422"/>
  <c r="TN502" i="422"/>
  <c r="TM502" i="422"/>
  <c r="TL502" i="422"/>
  <c r="TK502" i="422"/>
  <c r="TJ502" i="422"/>
  <c r="TI502" i="422"/>
  <c r="TH502" i="422"/>
  <c r="UR501" i="422"/>
  <c r="UH501" i="422"/>
  <c r="UG501" i="422"/>
  <c r="UE501" i="422"/>
  <c r="UD501" i="422"/>
  <c r="TZ501" i="422" s="1"/>
  <c r="UB501" i="422"/>
  <c r="UA501" i="422"/>
  <c r="TY501" i="422"/>
  <c r="TX501" i="422"/>
  <c r="TW501" i="422"/>
  <c r="TV501" i="422"/>
  <c r="TU501" i="422"/>
  <c r="TT501" i="422"/>
  <c r="TS501" i="422"/>
  <c r="TR501" i="422"/>
  <c r="TQ501" i="422"/>
  <c r="TP501" i="422"/>
  <c r="TO501" i="422"/>
  <c r="TN501" i="422"/>
  <c r="TM501" i="422"/>
  <c r="TL501" i="422"/>
  <c r="TK501" i="422"/>
  <c r="TJ501" i="422"/>
  <c r="TI501" i="422"/>
  <c r="TH501" i="422"/>
  <c r="UR500" i="422"/>
  <c r="UH500" i="422"/>
  <c r="UG500" i="422"/>
  <c r="UE500" i="422"/>
  <c r="UD500" i="422"/>
  <c r="TZ500" i="422" s="1"/>
  <c r="UB500" i="422"/>
  <c r="UA500" i="422"/>
  <c r="TY500" i="422"/>
  <c r="TX500" i="422"/>
  <c r="TW500" i="422"/>
  <c r="TV500" i="422"/>
  <c r="TU500" i="422"/>
  <c r="TT500" i="422"/>
  <c r="TS500" i="422"/>
  <c r="TR500" i="422"/>
  <c r="TQ500" i="422"/>
  <c r="TP500" i="422"/>
  <c r="TO500" i="422"/>
  <c r="TN500" i="422"/>
  <c r="TM500" i="422"/>
  <c r="TL500" i="422"/>
  <c r="TK500" i="422"/>
  <c r="TJ500" i="422"/>
  <c r="TI500" i="422"/>
  <c r="TH500" i="422"/>
  <c r="UR499" i="422"/>
  <c r="UH499" i="422"/>
  <c r="UG499" i="422"/>
  <c r="UE499" i="422"/>
  <c r="UD499" i="422"/>
  <c r="TZ499" i="422" s="1"/>
  <c r="UB499" i="422"/>
  <c r="UA499" i="422"/>
  <c r="TY499" i="422"/>
  <c r="TX499" i="422"/>
  <c r="TW499" i="422"/>
  <c r="TV499" i="422"/>
  <c r="TU499" i="422"/>
  <c r="TT499" i="422"/>
  <c r="TS499" i="422"/>
  <c r="TR499" i="422"/>
  <c r="TQ499" i="422"/>
  <c r="TP499" i="422"/>
  <c r="TO499" i="422"/>
  <c r="TN499" i="422"/>
  <c r="TM499" i="422"/>
  <c r="TL499" i="422"/>
  <c r="TK499" i="422"/>
  <c r="TJ499" i="422"/>
  <c r="TI499" i="422"/>
  <c r="TH499" i="422"/>
  <c r="UR498" i="422"/>
  <c r="UH498" i="422"/>
  <c r="UG498" i="422"/>
  <c r="UE498" i="422"/>
  <c r="UD498" i="422"/>
  <c r="TZ498" i="422" s="1"/>
  <c r="UB498" i="422"/>
  <c r="UA498" i="422"/>
  <c r="TY498" i="422"/>
  <c r="TX498" i="422"/>
  <c r="TW498" i="422"/>
  <c r="TV498" i="422"/>
  <c r="TU498" i="422"/>
  <c r="TT498" i="422"/>
  <c r="TS498" i="422"/>
  <c r="TR498" i="422"/>
  <c r="TQ498" i="422"/>
  <c r="TP498" i="422"/>
  <c r="TO498" i="422"/>
  <c r="TN498" i="422"/>
  <c r="TM498" i="422"/>
  <c r="TL498" i="422"/>
  <c r="TK498" i="422"/>
  <c r="TJ498" i="422"/>
  <c r="TI498" i="422"/>
  <c r="TH498" i="422"/>
  <c r="UR497" i="422"/>
  <c r="UH497" i="422"/>
  <c r="UG497" i="422"/>
  <c r="UE497" i="422"/>
  <c r="UD497" i="422"/>
  <c r="TZ497" i="422" s="1"/>
  <c r="UB497" i="422"/>
  <c r="UA497" i="422"/>
  <c r="TY497" i="422"/>
  <c r="TX497" i="422"/>
  <c r="TW497" i="422"/>
  <c r="TV497" i="422"/>
  <c r="TU497" i="422"/>
  <c r="TT497" i="422"/>
  <c r="TS497" i="422"/>
  <c r="TR497" i="422"/>
  <c r="TQ497" i="422"/>
  <c r="TP497" i="422"/>
  <c r="TO497" i="422"/>
  <c r="TN497" i="422"/>
  <c r="TM497" i="422"/>
  <c r="TL497" i="422"/>
  <c r="TK497" i="422"/>
  <c r="TJ497" i="422"/>
  <c r="TI497" i="422"/>
  <c r="TH497" i="422"/>
  <c r="UR496" i="422"/>
  <c r="UH496" i="422"/>
  <c r="UG496" i="422"/>
  <c r="UE496" i="422"/>
  <c r="UD496" i="422"/>
  <c r="TZ496" i="422" s="1"/>
  <c r="UB496" i="422"/>
  <c r="UA496" i="422"/>
  <c r="TY496" i="422"/>
  <c r="TX496" i="422"/>
  <c r="TW496" i="422"/>
  <c r="TV496" i="422"/>
  <c r="TU496" i="422"/>
  <c r="TT496" i="422"/>
  <c r="TS496" i="422"/>
  <c r="TR496" i="422"/>
  <c r="TQ496" i="422"/>
  <c r="TP496" i="422"/>
  <c r="TO496" i="422"/>
  <c r="TN496" i="422"/>
  <c r="TM496" i="422"/>
  <c r="TL496" i="422"/>
  <c r="TK496" i="422"/>
  <c r="TJ496" i="422"/>
  <c r="TI496" i="422"/>
  <c r="TH496" i="422"/>
  <c r="UR495" i="422"/>
  <c r="UH495" i="422"/>
  <c r="UG495" i="422"/>
  <c r="UE495" i="422"/>
  <c r="UD495" i="422"/>
  <c r="TZ495" i="422" s="1"/>
  <c r="UB495" i="422"/>
  <c r="UA495" i="422"/>
  <c r="TY495" i="422"/>
  <c r="TX495" i="422"/>
  <c r="TW495" i="422"/>
  <c r="TV495" i="422"/>
  <c r="TU495" i="422"/>
  <c r="TT495" i="422"/>
  <c r="TS495" i="422"/>
  <c r="TR495" i="422"/>
  <c r="TQ495" i="422"/>
  <c r="TP495" i="422"/>
  <c r="TO495" i="422"/>
  <c r="TN495" i="422"/>
  <c r="TM495" i="422"/>
  <c r="TL495" i="422"/>
  <c r="TK495" i="422"/>
  <c r="TJ495" i="422"/>
  <c r="TH495" i="422"/>
  <c r="UR494" i="422"/>
  <c r="UH494" i="422"/>
  <c r="UG494" i="422"/>
  <c r="UE494" i="422"/>
  <c r="UD494" i="422"/>
  <c r="TZ494" i="422" s="1"/>
  <c r="UB494" i="422"/>
  <c r="UA494" i="422"/>
  <c r="TY494" i="422"/>
  <c r="TX494" i="422"/>
  <c r="TW494" i="422"/>
  <c r="TV494" i="422"/>
  <c r="TU494" i="422"/>
  <c r="TT494" i="422"/>
  <c r="TS494" i="422"/>
  <c r="TR494" i="422"/>
  <c r="TQ494" i="422"/>
  <c r="TP494" i="422"/>
  <c r="TO494" i="422"/>
  <c r="TN494" i="422"/>
  <c r="TM494" i="422"/>
  <c r="TL494" i="422"/>
  <c r="TK494" i="422"/>
  <c r="TJ494" i="422"/>
  <c r="TI494" i="422"/>
  <c r="TH494" i="422"/>
  <c r="UR493" i="422"/>
  <c r="UH493" i="422"/>
  <c r="UG493" i="422"/>
  <c r="UE493" i="422"/>
  <c r="UD493" i="422"/>
  <c r="TZ493" i="422" s="1"/>
  <c r="UB493" i="422"/>
  <c r="UA493" i="422"/>
  <c r="TY493" i="422"/>
  <c r="TX493" i="422"/>
  <c r="TW493" i="422"/>
  <c r="TV493" i="422"/>
  <c r="TU493" i="422"/>
  <c r="TT493" i="422"/>
  <c r="TS493" i="422"/>
  <c r="TR493" i="422"/>
  <c r="TQ493" i="422"/>
  <c r="TP493" i="422"/>
  <c r="TO493" i="422"/>
  <c r="TN493" i="422"/>
  <c r="TM493" i="422"/>
  <c r="TL493" i="422"/>
  <c r="TK493" i="422"/>
  <c r="TJ493" i="422"/>
  <c r="TI493" i="422"/>
  <c r="TH493" i="422"/>
  <c r="UR492" i="422"/>
  <c r="UH492" i="422"/>
  <c r="UG492" i="422"/>
  <c r="UE492" i="422"/>
  <c r="UD492" i="422"/>
  <c r="TZ492" i="422" s="1"/>
  <c r="UB492" i="422"/>
  <c r="UA492" i="422"/>
  <c r="TY492" i="422"/>
  <c r="TX492" i="422"/>
  <c r="TW492" i="422"/>
  <c r="TV492" i="422"/>
  <c r="TU492" i="422"/>
  <c r="TT492" i="422"/>
  <c r="TS492" i="422"/>
  <c r="TR492" i="422"/>
  <c r="TQ492" i="422"/>
  <c r="TP492" i="422"/>
  <c r="TO492" i="422"/>
  <c r="TN492" i="422"/>
  <c r="TM492" i="422"/>
  <c r="TL492" i="422"/>
  <c r="TK492" i="422"/>
  <c r="TJ492" i="422"/>
  <c r="TI492" i="422"/>
  <c r="TH492" i="422"/>
  <c r="UR491" i="422"/>
  <c r="UH491" i="422"/>
  <c r="UG491" i="422"/>
  <c r="UE491" i="422"/>
  <c r="UD491" i="422"/>
  <c r="TZ491" i="422" s="1"/>
  <c r="UB491" i="422"/>
  <c r="UA491" i="422"/>
  <c r="TY491" i="422"/>
  <c r="TX491" i="422"/>
  <c r="TW491" i="422"/>
  <c r="TV491" i="422"/>
  <c r="TU491" i="422"/>
  <c r="TT491" i="422"/>
  <c r="TS491" i="422"/>
  <c r="TR491" i="422"/>
  <c r="TQ491" i="422"/>
  <c r="TP491" i="422"/>
  <c r="TO491" i="422"/>
  <c r="TN491" i="422"/>
  <c r="TM491" i="422"/>
  <c r="TL491" i="422"/>
  <c r="TK491" i="422"/>
  <c r="TJ491" i="422"/>
  <c r="TI491" i="422"/>
  <c r="TH491" i="422"/>
  <c r="UR490" i="422"/>
  <c r="UH490" i="422"/>
  <c r="UG490" i="422"/>
  <c r="UE490" i="422"/>
  <c r="UD490" i="422"/>
  <c r="TZ490" i="422" s="1"/>
  <c r="UB490" i="422"/>
  <c r="UA490" i="422"/>
  <c r="TY490" i="422"/>
  <c r="TX490" i="422"/>
  <c r="TW490" i="422"/>
  <c r="TV490" i="422"/>
  <c r="TU490" i="422"/>
  <c r="TT490" i="422"/>
  <c r="TS490" i="422"/>
  <c r="TR490" i="422"/>
  <c r="TQ490" i="422"/>
  <c r="TP490" i="422"/>
  <c r="TO490" i="422"/>
  <c r="TN490" i="422"/>
  <c r="TM490" i="422"/>
  <c r="TL490" i="422"/>
  <c r="TK490" i="422"/>
  <c r="TJ490" i="422"/>
  <c r="TI490" i="422"/>
  <c r="TH490" i="422"/>
  <c r="UR489" i="422"/>
  <c r="UH489" i="422"/>
  <c r="UG489" i="422"/>
  <c r="UE489" i="422"/>
  <c r="UD489" i="422"/>
  <c r="TZ489" i="422" s="1"/>
  <c r="UB489" i="422"/>
  <c r="UA489" i="422"/>
  <c r="TY489" i="422"/>
  <c r="TX489" i="422"/>
  <c r="TW489" i="422"/>
  <c r="TV489" i="422"/>
  <c r="TU489" i="422"/>
  <c r="TT489" i="422"/>
  <c r="TS489" i="422"/>
  <c r="TR489" i="422"/>
  <c r="TQ489" i="422"/>
  <c r="TP489" i="422"/>
  <c r="TO489" i="422"/>
  <c r="TN489" i="422"/>
  <c r="TM489" i="422"/>
  <c r="TL489" i="422"/>
  <c r="TK489" i="422"/>
  <c r="TJ489" i="422"/>
  <c r="TI489" i="422"/>
  <c r="TH489" i="422"/>
  <c r="UR488" i="422"/>
  <c r="UH488" i="422"/>
  <c r="UG488" i="422"/>
  <c r="UE488" i="422"/>
  <c r="UD488" i="422"/>
  <c r="TZ488" i="422" s="1"/>
  <c r="UB488" i="422"/>
  <c r="UA488" i="422"/>
  <c r="TY488" i="422"/>
  <c r="TX488" i="422"/>
  <c r="TW488" i="422"/>
  <c r="TV488" i="422"/>
  <c r="TU488" i="422"/>
  <c r="TT488" i="422"/>
  <c r="TS488" i="422"/>
  <c r="TR488" i="422"/>
  <c r="TQ488" i="422"/>
  <c r="TP488" i="422"/>
  <c r="TO488" i="422"/>
  <c r="TN488" i="422"/>
  <c r="TM488" i="422"/>
  <c r="TL488" i="422"/>
  <c r="TK488" i="422"/>
  <c r="TJ488" i="422"/>
  <c r="TI488" i="422"/>
  <c r="TH488" i="422"/>
  <c r="UR487" i="422"/>
  <c r="UH487" i="422"/>
  <c r="UG487" i="422"/>
  <c r="UE487" i="422"/>
  <c r="UD487" i="422"/>
  <c r="TZ487" i="422" s="1"/>
  <c r="UB487" i="422"/>
  <c r="UA487" i="422"/>
  <c r="TY487" i="422"/>
  <c r="TX487" i="422"/>
  <c r="TW487" i="422"/>
  <c r="TV487" i="422"/>
  <c r="TU487" i="422"/>
  <c r="TT487" i="422"/>
  <c r="TS487" i="422"/>
  <c r="TR487" i="422"/>
  <c r="TQ487" i="422"/>
  <c r="TP487" i="422"/>
  <c r="TO487" i="422"/>
  <c r="TN487" i="422"/>
  <c r="TM487" i="422"/>
  <c r="TL487" i="422"/>
  <c r="TK487" i="422"/>
  <c r="TJ487" i="422"/>
  <c r="TI487" i="422"/>
  <c r="TH487" i="422"/>
  <c r="UR486" i="422"/>
  <c r="UH486" i="422"/>
  <c r="UG486" i="422"/>
  <c r="UE486" i="422"/>
  <c r="UD486" i="422"/>
  <c r="UB486" i="422"/>
  <c r="UA486" i="422"/>
  <c r="TY486" i="422"/>
  <c r="TX486" i="422"/>
  <c r="TW486" i="422"/>
  <c r="TV486" i="422"/>
  <c r="TU486" i="422"/>
  <c r="TT486" i="422"/>
  <c r="TS486" i="422"/>
  <c r="TR486" i="422"/>
  <c r="TQ486" i="422"/>
  <c r="TP486" i="422"/>
  <c r="TO486" i="422"/>
  <c r="TN486" i="422"/>
  <c r="TM486" i="422"/>
  <c r="TL486" i="422"/>
  <c r="TK486" i="422"/>
  <c r="TJ486" i="422"/>
  <c r="TH486" i="422"/>
  <c r="UR485" i="422"/>
  <c r="UH485" i="422"/>
  <c r="UG485" i="422"/>
  <c r="UE485" i="422"/>
  <c r="UD485" i="422"/>
  <c r="TZ485" i="422" s="1"/>
  <c r="UB485" i="422"/>
  <c r="UA485" i="422"/>
  <c r="TY485" i="422"/>
  <c r="TX485" i="422"/>
  <c r="TW485" i="422"/>
  <c r="TV485" i="422"/>
  <c r="TU485" i="422"/>
  <c r="TT485" i="422"/>
  <c r="TS485" i="422"/>
  <c r="TR485" i="422"/>
  <c r="TQ485" i="422"/>
  <c r="TP485" i="422"/>
  <c r="TO485" i="422"/>
  <c r="TN485" i="422"/>
  <c r="TM485" i="422"/>
  <c r="TL485" i="422"/>
  <c r="TK485" i="422"/>
  <c r="TJ485" i="422"/>
  <c r="TI485" i="422"/>
  <c r="TH485" i="422"/>
  <c r="UR484" i="422"/>
  <c r="UH484" i="422"/>
  <c r="UG484" i="422"/>
  <c r="UE484" i="422"/>
  <c r="UD484" i="422"/>
  <c r="TZ484" i="422" s="1"/>
  <c r="UB484" i="422"/>
  <c r="UA484" i="422"/>
  <c r="TY484" i="422"/>
  <c r="TX484" i="422"/>
  <c r="TW484" i="422"/>
  <c r="TV484" i="422"/>
  <c r="TU484" i="422"/>
  <c r="TT484" i="422"/>
  <c r="TS484" i="422"/>
  <c r="TR484" i="422"/>
  <c r="TQ484" i="422"/>
  <c r="TP484" i="422"/>
  <c r="TO484" i="422"/>
  <c r="TN484" i="422"/>
  <c r="TM484" i="422"/>
  <c r="TL484" i="422"/>
  <c r="TK484" i="422"/>
  <c r="TJ484" i="422"/>
  <c r="TI484" i="422"/>
  <c r="TH484" i="422"/>
  <c r="UR483" i="422"/>
  <c r="UH483" i="422"/>
  <c r="UG483" i="422"/>
  <c r="UE483" i="422"/>
  <c r="UD483" i="422"/>
  <c r="TZ483" i="422" s="1"/>
  <c r="UB483" i="422"/>
  <c r="UA483" i="422"/>
  <c r="TY483" i="422"/>
  <c r="TX483" i="422"/>
  <c r="TW483" i="422"/>
  <c r="TV483" i="422"/>
  <c r="TU483" i="422"/>
  <c r="TT483" i="422"/>
  <c r="TS483" i="422"/>
  <c r="TR483" i="422"/>
  <c r="TQ483" i="422"/>
  <c r="TP483" i="422"/>
  <c r="TO483" i="422"/>
  <c r="TN483" i="422"/>
  <c r="TM483" i="422"/>
  <c r="TL483" i="422"/>
  <c r="TK483" i="422"/>
  <c r="TJ483" i="422"/>
  <c r="TI483" i="422"/>
  <c r="TH483" i="422"/>
  <c r="UR482" i="422"/>
  <c r="UH482" i="422"/>
  <c r="UG482" i="422"/>
  <c r="UE482" i="422"/>
  <c r="UD482" i="422"/>
  <c r="TZ482" i="422" s="1"/>
  <c r="UB482" i="422"/>
  <c r="UA482" i="422"/>
  <c r="TY482" i="422"/>
  <c r="TX482" i="422"/>
  <c r="TW482" i="422"/>
  <c r="TV482" i="422"/>
  <c r="TU482" i="422"/>
  <c r="TT482" i="422"/>
  <c r="TS482" i="422"/>
  <c r="TR482" i="422"/>
  <c r="TQ482" i="422"/>
  <c r="TP482" i="422"/>
  <c r="TO482" i="422"/>
  <c r="TN482" i="422"/>
  <c r="TM482" i="422"/>
  <c r="TL482" i="422"/>
  <c r="TK482" i="422"/>
  <c r="TJ482" i="422"/>
  <c r="TI482" i="422"/>
  <c r="TH482" i="422"/>
  <c r="UR481" i="422"/>
  <c r="UH481" i="422"/>
  <c r="UG481" i="422"/>
  <c r="UE481" i="422"/>
  <c r="UD481" i="422"/>
  <c r="TZ481" i="422" s="1"/>
  <c r="UB481" i="422"/>
  <c r="UA481" i="422"/>
  <c r="TY481" i="422"/>
  <c r="TX481" i="422"/>
  <c r="TW481" i="422"/>
  <c r="TV481" i="422"/>
  <c r="TU481" i="422"/>
  <c r="TT481" i="422"/>
  <c r="TS481" i="422"/>
  <c r="TR481" i="422"/>
  <c r="TQ481" i="422"/>
  <c r="TP481" i="422"/>
  <c r="TO481" i="422"/>
  <c r="TN481" i="422"/>
  <c r="TM481" i="422"/>
  <c r="TL481" i="422"/>
  <c r="TK481" i="422"/>
  <c r="TJ481" i="422"/>
  <c r="TI481" i="422"/>
  <c r="TH481" i="422"/>
  <c r="UR480" i="422"/>
  <c r="UH480" i="422"/>
  <c r="UG480" i="422"/>
  <c r="UE480" i="422"/>
  <c r="UD480" i="422"/>
  <c r="TZ480" i="422" s="1"/>
  <c r="UB480" i="422"/>
  <c r="UA480" i="422"/>
  <c r="TY480" i="422"/>
  <c r="TX480" i="422"/>
  <c r="TW480" i="422"/>
  <c r="TV480" i="422"/>
  <c r="TU480" i="422"/>
  <c r="TT480" i="422"/>
  <c r="TS480" i="422"/>
  <c r="TR480" i="422"/>
  <c r="TQ480" i="422"/>
  <c r="TP480" i="422"/>
  <c r="TO480" i="422"/>
  <c r="TN480" i="422"/>
  <c r="TM480" i="422"/>
  <c r="TL480" i="422"/>
  <c r="TK480" i="422"/>
  <c r="TJ480" i="422"/>
  <c r="TI480" i="422"/>
  <c r="TH480" i="422"/>
  <c r="UR479" i="422"/>
  <c r="UH479" i="422"/>
  <c r="UG479" i="422"/>
  <c r="UE479" i="422"/>
  <c r="UD479" i="422"/>
  <c r="UB479" i="422"/>
  <c r="UA479" i="422"/>
  <c r="TY479" i="422"/>
  <c r="TX479" i="422"/>
  <c r="TW479" i="422"/>
  <c r="TV479" i="422"/>
  <c r="TU479" i="422"/>
  <c r="TT479" i="422"/>
  <c r="TS479" i="422"/>
  <c r="TR479" i="422"/>
  <c r="TQ479" i="422"/>
  <c r="TP479" i="422"/>
  <c r="TO479" i="422"/>
  <c r="TN479" i="422"/>
  <c r="TM479" i="422"/>
  <c r="TL479" i="422"/>
  <c r="TK479" i="422"/>
  <c r="TJ479" i="422"/>
  <c r="TH479" i="422"/>
  <c r="UR478" i="422"/>
  <c r="UH478" i="422"/>
  <c r="UG478" i="422"/>
  <c r="UE478" i="422"/>
  <c r="UD478" i="422"/>
  <c r="TZ478" i="422" s="1"/>
  <c r="UB478" i="422"/>
  <c r="UA478" i="422"/>
  <c r="TY478" i="422"/>
  <c r="TX478" i="422"/>
  <c r="TW478" i="422"/>
  <c r="TV478" i="422"/>
  <c r="TU478" i="422"/>
  <c r="TT478" i="422"/>
  <c r="TS478" i="422"/>
  <c r="TR478" i="422"/>
  <c r="TQ478" i="422"/>
  <c r="TP478" i="422"/>
  <c r="TO478" i="422"/>
  <c r="TN478" i="422"/>
  <c r="TM478" i="422"/>
  <c r="TL478" i="422"/>
  <c r="TK478" i="422"/>
  <c r="TJ478" i="422"/>
  <c r="TI478" i="422"/>
  <c r="TH478" i="422"/>
  <c r="UR477" i="422"/>
  <c r="UH477" i="422"/>
  <c r="UG477" i="422"/>
  <c r="UE477" i="422"/>
  <c r="UD477" i="422"/>
  <c r="TZ477" i="422" s="1"/>
  <c r="UB477" i="422"/>
  <c r="UA477" i="422"/>
  <c r="TY477" i="422"/>
  <c r="TX477" i="422"/>
  <c r="TW477" i="422"/>
  <c r="TV477" i="422"/>
  <c r="TU477" i="422"/>
  <c r="TT477" i="422"/>
  <c r="TS477" i="422"/>
  <c r="TR477" i="422"/>
  <c r="TQ477" i="422"/>
  <c r="TP477" i="422"/>
  <c r="TO477" i="422"/>
  <c r="TN477" i="422"/>
  <c r="TM477" i="422"/>
  <c r="TL477" i="422"/>
  <c r="TK477" i="422"/>
  <c r="TJ477" i="422"/>
  <c r="TI477" i="422"/>
  <c r="TH477" i="422"/>
  <c r="UR476" i="422"/>
  <c r="UH476" i="422"/>
  <c r="UG476" i="422"/>
  <c r="UE476" i="422"/>
  <c r="UD476" i="422"/>
  <c r="TZ476" i="422" s="1"/>
  <c r="UB476" i="422"/>
  <c r="UA476" i="422"/>
  <c r="TY476" i="422"/>
  <c r="TX476" i="422"/>
  <c r="TW476" i="422"/>
  <c r="TV476" i="422"/>
  <c r="TU476" i="422"/>
  <c r="TT476" i="422"/>
  <c r="TS476" i="422"/>
  <c r="TR476" i="422"/>
  <c r="TQ476" i="422"/>
  <c r="TP476" i="422"/>
  <c r="TO476" i="422"/>
  <c r="TN476" i="422"/>
  <c r="TM476" i="422"/>
  <c r="TL476" i="422"/>
  <c r="TK476" i="422"/>
  <c r="TJ476" i="422"/>
  <c r="TI476" i="422"/>
  <c r="TH476" i="422"/>
  <c r="UR475" i="422"/>
  <c r="UH475" i="422"/>
  <c r="UG475" i="422"/>
  <c r="UE475" i="422"/>
  <c r="UD475" i="422"/>
  <c r="TZ475" i="422" s="1"/>
  <c r="UB475" i="422"/>
  <c r="UA475" i="422"/>
  <c r="TY475" i="422"/>
  <c r="TX475" i="422"/>
  <c r="TW475" i="422"/>
  <c r="TV475" i="422"/>
  <c r="TU475" i="422"/>
  <c r="TT475" i="422"/>
  <c r="TS475" i="422"/>
  <c r="TR475" i="422"/>
  <c r="TQ475" i="422"/>
  <c r="TP475" i="422"/>
  <c r="TO475" i="422"/>
  <c r="TN475" i="422"/>
  <c r="TM475" i="422"/>
  <c r="TL475" i="422"/>
  <c r="TK475" i="422"/>
  <c r="TJ475" i="422"/>
  <c r="TI475" i="422"/>
  <c r="TH475" i="422"/>
  <c r="UR474" i="422"/>
  <c r="UH474" i="422"/>
  <c r="UG474" i="422"/>
  <c r="UE474" i="422"/>
  <c r="UD474" i="422"/>
  <c r="TZ474" i="422" s="1"/>
  <c r="UB474" i="422"/>
  <c r="UA474" i="422"/>
  <c r="TY474" i="422"/>
  <c r="TX474" i="422"/>
  <c r="TW474" i="422"/>
  <c r="TV474" i="422"/>
  <c r="TU474" i="422"/>
  <c r="TT474" i="422"/>
  <c r="TS474" i="422"/>
  <c r="TR474" i="422"/>
  <c r="TQ474" i="422"/>
  <c r="TP474" i="422"/>
  <c r="TO474" i="422"/>
  <c r="TN474" i="422"/>
  <c r="TM474" i="422"/>
  <c r="TL474" i="422"/>
  <c r="TK474" i="422"/>
  <c r="TJ474" i="422"/>
  <c r="TI474" i="422"/>
  <c r="TH474" i="422"/>
  <c r="UR473" i="422"/>
  <c r="UH473" i="422"/>
  <c r="UG473" i="422"/>
  <c r="UE473" i="422"/>
  <c r="UD473" i="422"/>
  <c r="UB473" i="422"/>
  <c r="UA473" i="422"/>
  <c r="TY473" i="422"/>
  <c r="TX473" i="422"/>
  <c r="TW473" i="422"/>
  <c r="TV473" i="422"/>
  <c r="TU473" i="422"/>
  <c r="TT473" i="422"/>
  <c r="TS473" i="422"/>
  <c r="TR473" i="422"/>
  <c r="TQ473" i="422"/>
  <c r="TP473" i="422"/>
  <c r="TO473" i="422"/>
  <c r="TN473" i="422"/>
  <c r="TM473" i="422"/>
  <c r="TL473" i="422"/>
  <c r="TK473" i="422"/>
  <c r="TJ473" i="422"/>
  <c r="TH473" i="422"/>
  <c r="UR472" i="422"/>
  <c r="UH472" i="422"/>
  <c r="UG472" i="422"/>
  <c r="UE472" i="422"/>
  <c r="UD472" i="422"/>
  <c r="TZ472" i="422" s="1"/>
  <c r="UB472" i="422"/>
  <c r="UA472" i="422"/>
  <c r="TY472" i="422"/>
  <c r="TX472" i="422"/>
  <c r="TW472" i="422"/>
  <c r="TV472" i="422"/>
  <c r="TU472" i="422"/>
  <c r="TT472" i="422"/>
  <c r="TS472" i="422"/>
  <c r="TR472" i="422"/>
  <c r="TQ472" i="422"/>
  <c r="TP472" i="422"/>
  <c r="TO472" i="422"/>
  <c r="TN472" i="422"/>
  <c r="TM472" i="422"/>
  <c r="TL472" i="422"/>
  <c r="TK472" i="422"/>
  <c r="TJ472" i="422"/>
  <c r="TH472" i="422"/>
  <c r="UR471" i="422"/>
  <c r="UH471" i="422"/>
  <c r="UG471" i="422"/>
  <c r="UE471" i="422"/>
  <c r="UD471" i="422"/>
  <c r="TZ471" i="422" s="1"/>
  <c r="UB471" i="422"/>
  <c r="UA471" i="422"/>
  <c r="TY471" i="422"/>
  <c r="TX471" i="422"/>
  <c r="TW471" i="422"/>
  <c r="TV471" i="422"/>
  <c r="TU471" i="422"/>
  <c r="TT471" i="422"/>
  <c r="TS471" i="422"/>
  <c r="TR471" i="422"/>
  <c r="TQ471" i="422"/>
  <c r="TP471" i="422"/>
  <c r="TO471" i="422"/>
  <c r="TN471" i="422"/>
  <c r="TM471" i="422"/>
  <c r="TL471" i="422"/>
  <c r="TK471" i="422"/>
  <c r="TJ471" i="422"/>
  <c r="TI471" i="422"/>
  <c r="TH471" i="422"/>
  <c r="UR470" i="422"/>
  <c r="UH470" i="422"/>
  <c r="UG470" i="422"/>
  <c r="UE470" i="422"/>
  <c r="UD470" i="422"/>
  <c r="TZ470" i="422" s="1"/>
  <c r="UB470" i="422"/>
  <c r="UA470" i="422"/>
  <c r="TY470" i="422"/>
  <c r="TX470" i="422"/>
  <c r="TW470" i="422"/>
  <c r="TV470" i="422"/>
  <c r="TU470" i="422"/>
  <c r="TT470" i="422"/>
  <c r="TS470" i="422"/>
  <c r="TR470" i="422"/>
  <c r="TQ470" i="422"/>
  <c r="TP470" i="422"/>
  <c r="TO470" i="422"/>
  <c r="TN470" i="422"/>
  <c r="TM470" i="422"/>
  <c r="TL470" i="422"/>
  <c r="TK470" i="422"/>
  <c r="TJ470" i="422"/>
  <c r="TI470" i="422"/>
  <c r="TH470" i="422"/>
  <c r="UR469" i="422"/>
  <c r="UH469" i="422"/>
  <c r="UG469" i="422"/>
  <c r="UE469" i="422"/>
  <c r="UD469" i="422"/>
  <c r="UB469" i="422"/>
  <c r="UA469" i="422"/>
  <c r="TY469" i="422"/>
  <c r="TX469" i="422"/>
  <c r="TW469" i="422"/>
  <c r="TV469" i="422"/>
  <c r="TU469" i="422"/>
  <c r="TT469" i="422"/>
  <c r="TS469" i="422"/>
  <c r="TR469" i="422"/>
  <c r="TQ469" i="422"/>
  <c r="TP469" i="422"/>
  <c r="TO469" i="422"/>
  <c r="TN469" i="422"/>
  <c r="TM469" i="422"/>
  <c r="TL469" i="422"/>
  <c r="TK469" i="422"/>
  <c r="TJ469" i="422"/>
  <c r="TH469" i="422"/>
  <c r="UR468" i="422"/>
  <c r="UH468" i="422"/>
  <c r="UG468" i="422"/>
  <c r="UE468" i="422"/>
  <c r="UD468" i="422"/>
  <c r="TZ468" i="422" s="1"/>
  <c r="UB468" i="422"/>
  <c r="UA468" i="422"/>
  <c r="TY468" i="422"/>
  <c r="TX468" i="422"/>
  <c r="TW468" i="422"/>
  <c r="TV468" i="422"/>
  <c r="TU468" i="422"/>
  <c r="TT468" i="422"/>
  <c r="TS468" i="422"/>
  <c r="TR468" i="422"/>
  <c r="TQ468" i="422"/>
  <c r="TP468" i="422"/>
  <c r="TO468" i="422"/>
  <c r="TN468" i="422"/>
  <c r="TM468" i="422"/>
  <c r="TL468" i="422"/>
  <c r="TK468" i="422"/>
  <c r="TJ468" i="422"/>
  <c r="TI468" i="422"/>
  <c r="TH468" i="422"/>
  <c r="UR467" i="422"/>
  <c r="UH467" i="422"/>
  <c r="UG467" i="422"/>
  <c r="UE467" i="422"/>
  <c r="UD467" i="422"/>
  <c r="TZ467" i="422" s="1"/>
  <c r="UB467" i="422"/>
  <c r="UA467" i="422"/>
  <c r="TY467" i="422"/>
  <c r="TX467" i="422"/>
  <c r="TW467" i="422"/>
  <c r="TV467" i="422"/>
  <c r="TU467" i="422"/>
  <c r="TT467" i="422"/>
  <c r="TS467" i="422"/>
  <c r="TR467" i="422"/>
  <c r="TQ467" i="422"/>
  <c r="TP467" i="422"/>
  <c r="TO467" i="422"/>
  <c r="TN467" i="422"/>
  <c r="TM467" i="422"/>
  <c r="TL467" i="422"/>
  <c r="TK467" i="422"/>
  <c r="TJ467" i="422"/>
  <c r="TI467" i="422"/>
  <c r="TH467" i="422"/>
  <c r="UR466" i="422"/>
  <c r="UH466" i="422"/>
  <c r="UG466" i="422"/>
  <c r="UE466" i="422"/>
  <c r="UD466" i="422"/>
  <c r="TZ466" i="422" s="1"/>
  <c r="UB466" i="422"/>
  <c r="UA466" i="422"/>
  <c r="TY466" i="422"/>
  <c r="TX466" i="422"/>
  <c r="TW466" i="422"/>
  <c r="TV466" i="422"/>
  <c r="TU466" i="422"/>
  <c r="TT466" i="422"/>
  <c r="TS466" i="422"/>
  <c r="TR466" i="422"/>
  <c r="TQ466" i="422"/>
  <c r="TP466" i="422"/>
  <c r="TO466" i="422"/>
  <c r="TN466" i="422"/>
  <c r="TM466" i="422"/>
  <c r="TL466" i="422"/>
  <c r="TK466" i="422"/>
  <c r="TJ466" i="422"/>
  <c r="TI466" i="422"/>
  <c r="TH466" i="422"/>
  <c r="UR465" i="422"/>
  <c r="UH465" i="422"/>
  <c r="UG465" i="422"/>
  <c r="UE465" i="422"/>
  <c r="UD465" i="422"/>
  <c r="TZ465" i="422" s="1"/>
  <c r="UB465" i="422"/>
  <c r="UA465" i="422"/>
  <c r="TY465" i="422"/>
  <c r="TX465" i="422"/>
  <c r="TW465" i="422"/>
  <c r="TV465" i="422"/>
  <c r="TU465" i="422"/>
  <c r="TT465" i="422"/>
  <c r="TS465" i="422"/>
  <c r="TR465" i="422"/>
  <c r="TQ465" i="422"/>
  <c r="TP465" i="422"/>
  <c r="TO465" i="422"/>
  <c r="TN465" i="422"/>
  <c r="TM465" i="422"/>
  <c r="TL465" i="422"/>
  <c r="TK465" i="422"/>
  <c r="TJ465" i="422"/>
  <c r="TI465" i="422"/>
  <c r="TH465" i="422"/>
  <c r="UR464" i="422"/>
  <c r="UH464" i="422"/>
  <c r="UG464" i="422"/>
  <c r="UE464" i="422"/>
  <c r="UD464" i="422"/>
  <c r="TZ464" i="422" s="1"/>
  <c r="UB464" i="422"/>
  <c r="UA464" i="422"/>
  <c r="TY464" i="422"/>
  <c r="TX464" i="422"/>
  <c r="TW464" i="422"/>
  <c r="TV464" i="422"/>
  <c r="TU464" i="422"/>
  <c r="TT464" i="422"/>
  <c r="TS464" i="422"/>
  <c r="TR464" i="422"/>
  <c r="TQ464" i="422"/>
  <c r="TP464" i="422"/>
  <c r="TO464" i="422"/>
  <c r="TN464" i="422"/>
  <c r="TM464" i="422"/>
  <c r="TL464" i="422"/>
  <c r="TK464" i="422"/>
  <c r="TJ464" i="422"/>
  <c r="TI464" i="422"/>
  <c r="TH464" i="422"/>
  <c r="UR463" i="422"/>
  <c r="UH463" i="422"/>
  <c r="UG463" i="422"/>
  <c r="UE463" i="422"/>
  <c r="UD463" i="422"/>
  <c r="TZ463" i="422" s="1"/>
  <c r="UB463" i="422"/>
  <c r="UA463" i="422"/>
  <c r="TY463" i="422"/>
  <c r="TX463" i="422"/>
  <c r="TW463" i="422"/>
  <c r="TV463" i="422"/>
  <c r="TU463" i="422"/>
  <c r="TT463" i="422"/>
  <c r="TS463" i="422"/>
  <c r="TR463" i="422"/>
  <c r="TQ463" i="422"/>
  <c r="TP463" i="422"/>
  <c r="TO463" i="422"/>
  <c r="TN463" i="422"/>
  <c r="TM463" i="422"/>
  <c r="TL463" i="422"/>
  <c r="TK463" i="422"/>
  <c r="TJ463" i="422"/>
  <c r="TI463" i="422"/>
  <c r="TH463" i="422"/>
  <c r="UR462" i="422"/>
  <c r="UH462" i="422"/>
  <c r="UG462" i="422"/>
  <c r="UE462" i="422"/>
  <c r="UD462" i="422"/>
  <c r="UB462" i="422"/>
  <c r="UA462" i="422"/>
  <c r="TZ462" i="422"/>
  <c r="TY462" i="422"/>
  <c r="TX462" i="422"/>
  <c r="TW462" i="422"/>
  <c r="TV462" i="422"/>
  <c r="TU462" i="422"/>
  <c r="TT462" i="422"/>
  <c r="TS462" i="422"/>
  <c r="TR462" i="422"/>
  <c r="TQ462" i="422"/>
  <c r="TP462" i="422"/>
  <c r="TO462" i="422"/>
  <c r="TN462" i="422"/>
  <c r="TM462" i="422"/>
  <c r="TL462" i="422"/>
  <c r="TK462" i="422"/>
  <c r="TJ462" i="422"/>
  <c r="TI462" i="422"/>
  <c r="TH462" i="422"/>
  <c r="UR461" i="422"/>
  <c r="UH461" i="422"/>
  <c r="UG461" i="422"/>
  <c r="UE461" i="422"/>
  <c r="UD461" i="422"/>
  <c r="UB461" i="422"/>
  <c r="UA461" i="422"/>
  <c r="TZ461" i="422"/>
  <c r="TY461" i="422"/>
  <c r="TX461" i="422"/>
  <c r="TW461" i="422"/>
  <c r="TV461" i="422"/>
  <c r="TU461" i="422"/>
  <c r="TT461" i="422"/>
  <c r="TS461" i="422"/>
  <c r="TR461" i="422"/>
  <c r="TQ461" i="422"/>
  <c r="TP461" i="422"/>
  <c r="TO461" i="422"/>
  <c r="TN461" i="422"/>
  <c r="TM461" i="422"/>
  <c r="TL461" i="422"/>
  <c r="TK461" i="422"/>
  <c r="TJ461" i="422"/>
  <c r="TI461" i="422"/>
  <c r="TH461" i="422"/>
  <c r="UR460" i="422"/>
  <c r="UH460" i="422"/>
  <c r="UG460" i="422"/>
  <c r="UE460" i="422"/>
  <c r="UD460" i="422"/>
  <c r="UB460" i="422"/>
  <c r="UA460" i="422"/>
  <c r="TZ460" i="422"/>
  <c r="TY460" i="422"/>
  <c r="TX460" i="422"/>
  <c r="TW460" i="422"/>
  <c r="TV460" i="422"/>
  <c r="TU460" i="422"/>
  <c r="TT460" i="422"/>
  <c r="TS460" i="422"/>
  <c r="TR460" i="422"/>
  <c r="TQ460" i="422"/>
  <c r="TP460" i="422"/>
  <c r="TO460" i="422"/>
  <c r="TN460" i="422"/>
  <c r="TM460" i="422"/>
  <c r="TL460" i="422"/>
  <c r="TK460" i="422"/>
  <c r="TJ460" i="422"/>
  <c r="TI460" i="422"/>
  <c r="TH460" i="422"/>
  <c r="UR459" i="422"/>
  <c r="UH459" i="422"/>
  <c r="UG459" i="422"/>
  <c r="UE459" i="422"/>
  <c r="UD459" i="422"/>
  <c r="UB459" i="422"/>
  <c r="UA459" i="422"/>
  <c r="TZ459" i="422"/>
  <c r="TY459" i="422"/>
  <c r="TX459" i="422"/>
  <c r="TW459" i="422"/>
  <c r="TV459" i="422"/>
  <c r="TU459" i="422"/>
  <c r="TT459" i="422"/>
  <c r="TS459" i="422"/>
  <c r="TR459" i="422"/>
  <c r="TQ459" i="422"/>
  <c r="TP459" i="422"/>
  <c r="TO459" i="422"/>
  <c r="TN459" i="422"/>
  <c r="TM459" i="422"/>
  <c r="TL459" i="422"/>
  <c r="TK459" i="422"/>
  <c r="TJ459" i="422"/>
  <c r="TI459" i="422"/>
  <c r="TH459" i="422"/>
  <c r="UR458" i="422"/>
  <c r="UH458" i="422"/>
  <c r="UG458" i="422"/>
  <c r="UE458" i="422"/>
  <c r="UD458" i="422"/>
  <c r="TZ458" i="422" s="1"/>
  <c r="UB458" i="422"/>
  <c r="UA458" i="422"/>
  <c r="TY458" i="422"/>
  <c r="TX458" i="422"/>
  <c r="TW458" i="422"/>
  <c r="TV458" i="422"/>
  <c r="TU458" i="422"/>
  <c r="TT458" i="422"/>
  <c r="TS458" i="422"/>
  <c r="TR458" i="422"/>
  <c r="TQ458" i="422"/>
  <c r="TP458" i="422"/>
  <c r="TO458" i="422"/>
  <c r="TN458" i="422"/>
  <c r="TM458" i="422"/>
  <c r="TL458" i="422"/>
  <c r="TK458" i="422"/>
  <c r="TJ458" i="422"/>
  <c r="TI458" i="422"/>
  <c r="TH458" i="422"/>
  <c r="UR457" i="422"/>
  <c r="UH457" i="422"/>
  <c r="UG457" i="422"/>
  <c r="UE457" i="422"/>
  <c r="UD457" i="422"/>
  <c r="TZ457" i="422" s="1"/>
  <c r="UB457" i="422"/>
  <c r="UA457" i="422"/>
  <c r="TY457" i="422"/>
  <c r="TX457" i="422"/>
  <c r="TW457" i="422"/>
  <c r="TV457" i="422"/>
  <c r="TU457" i="422"/>
  <c r="TT457" i="422"/>
  <c r="TS457" i="422"/>
  <c r="TR457" i="422"/>
  <c r="TQ457" i="422"/>
  <c r="TP457" i="422"/>
  <c r="TO457" i="422"/>
  <c r="TN457" i="422"/>
  <c r="TM457" i="422"/>
  <c r="TL457" i="422"/>
  <c r="TK457" i="422"/>
  <c r="TJ457" i="422"/>
  <c r="TI457" i="422"/>
  <c r="TH457" i="422"/>
  <c r="UR456" i="422"/>
  <c r="UH456" i="422"/>
  <c r="UG456" i="422"/>
  <c r="UE456" i="422"/>
  <c r="UD456" i="422"/>
  <c r="TZ456" i="422" s="1"/>
  <c r="UB456" i="422"/>
  <c r="UA456" i="422"/>
  <c r="TY456" i="422"/>
  <c r="TX456" i="422"/>
  <c r="TW456" i="422"/>
  <c r="TV456" i="422"/>
  <c r="TU456" i="422"/>
  <c r="TT456" i="422"/>
  <c r="TS456" i="422"/>
  <c r="TR456" i="422"/>
  <c r="TQ456" i="422"/>
  <c r="TP456" i="422"/>
  <c r="TO456" i="422"/>
  <c r="TN456" i="422"/>
  <c r="TM456" i="422"/>
  <c r="TL456" i="422"/>
  <c r="TK456" i="422"/>
  <c r="TJ456" i="422"/>
  <c r="TI456" i="422"/>
  <c r="TH456" i="422"/>
  <c r="UR455" i="422"/>
  <c r="UH455" i="422"/>
  <c r="UG455" i="422"/>
  <c r="UE455" i="422"/>
  <c r="UD455" i="422"/>
  <c r="UB455" i="422"/>
  <c r="UA455" i="422"/>
  <c r="TZ455" i="422"/>
  <c r="TY455" i="422"/>
  <c r="TX455" i="422"/>
  <c r="TW455" i="422"/>
  <c r="TV455" i="422"/>
  <c r="TU455" i="422"/>
  <c r="TT455" i="422"/>
  <c r="TS455" i="422"/>
  <c r="TR455" i="422"/>
  <c r="TQ455" i="422"/>
  <c r="TP455" i="422"/>
  <c r="TO455" i="422"/>
  <c r="TN455" i="422"/>
  <c r="TM455" i="422"/>
  <c r="TL455" i="422"/>
  <c r="TK455" i="422"/>
  <c r="TJ455" i="422"/>
  <c r="TI455" i="422"/>
  <c r="TH455" i="422"/>
  <c r="UR454" i="422"/>
  <c r="UH454" i="422"/>
  <c r="UG454" i="422"/>
  <c r="UE454" i="422"/>
  <c r="UD454" i="422"/>
  <c r="TZ454" i="422" s="1"/>
  <c r="UB454" i="422"/>
  <c r="UA454" i="422"/>
  <c r="TY454" i="422"/>
  <c r="TX454" i="422"/>
  <c r="TW454" i="422"/>
  <c r="TV454" i="422"/>
  <c r="TU454" i="422"/>
  <c r="TT454" i="422"/>
  <c r="TS454" i="422"/>
  <c r="TR454" i="422"/>
  <c r="TQ454" i="422"/>
  <c r="TP454" i="422"/>
  <c r="TO454" i="422"/>
  <c r="TN454" i="422"/>
  <c r="TM454" i="422"/>
  <c r="TL454" i="422"/>
  <c r="TK454" i="422"/>
  <c r="TJ454" i="422"/>
  <c r="TI454" i="422"/>
  <c r="TH454" i="422"/>
  <c r="UR453" i="422"/>
  <c r="UH453" i="422"/>
  <c r="UG453" i="422"/>
  <c r="UE453" i="422"/>
  <c r="UD453" i="422"/>
  <c r="UB453" i="422"/>
  <c r="UA453" i="422"/>
  <c r="TZ453" i="422"/>
  <c r="TY453" i="422"/>
  <c r="TX453" i="422"/>
  <c r="TW453" i="422"/>
  <c r="TV453" i="422"/>
  <c r="TU453" i="422"/>
  <c r="TT453" i="422"/>
  <c r="TS453" i="422"/>
  <c r="TR453" i="422"/>
  <c r="TQ453" i="422"/>
  <c r="TP453" i="422"/>
  <c r="TO453" i="422"/>
  <c r="TN453" i="422"/>
  <c r="TM453" i="422"/>
  <c r="TL453" i="422"/>
  <c r="TK453" i="422"/>
  <c r="TJ453" i="422"/>
  <c r="TI453" i="422"/>
  <c r="TH453" i="422"/>
  <c r="UR452" i="422"/>
  <c r="UH452" i="422"/>
  <c r="UG452" i="422"/>
  <c r="UE452" i="422"/>
  <c r="UD452" i="422"/>
  <c r="UB452" i="422"/>
  <c r="UA452" i="422"/>
  <c r="TZ452" i="422"/>
  <c r="TY452" i="422"/>
  <c r="TX452" i="422"/>
  <c r="TW452" i="422"/>
  <c r="TV452" i="422"/>
  <c r="TU452" i="422"/>
  <c r="TT452" i="422"/>
  <c r="TS452" i="422"/>
  <c r="TR452" i="422"/>
  <c r="TQ452" i="422"/>
  <c r="TP452" i="422"/>
  <c r="TO452" i="422"/>
  <c r="TN452" i="422"/>
  <c r="TM452" i="422"/>
  <c r="TL452" i="422"/>
  <c r="TK452" i="422"/>
  <c r="TJ452" i="422"/>
  <c r="TI452" i="422"/>
  <c r="TH452" i="422"/>
  <c r="UR451" i="422"/>
  <c r="UH451" i="422"/>
  <c r="UG451" i="422"/>
  <c r="UE451" i="422"/>
  <c r="UD451" i="422"/>
  <c r="UB451" i="422"/>
  <c r="UA451" i="422"/>
  <c r="TZ451" i="422"/>
  <c r="TY451" i="422"/>
  <c r="TX451" i="422"/>
  <c r="TW451" i="422"/>
  <c r="TV451" i="422"/>
  <c r="TU451" i="422"/>
  <c r="TT451" i="422"/>
  <c r="TS451" i="422"/>
  <c r="TR451" i="422"/>
  <c r="TQ451" i="422"/>
  <c r="TP451" i="422"/>
  <c r="TO451" i="422"/>
  <c r="TN451" i="422"/>
  <c r="TM451" i="422"/>
  <c r="TL451" i="422"/>
  <c r="TK451" i="422"/>
  <c r="TJ451" i="422"/>
  <c r="TI451" i="422"/>
  <c r="TH451" i="422"/>
  <c r="UR450" i="422"/>
  <c r="UH450" i="422"/>
  <c r="UG450" i="422"/>
  <c r="UE450" i="422"/>
  <c r="UD450" i="422"/>
  <c r="TZ450" i="422" s="1"/>
  <c r="UB450" i="422"/>
  <c r="UA450" i="422"/>
  <c r="TY450" i="422"/>
  <c r="TX450" i="422"/>
  <c r="TW450" i="422"/>
  <c r="TV450" i="422"/>
  <c r="TU450" i="422"/>
  <c r="TT450" i="422"/>
  <c r="TS450" i="422"/>
  <c r="TR450" i="422"/>
  <c r="TQ450" i="422"/>
  <c r="TP450" i="422"/>
  <c r="TO450" i="422"/>
  <c r="TN450" i="422"/>
  <c r="TM450" i="422"/>
  <c r="TL450" i="422"/>
  <c r="TK450" i="422"/>
  <c r="TJ450" i="422"/>
  <c r="TI450" i="422"/>
  <c r="TH450" i="422"/>
  <c r="UR449" i="422"/>
  <c r="UH449" i="422"/>
  <c r="UG449" i="422"/>
  <c r="UE449" i="422"/>
  <c r="UD449" i="422"/>
  <c r="TZ449" i="422" s="1"/>
  <c r="UB449" i="422"/>
  <c r="UA449" i="422"/>
  <c r="TY449" i="422"/>
  <c r="TX449" i="422"/>
  <c r="TW449" i="422"/>
  <c r="TV449" i="422"/>
  <c r="TU449" i="422"/>
  <c r="TT449" i="422"/>
  <c r="TS449" i="422"/>
  <c r="TR449" i="422"/>
  <c r="TQ449" i="422"/>
  <c r="TP449" i="422"/>
  <c r="TO449" i="422"/>
  <c r="TN449" i="422"/>
  <c r="TM449" i="422"/>
  <c r="TL449" i="422"/>
  <c r="TK449" i="422"/>
  <c r="TJ449" i="422"/>
  <c r="TI449" i="422"/>
  <c r="TH449" i="422"/>
  <c r="UR448" i="422"/>
  <c r="UH448" i="422"/>
  <c r="UG448" i="422"/>
  <c r="UE448" i="422"/>
  <c r="UD448" i="422"/>
  <c r="TZ448" i="422" s="1"/>
  <c r="UB448" i="422"/>
  <c r="UA448" i="422"/>
  <c r="TY448" i="422"/>
  <c r="TX448" i="422"/>
  <c r="TW448" i="422"/>
  <c r="TV448" i="422"/>
  <c r="TU448" i="422"/>
  <c r="TT448" i="422"/>
  <c r="TS448" i="422"/>
  <c r="TR448" i="422"/>
  <c r="TQ448" i="422"/>
  <c r="TP448" i="422"/>
  <c r="TO448" i="422"/>
  <c r="TN448" i="422"/>
  <c r="TM448" i="422"/>
  <c r="TL448" i="422"/>
  <c r="TK448" i="422"/>
  <c r="TJ448" i="422"/>
  <c r="TI448" i="422"/>
  <c r="TH448" i="422"/>
  <c r="UR447" i="422"/>
  <c r="UH447" i="422"/>
  <c r="UG447" i="422"/>
  <c r="UE447" i="422"/>
  <c r="UD447" i="422"/>
  <c r="UB447" i="422"/>
  <c r="UA447" i="422"/>
  <c r="TZ447" i="422"/>
  <c r="TY447" i="422"/>
  <c r="TX447" i="422"/>
  <c r="TW447" i="422"/>
  <c r="TV447" i="422"/>
  <c r="TU447" i="422"/>
  <c r="TT447" i="422"/>
  <c r="TS447" i="422"/>
  <c r="TR447" i="422"/>
  <c r="TQ447" i="422"/>
  <c r="TP447" i="422"/>
  <c r="TO447" i="422"/>
  <c r="TN447" i="422"/>
  <c r="TM447" i="422"/>
  <c r="TL447" i="422"/>
  <c r="TK447" i="422"/>
  <c r="TJ447" i="422"/>
  <c r="TI447" i="422"/>
  <c r="TH447" i="422"/>
  <c r="UR446" i="422"/>
  <c r="UH446" i="422"/>
  <c r="UG446" i="422"/>
  <c r="UE446" i="422"/>
  <c r="UD446" i="422"/>
  <c r="UB446" i="422"/>
  <c r="UA446" i="422"/>
  <c r="TZ446" i="422"/>
  <c r="TY446" i="422"/>
  <c r="TX446" i="422"/>
  <c r="TW446" i="422"/>
  <c r="TV446" i="422"/>
  <c r="TU446" i="422"/>
  <c r="TT446" i="422"/>
  <c r="TS446" i="422"/>
  <c r="TR446" i="422"/>
  <c r="TQ446" i="422"/>
  <c r="TP446" i="422"/>
  <c r="TO446" i="422"/>
  <c r="TN446" i="422"/>
  <c r="TM446" i="422"/>
  <c r="TL446" i="422"/>
  <c r="TK446" i="422"/>
  <c r="TJ446" i="422"/>
  <c r="TI446" i="422"/>
  <c r="TH446" i="422"/>
  <c r="UR445" i="422"/>
  <c r="UH445" i="422"/>
  <c r="UG445" i="422"/>
  <c r="UE445" i="422"/>
  <c r="UD445" i="422"/>
  <c r="UB445" i="422"/>
  <c r="UA445" i="422"/>
  <c r="TZ445" i="422"/>
  <c r="TY445" i="422"/>
  <c r="TX445" i="422"/>
  <c r="TW445" i="422"/>
  <c r="TV445" i="422"/>
  <c r="TU445" i="422"/>
  <c r="TT445" i="422"/>
  <c r="TS445" i="422"/>
  <c r="TR445" i="422"/>
  <c r="TQ445" i="422"/>
  <c r="TP445" i="422"/>
  <c r="TO445" i="422"/>
  <c r="TN445" i="422"/>
  <c r="TM445" i="422"/>
  <c r="TL445" i="422"/>
  <c r="TK445" i="422"/>
  <c r="TJ445" i="422"/>
  <c r="TI445" i="422"/>
  <c r="TH445" i="422"/>
  <c r="UR444" i="422"/>
  <c r="UH444" i="422"/>
  <c r="UG444" i="422"/>
  <c r="UE444" i="422"/>
  <c r="UD444" i="422"/>
  <c r="TZ444" i="422" s="1"/>
  <c r="UB444" i="422"/>
  <c r="UA444" i="422"/>
  <c r="TY444" i="422"/>
  <c r="TX444" i="422"/>
  <c r="TW444" i="422"/>
  <c r="TV444" i="422"/>
  <c r="TU444" i="422"/>
  <c r="TT444" i="422"/>
  <c r="TS444" i="422"/>
  <c r="TR444" i="422"/>
  <c r="TQ444" i="422"/>
  <c r="TP444" i="422"/>
  <c r="TO444" i="422"/>
  <c r="TN444" i="422"/>
  <c r="TM444" i="422"/>
  <c r="TL444" i="422"/>
  <c r="TK444" i="422"/>
  <c r="TJ444" i="422"/>
  <c r="TI444" i="422"/>
  <c r="TH444" i="422"/>
  <c r="UR443" i="422"/>
  <c r="UH443" i="422"/>
  <c r="UG443" i="422"/>
  <c r="UE443" i="422"/>
  <c r="UD443" i="422"/>
  <c r="TZ443" i="422" s="1"/>
  <c r="UB443" i="422"/>
  <c r="UA443" i="422"/>
  <c r="TY443" i="422"/>
  <c r="TX443" i="422"/>
  <c r="TW443" i="422"/>
  <c r="TV443" i="422"/>
  <c r="TU443" i="422"/>
  <c r="TT443" i="422"/>
  <c r="TS443" i="422"/>
  <c r="TR443" i="422"/>
  <c r="TQ443" i="422"/>
  <c r="TP443" i="422"/>
  <c r="TO443" i="422"/>
  <c r="TN443" i="422"/>
  <c r="TM443" i="422"/>
  <c r="TL443" i="422"/>
  <c r="TK443" i="422"/>
  <c r="TJ443" i="422"/>
  <c r="TI443" i="422"/>
  <c r="TH443" i="422"/>
  <c r="UR442" i="422"/>
  <c r="UH442" i="422"/>
  <c r="UG442" i="422"/>
  <c r="UE442" i="422"/>
  <c r="UD442" i="422"/>
  <c r="TZ442" i="422" s="1"/>
  <c r="UB442" i="422"/>
  <c r="UA442" i="422"/>
  <c r="TY442" i="422"/>
  <c r="TX442" i="422"/>
  <c r="TW442" i="422"/>
  <c r="TV442" i="422"/>
  <c r="TU442" i="422"/>
  <c r="TT442" i="422"/>
  <c r="TS442" i="422"/>
  <c r="TR442" i="422"/>
  <c r="TQ442" i="422"/>
  <c r="TP442" i="422"/>
  <c r="TO442" i="422"/>
  <c r="TN442" i="422"/>
  <c r="TM442" i="422"/>
  <c r="TL442" i="422"/>
  <c r="TK442" i="422"/>
  <c r="TJ442" i="422"/>
  <c r="TI442" i="422"/>
  <c r="TH442" i="422"/>
  <c r="UR441" i="422"/>
  <c r="UH441" i="422"/>
  <c r="UG441" i="422"/>
  <c r="UE441" i="422"/>
  <c r="UD441" i="422"/>
  <c r="TZ441" i="422" s="1"/>
  <c r="UB441" i="422"/>
  <c r="UA441" i="422"/>
  <c r="TY441" i="422"/>
  <c r="TX441" i="422"/>
  <c r="TW441" i="422"/>
  <c r="TV441" i="422"/>
  <c r="TU441" i="422"/>
  <c r="TT441" i="422"/>
  <c r="TS441" i="422"/>
  <c r="TR441" i="422"/>
  <c r="TQ441" i="422"/>
  <c r="TP441" i="422"/>
  <c r="TO441" i="422"/>
  <c r="TN441" i="422"/>
  <c r="TM441" i="422"/>
  <c r="TL441" i="422"/>
  <c r="TK441" i="422"/>
  <c r="TJ441" i="422"/>
  <c r="TI441" i="422"/>
  <c r="TH441" i="422"/>
  <c r="UR440" i="422"/>
  <c r="UH440" i="422"/>
  <c r="UG440" i="422"/>
  <c r="UE440" i="422"/>
  <c r="UD440" i="422"/>
  <c r="TZ440" i="422" s="1"/>
  <c r="UB440" i="422"/>
  <c r="UA440" i="422"/>
  <c r="TY440" i="422"/>
  <c r="TX440" i="422"/>
  <c r="TW440" i="422"/>
  <c r="TV440" i="422"/>
  <c r="TU440" i="422"/>
  <c r="TT440" i="422"/>
  <c r="TS440" i="422"/>
  <c r="TR440" i="422"/>
  <c r="TQ440" i="422"/>
  <c r="TP440" i="422"/>
  <c r="TO440" i="422"/>
  <c r="TN440" i="422"/>
  <c r="TM440" i="422"/>
  <c r="TL440" i="422"/>
  <c r="TK440" i="422"/>
  <c r="TJ440" i="422"/>
  <c r="TI440" i="422"/>
  <c r="TH440" i="422"/>
  <c r="UR439" i="422"/>
  <c r="UH439" i="422"/>
  <c r="UG439" i="422"/>
  <c r="UE439" i="422"/>
  <c r="UD439" i="422"/>
  <c r="UB439" i="422"/>
  <c r="UA439" i="422"/>
  <c r="TZ439" i="422"/>
  <c r="TY439" i="422"/>
  <c r="TX439" i="422"/>
  <c r="TW439" i="422"/>
  <c r="TV439" i="422"/>
  <c r="TU439" i="422"/>
  <c r="TT439" i="422"/>
  <c r="TS439" i="422"/>
  <c r="TR439" i="422"/>
  <c r="TQ439" i="422"/>
  <c r="TP439" i="422"/>
  <c r="TO439" i="422"/>
  <c r="TN439" i="422"/>
  <c r="TM439" i="422"/>
  <c r="TL439" i="422"/>
  <c r="TK439" i="422"/>
  <c r="TJ439" i="422"/>
  <c r="TI439" i="422"/>
  <c r="TH439" i="422"/>
  <c r="UR438" i="422"/>
  <c r="UH438" i="422"/>
  <c r="UG438" i="422"/>
  <c r="UE438" i="422"/>
  <c r="UD438" i="422"/>
  <c r="UB438" i="422"/>
  <c r="UA438" i="422"/>
  <c r="TZ438" i="422"/>
  <c r="TY438" i="422"/>
  <c r="TX438" i="422"/>
  <c r="TW438" i="422"/>
  <c r="TV438" i="422"/>
  <c r="TU438" i="422"/>
  <c r="TT438" i="422"/>
  <c r="TS438" i="422"/>
  <c r="TR438" i="422"/>
  <c r="TQ438" i="422"/>
  <c r="TP438" i="422"/>
  <c r="TO438" i="422"/>
  <c r="TN438" i="422"/>
  <c r="TM438" i="422"/>
  <c r="TL438" i="422"/>
  <c r="TK438" i="422"/>
  <c r="TJ438" i="422"/>
  <c r="TI438" i="422"/>
  <c r="TH438" i="422"/>
  <c r="UR437" i="422"/>
  <c r="UH437" i="422"/>
  <c r="UG437" i="422"/>
  <c r="UE437" i="422"/>
  <c r="UD437" i="422"/>
  <c r="UB437" i="422"/>
  <c r="UA437" i="422"/>
  <c r="TZ437" i="422"/>
  <c r="TY437" i="422"/>
  <c r="TX437" i="422"/>
  <c r="TW437" i="422"/>
  <c r="TV437" i="422"/>
  <c r="TU437" i="422"/>
  <c r="TT437" i="422"/>
  <c r="TS437" i="422"/>
  <c r="TR437" i="422"/>
  <c r="TQ437" i="422"/>
  <c r="TP437" i="422"/>
  <c r="TO437" i="422"/>
  <c r="TN437" i="422"/>
  <c r="TM437" i="422"/>
  <c r="TL437" i="422"/>
  <c r="TK437" i="422"/>
  <c r="TJ437" i="422"/>
  <c r="TI437" i="422"/>
  <c r="TH437" i="422"/>
  <c r="UR436" i="422"/>
  <c r="UH436" i="422"/>
  <c r="UG436" i="422"/>
  <c r="UE436" i="422"/>
  <c r="UD436" i="422"/>
  <c r="TZ436" i="422" s="1"/>
  <c r="UB436" i="422"/>
  <c r="UA436" i="422"/>
  <c r="TY436" i="422"/>
  <c r="TX436" i="422"/>
  <c r="TW436" i="422"/>
  <c r="TV436" i="422"/>
  <c r="TU436" i="422"/>
  <c r="TT436" i="422"/>
  <c r="TS436" i="422"/>
  <c r="TR436" i="422"/>
  <c r="TQ436" i="422"/>
  <c r="TP436" i="422"/>
  <c r="TO436" i="422"/>
  <c r="TN436" i="422"/>
  <c r="TM436" i="422"/>
  <c r="TL436" i="422"/>
  <c r="TK436" i="422"/>
  <c r="TJ436" i="422"/>
  <c r="TI436" i="422"/>
  <c r="TH436" i="422"/>
  <c r="UR435" i="422"/>
  <c r="UH435" i="422"/>
  <c r="UG435" i="422"/>
  <c r="UE435" i="422"/>
  <c r="UD435" i="422"/>
  <c r="TZ435" i="422" s="1"/>
  <c r="UB435" i="422"/>
  <c r="UA435" i="422"/>
  <c r="TY435" i="422"/>
  <c r="TX435" i="422"/>
  <c r="TW435" i="422"/>
  <c r="TV435" i="422"/>
  <c r="TU435" i="422"/>
  <c r="TT435" i="422"/>
  <c r="TS435" i="422"/>
  <c r="TR435" i="422"/>
  <c r="TQ435" i="422"/>
  <c r="TP435" i="422"/>
  <c r="TO435" i="422"/>
  <c r="TN435" i="422"/>
  <c r="TM435" i="422"/>
  <c r="TL435" i="422"/>
  <c r="TK435" i="422"/>
  <c r="TJ435" i="422"/>
  <c r="TI435" i="422"/>
  <c r="TH435" i="422"/>
  <c r="UR434" i="422"/>
  <c r="UH434" i="422"/>
  <c r="UG434" i="422"/>
  <c r="UE434" i="422"/>
  <c r="UD434" i="422"/>
  <c r="UB434" i="422"/>
  <c r="UA434" i="422"/>
  <c r="TZ434" i="422"/>
  <c r="TY434" i="422"/>
  <c r="TX434" i="422"/>
  <c r="TW434" i="422"/>
  <c r="TV434" i="422"/>
  <c r="TU434" i="422"/>
  <c r="TT434" i="422"/>
  <c r="TS434" i="422"/>
  <c r="TR434" i="422"/>
  <c r="TQ434" i="422"/>
  <c r="TP434" i="422"/>
  <c r="TO434" i="422"/>
  <c r="TN434" i="422"/>
  <c r="TM434" i="422"/>
  <c r="TL434" i="422"/>
  <c r="TK434" i="422"/>
  <c r="TJ434" i="422"/>
  <c r="TI434" i="422"/>
  <c r="TH434" i="422"/>
  <c r="UR433" i="422"/>
  <c r="UH433" i="422"/>
  <c r="UG433" i="422"/>
  <c r="UE433" i="422"/>
  <c r="UD433" i="422"/>
  <c r="UB433" i="422"/>
  <c r="UA433" i="422"/>
  <c r="TZ433" i="422"/>
  <c r="TY433" i="422"/>
  <c r="TX433" i="422"/>
  <c r="TW433" i="422"/>
  <c r="TV433" i="422"/>
  <c r="TU433" i="422"/>
  <c r="TT433" i="422"/>
  <c r="TS433" i="422"/>
  <c r="TR433" i="422"/>
  <c r="TQ433" i="422"/>
  <c r="TP433" i="422"/>
  <c r="TO433" i="422"/>
  <c r="TN433" i="422"/>
  <c r="TM433" i="422"/>
  <c r="TL433" i="422"/>
  <c r="TK433" i="422"/>
  <c r="TJ433" i="422"/>
  <c r="TI433" i="422"/>
  <c r="TH433" i="422"/>
  <c r="UR432" i="422"/>
  <c r="UH432" i="422"/>
  <c r="UG432" i="422"/>
  <c r="UE432" i="422"/>
  <c r="UD432" i="422"/>
  <c r="UB432" i="422"/>
  <c r="UA432" i="422"/>
  <c r="TZ432" i="422"/>
  <c r="TY432" i="422"/>
  <c r="TX432" i="422"/>
  <c r="TW432" i="422"/>
  <c r="TV432" i="422"/>
  <c r="TU432" i="422"/>
  <c r="TT432" i="422"/>
  <c r="TS432" i="422"/>
  <c r="TR432" i="422"/>
  <c r="TQ432" i="422"/>
  <c r="TP432" i="422"/>
  <c r="TO432" i="422"/>
  <c r="TN432" i="422"/>
  <c r="TM432" i="422"/>
  <c r="TL432" i="422"/>
  <c r="TK432" i="422"/>
  <c r="TJ432" i="422"/>
  <c r="TI432" i="422"/>
  <c r="TH432" i="422"/>
  <c r="UR431" i="422"/>
  <c r="UH431" i="422"/>
  <c r="UG431" i="422"/>
  <c r="UE431" i="422"/>
  <c r="UD431" i="422"/>
  <c r="UB431" i="422"/>
  <c r="UA431" i="422"/>
  <c r="TZ431" i="422"/>
  <c r="TY431" i="422"/>
  <c r="TX431" i="422"/>
  <c r="TW431" i="422"/>
  <c r="TV431" i="422"/>
  <c r="TU431" i="422"/>
  <c r="TT431" i="422"/>
  <c r="TS431" i="422"/>
  <c r="TR431" i="422"/>
  <c r="TQ431" i="422"/>
  <c r="TP431" i="422"/>
  <c r="TO431" i="422"/>
  <c r="TN431" i="422"/>
  <c r="TM431" i="422"/>
  <c r="TL431" i="422"/>
  <c r="TK431" i="422"/>
  <c r="TJ431" i="422"/>
  <c r="TI431" i="422"/>
  <c r="TH431" i="422"/>
  <c r="UR430" i="422"/>
  <c r="UH430" i="422"/>
  <c r="UG430" i="422"/>
  <c r="UE430" i="422"/>
  <c r="UD430" i="422"/>
  <c r="TZ430" i="422" s="1"/>
  <c r="UB430" i="422"/>
  <c r="UA430" i="422"/>
  <c r="TY430" i="422"/>
  <c r="TX430" i="422"/>
  <c r="TW430" i="422"/>
  <c r="TV430" i="422"/>
  <c r="TU430" i="422"/>
  <c r="TT430" i="422"/>
  <c r="TS430" i="422"/>
  <c r="TR430" i="422"/>
  <c r="TQ430" i="422"/>
  <c r="TP430" i="422"/>
  <c r="TO430" i="422"/>
  <c r="TN430" i="422"/>
  <c r="TM430" i="422"/>
  <c r="TL430" i="422"/>
  <c r="TK430" i="422"/>
  <c r="TJ430" i="422"/>
  <c r="TI430" i="422"/>
  <c r="TH430" i="422"/>
  <c r="UR429" i="422"/>
  <c r="UH429" i="422"/>
  <c r="UG429" i="422"/>
  <c r="UE429" i="422"/>
  <c r="UD429" i="422"/>
  <c r="TZ429" i="422" s="1"/>
  <c r="UB429" i="422"/>
  <c r="UA429" i="422"/>
  <c r="TY429" i="422"/>
  <c r="TX429" i="422"/>
  <c r="TW429" i="422"/>
  <c r="TV429" i="422"/>
  <c r="TU429" i="422"/>
  <c r="TT429" i="422"/>
  <c r="TS429" i="422"/>
  <c r="TR429" i="422"/>
  <c r="TQ429" i="422"/>
  <c r="TP429" i="422"/>
  <c r="TO429" i="422"/>
  <c r="TN429" i="422"/>
  <c r="TM429" i="422"/>
  <c r="TL429" i="422"/>
  <c r="TK429" i="422"/>
  <c r="TJ429" i="422"/>
  <c r="TI429" i="422"/>
  <c r="TH429" i="422"/>
  <c r="UR428" i="422"/>
  <c r="UH428" i="422"/>
  <c r="UG428" i="422"/>
  <c r="UE428" i="422"/>
  <c r="UD428" i="422"/>
  <c r="TZ428" i="422" s="1"/>
  <c r="UB428" i="422"/>
  <c r="UA428" i="422"/>
  <c r="TY428" i="422"/>
  <c r="TX428" i="422"/>
  <c r="TW428" i="422"/>
  <c r="TV428" i="422"/>
  <c r="TU428" i="422"/>
  <c r="TT428" i="422"/>
  <c r="TS428" i="422"/>
  <c r="TR428" i="422"/>
  <c r="TQ428" i="422"/>
  <c r="TP428" i="422"/>
  <c r="TO428" i="422"/>
  <c r="TN428" i="422"/>
  <c r="TM428" i="422"/>
  <c r="TL428" i="422"/>
  <c r="TK428" i="422"/>
  <c r="TJ428" i="422"/>
  <c r="TI428" i="422"/>
  <c r="TH428" i="422"/>
  <c r="UR427" i="422"/>
  <c r="UH427" i="422"/>
  <c r="UG427" i="422"/>
  <c r="UE427" i="422"/>
  <c r="UD427" i="422"/>
  <c r="UB427" i="422"/>
  <c r="UA427" i="422"/>
  <c r="TZ427" i="422"/>
  <c r="TY427" i="422"/>
  <c r="TX427" i="422"/>
  <c r="TW427" i="422"/>
  <c r="TV427" i="422"/>
  <c r="TU427" i="422"/>
  <c r="TT427" i="422"/>
  <c r="TS427" i="422"/>
  <c r="TR427" i="422"/>
  <c r="TQ427" i="422"/>
  <c r="TP427" i="422"/>
  <c r="TO427" i="422"/>
  <c r="TN427" i="422"/>
  <c r="TM427" i="422"/>
  <c r="TL427" i="422"/>
  <c r="TK427" i="422"/>
  <c r="TJ427" i="422"/>
  <c r="TI427" i="422"/>
  <c r="TH427" i="422"/>
  <c r="UR426" i="422"/>
  <c r="UH426" i="422"/>
  <c r="UG426" i="422"/>
  <c r="UE426" i="422"/>
  <c r="UD426" i="422"/>
  <c r="UB426" i="422"/>
  <c r="UA426" i="422"/>
  <c r="TZ426" i="422"/>
  <c r="TY426" i="422"/>
  <c r="TX426" i="422"/>
  <c r="TW426" i="422"/>
  <c r="TV426" i="422"/>
  <c r="TU426" i="422"/>
  <c r="TT426" i="422"/>
  <c r="TS426" i="422"/>
  <c r="TR426" i="422"/>
  <c r="TQ426" i="422"/>
  <c r="TP426" i="422"/>
  <c r="TO426" i="422"/>
  <c r="TN426" i="422"/>
  <c r="TM426" i="422"/>
  <c r="TL426" i="422"/>
  <c r="TK426" i="422"/>
  <c r="TJ426" i="422"/>
  <c r="TI426" i="422"/>
  <c r="TH426" i="422"/>
  <c r="UR425" i="422"/>
  <c r="UH425" i="422"/>
  <c r="UG425" i="422"/>
  <c r="UE425" i="422"/>
  <c r="UD425" i="422"/>
  <c r="UB425" i="422"/>
  <c r="UA425" i="422"/>
  <c r="TZ425" i="422"/>
  <c r="TY425" i="422"/>
  <c r="TX425" i="422"/>
  <c r="TW425" i="422"/>
  <c r="TV425" i="422"/>
  <c r="TU425" i="422"/>
  <c r="TT425" i="422"/>
  <c r="TS425" i="422"/>
  <c r="TR425" i="422"/>
  <c r="TQ425" i="422"/>
  <c r="TP425" i="422"/>
  <c r="TO425" i="422"/>
  <c r="TN425" i="422"/>
  <c r="TM425" i="422"/>
  <c r="TL425" i="422"/>
  <c r="TK425" i="422"/>
  <c r="TJ425" i="422"/>
  <c r="TI425" i="422"/>
  <c r="TH425" i="422"/>
  <c r="UR424" i="422"/>
  <c r="UH424" i="422"/>
  <c r="UG424" i="422"/>
  <c r="UE424" i="422"/>
  <c r="UD424" i="422"/>
  <c r="UB424" i="422"/>
  <c r="UA424" i="422"/>
  <c r="TZ424" i="422"/>
  <c r="TY424" i="422"/>
  <c r="TX424" i="422"/>
  <c r="TW424" i="422"/>
  <c r="TV424" i="422"/>
  <c r="TU424" i="422"/>
  <c r="TT424" i="422"/>
  <c r="TS424" i="422"/>
  <c r="TR424" i="422"/>
  <c r="TQ424" i="422"/>
  <c r="TP424" i="422"/>
  <c r="TO424" i="422"/>
  <c r="TN424" i="422"/>
  <c r="TM424" i="422"/>
  <c r="TL424" i="422"/>
  <c r="TK424" i="422"/>
  <c r="TJ424" i="422"/>
  <c r="TI424" i="422"/>
  <c r="TH424" i="422"/>
  <c r="UR423" i="422"/>
  <c r="UH423" i="422"/>
  <c r="UG423" i="422"/>
  <c r="UE423" i="422"/>
  <c r="UD423" i="422"/>
  <c r="TZ423" i="422" s="1"/>
  <c r="UB423" i="422"/>
  <c r="UA423" i="422"/>
  <c r="TY423" i="422"/>
  <c r="TX423" i="422"/>
  <c r="TW423" i="422"/>
  <c r="TV423" i="422"/>
  <c r="TU423" i="422"/>
  <c r="TT423" i="422"/>
  <c r="TS423" i="422"/>
  <c r="TR423" i="422"/>
  <c r="TQ423" i="422"/>
  <c r="TP423" i="422"/>
  <c r="TO423" i="422"/>
  <c r="TN423" i="422"/>
  <c r="TM423" i="422"/>
  <c r="TL423" i="422"/>
  <c r="TK423" i="422"/>
  <c r="TJ423" i="422"/>
  <c r="TI423" i="422"/>
  <c r="TH423" i="422"/>
  <c r="UR422" i="422"/>
  <c r="UH422" i="422"/>
  <c r="UG422" i="422"/>
  <c r="UE422" i="422"/>
  <c r="UD422" i="422"/>
  <c r="TZ422" i="422" s="1"/>
  <c r="UB422" i="422"/>
  <c r="UA422" i="422"/>
  <c r="TY422" i="422"/>
  <c r="TX422" i="422"/>
  <c r="TW422" i="422"/>
  <c r="TV422" i="422"/>
  <c r="TU422" i="422"/>
  <c r="TT422" i="422"/>
  <c r="TS422" i="422"/>
  <c r="TR422" i="422"/>
  <c r="TQ422" i="422"/>
  <c r="TP422" i="422"/>
  <c r="TO422" i="422"/>
  <c r="TN422" i="422"/>
  <c r="TM422" i="422"/>
  <c r="TL422" i="422"/>
  <c r="TK422" i="422"/>
  <c r="TJ422" i="422"/>
  <c r="TI422" i="422"/>
  <c r="TH422" i="422"/>
  <c r="UR421" i="422"/>
  <c r="UH421" i="422"/>
  <c r="UG421" i="422"/>
  <c r="UE421" i="422"/>
  <c r="UD421" i="422"/>
  <c r="TZ421" i="422" s="1"/>
  <c r="UB421" i="422"/>
  <c r="UA421" i="422"/>
  <c r="TY421" i="422"/>
  <c r="TX421" i="422"/>
  <c r="TW421" i="422"/>
  <c r="TV421" i="422"/>
  <c r="TU421" i="422"/>
  <c r="TT421" i="422"/>
  <c r="TS421" i="422"/>
  <c r="TR421" i="422"/>
  <c r="TQ421" i="422"/>
  <c r="TP421" i="422"/>
  <c r="TO421" i="422"/>
  <c r="TN421" i="422"/>
  <c r="TM421" i="422"/>
  <c r="TL421" i="422"/>
  <c r="TK421" i="422"/>
  <c r="TJ421" i="422"/>
  <c r="TI421" i="422"/>
  <c r="TH421" i="422"/>
  <c r="UR420" i="422"/>
  <c r="UH420" i="422"/>
  <c r="UG420" i="422"/>
  <c r="UE420" i="422"/>
  <c r="UD420" i="422"/>
  <c r="TZ420" i="422" s="1"/>
  <c r="UB420" i="422"/>
  <c r="UA420" i="422"/>
  <c r="TY420" i="422"/>
  <c r="TX420" i="422"/>
  <c r="TW420" i="422"/>
  <c r="TV420" i="422"/>
  <c r="TU420" i="422"/>
  <c r="TT420" i="422"/>
  <c r="TS420" i="422"/>
  <c r="TR420" i="422"/>
  <c r="TQ420" i="422"/>
  <c r="TP420" i="422"/>
  <c r="TO420" i="422"/>
  <c r="TN420" i="422"/>
  <c r="TM420" i="422"/>
  <c r="TL420" i="422"/>
  <c r="TK420" i="422"/>
  <c r="TJ420" i="422"/>
  <c r="TI420" i="422"/>
  <c r="TH420" i="422"/>
  <c r="UR419" i="422"/>
  <c r="UH419" i="422"/>
  <c r="UG419" i="422"/>
  <c r="UE419" i="422"/>
  <c r="UD419" i="422"/>
  <c r="UB419" i="422"/>
  <c r="UA419" i="422"/>
  <c r="TZ419" i="422"/>
  <c r="TY419" i="422"/>
  <c r="TX419" i="422"/>
  <c r="TW419" i="422"/>
  <c r="TV419" i="422"/>
  <c r="TU419" i="422"/>
  <c r="TT419" i="422"/>
  <c r="TS419" i="422"/>
  <c r="TR419" i="422"/>
  <c r="TQ419" i="422"/>
  <c r="TP419" i="422"/>
  <c r="TO419" i="422"/>
  <c r="TN419" i="422"/>
  <c r="TM419" i="422"/>
  <c r="TL419" i="422"/>
  <c r="TK419" i="422"/>
  <c r="TJ419" i="422"/>
  <c r="TI419" i="422"/>
  <c r="TH419" i="422"/>
  <c r="UR418" i="422"/>
  <c r="UH418" i="422"/>
  <c r="UG418" i="422"/>
  <c r="UE418" i="422"/>
  <c r="UD418" i="422"/>
  <c r="UB418" i="422"/>
  <c r="UA418" i="422"/>
  <c r="TZ418" i="422"/>
  <c r="TY418" i="422"/>
  <c r="TX418" i="422"/>
  <c r="TW418" i="422"/>
  <c r="TV418" i="422"/>
  <c r="TU418" i="422"/>
  <c r="TT418" i="422"/>
  <c r="TS418" i="422"/>
  <c r="TR418" i="422"/>
  <c r="TQ418" i="422"/>
  <c r="TP418" i="422"/>
  <c r="TO418" i="422"/>
  <c r="TN418" i="422"/>
  <c r="TM418" i="422"/>
  <c r="TL418" i="422"/>
  <c r="TK418" i="422"/>
  <c r="TJ418" i="422"/>
  <c r="TI418" i="422"/>
  <c r="TH418" i="422"/>
  <c r="UR417" i="422"/>
  <c r="UH417" i="422"/>
  <c r="UG417" i="422"/>
  <c r="UE417" i="422"/>
  <c r="UD417" i="422"/>
  <c r="UB417" i="422"/>
  <c r="UA417" i="422"/>
  <c r="TZ417" i="422"/>
  <c r="TY417" i="422"/>
  <c r="TX417" i="422"/>
  <c r="TW417" i="422"/>
  <c r="TV417" i="422"/>
  <c r="TU417" i="422"/>
  <c r="TT417" i="422"/>
  <c r="TS417" i="422"/>
  <c r="TR417" i="422"/>
  <c r="TQ417" i="422"/>
  <c r="TP417" i="422"/>
  <c r="TO417" i="422"/>
  <c r="TN417" i="422"/>
  <c r="TM417" i="422"/>
  <c r="TL417" i="422"/>
  <c r="TK417" i="422"/>
  <c r="TJ417" i="422"/>
  <c r="TI417" i="422"/>
  <c r="TH417" i="422"/>
  <c r="UR416" i="422"/>
  <c r="UH416" i="422"/>
  <c r="UG416" i="422"/>
  <c r="UE416" i="422"/>
  <c r="UD416" i="422"/>
  <c r="TZ416" i="422" s="1"/>
  <c r="UB416" i="422"/>
  <c r="UA416" i="422"/>
  <c r="TY416" i="422"/>
  <c r="TX416" i="422"/>
  <c r="TW416" i="422"/>
  <c r="TV416" i="422"/>
  <c r="TU416" i="422"/>
  <c r="TT416" i="422"/>
  <c r="TS416" i="422"/>
  <c r="TR416" i="422"/>
  <c r="TQ416" i="422"/>
  <c r="TP416" i="422"/>
  <c r="TO416" i="422"/>
  <c r="TN416" i="422"/>
  <c r="TM416" i="422"/>
  <c r="TL416" i="422"/>
  <c r="TK416" i="422"/>
  <c r="TJ416" i="422"/>
  <c r="TI416" i="422"/>
  <c r="TH416" i="422"/>
  <c r="UR415" i="422"/>
  <c r="UH415" i="422"/>
  <c r="UG415" i="422"/>
  <c r="UE415" i="422"/>
  <c r="UD415" i="422"/>
  <c r="TZ415" i="422" s="1"/>
  <c r="UB415" i="422"/>
  <c r="UA415" i="422"/>
  <c r="TY415" i="422"/>
  <c r="TX415" i="422"/>
  <c r="TW415" i="422"/>
  <c r="TV415" i="422"/>
  <c r="TU415" i="422"/>
  <c r="TT415" i="422"/>
  <c r="TS415" i="422"/>
  <c r="TR415" i="422"/>
  <c r="TQ415" i="422"/>
  <c r="TP415" i="422"/>
  <c r="TO415" i="422"/>
  <c r="TN415" i="422"/>
  <c r="TM415" i="422"/>
  <c r="TL415" i="422"/>
  <c r="TK415" i="422"/>
  <c r="TJ415" i="422"/>
  <c r="TI415" i="422"/>
  <c r="TH415" i="422"/>
  <c r="UR414" i="422"/>
  <c r="UH414" i="422"/>
  <c r="UG414" i="422"/>
  <c r="UE414" i="422"/>
  <c r="UD414" i="422"/>
  <c r="TZ414" i="422" s="1"/>
  <c r="UB414" i="422"/>
  <c r="UA414" i="422"/>
  <c r="TY414" i="422"/>
  <c r="TX414" i="422"/>
  <c r="TW414" i="422"/>
  <c r="TV414" i="422"/>
  <c r="TU414" i="422"/>
  <c r="TT414" i="422"/>
  <c r="TS414" i="422"/>
  <c r="TR414" i="422"/>
  <c r="TQ414" i="422"/>
  <c r="TP414" i="422"/>
  <c r="TO414" i="422"/>
  <c r="TN414" i="422"/>
  <c r="TM414" i="422"/>
  <c r="TL414" i="422"/>
  <c r="TK414" i="422"/>
  <c r="TJ414" i="422"/>
  <c r="TI414" i="422"/>
  <c r="TH414" i="422"/>
  <c r="UR413" i="422"/>
  <c r="UH413" i="422"/>
  <c r="UG413" i="422"/>
  <c r="UE413" i="422"/>
  <c r="UD413" i="422"/>
  <c r="UB413" i="422"/>
  <c r="UA413" i="422"/>
  <c r="TZ413" i="422"/>
  <c r="TY413" i="422"/>
  <c r="TX413" i="422"/>
  <c r="TW413" i="422"/>
  <c r="TV413" i="422"/>
  <c r="TU413" i="422"/>
  <c r="TT413" i="422"/>
  <c r="TS413" i="422"/>
  <c r="TR413" i="422"/>
  <c r="TQ413" i="422"/>
  <c r="TP413" i="422"/>
  <c r="TO413" i="422"/>
  <c r="TN413" i="422"/>
  <c r="TM413" i="422"/>
  <c r="TL413" i="422"/>
  <c r="TK413" i="422"/>
  <c r="TJ413" i="422"/>
  <c r="TI413" i="422"/>
  <c r="TH413" i="422"/>
  <c r="UR412" i="422"/>
  <c r="UH412" i="422"/>
  <c r="UG412" i="422"/>
  <c r="UE412" i="422"/>
  <c r="UD412" i="422"/>
  <c r="UB412" i="422"/>
  <c r="UA412" i="422"/>
  <c r="TZ412" i="422"/>
  <c r="TY412" i="422"/>
  <c r="TX412" i="422"/>
  <c r="TW412" i="422"/>
  <c r="TV412" i="422"/>
  <c r="TU412" i="422"/>
  <c r="TT412" i="422"/>
  <c r="TS412" i="422"/>
  <c r="TR412" i="422"/>
  <c r="TQ412" i="422"/>
  <c r="TP412" i="422"/>
  <c r="TO412" i="422"/>
  <c r="TN412" i="422"/>
  <c r="TM412" i="422"/>
  <c r="TL412" i="422"/>
  <c r="TK412" i="422"/>
  <c r="TJ412" i="422"/>
  <c r="TI412" i="422"/>
  <c r="TH412" i="422"/>
  <c r="UR411" i="422"/>
  <c r="UH411" i="422"/>
  <c r="UG411" i="422"/>
  <c r="UE411" i="422"/>
  <c r="UD411" i="422"/>
  <c r="UB411" i="422"/>
  <c r="UA411" i="422"/>
  <c r="TZ411" i="422"/>
  <c r="TY411" i="422"/>
  <c r="TX411" i="422"/>
  <c r="TW411" i="422"/>
  <c r="TV411" i="422"/>
  <c r="TU411" i="422"/>
  <c r="TT411" i="422"/>
  <c r="TS411" i="422"/>
  <c r="TR411" i="422"/>
  <c r="TQ411" i="422"/>
  <c r="TP411" i="422"/>
  <c r="TO411" i="422"/>
  <c r="TN411" i="422"/>
  <c r="TM411" i="422"/>
  <c r="TL411" i="422"/>
  <c r="TK411" i="422"/>
  <c r="TJ411" i="422"/>
  <c r="TI411" i="422"/>
  <c r="TH411" i="422"/>
  <c r="UR410" i="422"/>
  <c r="UH410" i="422"/>
  <c r="UG410" i="422"/>
  <c r="UE410" i="422"/>
  <c r="UD410" i="422"/>
  <c r="UB410" i="422"/>
  <c r="UA410" i="422"/>
  <c r="TZ410" i="422"/>
  <c r="TY410" i="422"/>
  <c r="TX410" i="422"/>
  <c r="TW410" i="422"/>
  <c r="TV410" i="422"/>
  <c r="TU410" i="422"/>
  <c r="TT410" i="422"/>
  <c r="TS410" i="422"/>
  <c r="TR410" i="422"/>
  <c r="TQ410" i="422"/>
  <c r="TP410" i="422"/>
  <c r="TO410" i="422"/>
  <c r="TN410" i="422"/>
  <c r="TM410" i="422"/>
  <c r="TL410" i="422"/>
  <c r="TK410" i="422"/>
  <c r="TJ410" i="422"/>
  <c r="TI410" i="422"/>
  <c r="TH410" i="422"/>
  <c r="UR409" i="422"/>
  <c r="UH409" i="422"/>
  <c r="UG409" i="422"/>
  <c r="UE409" i="422"/>
  <c r="UD409" i="422"/>
  <c r="UB409" i="422"/>
  <c r="UA409" i="422"/>
  <c r="TZ409" i="422"/>
  <c r="TY409" i="422"/>
  <c r="TX409" i="422"/>
  <c r="TW409" i="422"/>
  <c r="TV409" i="422"/>
  <c r="TU409" i="422"/>
  <c r="TT409" i="422"/>
  <c r="TS409" i="422"/>
  <c r="TR409" i="422"/>
  <c r="TQ409" i="422"/>
  <c r="TP409" i="422"/>
  <c r="TO409" i="422"/>
  <c r="TN409" i="422"/>
  <c r="TM409" i="422"/>
  <c r="TL409" i="422"/>
  <c r="TK409" i="422"/>
  <c r="TJ409" i="422"/>
  <c r="TI409" i="422"/>
  <c r="TH409" i="422"/>
  <c r="UR408" i="422"/>
  <c r="UH408" i="422"/>
  <c r="UG408" i="422"/>
  <c r="UE408" i="422"/>
  <c r="UD408" i="422"/>
  <c r="TZ408" i="422" s="1"/>
  <c r="UB408" i="422"/>
  <c r="UA408" i="422"/>
  <c r="TY408" i="422"/>
  <c r="TX408" i="422"/>
  <c r="TW408" i="422"/>
  <c r="TV408" i="422"/>
  <c r="TU408" i="422"/>
  <c r="TT408" i="422"/>
  <c r="TS408" i="422"/>
  <c r="TR408" i="422"/>
  <c r="TQ408" i="422"/>
  <c r="TP408" i="422"/>
  <c r="TO408" i="422"/>
  <c r="TN408" i="422"/>
  <c r="TM408" i="422"/>
  <c r="TL408" i="422"/>
  <c r="TK408" i="422"/>
  <c r="TJ408" i="422"/>
  <c r="TI408" i="422"/>
  <c r="TH408" i="422"/>
  <c r="UR407" i="422"/>
  <c r="UH407" i="422"/>
  <c r="UG407" i="422"/>
  <c r="UE407" i="422"/>
  <c r="UD407" i="422"/>
  <c r="TZ407" i="422" s="1"/>
  <c r="UB407" i="422"/>
  <c r="UA407" i="422"/>
  <c r="TY407" i="422"/>
  <c r="TX407" i="422"/>
  <c r="TW407" i="422"/>
  <c r="TV407" i="422"/>
  <c r="TU407" i="422"/>
  <c r="TT407" i="422"/>
  <c r="TS407" i="422"/>
  <c r="TR407" i="422"/>
  <c r="TQ407" i="422"/>
  <c r="TP407" i="422"/>
  <c r="TO407" i="422"/>
  <c r="TN407" i="422"/>
  <c r="TM407" i="422"/>
  <c r="TL407" i="422"/>
  <c r="TK407" i="422"/>
  <c r="TJ407" i="422"/>
  <c r="TI407" i="422"/>
  <c r="TH407" i="422"/>
  <c r="UR406" i="422"/>
  <c r="UH406" i="422"/>
  <c r="UG406" i="422"/>
  <c r="UE406" i="422"/>
  <c r="UD406" i="422"/>
  <c r="TZ406" i="422" s="1"/>
  <c r="UB406" i="422"/>
  <c r="UA406" i="422"/>
  <c r="TY406" i="422"/>
  <c r="TX406" i="422"/>
  <c r="TW406" i="422"/>
  <c r="TV406" i="422"/>
  <c r="TU406" i="422"/>
  <c r="TT406" i="422"/>
  <c r="TS406" i="422"/>
  <c r="TR406" i="422"/>
  <c r="TQ406" i="422"/>
  <c r="TP406" i="422"/>
  <c r="TO406" i="422"/>
  <c r="TN406" i="422"/>
  <c r="TM406" i="422"/>
  <c r="TL406" i="422"/>
  <c r="TK406" i="422"/>
  <c r="TJ406" i="422"/>
  <c r="TI406" i="422"/>
  <c r="TH406" i="422"/>
  <c r="UR405" i="422"/>
  <c r="UH405" i="422"/>
  <c r="UG405" i="422"/>
  <c r="UE405" i="422"/>
  <c r="UD405" i="422"/>
  <c r="TZ405" i="422" s="1"/>
  <c r="UB405" i="422"/>
  <c r="UA405" i="422"/>
  <c r="TY405" i="422"/>
  <c r="TX405" i="422"/>
  <c r="TW405" i="422"/>
  <c r="TV405" i="422"/>
  <c r="TU405" i="422"/>
  <c r="TT405" i="422"/>
  <c r="TS405" i="422"/>
  <c r="TR405" i="422"/>
  <c r="TQ405" i="422"/>
  <c r="TP405" i="422"/>
  <c r="TO405" i="422"/>
  <c r="TN405" i="422"/>
  <c r="TM405" i="422"/>
  <c r="TL405" i="422"/>
  <c r="TK405" i="422"/>
  <c r="TJ405" i="422"/>
  <c r="TI405" i="422"/>
  <c r="TH405" i="422"/>
  <c r="UR404" i="422"/>
  <c r="UH404" i="422"/>
  <c r="UG404" i="422"/>
  <c r="UE404" i="422"/>
  <c r="UD404" i="422"/>
  <c r="TZ404" i="422" s="1"/>
  <c r="UB404" i="422"/>
  <c r="UA404" i="422"/>
  <c r="TY404" i="422"/>
  <c r="TX404" i="422"/>
  <c r="TW404" i="422"/>
  <c r="TV404" i="422"/>
  <c r="TU404" i="422"/>
  <c r="TT404" i="422"/>
  <c r="TS404" i="422"/>
  <c r="TR404" i="422"/>
  <c r="TQ404" i="422"/>
  <c r="TP404" i="422"/>
  <c r="TO404" i="422"/>
  <c r="TN404" i="422"/>
  <c r="TM404" i="422"/>
  <c r="TL404" i="422"/>
  <c r="TK404" i="422"/>
  <c r="TJ404" i="422"/>
  <c r="TI404" i="422"/>
  <c r="TH404" i="422"/>
  <c r="UR403" i="422"/>
  <c r="UH403" i="422"/>
  <c r="UG403" i="422"/>
  <c r="UE403" i="422"/>
  <c r="UD403" i="422"/>
  <c r="TZ403" i="422" s="1"/>
  <c r="UB403" i="422"/>
  <c r="UA403" i="422"/>
  <c r="TY403" i="422"/>
  <c r="TX403" i="422"/>
  <c r="TW403" i="422"/>
  <c r="TV403" i="422"/>
  <c r="TU403" i="422"/>
  <c r="TT403" i="422"/>
  <c r="TS403" i="422"/>
  <c r="TR403" i="422"/>
  <c r="TQ403" i="422"/>
  <c r="TP403" i="422"/>
  <c r="TO403" i="422"/>
  <c r="TN403" i="422"/>
  <c r="TM403" i="422"/>
  <c r="TL403" i="422"/>
  <c r="TK403" i="422"/>
  <c r="TJ403" i="422"/>
  <c r="TI403" i="422"/>
  <c r="TH403" i="422"/>
  <c r="UR402" i="422"/>
  <c r="UH402" i="422"/>
  <c r="UG402" i="422"/>
  <c r="UE402" i="422"/>
  <c r="UD402" i="422"/>
  <c r="TZ402" i="422" s="1"/>
  <c r="UB402" i="422"/>
  <c r="UA402" i="422"/>
  <c r="TY402" i="422"/>
  <c r="TX402" i="422"/>
  <c r="TW402" i="422"/>
  <c r="TV402" i="422"/>
  <c r="TU402" i="422"/>
  <c r="TT402" i="422"/>
  <c r="TS402" i="422"/>
  <c r="TR402" i="422"/>
  <c r="TQ402" i="422"/>
  <c r="TP402" i="422"/>
  <c r="TO402" i="422"/>
  <c r="TN402" i="422"/>
  <c r="TM402" i="422"/>
  <c r="TL402" i="422"/>
  <c r="TK402" i="422"/>
  <c r="TJ402" i="422"/>
  <c r="TI402" i="422"/>
  <c r="TH402" i="422"/>
  <c r="UR401" i="422"/>
  <c r="UH401" i="422"/>
  <c r="UG401" i="422"/>
  <c r="UE401" i="422"/>
  <c r="UD401" i="422"/>
  <c r="TZ401" i="422" s="1"/>
  <c r="UB401" i="422"/>
  <c r="UA401" i="422"/>
  <c r="TY401" i="422"/>
  <c r="TX401" i="422"/>
  <c r="TW401" i="422"/>
  <c r="TV401" i="422"/>
  <c r="TU401" i="422"/>
  <c r="TT401" i="422"/>
  <c r="TS401" i="422"/>
  <c r="TR401" i="422"/>
  <c r="TQ401" i="422"/>
  <c r="TP401" i="422"/>
  <c r="TO401" i="422"/>
  <c r="TN401" i="422"/>
  <c r="TM401" i="422"/>
  <c r="TL401" i="422"/>
  <c r="TK401" i="422"/>
  <c r="TJ401" i="422"/>
  <c r="TI401" i="422"/>
  <c r="TH401" i="422"/>
  <c r="UR400" i="422"/>
  <c r="UH400" i="422"/>
  <c r="UG400" i="422"/>
  <c r="UE400" i="422"/>
  <c r="UD400" i="422"/>
  <c r="TZ400" i="422" s="1"/>
  <c r="UB400" i="422"/>
  <c r="UA400" i="422"/>
  <c r="TY400" i="422"/>
  <c r="TX400" i="422"/>
  <c r="TW400" i="422"/>
  <c r="TV400" i="422"/>
  <c r="TU400" i="422"/>
  <c r="TT400" i="422"/>
  <c r="TS400" i="422"/>
  <c r="TR400" i="422"/>
  <c r="TQ400" i="422"/>
  <c r="TP400" i="422"/>
  <c r="TO400" i="422"/>
  <c r="TN400" i="422"/>
  <c r="TM400" i="422"/>
  <c r="TL400" i="422"/>
  <c r="TK400" i="422"/>
  <c r="TJ400" i="422"/>
  <c r="TI400" i="422"/>
  <c r="TH400" i="422"/>
  <c r="UR399" i="422"/>
  <c r="UH399" i="422"/>
  <c r="UG399" i="422"/>
  <c r="UE399" i="422"/>
  <c r="UD399" i="422"/>
  <c r="TZ399" i="422" s="1"/>
  <c r="UB399" i="422"/>
  <c r="UA399" i="422"/>
  <c r="TY399" i="422"/>
  <c r="TX399" i="422"/>
  <c r="TW399" i="422"/>
  <c r="TV399" i="422"/>
  <c r="TU399" i="422"/>
  <c r="TT399" i="422"/>
  <c r="TS399" i="422"/>
  <c r="TR399" i="422"/>
  <c r="TQ399" i="422"/>
  <c r="TP399" i="422"/>
  <c r="TO399" i="422"/>
  <c r="TN399" i="422"/>
  <c r="TM399" i="422"/>
  <c r="TL399" i="422"/>
  <c r="TK399" i="422"/>
  <c r="TJ399" i="422"/>
  <c r="TI399" i="422"/>
  <c r="TH399" i="422"/>
  <c r="UR398" i="422"/>
  <c r="UH398" i="422"/>
  <c r="UG398" i="422"/>
  <c r="UE398" i="422"/>
  <c r="UD398" i="422"/>
  <c r="TZ398" i="422" s="1"/>
  <c r="UB398" i="422"/>
  <c r="UA398" i="422"/>
  <c r="TY398" i="422"/>
  <c r="TX398" i="422"/>
  <c r="TW398" i="422"/>
  <c r="TV398" i="422"/>
  <c r="TU398" i="422"/>
  <c r="TT398" i="422"/>
  <c r="TS398" i="422"/>
  <c r="TR398" i="422"/>
  <c r="TQ398" i="422"/>
  <c r="TP398" i="422"/>
  <c r="TO398" i="422"/>
  <c r="TN398" i="422"/>
  <c r="TM398" i="422"/>
  <c r="TL398" i="422"/>
  <c r="TK398" i="422"/>
  <c r="TJ398" i="422"/>
  <c r="TI398" i="422"/>
  <c r="TH398" i="422"/>
  <c r="UR397" i="422"/>
  <c r="UH397" i="422"/>
  <c r="UG397" i="422"/>
  <c r="UE397" i="422"/>
  <c r="UD397" i="422"/>
  <c r="TZ397" i="422" s="1"/>
  <c r="UB397" i="422"/>
  <c r="UA397" i="422"/>
  <c r="TY397" i="422"/>
  <c r="TX397" i="422"/>
  <c r="TW397" i="422"/>
  <c r="TV397" i="422"/>
  <c r="TU397" i="422"/>
  <c r="TT397" i="422"/>
  <c r="TS397" i="422"/>
  <c r="TR397" i="422"/>
  <c r="TQ397" i="422"/>
  <c r="TP397" i="422"/>
  <c r="TO397" i="422"/>
  <c r="TN397" i="422"/>
  <c r="TM397" i="422"/>
  <c r="TL397" i="422"/>
  <c r="TK397" i="422"/>
  <c r="TJ397" i="422"/>
  <c r="TI397" i="422"/>
  <c r="TH397" i="422"/>
  <c r="UR396" i="422"/>
  <c r="UH396" i="422"/>
  <c r="UG396" i="422"/>
  <c r="UE396" i="422"/>
  <c r="UD396" i="422"/>
  <c r="TZ396" i="422" s="1"/>
  <c r="UB396" i="422"/>
  <c r="UA396" i="422"/>
  <c r="TY396" i="422"/>
  <c r="TX396" i="422"/>
  <c r="TW396" i="422"/>
  <c r="TV396" i="422"/>
  <c r="TU396" i="422"/>
  <c r="TT396" i="422"/>
  <c r="TS396" i="422"/>
  <c r="TR396" i="422"/>
  <c r="TQ396" i="422"/>
  <c r="TP396" i="422"/>
  <c r="TO396" i="422"/>
  <c r="TN396" i="422"/>
  <c r="TM396" i="422"/>
  <c r="TL396" i="422"/>
  <c r="TK396" i="422"/>
  <c r="TJ396" i="422"/>
  <c r="TI396" i="422"/>
  <c r="TH396" i="422"/>
  <c r="UR395" i="422"/>
  <c r="UH395" i="422"/>
  <c r="UG395" i="422"/>
  <c r="UE395" i="422"/>
  <c r="UD395" i="422"/>
  <c r="TZ395" i="422" s="1"/>
  <c r="UB395" i="422"/>
  <c r="UA395" i="422"/>
  <c r="TY395" i="422"/>
  <c r="TX395" i="422"/>
  <c r="TW395" i="422"/>
  <c r="TV395" i="422"/>
  <c r="TU395" i="422"/>
  <c r="TT395" i="422"/>
  <c r="TS395" i="422"/>
  <c r="TR395" i="422"/>
  <c r="TQ395" i="422"/>
  <c r="TP395" i="422"/>
  <c r="TO395" i="422"/>
  <c r="TN395" i="422"/>
  <c r="TM395" i="422"/>
  <c r="TL395" i="422"/>
  <c r="TK395" i="422"/>
  <c r="TJ395" i="422"/>
  <c r="TI395" i="422"/>
  <c r="TH395" i="422"/>
  <c r="UR394" i="422"/>
  <c r="UH394" i="422"/>
  <c r="UG394" i="422"/>
  <c r="UE394" i="422"/>
  <c r="UD394" i="422"/>
  <c r="TZ394" i="422" s="1"/>
  <c r="UB394" i="422"/>
  <c r="UA394" i="422"/>
  <c r="TY394" i="422"/>
  <c r="TX394" i="422"/>
  <c r="TW394" i="422"/>
  <c r="TV394" i="422"/>
  <c r="TU394" i="422"/>
  <c r="TT394" i="422"/>
  <c r="TS394" i="422"/>
  <c r="TR394" i="422"/>
  <c r="TQ394" i="422"/>
  <c r="TP394" i="422"/>
  <c r="TO394" i="422"/>
  <c r="TN394" i="422"/>
  <c r="TM394" i="422"/>
  <c r="TL394" i="422"/>
  <c r="TK394" i="422"/>
  <c r="TJ394" i="422"/>
  <c r="TI394" i="422"/>
  <c r="TH394" i="422"/>
  <c r="UR393" i="422"/>
  <c r="UH393" i="422"/>
  <c r="UG393" i="422"/>
  <c r="UE393" i="422"/>
  <c r="UD393" i="422"/>
  <c r="TZ393" i="422" s="1"/>
  <c r="UB393" i="422"/>
  <c r="UA393" i="422"/>
  <c r="TY393" i="422"/>
  <c r="TX393" i="422"/>
  <c r="TW393" i="422"/>
  <c r="TV393" i="422"/>
  <c r="TU393" i="422"/>
  <c r="TT393" i="422"/>
  <c r="TS393" i="422"/>
  <c r="TR393" i="422"/>
  <c r="TQ393" i="422"/>
  <c r="TP393" i="422"/>
  <c r="TO393" i="422"/>
  <c r="TN393" i="422"/>
  <c r="TM393" i="422"/>
  <c r="TL393" i="422"/>
  <c r="TK393" i="422"/>
  <c r="TJ393" i="422"/>
  <c r="TI393" i="422"/>
  <c r="TH393" i="422"/>
  <c r="UR392" i="422"/>
  <c r="UH392" i="422"/>
  <c r="UG392" i="422"/>
  <c r="UE392" i="422"/>
  <c r="UD392" i="422"/>
  <c r="TZ392" i="422" s="1"/>
  <c r="UB392" i="422"/>
  <c r="UA392" i="422"/>
  <c r="TY392" i="422"/>
  <c r="TX392" i="422"/>
  <c r="TW392" i="422"/>
  <c r="TV392" i="422"/>
  <c r="TU392" i="422"/>
  <c r="TT392" i="422"/>
  <c r="TS392" i="422"/>
  <c r="TR392" i="422"/>
  <c r="TQ392" i="422"/>
  <c r="TP392" i="422"/>
  <c r="TO392" i="422"/>
  <c r="TN392" i="422"/>
  <c r="TM392" i="422"/>
  <c r="TL392" i="422"/>
  <c r="TK392" i="422"/>
  <c r="TJ392" i="422"/>
  <c r="TI392" i="422"/>
  <c r="TH392" i="422"/>
  <c r="UR391" i="422"/>
  <c r="UH391" i="422"/>
  <c r="UG391" i="422"/>
  <c r="UE391" i="422"/>
  <c r="UD391" i="422"/>
  <c r="TZ391" i="422" s="1"/>
  <c r="UB391" i="422"/>
  <c r="UA391" i="422"/>
  <c r="TY391" i="422"/>
  <c r="TX391" i="422"/>
  <c r="TW391" i="422"/>
  <c r="TV391" i="422"/>
  <c r="TU391" i="422"/>
  <c r="TT391" i="422"/>
  <c r="TS391" i="422"/>
  <c r="TR391" i="422"/>
  <c r="TQ391" i="422"/>
  <c r="TP391" i="422"/>
  <c r="TO391" i="422"/>
  <c r="TN391" i="422"/>
  <c r="TM391" i="422"/>
  <c r="TL391" i="422"/>
  <c r="TK391" i="422"/>
  <c r="TJ391" i="422"/>
  <c r="TI391" i="422"/>
  <c r="TH391" i="422"/>
  <c r="UR390" i="422"/>
  <c r="UH390" i="422"/>
  <c r="UG390" i="422"/>
  <c r="UE390" i="422"/>
  <c r="UD390" i="422"/>
  <c r="TZ390" i="422" s="1"/>
  <c r="UB390" i="422"/>
  <c r="UA390" i="422"/>
  <c r="TY390" i="422"/>
  <c r="TX390" i="422"/>
  <c r="TW390" i="422"/>
  <c r="TV390" i="422"/>
  <c r="TU390" i="422"/>
  <c r="TT390" i="422"/>
  <c r="TS390" i="422"/>
  <c r="TR390" i="422"/>
  <c r="TQ390" i="422"/>
  <c r="TP390" i="422"/>
  <c r="TO390" i="422"/>
  <c r="TN390" i="422"/>
  <c r="TM390" i="422"/>
  <c r="TL390" i="422"/>
  <c r="TK390" i="422"/>
  <c r="TJ390" i="422"/>
  <c r="TI390" i="422"/>
  <c r="TH390" i="422"/>
  <c r="UR389" i="422"/>
  <c r="UH389" i="422"/>
  <c r="UG389" i="422"/>
  <c r="UE389" i="422"/>
  <c r="UD389" i="422"/>
  <c r="TZ389" i="422" s="1"/>
  <c r="UB389" i="422"/>
  <c r="UA389" i="422"/>
  <c r="TY389" i="422"/>
  <c r="TX389" i="422"/>
  <c r="TW389" i="422"/>
  <c r="TV389" i="422"/>
  <c r="TU389" i="422"/>
  <c r="TT389" i="422"/>
  <c r="TS389" i="422"/>
  <c r="TR389" i="422"/>
  <c r="TQ389" i="422"/>
  <c r="TP389" i="422"/>
  <c r="TO389" i="422"/>
  <c r="TN389" i="422"/>
  <c r="TM389" i="422"/>
  <c r="TL389" i="422"/>
  <c r="TK389" i="422"/>
  <c r="TJ389" i="422"/>
  <c r="TI389" i="422"/>
  <c r="TH389" i="422"/>
  <c r="UR388" i="422"/>
  <c r="UH388" i="422"/>
  <c r="UG388" i="422"/>
  <c r="UE388" i="422"/>
  <c r="UD388" i="422"/>
  <c r="TZ388" i="422" s="1"/>
  <c r="UB388" i="422"/>
  <c r="UA388" i="422"/>
  <c r="TY388" i="422"/>
  <c r="TX388" i="422"/>
  <c r="TW388" i="422"/>
  <c r="TV388" i="422"/>
  <c r="TU388" i="422"/>
  <c r="TT388" i="422"/>
  <c r="TS388" i="422"/>
  <c r="TR388" i="422"/>
  <c r="TQ388" i="422"/>
  <c r="TP388" i="422"/>
  <c r="TO388" i="422"/>
  <c r="TN388" i="422"/>
  <c r="TM388" i="422"/>
  <c r="TL388" i="422"/>
  <c r="TK388" i="422"/>
  <c r="TJ388" i="422"/>
  <c r="TI388" i="422"/>
  <c r="TH388" i="422"/>
  <c r="UR387" i="422"/>
  <c r="UH387" i="422"/>
  <c r="UG387" i="422"/>
  <c r="UE387" i="422"/>
  <c r="UD387" i="422"/>
  <c r="TZ387" i="422" s="1"/>
  <c r="UB387" i="422"/>
  <c r="UA387" i="422"/>
  <c r="TY387" i="422"/>
  <c r="TX387" i="422"/>
  <c r="TW387" i="422"/>
  <c r="TV387" i="422"/>
  <c r="TU387" i="422"/>
  <c r="TT387" i="422"/>
  <c r="TS387" i="422"/>
  <c r="TR387" i="422"/>
  <c r="TQ387" i="422"/>
  <c r="TP387" i="422"/>
  <c r="TO387" i="422"/>
  <c r="TN387" i="422"/>
  <c r="TM387" i="422"/>
  <c r="TL387" i="422"/>
  <c r="TK387" i="422"/>
  <c r="TJ387" i="422"/>
  <c r="TI387" i="422"/>
  <c r="TH387" i="422"/>
  <c r="UR386" i="422"/>
  <c r="UH386" i="422"/>
  <c r="UG386" i="422"/>
  <c r="UE386" i="422"/>
  <c r="UD386" i="422"/>
  <c r="TZ386" i="422" s="1"/>
  <c r="UB386" i="422"/>
  <c r="UA386" i="422"/>
  <c r="TY386" i="422"/>
  <c r="TX386" i="422"/>
  <c r="TW386" i="422"/>
  <c r="TV386" i="422"/>
  <c r="TU386" i="422"/>
  <c r="TT386" i="422"/>
  <c r="TS386" i="422"/>
  <c r="TR386" i="422"/>
  <c r="TQ386" i="422"/>
  <c r="TP386" i="422"/>
  <c r="TO386" i="422"/>
  <c r="TN386" i="422"/>
  <c r="TM386" i="422"/>
  <c r="TL386" i="422"/>
  <c r="TK386" i="422"/>
  <c r="TJ386" i="422"/>
  <c r="TI386" i="422"/>
  <c r="TH386" i="422"/>
  <c r="UR385" i="422"/>
  <c r="UH385" i="422"/>
  <c r="UG385" i="422"/>
  <c r="UE385" i="422"/>
  <c r="UD385" i="422"/>
  <c r="TZ385" i="422" s="1"/>
  <c r="UB385" i="422"/>
  <c r="UA385" i="422"/>
  <c r="TY385" i="422"/>
  <c r="TX385" i="422"/>
  <c r="TW385" i="422"/>
  <c r="TV385" i="422"/>
  <c r="TU385" i="422"/>
  <c r="TT385" i="422"/>
  <c r="TS385" i="422"/>
  <c r="TR385" i="422"/>
  <c r="TQ385" i="422"/>
  <c r="TP385" i="422"/>
  <c r="TO385" i="422"/>
  <c r="TN385" i="422"/>
  <c r="TM385" i="422"/>
  <c r="TL385" i="422"/>
  <c r="TK385" i="422"/>
  <c r="TJ385" i="422"/>
  <c r="TI385" i="422"/>
  <c r="TH385" i="422"/>
  <c r="UR384" i="422"/>
  <c r="UH384" i="422"/>
  <c r="UG384" i="422"/>
  <c r="UE384" i="422"/>
  <c r="UD384" i="422"/>
  <c r="TZ384" i="422" s="1"/>
  <c r="UB384" i="422"/>
  <c r="UA384" i="422"/>
  <c r="TY384" i="422"/>
  <c r="TX384" i="422"/>
  <c r="TW384" i="422"/>
  <c r="TV384" i="422"/>
  <c r="TU384" i="422"/>
  <c r="TT384" i="422"/>
  <c r="TS384" i="422"/>
  <c r="TR384" i="422"/>
  <c r="TQ384" i="422"/>
  <c r="TP384" i="422"/>
  <c r="TO384" i="422"/>
  <c r="TN384" i="422"/>
  <c r="TM384" i="422"/>
  <c r="TL384" i="422"/>
  <c r="TK384" i="422"/>
  <c r="TJ384" i="422"/>
  <c r="TI384" i="422"/>
  <c r="TH384" i="422"/>
  <c r="UR383" i="422"/>
  <c r="UH383" i="422"/>
  <c r="UG383" i="422"/>
  <c r="UE383" i="422"/>
  <c r="UD383" i="422"/>
  <c r="TZ383" i="422" s="1"/>
  <c r="UB383" i="422"/>
  <c r="UA383" i="422"/>
  <c r="TY383" i="422"/>
  <c r="TX383" i="422"/>
  <c r="TW383" i="422"/>
  <c r="TV383" i="422"/>
  <c r="TU383" i="422"/>
  <c r="TT383" i="422"/>
  <c r="TS383" i="422"/>
  <c r="TR383" i="422"/>
  <c r="TQ383" i="422"/>
  <c r="TP383" i="422"/>
  <c r="TO383" i="422"/>
  <c r="TN383" i="422"/>
  <c r="TM383" i="422"/>
  <c r="TL383" i="422"/>
  <c r="TK383" i="422"/>
  <c r="TJ383" i="422"/>
  <c r="TI383" i="422"/>
  <c r="TH383" i="422"/>
  <c r="UR382" i="422"/>
  <c r="UH382" i="422"/>
  <c r="UG382" i="422"/>
  <c r="UE382" i="422"/>
  <c r="UD382" i="422"/>
  <c r="TZ382" i="422" s="1"/>
  <c r="UB382" i="422"/>
  <c r="UA382" i="422"/>
  <c r="TY382" i="422"/>
  <c r="TX382" i="422"/>
  <c r="TW382" i="422"/>
  <c r="TV382" i="422"/>
  <c r="TU382" i="422"/>
  <c r="TT382" i="422"/>
  <c r="TS382" i="422"/>
  <c r="TR382" i="422"/>
  <c r="TQ382" i="422"/>
  <c r="TP382" i="422"/>
  <c r="TO382" i="422"/>
  <c r="TN382" i="422"/>
  <c r="TM382" i="422"/>
  <c r="TL382" i="422"/>
  <c r="TK382" i="422"/>
  <c r="TJ382" i="422"/>
  <c r="TI382" i="422"/>
  <c r="TH382" i="422"/>
  <c r="UR381" i="422"/>
  <c r="UH381" i="422"/>
  <c r="UG381" i="422"/>
  <c r="UE381" i="422"/>
  <c r="UD381" i="422"/>
  <c r="TZ381" i="422" s="1"/>
  <c r="UB381" i="422"/>
  <c r="UA381" i="422"/>
  <c r="TY381" i="422"/>
  <c r="TX381" i="422"/>
  <c r="TW381" i="422"/>
  <c r="TV381" i="422"/>
  <c r="TU381" i="422"/>
  <c r="TT381" i="422"/>
  <c r="TS381" i="422"/>
  <c r="TR381" i="422"/>
  <c r="TQ381" i="422"/>
  <c r="TP381" i="422"/>
  <c r="TO381" i="422"/>
  <c r="TN381" i="422"/>
  <c r="TM381" i="422"/>
  <c r="TL381" i="422"/>
  <c r="TK381" i="422"/>
  <c r="TJ381" i="422"/>
  <c r="TI381" i="422"/>
  <c r="TH381" i="422"/>
  <c r="UR380" i="422"/>
  <c r="UH380" i="422"/>
  <c r="UG380" i="422"/>
  <c r="UE380" i="422"/>
  <c r="UD380" i="422"/>
  <c r="TZ380" i="422" s="1"/>
  <c r="UB380" i="422"/>
  <c r="UA380" i="422"/>
  <c r="TY380" i="422"/>
  <c r="TX380" i="422"/>
  <c r="TW380" i="422"/>
  <c r="TV380" i="422"/>
  <c r="TU380" i="422"/>
  <c r="TT380" i="422"/>
  <c r="TS380" i="422"/>
  <c r="TR380" i="422"/>
  <c r="TQ380" i="422"/>
  <c r="TP380" i="422"/>
  <c r="TO380" i="422"/>
  <c r="TN380" i="422"/>
  <c r="TM380" i="422"/>
  <c r="TL380" i="422"/>
  <c r="TK380" i="422"/>
  <c r="TJ380" i="422"/>
  <c r="TI380" i="422"/>
  <c r="TH380" i="422"/>
  <c r="UR379" i="422"/>
  <c r="UH379" i="422"/>
  <c r="UG379" i="422"/>
  <c r="UE379" i="422"/>
  <c r="UD379" i="422"/>
  <c r="TZ379" i="422" s="1"/>
  <c r="UB379" i="422"/>
  <c r="UA379" i="422"/>
  <c r="TY379" i="422"/>
  <c r="TX379" i="422"/>
  <c r="TW379" i="422"/>
  <c r="TV379" i="422"/>
  <c r="TU379" i="422"/>
  <c r="TT379" i="422"/>
  <c r="TS379" i="422"/>
  <c r="TR379" i="422"/>
  <c r="TQ379" i="422"/>
  <c r="TP379" i="422"/>
  <c r="TO379" i="422"/>
  <c r="TN379" i="422"/>
  <c r="TM379" i="422"/>
  <c r="TL379" i="422"/>
  <c r="TK379" i="422"/>
  <c r="TJ379" i="422"/>
  <c r="TI379" i="422"/>
  <c r="TH379" i="422"/>
  <c r="UR378" i="422"/>
  <c r="UH378" i="422"/>
  <c r="UG378" i="422"/>
  <c r="UE378" i="422"/>
  <c r="UD378" i="422"/>
  <c r="TZ378" i="422" s="1"/>
  <c r="UB378" i="422"/>
  <c r="UA378" i="422"/>
  <c r="TY378" i="422"/>
  <c r="TX378" i="422"/>
  <c r="TW378" i="422"/>
  <c r="TV378" i="422"/>
  <c r="TU378" i="422"/>
  <c r="TT378" i="422"/>
  <c r="TS378" i="422"/>
  <c r="TR378" i="422"/>
  <c r="TQ378" i="422"/>
  <c r="TP378" i="422"/>
  <c r="TO378" i="422"/>
  <c r="TN378" i="422"/>
  <c r="TM378" i="422"/>
  <c r="TL378" i="422"/>
  <c r="TK378" i="422"/>
  <c r="TJ378" i="422"/>
  <c r="TI378" i="422"/>
  <c r="TH378" i="422"/>
  <c r="UR377" i="422"/>
  <c r="UH377" i="422"/>
  <c r="UG377" i="422"/>
  <c r="UE377" i="422"/>
  <c r="UD377" i="422"/>
  <c r="TZ377" i="422" s="1"/>
  <c r="UB377" i="422"/>
  <c r="UA377" i="422"/>
  <c r="TY377" i="422"/>
  <c r="TX377" i="422"/>
  <c r="TW377" i="422"/>
  <c r="TV377" i="422"/>
  <c r="TU377" i="422"/>
  <c r="TT377" i="422"/>
  <c r="TS377" i="422"/>
  <c r="TR377" i="422"/>
  <c r="TQ377" i="422"/>
  <c r="TP377" i="422"/>
  <c r="TO377" i="422"/>
  <c r="TN377" i="422"/>
  <c r="TM377" i="422"/>
  <c r="TL377" i="422"/>
  <c r="TK377" i="422"/>
  <c r="TJ377" i="422"/>
  <c r="TI377" i="422"/>
  <c r="TH377" i="422"/>
  <c r="UR376" i="422"/>
  <c r="UH376" i="422"/>
  <c r="UG376" i="422"/>
  <c r="UE376" i="422"/>
  <c r="UD376" i="422"/>
  <c r="TZ376" i="422" s="1"/>
  <c r="UB376" i="422"/>
  <c r="UA376" i="422"/>
  <c r="TY376" i="422"/>
  <c r="TX376" i="422"/>
  <c r="TW376" i="422"/>
  <c r="TV376" i="422"/>
  <c r="TU376" i="422"/>
  <c r="TT376" i="422"/>
  <c r="TS376" i="422"/>
  <c r="TR376" i="422"/>
  <c r="TQ376" i="422"/>
  <c r="TP376" i="422"/>
  <c r="TO376" i="422"/>
  <c r="TN376" i="422"/>
  <c r="TM376" i="422"/>
  <c r="TL376" i="422"/>
  <c r="TK376" i="422"/>
  <c r="TJ376" i="422"/>
  <c r="TI376" i="422"/>
  <c r="TH376" i="422"/>
  <c r="UR375" i="422"/>
  <c r="UH375" i="422"/>
  <c r="UG375" i="422"/>
  <c r="UE375" i="422"/>
  <c r="UD375" i="422"/>
  <c r="TZ375" i="422" s="1"/>
  <c r="UB375" i="422"/>
  <c r="UA375" i="422"/>
  <c r="TY375" i="422"/>
  <c r="TX375" i="422"/>
  <c r="TW375" i="422"/>
  <c r="TV375" i="422"/>
  <c r="TU375" i="422"/>
  <c r="TT375" i="422"/>
  <c r="TS375" i="422"/>
  <c r="TR375" i="422"/>
  <c r="TQ375" i="422"/>
  <c r="TP375" i="422"/>
  <c r="TO375" i="422"/>
  <c r="TN375" i="422"/>
  <c r="TM375" i="422"/>
  <c r="TL375" i="422"/>
  <c r="TK375" i="422"/>
  <c r="TJ375" i="422"/>
  <c r="TI375" i="422"/>
  <c r="TH375" i="422"/>
  <c r="UR374" i="422"/>
  <c r="UH374" i="422"/>
  <c r="UG374" i="422"/>
  <c r="UE374" i="422"/>
  <c r="UD374" i="422"/>
  <c r="TZ374" i="422" s="1"/>
  <c r="UB374" i="422"/>
  <c r="UA374" i="422"/>
  <c r="TY374" i="422"/>
  <c r="TX374" i="422"/>
  <c r="TW374" i="422"/>
  <c r="TV374" i="422"/>
  <c r="TU374" i="422"/>
  <c r="TT374" i="422"/>
  <c r="TS374" i="422"/>
  <c r="TR374" i="422"/>
  <c r="TQ374" i="422"/>
  <c r="TP374" i="422"/>
  <c r="TO374" i="422"/>
  <c r="TN374" i="422"/>
  <c r="TM374" i="422"/>
  <c r="TL374" i="422"/>
  <c r="TK374" i="422"/>
  <c r="TJ374" i="422"/>
  <c r="TI374" i="422"/>
  <c r="TH374" i="422"/>
  <c r="UR373" i="422"/>
  <c r="UH373" i="422"/>
  <c r="UG373" i="422"/>
  <c r="UE373" i="422"/>
  <c r="UD373" i="422"/>
  <c r="TZ373" i="422" s="1"/>
  <c r="UB373" i="422"/>
  <c r="UA373" i="422"/>
  <c r="TY373" i="422"/>
  <c r="TX373" i="422"/>
  <c r="TW373" i="422"/>
  <c r="TV373" i="422"/>
  <c r="TU373" i="422"/>
  <c r="TT373" i="422"/>
  <c r="TS373" i="422"/>
  <c r="TR373" i="422"/>
  <c r="TQ373" i="422"/>
  <c r="TP373" i="422"/>
  <c r="TO373" i="422"/>
  <c r="TN373" i="422"/>
  <c r="TM373" i="422"/>
  <c r="TL373" i="422"/>
  <c r="TK373" i="422"/>
  <c r="TJ373" i="422"/>
  <c r="TI373" i="422"/>
  <c r="TH373" i="422"/>
  <c r="UR372" i="422"/>
  <c r="UH372" i="422"/>
  <c r="UG372" i="422"/>
  <c r="UE372" i="422"/>
  <c r="UD372" i="422"/>
  <c r="TZ372" i="422" s="1"/>
  <c r="UB372" i="422"/>
  <c r="UA372" i="422"/>
  <c r="TY372" i="422"/>
  <c r="TX372" i="422"/>
  <c r="TW372" i="422"/>
  <c r="TV372" i="422"/>
  <c r="TU372" i="422"/>
  <c r="TT372" i="422"/>
  <c r="TS372" i="422"/>
  <c r="TR372" i="422"/>
  <c r="TQ372" i="422"/>
  <c r="TP372" i="422"/>
  <c r="TO372" i="422"/>
  <c r="TN372" i="422"/>
  <c r="TM372" i="422"/>
  <c r="TL372" i="422"/>
  <c r="TK372" i="422"/>
  <c r="TJ372" i="422"/>
  <c r="TI372" i="422"/>
  <c r="TH372" i="422"/>
  <c r="UR371" i="422"/>
  <c r="UH371" i="422"/>
  <c r="UG371" i="422"/>
  <c r="UE371" i="422"/>
  <c r="UD371" i="422"/>
  <c r="TZ371" i="422" s="1"/>
  <c r="UB371" i="422"/>
  <c r="UA371" i="422"/>
  <c r="TY371" i="422"/>
  <c r="TX371" i="422"/>
  <c r="TW371" i="422"/>
  <c r="TV371" i="422"/>
  <c r="TU371" i="422"/>
  <c r="TT371" i="422"/>
  <c r="TS371" i="422"/>
  <c r="TR371" i="422"/>
  <c r="TQ371" i="422"/>
  <c r="TP371" i="422"/>
  <c r="TO371" i="422"/>
  <c r="TN371" i="422"/>
  <c r="TM371" i="422"/>
  <c r="TL371" i="422"/>
  <c r="TK371" i="422"/>
  <c r="TJ371" i="422"/>
  <c r="TI371" i="422"/>
  <c r="TH371" i="422"/>
  <c r="UR370" i="422"/>
  <c r="UH370" i="422"/>
  <c r="UG370" i="422"/>
  <c r="UE370" i="422"/>
  <c r="UD370" i="422"/>
  <c r="TZ370" i="422" s="1"/>
  <c r="UB370" i="422"/>
  <c r="UA370" i="422"/>
  <c r="TY370" i="422"/>
  <c r="TX370" i="422"/>
  <c r="TW370" i="422"/>
  <c r="TV370" i="422"/>
  <c r="TU370" i="422"/>
  <c r="TT370" i="422"/>
  <c r="TS370" i="422"/>
  <c r="TR370" i="422"/>
  <c r="TQ370" i="422"/>
  <c r="TP370" i="422"/>
  <c r="TO370" i="422"/>
  <c r="TN370" i="422"/>
  <c r="TM370" i="422"/>
  <c r="TL370" i="422"/>
  <c r="TK370" i="422"/>
  <c r="TJ370" i="422"/>
  <c r="TI370" i="422"/>
  <c r="TH370" i="422"/>
  <c r="UR369" i="422"/>
  <c r="UH369" i="422"/>
  <c r="UG369" i="422"/>
  <c r="UE369" i="422"/>
  <c r="UD369" i="422"/>
  <c r="TZ369" i="422" s="1"/>
  <c r="UB369" i="422"/>
  <c r="UA369" i="422"/>
  <c r="TY369" i="422"/>
  <c r="TX369" i="422"/>
  <c r="TW369" i="422"/>
  <c r="TV369" i="422"/>
  <c r="TU369" i="422"/>
  <c r="TT369" i="422"/>
  <c r="TS369" i="422"/>
  <c r="TR369" i="422"/>
  <c r="TQ369" i="422"/>
  <c r="TP369" i="422"/>
  <c r="TO369" i="422"/>
  <c r="TN369" i="422"/>
  <c r="TM369" i="422"/>
  <c r="TL369" i="422"/>
  <c r="TK369" i="422"/>
  <c r="TJ369" i="422"/>
  <c r="TI369" i="422"/>
  <c r="TH369" i="422"/>
  <c r="UR368" i="422"/>
  <c r="UH368" i="422"/>
  <c r="UG368" i="422"/>
  <c r="UE368" i="422"/>
  <c r="UD368" i="422"/>
  <c r="TZ368" i="422" s="1"/>
  <c r="UB368" i="422"/>
  <c r="UA368" i="422"/>
  <c r="TY368" i="422"/>
  <c r="TX368" i="422"/>
  <c r="TW368" i="422"/>
  <c r="TV368" i="422"/>
  <c r="TU368" i="422"/>
  <c r="TT368" i="422"/>
  <c r="TS368" i="422"/>
  <c r="TR368" i="422"/>
  <c r="TQ368" i="422"/>
  <c r="TP368" i="422"/>
  <c r="TO368" i="422"/>
  <c r="TN368" i="422"/>
  <c r="TM368" i="422"/>
  <c r="TL368" i="422"/>
  <c r="TK368" i="422"/>
  <c r="TJ368" i="422"/>
  <c r="TI368" i="422"/>
  <c r="TH368" i="422"/>
  <c r="UR367" i="422"/>
  <c r="UH367" i="422"/>
  <c r="UG367" i="422"/>
  <c r="UE367" i="422"/>
  <c r="UD367" i="422"/>
  <c r="TZ367" i="422" s="1"/>
  <c r="UB367" i="422"/>
  <c r="UA367" i="422"/>
  <c r="TY367" i="422"/>
  <c r="TX367" i="422"/>
  <c r="TW367" i="422"/>
  <c r="TV367" i="422"/>
  <c r="TU367" i="422"/>
  <c r="TT367" i="422"/>
  <c r="TS367" i="422"/>
  <c r="TR367" i="422"/>
  <c r="TQ367" i="422"/>
  <c r="TP367" i="422"/>
  <c r="TO367" i="422"/>
  <c r="TN367" i="422"/>
  <c r="TM367" i="422"/>
  <c r="TL367" i="422"/>
  <c r="TK367" i="422"/>
  <c r="TJ367" i="422"/>
  <c r="TI367" i="422"/>
  <c r="TH367" i="422"/>
  <c r="UR366" i="422"/>
  <c r="UH366" i="422"/>
  <c r="UG366" i="422"/>
  <c r="UE366" i="422"/>
  <c r="UD366" i="422"/>
  <c r="TZ366" i="422" s="1"/>
  <c r="UB366" i="422"/>
  <c r="UA366" i="422"/>
  <c r="TY366" i="422"/>
  <c r="TX366" i="422"/>
  <c r="TW366" i="422"/>
  <c r="TV366" i="422"/>
  <c r="TU366" i="422"/>
  <c r="TT366" i="422"/>
  <c r="TS366" i="422"/>
  <c r="TR366" i="422"/>
  <c r="TQ366" i="422"/>
  <c r="TP366" i="422"/>
  <c r="TO366" i="422"/>
  <c r="TN366" i="422"/>
  <c r="TM366" i="422"/>
  <c r="TL366" i="422"/>
  <c r="TK366" i="422"/>
  <c r="TJ366" i="422"/>
  <c r="TI366" i="422"/>
  <c r="TH366" i="422"/>
  <c r="UR365" i="422"/>
  <c r="UH365" i="422"/>
  <c r="UG365" i="422"/>
  <c r="UE365" i="422"/>
  <c r="UD365" i="422"/>
  <c r="TZ365" i="422" s="1"/>
  <c r="UB365" i="422"/>
  <c r="UA365" i="422"/>
  <c r="TY365" i="422"/>
  <c r="TX365" i="422"/>
  <c r="TW365" i="422"/>
  <c r="TV365" i="422"/>
  <c r="TU365" i="422"/>
  <c r="TT365" i="422"/>
  <c r="TS365" i="422"/>
  <c r="TR365" i="422"/>
  <c r="TQ365" i="422"/>
  <c r="TP365" i="422"/>
  <c r="TO365" i="422"/>
  <c r="TN365" i="422"/>
  <c r="TM365" i="422"/>
  <c r="TL365" i="422"/>
  <c r="TK365" i="422"/>
  <c r="TJ365" i="422"/>
  <c r="TI365" i="422"/>
  <c r="TH365" i="422"/>
  <c r="UR364" i="422"/>
  <c r="UH364" i="422"/>
  <c r="UG364" i="422"/>
  <c r="UE364" i="422"/>
  <c r="UD364" i="422"/>
  <c r="TZ364" i="422" s="1"/>
  <c r="UB364" i="422"/>
  <c r="UA364" i="422"/>
  <c r="TY364" i="422"/>
  <c r="TX364" i="422"/>
  <c r="TW364" i="422"/>
  <c r="TV364" i="422"/>
  <c r="TU364" i="422"/>
  <c r="TT364" i="422"/>
  <c r="TS364" i="422"/>
  <c r="TR364" i="422"/>
  <c r="TQ364" i="422"/>
  <c r="TP364" i="422"/>
  <c r="TO364" i="422"/>
  <c r="TN364" i="422"/>
  <c r="TM364" i="422"/>
  <c r="TL364" i="422"/>
  <c r="TK364" i="422"/>
  <c r="TJ364" i="422"/>
  <c r="TI364" i="422"/>
  <c r="TH364" i="422"/>
  <c r="UR363" i="422"/>
  <c r="UH363" i="422"/>
  <c r="UG363" i="422"/>
  <c r="UE363" i="422"/>
  <c r="UD363" i="422"/>
  <c r="TZ363" i="422" s="1"/>
  <c r="UB363" i="422"/>
  <c r="UA363" i="422"/>
  <c r="TY363" i="422"/>
  <c r="TX363" i="422"/>
  <c r="TW363" i="422"/>
  <c r="TV363" i="422"/>
  <c r="TU363" i="422"/>
  <c r="TT363" i="422"/>
  <c r="TS363" i="422"/>
  <c r="TR363" i="422"/>
  <c r="TQ363" i="422"/>
  <c r="TP363" i="422"/>
  <c r="TO363" i="422"/>
  <c r="TN363" i="422"/>
  <c r="TM363" i="422"/>
  <c r="TL363" i="422"/>
  <c r="TK363" i="422"/>
  <c r="TJ363" i="422"/>
  <c r="TI363" i="422"/>
  <c r="TH363" i="422"/>
  <c r="UR362" i="422"/>
  <c r="UH362" i="422"/>
  <c r="UG362" i="422"/>
  <c r="UE362" i="422"/>
  <c r="UD362" i="422"/>
  <c r="TZ362" i="422" s="1"/>
  <c r="UB362" i="422"/>
  <c r="UA362" i="422"/>
  <c r="TY362" i="422"/>
  <c r="TX362" i="422"/>
  <c r="TW362" i="422"/>
  <c r="TV362" i="422"/>
  <c r="TU362" i="422"/>
  <c r="TT362" i="422"/>
  <c r="TS362" i="422"/>
  <c r="TR362" i="422"/>
  <c r="TQ362" i="422"/>
  <c r="TP362" i="422"/>
  <c r="TO362" i="422"/>
  <c r="TN362" i="422"/>
  <c r="TM362" i="422"/>
  <c r="TL362" i="422"/>
  <c r="TK362" i="422"/>
  <c r="TJ362" i="422"/>
  <c r="TI362" i="422"/>
  <c r="TH362" i="422"/>
  <c r="UR361" i="422"/>
  <c r="UH361" i="422"/>
  <c r="UG361" i="422"/>
  <c r="UE361" i="422"/>
  <c r="UD361" i="422"/>
  <c r="TZ361" i="422" s="1"/>
  <c r="UB361" i="422"/>
  <c r="UA361" i="422"/>
  <c r="TY361" i="422"/>
  <c r="TX361" i="422"/>
  <c r="TW361" i="422"/>
  <c r="TV361" i="422"/>
  <c r="TU361" i="422"/>
  <c r="TT361" i="422"/>
  <c r="TS361" i="422"/>
  <c r="TR361" i="422"/>
  <c r="TQ361" i="422"/>
  <c r="TP361" i="422"/>
  <c r="TO361" i="422"/>
  <c r="TN361" i="422"/>
  <c r="TM361" i="422"/>
  <c r="TL361" i="422"/>
  <c r="TK361" i="422"/>
  <c r="TJ361" i="422"/>
  <c r="TI361" i="422"/>
  <c r="TH361" i="422"/>
  <c r="UR360" i="422"/>
  <c r="UH360" i="422"/>
  <c r="UG360" i="422"/>
  <c r="UE360" i="422"/>
  <c r="UD360" i="422"/>
  <c r="TZ360" i="422" s="1"/>
  <c r="UB360" i="422"/>
  <c r="UA360" i="422"/>
  <c r="TY360" i="422"/>
  <c r="TX360" i="422"/>
  <c r="TW360" i="422"/>
  <c r="TV360" i="422"/>
  <c r="TU360" i="422"/>
  <c r="TT360" i="422"/>
  <c r="TS360" i="422"/>
  <c r="TR360" i="422"/>
  <c r="TQ360" i="422"/>
  <c r="TP360" i="422"/>
  <c r="TO360" i="422"/>
  <c r="TN360" i="422"/>
  <c r="TM360" i="422"/>
  <c r="TL360" i="422"/>
  <c r="TK360" i="422"/>
  <c r="TJ360" i="422"/>
  <c r="TI360" i="422"/>
  <c r="TH360" i="422"/>
  <c r="UR359" i="422"/>
  <c r="UH359" i="422"/>
  <c r="UG359" i="422"/>
  <c r="UE359" i="422"/>
  <c r="UD359" i="422"/>
  <c r="TZ359" i="422" s="1"/>
  <c r="UB359" i="422"/>
  <c r="UA359" i="422"/>
  <c r="TY359" i="422"/>
  <c r="TX359" i="422"/>
  <c r="TW359" i="422"/>
  <c r="TV359" i="422"/>
  <c r="TU359" i="422"/>
  <c r="TT359" i="422"/>
  <c r="TS359" i="422"/>
  <c r="TR359" i="422"/>
  <c r="TQ359" i="422"/>
  <c r="TP359" i="422"/>
  <c r="TO359" i="422"/>
  <c r="TN359" i="422"/>
  <c r="TM359" i="422"/>
  <c r="TL359" i="422"/>
  <c r="TK359" i="422"/>
  <c r="TJ359" i="422"/>
  <c r="TI359" i="422"/>
  <c r="TH359" i="422"/>
  <c r="UR358" i="422"/>
  <c r="UH358" i="422"/>
  <c r="UG358" i="422"/>
  <c r="UE358" i="422"/>
  <c r="UD358" i="422"/>
  <c r="TZ358" i="422" s="1"/>
  <c r="UB358" i="422"/>
  <c r="UA358" i="422"/>
  <c r="TY358" i="422"/>
  <c r="TX358" i="422"/>
  <c r="TW358" i="422"/>
  <c r="TV358" i="422"/>
  <c r="TU358" i="422"/>
  <c r="TT358" i="422"/>
  <c r="TS358" i="422"/>
  <c r="TR358" i="422"/>
  <c r="TQ358" i="422"/>
  <c r="TP358" i="422"/>
  <c r="TO358" i="422"/>
  <c r="TN358" i="422"/>
  <c r="TM358" i="422"/>
  <c r="TL358" i="422"/>
  <c r="TK358" i="422"/>
  <c r="TJ358" i="422"/>
  <c r="TI358" i="422"/>
  <c r="TH358" i="422"/>
  <c r="UR357" i="422"/>
  <c r="UH357" i="422"/>
  <c r="UG357" i="422"/>
  <c r="UE357" i="422"/>
  <c r="UD357" i="422"/>
  <c r="TZ357" i="422" s="1"/>
  <c r="UB357" i="422"/>
  <c r="UA357" i="422"/>
  <c r="TY357" i="422"/>
  <c r="TX357" i="422"/>
  <c r="TW357" i="422"/>
  <c r="TV357" i="422"/>
  <c r="TU357" i="422"/>
  <c r="TT357" i="422"/>
  <c r="TS357" i="422"/>
  <c r="TR357" i="422"/>
  <c r="TQ357" i="422"/>
  <c r="TP357" i="422"/>
  <c r="TO357" i="422"/>
  <c r="TN357" i="422"/>
  <c r="TM357" i="422"/>
  <c r="TL357" i="422"/>
  <c r="TK357" i="422"/>
  <c r="TJ357" i="422"/>
  <c r="TI357" i="422"/>
  <c r="TH357" i="422"/>
  <c r="UR356" i="422"/>
  <c r="UH356" i="422"/>
  <c r="UG356" i="422"/>
  <c r="UE356" i="422"/>
  <c r="UD356" i="422"/>
  <c r="TZ356" i="422" s="1"/>
  <c r="UB356" i="422"/>
  <c r="UA356" i="422"/>
  <c r="TY356" i="422"/>
  <c r="TX356" i="422"/>
  <c r="TW356" i="422"/>
  <c r="TV356" i="422"/>
  <c r="TU356" i="422"/>
  <c r="TT356" i="422"/>
  <c r="TS356" i="422"/>
  <c r="TR356" i="422"/>
  <c r="TQ356" i="422"/>
  <c r="TP356" i="422"/>
  <c r="TO356" i="422"/>
  <c r="TN356" i="422"/>
  <c r="TM356" i="422"/>
  <c r="TL356" i="422"/>
  <c r="TK356" i="422"/>
  <c r="TJ356" i="422"/>
  <c r="TI356" i="422"/>
  <c r="TH356" i="422"/>
  <c r="UR355" i="422"/>
  <c r="UH355" i="422"/>
  <c r="UG355" i="422"/>
  <c r="UE355" i="422"/>
  <c r="UD355" i="422"/>
  <c r="TZ355" i="422" s="1"/>
  <c r="UB355" i="422"/>
  <c r="UA355" i="422"/>
  <c r="TY355" i="422"/>
  <c r="TX355" i="422"/>
  <c r="TW355" i="422"/>
  <c r="TV355" i="422"/>
  <c r="TU355" i="422"/>
  <c r="TT355" i="422"/>
  <c r="TS355" i="422"/>
  <c r="TR355" i="422"/>
  <c r="TQ355" i="422"/>
  <c r="TP355" i="422"/>
  <c r="TO355" i="422"/>
  <c r="TN355" i="422"/>
  <c r="TM355" i="422"/>
  <c r="TL355" i="422"/>
  <c r="TK355" i="422"/>
  <c r="TJ355" i="422"/>
  <c r="TI355" i="422"/>
  <c r="TH355" i="422"/>
  <c r="UR354" i="422"/>
  <c r="UH354" i="422"/>
  <c r="UG354" i="422"/>
  <c r="UE354" i="422"/>
  <c r="UD354" i="422"/>
  <c r="TZ354" i="422" s="1"/>
  <c r="UB354" i="422"/>
  <c r="UA354" i="422"/>
  <c r="TY354" i="422"/>
  <c r="TX354" i="422"/>
  <c r="TW354" i="422"/>
  <c r="TV354" i="422"/>
  <c r="TU354" i="422"/>
  <c r="TT354" i="422"/>
  <c r="TS354" i="422"/>
  <c r="TR354" i="422"/>
  <c r="TQ354" i="422"/>
  <c r="TP354" i="422"/>
  <c r="TO354" i="422"/>
  <c r="TN354" i="422"/>
  <c r="TM354" i="422"/>
  <c r="TL354" i="422"/>
  <c r="TK354" i="422"/>
  <c r="TJ354" i="422"/>
  <c r="TI354" i="422"/>
  <c r="TH354" i="422"/>
  <c r="UR353" i="422"/>
  <c r="UH353" i="422"/>
  <c r="UG353" i="422"/>
  <c r="UE353" i="422"/>
  <c r="UD353" i="422"/>
  <c r="TZ353" i="422" s="1"/>
  <c r="UB353" i="422"/>
  <c r="UA353" i="422"/>
  <c r="TY353" i="422"/>
  <c r="TX353" i="422"/>
  <c r="TW353" i="422"/>
  <c r="TV353" i="422"/>
  <c r="TU353" i="422"/>
  <c r="TT353" i="422"/>
  <c r="TS353" i="422"/>
  <c r="TR353" i="422"/>
  <c r="TQ353" i="422"/>
  <c r="TP353" i="422"/>
  <c r="TO353" i="422"/>
  <c r="TN353" i="422"/>
  <c r="TM353" i="422"/>
  <c r="TL353" i="422"/>
  <c r="TK353" i="422"/>
  <c r="TJ353" i="422"/>
  <c r="TI353" i="422"/>
  <c r="TH353" i="422"/>
  <c r="UR352" i="422"/>
  <c r="UH352" i="422"/>
  <c r="UG352" i="422"/>
  <c r="UE352" i="422"/>
  <c r="UD352" i="422"/>
  <c r="TZ352" i="422" s="1"/>
  <c r="UB352" i="422"/>
  <c r="UA352" i="422"/>
  <c r="TY352" i="422"/>
  <c r="TX352" i="422"/>
  <c r="TW352" i="422"/>
  <c r="TV352" i="422"/>
  <c r="TU352" i="422"/>
  <c r="TT352" i="422"/>
  <c r="TS352" i="422"/>
  <c r="TR352" i="422"/>
  <c r="TQ352" i="422"/>
  <c r="TP352" i="422"/>
  <c r="TO352" i="422"/>
  <c r="TN352" i="422"/>
  <c r="TM352" i="422"/>
  <c r="TL352" i="422"/>
  <c r="TK352" i="422"/>
  <c r="TJ352" i="422"/>
  <c r="TI352" i="422"/>
  <c r="TH352" i="422"/>
  <c r="UR351" i="422"/>
  <c r="UH351" i="422"/>
  <c r="UG351" i="422"/>
  <c r="UE351" i="422"/>
  <c r="UD351" i="422"/>
  <c r="TZ351" i="422" s="1"/>
  <c r="UB351" i="422"/>
  <c r="UA351" i="422"/>
  <c r="TY351" i="422"/>
  <c r="TX351" i="422"/>
  <c r="TW351" i="422"/>
  <c r="TV351" i="422"/>
  <c r="TU351" i="422"/>
  <c r="TT351" i="422"/>
  <c r="TS351" i="422"/>
  <c r="TR351" i="422"/>
  <c r="TQ351" i="422"/>
  <c r="TP351" i="422"/>
  <c r="TO351" i="422"/>
  <c r="TN351" i="422"/>
  <c r="TM351" i="422"/>
  <c r="TL351" i="422"/>
  <c r="TK351" i="422"/>
  <c r="TJ351" i="422"/>
  <c r="TI351" i="422"/>
  <c r="TH351" i="422"/>
  <c r="UR350" i="422"/>
  <c r="UH350" i="422"/>
  <c r="UG350" i="422"/>
  <c r="UE350" i="422"/>
  <c r="UD350" i="422"/>
  <c r="TZ350" i="422" s="1"/>
  <c r="UB350" i="422"/>
  <c r="UA350" i="422"/>
  <c r="TY350" i="422"/>
  <c r="TX350" i="422"/>
  <c r="TW350" i="422"/>
  <c r="TV350" i="422"/>
  <c r="TU350" i="422"/>
  <c r="TT350" i="422"/>
  <c r="TS350" i="422"/>
  <c r="TR350" i="422"/>
  <c r="TQ350" i="422"/>
  <c r="TP350" i="422"/>
  <c r="TO350" i="422"/>
  <c r="TN350" i="422"/>
  <c r="TM350" i="422"/>
  <c r="TL350" i="422"/>
  <c r="TK350" i="422"/>
  <c r="TJ350" i="422"/>
  <c r="TI350" i="422"/>
  <c r="TH350" i="422"/>
  <c r="UR349" i="422"/>
  <c r="UH349" i="422"/>
  <c r="UG349" i="422"/>
  <c r="UE349" i="422"/>
  <c r="UD349" i="422"/>
  <c r="TZ349" i="422" s="1"/>
  <c r="UB349" i="422"/>
  <c r="UA349" i="422"/>
  <c r="TY349" i="422"/>
  <c r="TX349" i="422"/>
  <c r="TW349" i="422"/>
  <c r="TV349" i="422"/>
  <c r="TU349" i="422"/>
  <c r="TT349" i="422"/>
  <c r="TS349" i="422"/>
  <c r="TR349" i="422"/>
  <c r="TQ349" i="422"/>
  <c r="TP349" i="422"/>
  <c r="TO349" i="422"/>
  <c r="TN349" i="422"/>
  <c r="TM349" i="422"/>
  <c r="TL349" i="422"/>
  <c r="TK349" i="422"/>
  <c r="TJ349" i="422"/>
  <c r="TI349" i="422"/>
  <c r="TH349" i="422"/>
  <c r="UR348" i="422"/>
  <c r="UH348" i="422"/>
  <c r="UG348" i="422"/>
  <c r="UE348" i="422"/>
  <c r="UD348" i="422"/>
  <c r="TZ348" i="422" s="1"/>
  <c r="UB348" i="422"/>
  <c r="UA348" i="422"/>
  <c r="TY348" i="422"/>
  <c r="TX348" i="422"/>
  <c r="TW348" i="422"/>
  <c r="TV348" i="422"/>
  <c r="TU348" i="422"/>
  <c r="TT348" i="422"/>
  <c r="TS348" i="422"/>
  <c r="TR348" i="422"/>
  <c r="TQ348" i="422"/>
  <c r="TP348" i="422"/>
  <c r="TO348" i="422"/>
  <c r="TN348" i="422"/>
  <c r="TM348" i="422"/>
  <c r="TL348" i="422"/>
  <c r="TK348" i="422"/>
  <c r="TJ348" i="422"/>
  <c r="TI348" i="422"/>
  <c r="TH348" i="422"/>
  <c r="UR347" i="422"/>
  <c r="UH347" i="422"/>
  <c r="UG347" i="422"/>
  <c r="UE347" i="422"/>
  <c r="UD347" i="422"/>
  <c r="TZ347" i="422" s="1"/>
  <c r="UB347" i="422"/>
  <c r="UA347" i="422"/>
  <c r="TY347" i="422"/>
  <c r="TX347" i="422"/>
  <c r="TW347" i="422"/>
  <c r="TV347" i="422"/>
  <c r="TU347" i="422"/>
  <c r="TT347" i="422"/>
  <c r="TS347" i="422"/>
  <c r="TR347" i="422"/>
  <c r="TQ347" i="422"/>
  <c r="TP347" i="422"/>
  <c r="TO347" i="422"/>
  <c r="TN347" i="422"/>
  <c r="TM347" i="422"/>
  <c r="TL347" i="422"/>
  <c r="TK347" i="422"/>
  <c r="TJ347" i="422"/>
  <c r="TI347" i="422"/>
  <c r="TH347" i="422"/>
  <c r="UR346" i="422"/>
  <c r="UH346" i="422"/>
  <c r="UG346" i="422"/>
  <c r="UE346" i="422"/>
  <c r="UD346" i="422"/>
  <c r="TZ346" i="422" s="1"/>
  <c r="UB346" i="422"/>
  <c r="UA346" i="422"/>
  <c r="TY346" i="422"/>
  <c r="TX346" i="422"/>
  <c r="TW346" i="422"/>
  <c r="TV346" i="422"/>
  <c r="TU346" i="422"/>
  <c r="TT346" i="422"/>
  <c r="TS346" i="422"/>
  <c r="TR346" i="422"/>
  <c r="TQ346" i="422"/>
  <c r="TP346" i="422"/>
  <c r="TO346" i="422"/>
  <c r="TN346" i="422"/>
  <c r="TM346" i="422"/>
  <c r="TL346" i="422"/>
  <c r="TK346" i="422"/>
  <c r="TJ346" i="422"/>
  <c r="TI346" i="422"/>
  <c r="TH346" i="422"/>
  <c r="UR345" i="422"/>
  <c r="UH345" i="422"/>
  <c r="UG345" i="422"/>
  <c r="UE345" i="422"/>
  <c r="UD345" i="422"/>
  <c r="TZ345" i="422" s="1"/>
  <c r="UB345" i="422"/>
  <c r="UA345" i="422"/>
  <c r="TY345" i="422"/>
  <c r="TX345" i="422"/>
  <c r="TW345" i="422"/>
  <c r="TV345" i="422"/>
  <c r="TU345" i="422"/>
  <c r="TT345" i="422"/>
  <c r="TS345" i="422"/>
  <c r="TR345" i="422"/>
  <c r="TQ345" i="422"/>
  <c r="TP345" i="422"/>
  <c r="TO345" i="422"/>
  <c r="TN345" i="422"/>
  <c r="TM345" i="422"/>
  <c r="TL345" i="422"/>
  <c r="TK345" i="422"/>
  <c r="TJ345" i="422"/>
  <c r="TI345" i="422"/>
  <c r="TH345" i="422"/>
  <c r="UR344" i="422"/>
  <c r="UH344" i="422"/>
  <c r="UG344" i="422"/>
  <c r="UE344" i="422"/>
  <c r="UD344" i="422"/>
  <c r="TZ344" i="422" s="1"/>
  <c r="UB344" i="422"/>
  <c r="UA344" i="422"/>
  <c r="TY344" i="422"/>
  <c r="TX344" i="422"/>
  <c r="TW344" i="422"/>
  <c r="TV344" i="422"/>
  <c r="TU344" i="422"/>
  <c r="TT344" i="422"/>
  <c r="TS344" i="422"/>
  <c r="TR344" i="422"/>
  <c r="TQ344" i="422"/>
  <c r="TP344" i="422"/>
  <c r="TO344" i="422"/>
  <c r="TN344" i="422"/>
  <c r="TM344" i="422"/>
  <c r="TL344" i="422"/>
  <c r="TK344" i="422"/>
  <c r="TJ344" i="422"/>
  <c r="TI344" i="422"/>
  <c r="TH344" i="422"/>
  <c r="UR343" i="422"/>
  <c r="UH343" i="422"/>
  <c r="UG343" i="422"/>
  <c r="UE343" i="422"/>
  <c r="UD343" i="422"/>
  <c r="TZ343" i="422" s="1"/>
  <c r="UB343" i="422"/>
  <c r="UA343" i="422"/>
  <c r="TY343" i="422"/>
  <c r="TX343" i="422"/>
  <c r="TW343" i="422"/>
  <c r="TV343" i="422"/>
  <c r="TU343" i="422"/>
  <c r="TT343" i="422"/>
  <c r="TS343" i="422"/>
  <c r="TR343" i="422"/>
  <c r="TQ343" i="422"/>
  <c r="TP343" i="422"/>
  <c r="TO343" i="422"/>
  <c r="TN343" i="422"/>
  <c r="TM343" i="422"/>
  <c r="TL343" i="422"/>
  <c r="TK343" i="422"/>
  <c r="TJ343" i="422"/>
  <c r="TI343" i="422"/>
  <c r="TH343" i="422"/>
  <c r="UR342" i="422"/>
  <c r="UH342" i="422"/>
  <c r="UG342" i="422"/>
  <c r="UE342" i="422"/>
  <c r="UD342" i="422"/>
  <c r="UB342" i="422"/>
  <c r="UA342" i="422"/>
  <c r="TZ342" i="422"/>
  <c r="TY342" i="422"/>
  <c r="TX342" i="422"/>
  <c r="TW342" i="422"/>
  <c r="TV342" i="422"/>
  <c r="TU342" i="422"/>
  <c r="TT342" i="422"/>
  <c r="TS342" i="422"/>
  <c r="TR342" i="422"/>
  <c r="TQ342" i="422"/>
  <c r="TP342" i="422"/>
  <c r="TO342" i="422"/>
  <c r="TN342" i="422"/>
  <c r="TM342" i="422"/>
  <c r="TL342" i="422"/>
  <c r="TK342" i="422"/>
  <c r="TJ342" i="422"/>
  <c r="TI342" i="422"/>
  <c r="TH342" i="422"/>
  <c r="UR341" i="422"/>
  <c r="UH341" i="422"/>
  <c r="UG341" i="422"/>
  <c r="UE341" i="422"/>
  <c r="UD341" i="422"/>
  <c r="UB341" i="422"/>
  <c r="UA341" i="422"/>
  <c r="TZ341" i="422"/>
  <c r="TY341" i="422"/>
  <c r="TX341" i="422"/>
  <c r="TW341" i="422"/>
  <c r="TV341" i="422"/>
  <c r="TU341" i="422"/>
  <c r="TT341" i="422"/>
  <c r="TS341" i="422"/>
  <c r="TR341" i="422"/>
  <c r="TQ341" i="422"/>
  <c r="TP341" i="422"/>
  <c r="TO341" i="422"/>
  <c r="TN341" i="422"/>
  <c r="TM341" i="422"/>
  <c r="TL341" i="422"/>
  <c r="TK341" i="422"/>
  <c r="TJ341" i="422"/>
  <c r="TI341" i="422"/>
  <c r="TH341" i="422"/>
  <c r="UR340" i="422"/>
  <c r="UH340" i="422"/>
  <c r="UG340" i="422"/>
  <c r="UE340" i="422"/>
  <c r="UD340" i="422"/>
  <c r="UB340" i="422"/>
  <c r="UA340" i="422"/>
  <c r="TZ340" i="422"/>
  <c r="TY340" i="422"/>
  <c r="TX340" i="422"/>
  <c r="TW340" i="422"/>
  <c r="TV340" i="422"/>
  <c r="TU340" i="422"/>
  <c r="TT340" i="422"/>
  <c r="TS340" i="422"/>
  <c r="TR340" i="422"/>
  <c r="TQ340" i="422"/>
  <c r="TP340" i="422"/>
  <c r="TO340" i="422"/>
  <c r="TN340" i="422"/>
  <c r="TM340" i="422"/>
  <c r="TL340" i="422"/>
  <c r="TK340" i="422"/>
  <c r="TJ340" i="422"/>
  <c r="TI340" i="422"/>
  <c r="TH340" i="422"/>
  <c r="UR339" i="422"/>
  <c r="UH339" i="422"/>
  <c r="UG339" i="422"/>
  <c r="UE339" i="422"/>
  <c r="UD339" i="422"/>
  <c r="UB339" i="422"/>
  <c r="UA339" i="422"/>
  <c r="TZ339" i="422"/>
  <c r="TY339" i="422"/>
  <c r="TX339" i="422"/>
  <c r="TW339" i="422"/>
  <c r="TV339" i="422"/>
  <c r="TU339" i="422"/>
  <c r="TT339" i="422"/>
  <c r="TS339" i="422"/>
  <c r="TR339" i="422"/>
  <c r="TQ339" i="422"/>
  <c r="TP339" i="422"/>
  <c r="TO339" i="422"/>
  <c r="TN339" i="422"/>
  <c r="TM339" i="422"/>
  <c r="TL339" i="422"/>
  <c r="TK339" i="422"/>
  <c r="TJ339" i="422"/>
  <c r="TI339" i="422"/>
  <c r="TH339" i="422"/>
  <c r="UR338" i="422"/>
  <c r="UH338" i="422"/>
  <c r="UG338" i="422"/>
  <c r="UE338" i="422"/>
  <c r="UD338" i="422"/>
  <c r="UB338" i="422"/>
  <c r="UA338" i="422"/>
  <c r="TZ338" i="422"/>
  <c r="TY338" i="422"/>
  <c r="TX338" i="422"/>
  <c r="TW338" i="422"/>
  <c r="TV338" i="422"/>
  <c r="TU338" i="422"/>
  <c r="TT338" i="422"/>
  <c r="TS338" i="422"/>
  <c r="TR338" i="422"/>
  <c r="TQ338" i="422"/>
  <c r="TP338" i="422"/>
  <c r="TO338" i="422"/>
  <c r="TN338" i="422"/>
  <c r="TM338" i="422"/>
  <c r="TL338" i="422"/>
  <c r="TK338" i="422"/>
  <c r="TJ338" i="422"/>
  <c r="TI338" i="422"/>
  <c r="TH338" i="422"/>
  <c r="UR337" i="422"/>
  <c r="UH337" i="422"/>
  <c r="UG337" i="422"/>
  <c r="UE337" i="422"/>
  <c r="UD337" i="422"/>
  <c r="UB337" i="422"/>
  <c r="UA337" i="422"/>
  <c r="TZ337" i="422"/>
  <c r="TY337" i="422"/>
  <c r="TX337" i="422"/>
  <c r="TW337" i="422"/>
  <c r="TV337" i="422"/>
  <c r="TU337" i="422"/>
  <c r="TT337" i="422"/>
  <c r="TS337" i="422"/>
  <c r="TR337" i="422"/>
  <c r="TQ337" i="422"/>
  <c r="TP337" i="422"/>
  <c r="TO337" i="422"/>
  <c r="TN337" i="422"/>
  <c r="TM337" i="422"/>
  <c r="TL337" i="422"/>
  <c r="TK337" i="422"/>
  <c r="TJ337" i="422"/>
  <c r="TI337" i="422"/>
  <c r="TH337" i="422"/>
  <c r="UR336" i="422"/>
  <c r="UH336" i="422"/>
  <c r="UG336" i="422"/>
  <c r="UE336" i="422"/>
  <c r="UD336" i="422"/>
  <c r="UB336" i="422"/>
  <c r="UA336" i="422"/>
  <c r="TZ336" i="422"/>
  <c r="TY336" i="422"/>
  <c r="TX336" i="422"/>
  <c r="TW336" i="422"/>
  <c r="TV336" i="422"/>
  <c r="TU336" i="422"/>
  <c r="TT336" i="422"/>
  <c r="TS336" i="422"/>
  <c r="TR336" i="422"/>
  <c r="TQ336" i="422"/>
  <c r="TP336" i="422"/>
  <c r="TO336" i="422"/>
  <c r="TN336" i="422"/>
  <c r="TM336" i="422"/>
  <c r="TL336" i="422"/>
  <c r="TK336" i="422"/>
  <c r="TJ336" i="422"/>
  <c r="TI336" i="422"/>
  <c r="TH336" i="422"/>
  <c r="UR335" i="422"/>
  <c r="UH335" i="422"/>
  <c r="UG335" i="422"/>
  <c r="UE335" i="422"/>
  <c r="UD335" i="422"/>
  <c r="UB335" i="422"/>
  <c r="UA335" i="422"/>
  <c r="TZ335" i="422"/>
  <c r="TY335" i="422"/>
  <c r="TX335" i="422"/>
  <c r="TW335" i="422"/>
  <c r="TV335" i="422"/>
  <c r="TU335" i="422"/>
  <c r="TT335" i="422"/>
  <c r="TS335" i="422"/>
  <c r="TR335" i="422"/>
  <c r="TQ335" i="422"/>
  <c r="TP335" i="422"/>
  <c r="TO335" i="422"/>
  <c r="TN335" i="422"/>
  <c r="TM335" i="422"/>
  <c r="TL335" i="422"/>
  <c r="TK335" i="422"/>
  <c r="TJ335" i="422"/>
  <c r="TI335" i="422"/>
  <c r="TH335" i="422"/>
  <c r="UR334" i="422"/>
  <c r="UH334" i="422"/>
  <c r="UG334" i="422"/>
  <c r="UE334" i="422"/>
  <c r="UD334" i="422"/>
  <c r="UB334" i="422"/>
  <c r="UA334" i="422"/>
  <c r="TZ334" i="422"/>
  <c r="TY334" i="422"/>
  <c r="TX334" i="422"/>
  <c r="TW334" i="422"/>
  <c r="TV334" i="422"/>
  <c r="TU334" i="422"/>
  <c r="TT334" i="422"/>
  <c r="TS334" i="422"/>
  <c r="TR334" i="422"/>
  <c r="TQ334" i="422"/>
  <c r="TP334" i="422"/>
  <c r="TO334" i="422"/>
  <c r="TN334" i="422"/>
  <c r="TM334" i="422"/>
  <c r="TL334" i="422"/>
  <c r="TK334" i="422"/>
  <c r="TJ334" i="422"/>
  <c r="TI334" i="422"/>
  <c r="TH334" i="422"/>
  <c r="UR333" i="422"/>
  <c r="UH333" i="422"/>
  <c r="UG333" i="422"/>
  <c r="UE333" i="422"/>
  <c r="UD333" i="422"/>
  <c r="UB333" i="422"/>
  <c r="UA333" i="422"/>
  <c r="TZ333" i="422"/>
  <c r="TY333" i="422"/>
  <c r="TX333" i="422"/>
  <c r="TW333" i="422"/>
  <c r="TV333" i="422"/>
  <c r="TU333" i="422"/>
  <c r="TT333" i="422"/>
  <c r="TS333" i="422"/>
  <c r="TR333" i="422"/>
  <c r="TQ333" i="422"/>
  <c r="TP333" i="422"/>
  <c r="TO333" i="422"/>
  <c r="TN333" i="422"/>
  <c r="TM333" i="422"/>
  <c r="TL333" i="422"/>
  <c r="TK333" i="422"/>
  <c r="TJ333" i="422"/>
  <c r="TI333" i="422"/>
  <c r="TH333" i="422"/>
  <c r="UR332" i="422"/>
  <c r="UH332" i="422"/>
  <c r="UG332" i="422"/>
  <c r="UE332" i="422"/>
  <c r="UD332" i="422"/>
  <c r="UB332" i="422"/>
  <c r="UA332" i="422"/>
  <c r="TZ332" i="422"/>
  <c r="TY332" i="422"/>
  <c r="TX332" i="422"/>
  <c r="TW332" i="422"/>
  <c r="TV332" i="422"/>
  <c r="TU332" i="422"/>
  <c r="TT332" i="422"/>
  <c r="TS332" i="422"/>
  <c r="TR332" i="422"/>
  <c r="TQ332" i="422"/>
  <c r="TP332" i="422"/>
  <c r="TO332" i="422"/>
  <c r="TN332" i="422"/>
  <c r="TM332" i="422"/>
  <c r="TL332" i="422"/>
  <c r="TK332" i="422"/>
  <c r="TJ332" i="422"/>
  <c r="TI332" i="422"/>
  <c r="TH332" i="422"/>
  <c r="UR331" i="422"/>
  <c r="UH331" i="422"/>
  <c r="UG331" i="422"/>
  <c r="UE331" i="422"/>
  <c r="UD331" i="422"/>
  <c r="UB331" i="422"/>
  <c r="UA331" i="422"/>
  <c r="TZ331" i="422"/>
  <c r="TY331" i="422"/>
  <c r="TX331" i="422"/>
  <c r="TW331" i="422"/>
  <c r="TV331" i="422"/>
  <c r="TU331" i="422"/>
  <c r="TT331" i="422"/>
  <c r="TS331" i="422"/>
  <c r="TR331" i="422"/>
  <c r="TQ331" i="422"/>
  <c r="TP331" i="422"/>
  <c r="TO331" i="422"/>
  <c r="TN331" i="422"/>
  <c r="TM331" i="422"/>
  <c r="TL331" i="422"/>
  <c r="TK331" i="422"/>
  <c r="TJ331" i="422"/>
  <c r="TI331" i="422"/>
  <c r="TH331" i="422"/>
  <c r="UR330" i="422"/>
  <c r="UH330" i="422"/>
  <c r="UG330" i="422"/>
  <c r="UE330" i="422"/>
  <c r="UD330" i="422"/>
  <c r="UB330" i="422"/>
  <c r="UA330" i="422"/>
  <c r="TZ330" i="422"/>
  <c r="TY330" i="422"/>
  <c r="TX330" i="422"/>
  <c r="TW330" i="422"/>
  <c r="TV330" i="422"/>
  <c r="TU330" i="422"/>
  <c r="TT330" i="422"/>
  <c r="TS330" i="422"/>
  <c r="TR330" i="422"/>
  <c r="TQ330" i="422"/>
  <c r="TP330" i="422"/>
  <c r="TO330" i="422"/>
  <c r="TN330" i="422"/>
  <c r="TM330" i="422"/>
  <c r="TL330" i="422"/>
  <c r="TK330" i="422"/>
  <c r="TJ330" i="422"/>
  <c r="TI330" i="422"/>
  <c r="TH330" i="422"/>
  <c r="UR329" i="422"/>
  <c r="UH329" i="422"/>
  <c r="UG329" i="422"/>
  <c r="UE329" i="422"/>
  <c r="UD329" i="422"/>
  <c r="UB329" i="422"/>
  <c r="UA329" i="422"/>
  <c r="TZ329" i="422"/>
  <c r="TY329" i="422"/>
  <c r="TX329" i="422"/>
  <c r="TW329" i="422"/>
  <c r="TV329" i="422"/>
  <c r="TU329" i="422"/>
  <c r="TT329" i="422"/>
  <c r="TS329" i="422"/>
  <c r="TR329" i="422"/>
  <c r="TQ329" i="422"/>
  <c r="TP329" i="422"/>
  <c r="TO329" i="422"/>
  <c r="TN329" i="422"/>
  <c r="TM329" i="422"/>
  <c r="TL329" i="422"/>
  <c r="TK329" i="422"/>
  <c r="TJ329" i="422"/>
  <c r="TI329" i="422"/>
  <c r="TH329" i="422"/>
  <c r="UR328" i="422"/>
  <c r="UH328" i="422"/>
  <c r="UG328" i="422"/>
  <c r="UE328" i="422"/>
  <c r="UD328" i="422"/>
  <c r="UB328" i="422"/>
  <c r="UA328" i="422"/>
  <c r="TZ328" i="422"/>
  <c r="TY328" i="422"/>
  <c r="TX328" i="422"/>
  <c r="TW328" i="422"/>
  <c r="TV328" i="422"/>
  <c r="TU328" i="422"/>
  <c r="TT328" i="422"/>
  <c r="TS328" i="422"/>
  <c r="TR328" i="422"/>
  <c r="TQ328" i="422"/>
  <c r="TP328" i="422"/>
  <c r="TO328" i="422"/>
  <c r="TN328" i="422"/>
  <c r="TM328" i="422"/>
  <c r="TL328" i="422"/>
  <c r="TK328" i="422"/>
  <c r="TJ328" i="422"/>
  <c r="TI328" i="422"/>
  <c r="TH328" i="422"/>
  <c r="UR327" i="422"/>
  <c r="UH327" i="422"/>
  <c r="UG327" i="422"/>
  <c r="UE327" i="422"/>
  <c r="UD327" i="422"/>
  <c r="UB327" i="422"/>
  <c r="UA327" i="422"/>
  <c r="TZ327" i="422"/>
  <c r="TY327" i="422"/>
  <c r="TX327" i="422"/>
  <c r="TW327" i="422"/>
  <c r="TV327" i="422"/>
  <c r="TU327" i="422"/>
  <c r="TT327" i="422"/>
  <c r="TS327" i="422"/>
  <c r="TR327" i="422"/>
  <c r="TQ327" i="422"/>
  <c r="TP327" i="422"/>
  <c r="TO327" i="422"/>
  <c r="TN327" i="422"/>
  <c r="TM327" i="422"/>
  <c r="TL327" i="422"/>
  <c r="TK327" i="422"/>
  <c r="TJ327" i="422"/>
  <c r="TI327" i="422"/>
  <c r="TH327" i="422"/>
  <c r="UR326" i="422"/>
  <c r="UH326" i="422"/>
  <c r="UG326" i="422"/>
  <c r="UE326" i="422"/>
  <c r="UD326" i="422"/>
  <c r="UB326" i="422"/>
  <c r="UA326" i="422"/>
  <c r="TZ326" i="422"/>
  <c r="TY326" i="422"/>
  <c r="TX326" i="422"/>
  <c r="TW326" i="422"/>
  <c r="TV326" i="422"/>
  <c r="TU326" i="422"/>
  <c r="TT326" i="422"/>
  <c r="TS326" i="422"/>
  <c r="TR326" i="422"/>
  <c r="TQ326" i="422"/>
  <c r="TP326" i="422"/>
  <c r="TO326" i="422"/>
  <c r="TN326" i="422"/>
  <c r="TM326" i="422"/>
  <c r="TL326" i="422"/>
  <c r="TK326" i="422"/>
  <c r="TJ326" i="422"/>
  <c r="TI326" i="422"/>
  <c r="TH326" i="422"/>
  <c r="UR325" i="422"/>
  <c r="UH325" i="422"/>
  <c r="UG325" i="422"/>
  <c r="UE325" i="422"/>
  <c r="UD325" i="422"/>
  <c r="UB325" i="422"/>
  <c r="UA325" i="422"/>
  <c r="TZ325" i="422"/>
  <c r="TY325" i="422"/>
  <c r="TX325" i="422"/>
  <c r="TW325" i="422"/>
  <c r="TV325" i="422"/>
  <c r="TU325" i="422"/>
  <c r="TT325" i="422"/>
  <c r="TS325" i="422"/>
  <c r="TR325" i="422"/>
  <c r="TQ325" i="422"/>
  <c r="TP325" i="422"/>
  <c r="TO325" i="422"/>
  <c r="TN325" i="422"/>
  <c r="TM325" i="422"/>
  <c r="TL325" i="422"/>
  <c r="TK325" i="422"/>
  <c r="TJ325" i="422"/>
  <c r="TI325" i="422"/>
  <c r="TH325" i="422"/>
  <c r="UR324" i="422"/>
  <c r="UH324" i="422"/>
  <c r="UG324" i="422"/>
  <c r="UE324" i="422"/>
  <c r="UD324" i="422"/>
  <c r="UB324" i="422"/>
  <c r="UA324" i="422"/>
  <c r="TZ324" i="422"/>
  <c r="TY324" i="422"/>
  <c r="TX324" i="422"/>
  <c r="TW324" i="422"/>
  <c r="TV324" i="422"/>
  <c r="TU324" i="422"/>
  <c r="TT324" i="422"/>
  <c r="TS324" i="422"/>
  <c r="TR324" i="422"/>
  <c r="TQ324" i="422"/>
  <c r="TP324" i="422"/>
  <c r="TO324" i="422"/>
  <c r="TN324" i="422"/>
  <c r="TM324" i="422"/>
  <c r="TL324" i="422"/>
  <c r="TK324" i="422"/>
  <c r="TJ324" i="422"/>
  <c r="TI324" i="422"/>
  <c r="TH324" i="422"/>
  <c r="UR323" i="422"/>
  <c r="UH323" i="422"/>
  <c r="UG323" i="422"/>
  <c r="UE323" i="422"/>
  <c r="UD323" i="422"/>
  <c r="UB323" i="422"/>
  <c r="UA323" i="422"/>
  <c r="TZ323" i="422"/>
  <c r="TY323" i="422"/>
  <c r="TX323" i="422"/>
  <c r="TW323" i="422"/>
  <c r="TV323" i="422"/>
  <c r="TU323" i="422"/>
  <c r="TT323" i="422"/>
  <c r="TS323" i="422"/>
  <c r="TR323" i="422"/>
  <c r="TQ323" i="422"/>
  <c r="TP323" i="422"/>
  <c r="TO323" i="422"/>
  <c r="TN323" i="422"/>
  <c r="TM323" i="422"/>
  <c r="TL323" i="422"/>
  <c r="TK323" i="422"/>
  <c r="TJ323" i="422"/>
  <c r="TI323" i="422"/>
  <c r="TH323" i="422"/>
  <c r="UR322" i="422"/>
  <c r="UH322" i="422"/>
  <c r="UG322" i="422"/>
  <c r="UE322" i="422"/>
  <c r="UD322" i="422"/>
  <c r="UB322" i="422"/>
  <c r="UA322" i="422"/>
  <c r="TZ322" i="422"/>
  <c r="TY322" i="422"/>
  <c r="TX322" i="422"/>
  <c r="TW322" i="422"/>
  <c r="TV322" i="422"/>
  <c r="TU322" i="422"/>
  <c r="TT322" i="422"/>
  <c r="TS322" i="422"/>
  <c r="TR322" i="422"/>
  <c r="TQ322" i="422"/>
  <c r="TP322" i="422"/>
  <c r="TO322" i="422"/>
  <c r="TN322" i="422"/>
  <c r="TM322" i="422"/>
  <c r="TL322" i="422"/>
  <c r="TK322" i="422"/>
  <c r="TJ322" i="422"/>
  <c r="TI322" i="422"/>
  <c r="TH322" i="422"/>
  <c r="UR321" i="422"/>
  <c r="UH321" i="422"/>
  <c r="UG321" i="422"/>
  <c r="UE321" i="422"/>
  <c r="UD321" i="422"/>
  <c r="UB321" i="422"/>
  <c r="UA321" i="422"/>
  <c r="TZ321" i="422"/>
  <c r="TY321" i="422"/>
  <c r="TX321" i="422"/>
  <c r="TW321" i="422"/>
  <c r="TV321" i="422"/>
  <c r="TU321" i="422"/>
  <c r="TT321" i="422"/>
  <c r="TS321" i="422"/>
  <c r="TR321" i="422"/>
  <c r="TQ321" i="422"/>
  <c r="TP321" i="422"/>
  <c r="TO321" i="422"/>
  <c r="TN321" i="422"/>
  <c r="TM321" i="422"/>
  <c r="TL321" i="422"/>
  <c r="TK321" i="422"/>
  <c r="TJ321" i="422"/>
  <c r="TI321" i="422"/>
  <c r="TH321" i="422"/>
  <c r="UR320" i="422"/>
  <c r="UH320" i="422"/>
  <c r="UG320" i="422"/>
  <c r="UE320" i="422"/>
  <c r="UD320" i="422"/>
  <c r="UB320" i="422"/>
  <c r="UA320" i="422"/>
  <c r="TZ320" i="422"/>
  <c r="TY320" i="422"/>
  <c r="TX320" i="422"/>
  <c r="TW320" i="422"/>
  <c r="TV320" i="422"/>
  <c r="TU320" i="422"/>
  <c r="TT320" i="422"/>
  <c r="TS320" i="422"/>
  <c r="TR320" i="422"/>
  <c r="TQ320" i="422"/>
  <c r="TP320" i="422"/>
  <c r="TO320" i="422"/>
  <c r="TN320" i="422"/>
  <c r="TM320" i="422"/>
  <c r="TL320" i="422"/>
  <c r="TK320" i="422"/>
  <c r="TJ320" i="422"/>
  <c r="TI320" i="422"/>
  <c r="TH320" i="422"/>
  <c r="UR319" i="422"/>
  <c r="UH319" i="422"/>
  <c r="UG319" i="422"/>
  <c r="UE319" i="422"/>
  <c r="UD319" i="422"/>
  <c r="UB319" i="422"/>
  <c r="UA319" i="422"/>
  <c r="TZ319" i="422"/>
  <c r="TY319" i="422"/>
  <c r="TX319" i="422"/>
  <c r="TW319" i="422"/>
  <c r="TV319" i="422"/>
  <c r="TU319" i="422"/>
  <c r="TT319" i="422"/>
  <c r="TS319" i="422"/>
  <c r="TR319" i="422"/>
  <c r="TQ319" i="422"/>
  <c r="TP319" i="422"/>
  <c r="TO319" i="422"/>
  <c r="TN319" i="422"/>
  <c r="TM319" i="422"/>
  <c r="TL319" i="422"/>
  <c r="TK319" i="422"/>
  <c r="TJ319" i="422"/>
  <c r="TI319" i="422"/>
  <c r="TH319" i="422"/>
  <c r="UR318" i="422"/>
  <c r="UH318" i="422"/>
  <c r="UG318" i="422"/>
  <c r="UE318" i="422"/>
  <c r="UD318" i="422"/>
  <c r="UB318" i="422"/>
  <c r="UA318" i="422"/>
  <c r="TZ318" i="422"/>
  <c r="TY318" i="422"/>
  <c r="TX318" i="422"/>
  <c r="TW318" i="422"/>
  <c r="TV318" i="422"/>
  <c r="TU318" i="422"/>
  <c r="TT318" i="422"/>
  <c r="TS318" i="422"/>
  <c r="TR318" i="422"/>
  <c r="TQ318" i="422"/>
  <c r="TP318" i="422"/>
  <c r="TO318" i="422"/>
  <c r="TN318" i="422"/>
  <c r="TM318" i="422"/>
  <c r="TL318" i="422"/>
  <c r="TK318" i="422"/>
  <c r="TJ318" i="422"/>
  <c r="TI318" i="422"/>
  <c r="TH318" i="422"/>
  <c r="UR317" i="422"/>
  <c r="UH317" i="422"/>
  <c r="UG317" i="422"/>
  <c r="UE317" i="422"/>
  <c r="UD317" i="422"/>
  <c r="UB317" i="422"/>
  <c r="UA317" i="422"/>
  <c r="TZ317" i="422"/>
  <c r="TY317" i="422"/>
  <c r="TX317" i="422"/>
  <c r="TW317" i="422"/>
  <c r="TV317" i="422"/>
  <c r="TU317" i="422"/>
  <c r="TT317" i="422"/>
  <c r="TS317" i="422"/>
  <c r="TR317" i="422"/>
  <c r="TQ317" i="422"/>
  <c r="TP317" i="422"/>
  <c r="TO317" i="422"/>
  <c r="TN317" i="422"/>
  <c r="TM317" i="422"/>
  <c r="TL317" i="422"/>
  <c r="TK317" i="422"/>
  <c r="TJ317" i="422"/>
  <c r="TI317" i="422"/>
  <c r="TH317" i="422"/>
  <c r="UR316" i="422"/>
  <c r="UH316" i="422"/>
  <c r="UG316" i="422"/>
  <c r="UE316" i="422"/>
  <c r="UD316" i="422"/>
  <c r="UB316" i="422"/>
  <c r="UA316" i="422"/>
  <c r="TZ316" i="422"/>
  <c r="TY316" i="422"/>
  <c r="TX316" i="422"/>
  <c r="TW316" i="422"/>
  <c r="TV316" i="422"/>
  <c r="TU316" i="422"/>
  <c r="TT316" i="422"/>
  <c r="TS316" i="422"/>
  <c r="TR316" i="422"/>
  <c r="TQ316" i="422"/>
  <c r="TP316" i="422"/>
  <c r="TO316" i="422"/>
  <c r="TN316" i="422"/>
  <c r="TM316" i="422"/>
  <c r="TL316" i="422"/>
  <c r="TK316" i="422"/>
  <c r="TJ316" i="422"/>
  <c r="TI316" i="422"/>
  <c r="TH316" i="422"/>
  <c r="UR315" i="422"/>
  <c r="UH315" i="422"/>
  <c r="UG315" i="422"/>
  <c r="UE315" i="422"/>
  <c r="UD315" i="422"/>
  <c r="UB315" i="422"/>
  <c r="UA315" i="422"/>
  <c r="TZ315" i="422"/>
  <c r="TY315" i="422"/>
  <c r="TX315" i="422"/>
  <c r="TW315" i="422"/>
  <c r="TV315" i="422"/>
  <c r="TU315" i="422"/>
  <c r="TT315" i="422"/>
  <c r="TS315" i="422"/>
  <c r="TR315" i="422"/>
  <c r="TQ315" i="422"/>
  <c r="TP315" i="422"/>
  <c r="TO315" i="422"/>
  <c r="TN315" i="422"/>
  <c r="TM315" i="422"/>
  <c r="TL315" i="422"/>
  <c r="TK315" i="422"/>
  <c r="TJ315" i="422"/>
  <c r="TI315" i="422"/>
  <c r="TH315" i="422"/>
  <c r="UR314" i="422"/>
  <c r="UH314" i="422"/>
  <c r="UG314" i="422"/>
  <c r="UE314" i="422"/>
  <c r="UD314" i="422"/>
  <c r="UB314" i="422"/>
  <c r="UA314" i="422"/>
  <c r="TZ314" i="422"/>
  <c r="TY314" i="422"/>
  <c r="TX314" i="422"/>
  <c r="TW314" i="422"/>
  <c r="TV314" i="422"/>
  <c r="TU314" i="422"/>
  <c r="TT314" i="422"/>
  <c r="TS314" i="422"/>
  <c r="TR314" i="422"/>
  <c r="TQ314" i="422"/>
  <c r="TP314" i="422"/>
  <c r="TO314" i="422"/>
  <c r="TN314" i="422"/>
  <c r="TM314" i="422"/>
  <c r="TL314" i="422"/>
  <c r="TK314" i="422"/>
  <c r="TJ314" i="422"/>
  <c r="TI314" i="422"/>
  <c r="TH314" i="422"/>
  <c r="UR313" i="422"/>
  <c r="UH313" i="422"/>
  <c r="UG313" i="422"/>
  <c r="UE313" i="422"/>
  <c r="UD313" i="422"/>
  <c r="UB313" i="422"/>
  <c r="UA313" i="422"/>
  <c r="TZ313" i="422"/>
  <c r="TY313" i="422"/>
  <c r="TX313" i="422"/>
  <c r="TW313" i="422"/>
  <c r="TV313" i="422"/>
  <c r="TU313" i="422"/>
  <c r="TT313" i="422"/>
  <c r="TS313" i="422"/>
  <c r="TR313" i="422"/>
  <c r="TQ313" i="422"/>
  <c r="TP313" i="422"/>
  <c r="TO313" i="422"/>
  <c r="TN313" i="422"/>
  <c r="TM313" i="422"/>
  <c r="TL313" i="422"/>
  <c r="TK313" i="422"/>
  <c r="TJ313" i="422"/>
  <c r="TI313" i="422"/>
  <c r="TH313" i="422"/>
  <c r="UR312" i="422"/>
  <c r="UH312" i="422"/>
  <c r="UG312" i="422"/>
  <c r="UE312" i="422"/>
  <c r="UD312" i="422"/>
  <c r="UB312" i="422"/>
  <c r="UA312" i="422"/>
  <c r="TZ312" i="422"/>
  <c r="TY312" i="422"/>
  <c r="TX312" i="422"/>
  <c r="TW312" i="422"/>
  <c r="TV312" i="422"/>
  <c r="TU312" i="422"/>
  <c r="TT312" i="422"/>
  <c r="TS312" i="422"/>
  <c r="TR312" i="422"/>
  <c r="TQ312" i="422"/>
  <c r="TP312" i="422"/>
  <c r="TO312" i="422"/>
  <c r="TN312" i="422"/>
  <c r="TM312" i="422"/>
  <c r="TL312" i="422"/>
  <c r="TK312" i="422"/>
  <c r="TJ312" i="422"/>
  <c r="TI312" i="422"/>
  <c r="TH312" i="422"/>
  <c r="UR311" i="422"/>
  <c r="UH311" i="422"/>
  <c r="UG311" i="422"/>
  <c r="UE311" i="422"/>
  <c r="UD311" i="422"/>
  <c r="UB311" i="422"/>
  <c r="UA311" i="422"/>
  <c r="TZ311" i="422"/>
  <c r="TY311" i="422"/>
  <c r="TX311" i="422"/>
  <c r="TW311" i="422"/>
  <c r="TV311" i="422"/>
  <c r="TU311" i="422"/>
  <c r="TT311" i="422"/>
  <c r="TS311" i="422"/>
  <c r="TR311" i="422"/>
  <c r="TQ311" i="422"/>
  <c r="TP311" i="422"/>
  <c r="TO311" i="422"/>
  <c r="TN311" i="422"/>
  <c r="TM311" i="422"/>
  <c r="TL311" i="422"/>
  <c r="TK311" i="422"/>
  <c r="TJ311" i="422"/>
  <c r="TI311" i="422"/>
  <c r="TH311" i="422"/>
  <c r="UR310" i="422"/>
  <c r="UH310" i="422"/>
  <c r="UG310" i="422"/>
  <c r="UE310" i="422"/>
  <c r="UD310" i="422"/>
  <c r="UB310" i="422"/>
  <c r="UA310" i="422"/>
  <c r="TZ310" i="422"/>
  <c r="TY310" i="422"/>
  <c r="TX310" i="422"/>
  <c r="TW310" i="422"/>
  <c r="TV310" i="422"/>
  <c r="TU310" i="422"/>
  <c r="TT310" i="422"/>
  <c r="TS310" i="422"/>
  <c r="TR310" i="422"/>
  <c r="TQ310" i="422"/>
  <c r="TP310" i="422"/>
  <c r="TO310" i="422"/>
  <c r="TN310" i="422"/>
  <c r="TM310" i="422"/>
  <c r="TL310" i="422"/>
  <c r="TK310" i="422"/>
  <c r="TJ310" i="422"/>
  <c r="TI310" i="422"/>
  <c r="TH310" i="422"/>
  <c r="UR309" i="422"/>
  <c r="UH309" i="422"/>
  <c r="UG309" i="422"/>
  <c r="UE309" i="422"/>
  <c r="UD309" i="422"/>
  <c r="UB309" i="422"/>
  <c r="UA309" i="422"/>
  <c r="TZ309" i="422"/>
  <c r="TY309" i="422"/>
  <c r="TX309" i="422"/>
  <c r="TW309" i="422"/>
  <c r="TV309" i="422"/>
  <c r="TU309" i="422"/>
  <c r="TT309" i="422"/>
  <c r="TS309" i="422"/>
  <c r="TR309" i="422"/>
  <c r="TQ309" i="422"/>
  <c r="TP309" i="422"/>
  <c r="TO309" i="422"/>
  <c r="TN309" i="422"/>
  <c r="TM309" i="422"/>
  <c r="TL309" i="422"/>
  <c r="TK309" i="422"/>
  <c r="TJ309" i="422"/>
  <c r="TI309" i="422"/>
  <c r="TH309" i="422"/>
  <c r="UR308" i="422"/>
  <c r="UH308" i="422"/>
  <c r="UG308" i="422"/>
  <c r="UE308" i="422"/>
  <c r="UD308" i="422"/>
  <c r="UB308" i="422"/>
  <c r="UA308" i="422"/>
  <c r="TZ308" i="422"/>
  <c r="TY308" i="422"/>
  <c r="TX308" i="422"/>
  <c r="TW308" i="422"/>
  <c r="TV308" i="422"/>
  <c r="TU308" i="422"/>
  <c r="TT308" i="422"/>
  <c r="TS308" i="422"/>
  <c r="TR308" i="422"/>
  <c r="TQ308" i="422"/>
  <c r="TP308" i="422"/>
  <c r="TO308" i="422"/>
  <c r="TN308" i="422"/>
  <c r="TM308" i="422"/>
  <c r="TL308" i="422"/>
  <c r="TK308" i="422"/>
  <c r="TJ308" i="422"/>
  <c r="TI308" i="422"/>
  <c r="TH308" i="422"/>
  <c r="UR307" i="422"/>
  <c r="UH307" i="422"/>
  <c r="UG307" i="422"/>
  <c r="UE307" i="422"/>
  <c r="UD307" i="422"/>
  <c r="UB307" i="422"/>
  <c r="UA307" i="422"/>
  <c r="TZ307" i="422"/>
  <c r="TY307" i="422"/>
  <c r="TX307" i="422"/>
  <c r="TW307" i="422"/>
  <c r="TV307" i="422"/>
  <c r="TU307" i="422"/>
  <c r="TT307" i="422"/>
  <c r="TS307" i="422"/>
  <c r="TR307" i="422"/>
  <c r="TQ307" i="422"/>
  <c r="TP307" i="422"/>
  <c r="TO307" i="422"/>
  <c r="TN307" i="422"/>
  <c r="TM307" i="422"/>
  <c r="TL307" i="422"/>
  <c r="TK307" i="422"/>
  <c r="TJ307" i="422"/>
  <c r="TI307" i="422"/>
  <c r="TH307" i="422"/>
  <c r="UR306" i="422"/>
  <c r="UH306" i="422"/>
  <c r="UG306" i="422"/>
  <c r="UE306" i="422"/>
  <c r="UD306" i="422"/>
  <c r="UB306" i="422"/>
  <c r="UA306" i="422"/>
  <c r="TZ306" i="422"/>
  <c r="TY306" i="422"/>
  <c r="TX306" i="422"/>
  <c r="TW306" i="422"/>
  <c r="TV306" i="422"/>
  <c r="TU306" i="422"/>
  <c r="TT306" i="422"/>
  <c r="TS306" i="422"/>
  <c r="TR306" i="422"/>
  <c r="TQ306" i="422"/>
  <c r="TP306" i="422"/>
  <c r="TO306" i="422"/>
  <c r="TN306" i="422"/>
  <c r="TM306" i="422"/>
  <c r="TL306" i="422"/>
  <c r="TK306" i="422"/>
  <c r="TJ306" i="422"/>
  <c r="TI306" i="422"/>
  <c r="TH306" i="422"/>
  <c r="UR305" i="422"/>
  <c r="UH305" i="422"/>
  <c r="UG305" i="422"/>
  <c r="UE305" i="422"/>
  <c r="UD305" i="422"/>
  <c r="UB305" i="422"/>
  <c r="UA305" i="422"/>
  <c r="TZ305" i="422"/>
  <c r="TY305" i="422"/>
  <c r="TX305" i="422"/>
  <c r="TW305" i="422"/>
  <c r="TV305" i="422"/>
  <c r="TU305" i="422"/>
  <c r="TT305" i="422"/>
  <c r="TS305" i="422"/>
  <c r="TR305" i="422"/>
  <c r="TQ305" i="422"/>
  <c r="TP305" i="422"/>
  <c r="TO305" i="422"/>
  <c r="TN305" i="422"/>
  <c r="TM305" i="422"/>
  <c r="TL305" i="422"/>
  <c r="TK305" i="422"/>
  <c r="TJ305" i="422"/>
  <c r="TI305" i="422"/>
  <c r="TH305" i="422"/>
  <c r="UR304" i="422"/>
  <c r="UH304" i="422"/>
  <c r="UG304" i="422"/>
  <c r="UE304" i="422"/>
  <c r="UD304" i="422"/>
  <c r="UB304" i="422"/>
  <c r="UA304" i="422"/>
  <c r="TZ304" i="422"/>
  <c r="TY304" i="422"/>
  <c r="TX304" i="422"/>
  <c r="TW304" i="422"/>
  <c r="TV304" i="422"/>
  <c r="TU304" i="422"/>
  <c r="TT304" i="422"/>
  <c r="TS304" i="422"/>
  <c r="TR304" i="422"/>
  <c r="TQ304" i="422"/>
  <c r="TP304" i="422"/>
  <c r="TO304" i="422"/>
  <c r="TN304" i="422"/>
  <c r="TM304" i="422"/>
  <c r="TL304" i="422"/>
  <c r="TK304" i="422"/>
  <c r="TJ304" i="422"/>
  <c r="TI304" i="422"/>
  <c r="TH304" i="422"/>
  <c r="UR303" i="422"/>
  <c r="UH303" i="422"/>
  <c r="UG303" i="422"/>
  <c r="UE303" i="422"/>
  <c r="UD303" i="422"/>
  <c r="UB303" i="422"/>
  <c r="UA303" i="422"/>
  <c r="TZ303" i="422"/>
  <c r="TY303" i="422"/>
  <c r="TX303" i="422"/>
  <c r="TW303" i="422"/>
  <c r="TV303" i="422"/>
  <c r="TU303" i="422"/>
  <c r="TT303" i="422"/>
  <c r="TS303" i="422"/>
  <c r="TR303" i="422"/>
  <c r="TQ303" i="422"/>
  <c r="TP303" i="422"/>
  <c r="TO303" i="422"/>
  <c r="TN303" i="422"/>
  <c r="TM303" i="422"/>
  <c r="TL303" i="422"/>
  <c r="TK303" i="422"/>
  <c r="TJ303" i="422"/>
  <c r="TI303" i="422"/>
  <c r="TH303" i="422"/>
  <c r="UR302" i="422"/>
  <c r="UH302" i="422"/>
  <c r="UG302" i="422"/>
  <c r="UE302" i="422"/>
  <c r="UD302" i="422"/>
  <c r="UB302" i="422"/>
  <c r="UA302" i="422"/>
  <c r="TZ302" i="422"/>
  <c r="TY302" i="422"/>
  <c r="TX302" i="422"/>
  <c r="TW302" i="422"/>
  <c r="TV302" i="422"/>
  <c r="TU302" i="422"/>
  <c r="TT302" i="422"/>
  <c r="TS302" i="422"/>
  <c r="TR302" i="422"/>
  <c r="TQ302" i="422"/>
  <c r="TP302" i="422"/>
  <c r="TO302" i="422"/>
  <c r="TN302" i="422"/>
  <c r="TM302" i="422"/>
  <c r="TL302" i="422"/>
  <c r="TK302" i="422"/>
  <c r="TJ302" i="422"/>
  <c r="TI302" i="422"/>
  <c r="TH302" i="422"/>
  <c r="UR301" i="422"/>
  <c r="UH301" i="422"/>
  <c r="UG301" i="422"/>
  <c r="UE301" i="422"/>
  <c r="UD301" i="422"/>
  <c r="UB301" i="422"/>
  <c r="UA301" i="422"/>
  <c r="TZ301" i="422"/>
  <c r="TY301" i="422"/>
  <c r="TX301" i="422"/>
  <c r="TW301" i="422"/>
  <c r="TV301" i="422"/>
  <c r="TU301" i="422"/>
  <c r="TT301" i="422"/>
  <c r="TS301" i="422"/>
  <c r="TR301" i="422"/>
  <c r="TQ301" i="422"/>
  <c r="TP301" i="422"/>
  <c r="TO301" i="422"/>
  <c r="TN301" i="422"/>
  <c r="TM301" i="422"/>
  <c r="TL301" i="422"/>
  <c r="TK301" i="422"/>
  <c r="TJ301" i="422"/>
  <c r="TI301" i="422"/>
  <c r="TH301" i="422"/>
  <c r="UR300" i="422"/>
  <c r="UH300" i="422"/>
  <c r="UG300" i="422"/>
  <c r="UE300" i="422"/>
  <c r="UD300" i="422"/>
  <c r="UB300" i="422"/>
  <c r="UA300" i="422"/>
  <c r="TZ300" i="422"/>
  <c r="TY300" i="422"/>
  <c r="TX300" i="422"/>
  <c r="TW300" i="422"/>
  <c r="TV300" i="422"/>
  <c r="TU300" i="422"/>
  <c r="TT300" i="422"/>
  <c r="TS300" i="422"/>
  <c r="TR300" i="422"/>
  <c r="TQ300" i="422"/>
  <c r="TP300" i="422"/>
  <c r="TO300" i="422"/>
  <c r="TN300" i="422"/>
  <c r="TM300" i="422"/>
  <c r="TL300" i="422"/>
  <c r="TK300" i="422"/>
  <c r="TJ300" i="422"/>
  <c r="TI300" i="422"/>
  <c r="TH300" i="422"/>
  <c r="UR299" i="422"/>
  <c r="UH299" i="422"/>
  <c r="UG299" i="422"/>
  <c r="UE299" i="422"/>
  <c r="UD299" i="422"/>
  <c r="UB299" i="422"/>
  <c r="UA299" i="422"/>
  <c r="TZ299" i="422"/>
  <c r="TY299" i="422"/>
  <c r="TX299" i="422"/>
  <c r="TW299" i="422"/>
  <c r="TV299" i="422"/>
  <c r="TU299" i="422"/>
  <c r="TT299" i="422"/>
  <c r="TS299" i="422"/>
  <c r="TR299" i="422"/>
  <c r="TQ299" i="422"/>
  <c r="TP299" i="422"/>
  <c r="TO299" i="422"/>
  <c r="TN299" i="422"/>
  <c r="TM299" i="422"/>
  <c r="TL299" i="422"/>
  <c r="TK299" i="422"/>
  <c r="TJ299" i="422"/>
  <c r="TI299" i="422"/>
  <c r="TH299" i="422"/>
  <c r="UR298" i="422"/>
  <c r="UH298" i="422"/>
  <c r="UG298" i="422"/>
  <c r="UE298" i="422"/>
  <c r="UD298" i="422"/>
  <c r="UB298" i="422"/>
  <c r="UA298" i="422"/>
  <c r="TZ298" i="422"/>
  <c r="TY298" i="422"/>
  <c r="TX298" i="422"/>
  <c r="TW298" i="422"/>
  <c r="TV298" i="422"/>
  <c r="TU298" i="422"/>
  <c r="TT298" i="422"/>
  <c r="TS298" i="422"/>
  <c r="TR298" i="422"/>
  <c r="TQ298" i="422"/>
  <c r="TP298" i="422"/>
  <c r="TO298" i="422"/>
  <c r="TN298" i="422"/>
  <c r="TM298" i="422"/>
  <c r="TL298" i="422"/>
  <c r="TK298" i="422"/>
  <c r="TJ298" i="422"/>
  <c r="TI298" i="422"/>
  <c r="TH298" i="422"/>
  <c r="UR297" i="422"/>
  <c r="UH297" i="422"/>
  <c r="UG297" i="422"/>
  <c r="UE297" i="422"/>
  <c r="UD297" i="422"/>
  <c r="UB297" i="422"/>
  <c r="UA297" i="422"/>
  <c r="TZ297" i="422"/>
  <c r="TY297" i="422"/>
  <c r="TX297" i="422"/>
  <c r="TW297" i="422"/>
  <c r="TV297" i="422"/>
  <c r="TU297" i="422"/>
  <c r="TT297" i="422"/>
  <c r="TS297" i="422"/>
  <c r="TR297" i="422"/>
  <c r="TQ297" i="422"/>
  <c r="TP297" i="422"/>
  <c r="TO297" i="422"/>
  <c r="TN297" i="422"/>
  <c r="TM297" i="422"/>
  <c r="TL297" i="422"/>
  <c r="TK297" i="422"/>
  <c r="TJ297" i="422"/>
  <c r="TI297" i="422"/>
  <c r="TH297" i="422"/>
  <c r="UR296" i="422"/>
  <c r="UH296" i="422"/>
  <c r="UG296" i="422"/>
  <c r="UE296" i="422"/>
  <c r="UD296" i="422"/>
  <c r="UB296" i="422"/>
  <c r="UA296" i="422"/>
  <c r="TZ296" i="422"/>
  <c r="TY296" i="422"/>
  <c r="TX296" i="422"/>
  <c r="TW296" i="422"/>
  <c r="TV296" i="422"/>
  <c r="TU296" i="422"/>
  <c r="TT296" i="422"/>
  <c r="TS296" i="422"/>
  <c r="TR296" i="422"/>
  <c r="TQ296" i="422"/>
  <c r="TP296" i="422"/>
  <c r="TO296" i="422"/>
  <c r="TN296" i="422"/>
  <c r="TM296" i="422"/>
  <c r="TL296" i="422"/>
  <c r="TK296" i="422"/>
  <c r="TJ296" i="422"/>
  <c r="TI296" i="422"/>
  <c r="TH296" i="422"/>
  <c r="UR295" i="422"/>
  <c r="UH295" i="422"/>
  <c r="UG295" i="422"/>
  <c r="UE295" i="422"/>
  <c r="UD295" i="422"/>
  <c r="UB295" i="422"/>
  <c r="UA295" i="422"/>
  <c r="TZ295" i="422"/>
  <c r="TY295" i="422"/>
  <c r="TX295" i="422"/>
  <c r="TW295" i="422"/>
  <c r="TV295" i="422"/>
  <c r="TU295" i="422"/>
  <c r="TT295" i="422"/>
  <c r="TS295" i="422"/>
  <c r="TR295" i="422"/>
  <c r="TQ295" i="422"/>
  <c r="TP295" i="422"/>
  <c r="TO295" i="422"/>
  <c r="TN295" i="422"/>
  <c r="TM295" i="422"/>
  <c r="TL295" i="422"/>
  <c r="TK295" i="422"/>
  <c r="TJ295" i="422"/>
  <c r="TI295" i="422"/>
  <c r="TH295" i="422"/>
  <c r="UR294" i="422"/>
  <c r="UH294" i="422"/>
  <c r="UG294" i="422"/>
  <c r="UE294" i="422"/>
  <c r="UD294" i="422"/>
  <c r="UB294" i="422"/>
  <c r="UA294" i="422"/>
  <c r="TZ294" i="422"/>
  <c r="TY294" i="422"/>
  <c r="TX294" i="422"/>
  <c r="TW294" i="422"/>
  <c r="TV294" i="422"/>
  <c r="TU294" i="422"/>
  <c r="TT294" i="422"/>
  <c r="TS294" i="422"/>
  <c r="TR294" i="422"/>
  <c r="TQ294" i="422"/>
  <c r="TP294" i="422"/>
  <c r="TO294" i="422"/>
  <c r="TN294" i="422"/>
  <c r="TM294" i="422"/>
  <c r="TL294" i="422"/>
  <c r="TK294" i="422"/>
  <c r="TJ294" i="422"/>
  <c r="TI294" i="422"/>
  <c r="TH294" i="422"/>
  <c r="UR293" i="422"/>
  <c r="UH293" i="422"/>
  <c r="UG293" i="422"/>
  <c r="UE293" i="422"/>
  <c r="UD293" i="422"/>
  <c r="UB293" i="422"/>
  <c r="UA293" i="422"/>
  <c r="TZ293" i="422"/>
  <c r="TY293" i="422"/>
  <c r="TX293" i="422"/>
  <c r="TW293" i="422"/>
  <c r="TV293" i="422"/>
  <c r="TU293" i="422"/>
  <c r="TT293" i="422"/>
  <c r="TS293" i="422"/>
  <c r="TR293" i="422"/>
  <c r="TQ293" i="422"/>
  <c r="TP293" i="422"/>
  <c r="TO293" i="422"/>
  <c r="TN293" i="422"/>
  <c r="TM293" i="422"/>
  <c r="TL293" i="422"/>
  <c r="TK293" i="422"/>
  <c r="TJ293" i="422"/>
  <c r="TI293" i="422"/>
  <c r="TH293" i="422"/>
  <c r="UR292" i="422"/>
  <c r="UH292" i="422"/>
  <c r="UG292" i="422"/>
  <c r="UE292" i="422"/>
  <c r="UD292" i="422"/>
  <c r="UB292" i="422"/>
  <c r="UA292" i="422"/>
  <c r="TZ292" i="422"/>
  <c r="TY292" i="422"/>
  <c r="TX292" i="422"/>
  <c r="TW292" i="422"/>
  <c r="TV292" i="422"/>
  <c r="TU292" i="422"/>
  <c r="TT292" i="422"/>
  <c r="TS292" i="422"/>
  <c r="TR292" i="422"/>
  <c r="TQ292" i="422"/>
  <c r="TP292" i="422"/>
  <c r="TO292" i="422"/>
  <c r="TN292" i="422"/>
  <c r="TM292" i="422"/>
  <c r="TL292" i="422"/>
  <c r="TK292" i="422"/>
  <c r="TJ292" i="422"/>
  <c r="TI292" i="422"/>
  <c r="TH292" i="422"/>
  <c r="UR291" i="422"/>
  <c r="UH291" i="422"/>
  <c r="UG291" i="422"/>
  <c r="UE291" i="422"/>
  <c r="UD291" i="422"/>
  <c r="UB291" i="422"/>
  <c r="UA291" i="422"/>
  <c r="TZ291" i="422"/>
  <c r="TY291" i="422"/>
  <c r="TX291" i="422"/>
  <c r="TW291" i="422"/>
  <c r="TV291" i="422"/>
  <c r="TU291" i="422"/>
  <c r="TT291" i="422"/>
  <c r="TS291" i="422"/>
  <c r="TR291" i="422"/>
  <c r="TQ291" i="422"/>
  <c r="TP291" i="422"/>
  <c r="TO291" i="422"/>
  <c r="TN291" i="422"/>
  <c r="TM291" i="422"/>
  <c r="TL291" i="422"/>
  <c r="TK291" i="422"/>
  <c r="TJ291" i="422"/>
  <c r="TI291" i="422"/>
  <c r="TH291" i="422"/>
  <c r="UR290" i="422"/>
  <c r="UH290" i="422"/>
  <c r="UG290" i="422"/>
  <c r="UE290" i="422"/>
  <c r="UD290" i="422"/>
  <c r="UB290" i="422"/>
  <c r="UA290" i="422"/>
  <c r="TZ290" i="422"/>
  <c r="TY290" i="422"/>
  <c r="TX290" i="422"/>
  <c r="TW290" i="422"/>
  <c r="TV290" i="422"/>
  <c r="TU290" i="422"/>
  <c r="TT290" i="422"/>
  <c r="TS290" i="422"/>
  <c r="TR290" i="422"/>
  <c r="TQ290" i="422"/>
  <c r="TP290" i="422"/>
  <c r="TO290" i="422"/>
  <c r="TN290" i="422"/>
  <c r="TM290" i="422"/>
  <c r="TL290" i="422"/>
  <c r="TK290" i="422"/>
  <c r="TJ290" i="422"/>
  <c r="TI290" i="422"/>
  <c r="TH290" i="422"/>
  <c r="UR289" i="422"/>
  <c r="UH289" i="422"/>
  <c r="UG289" i="422"/>
  <c r="UE289" i="422"/>
  <c r="UD289" i="422"/>
  <c r="UB289" i="422"/>
  <c r="UA289" i="422"/>
  <c r="TZ289" i="422"/>
  <c r="TY289" i="422"/>
  <c r="TX289" i="422"/>
  <c r="TW289" i="422"/>
  <c r="TV289" i="422"/>
  <c r="TU289" i="422"/>
  <c r="TT289" i="422"/>
  <c r="TS289" i="422"/>
  <c r="TR289" i="422"/>
  <c r="TQ289" i="422"/>
  <c r="TP289" i="422"/>
  <c r="TO289" i="422"/>
  <c r="TN289" i="422"/>
  <c r="TM289" i="422"/>
  <c r="TL289" i="422"/>
  <c r="TK289" i="422"/>
  <c r="TJ289" i="422"/>
  <c r="TI289" i="422"/>
  <c r="TH289" i="422"/>
  <c r="UR288" i="422"/>
  <c r="UH288" i="422"/>
  <c r="UG288" i="422"/>
  <c r="UE288" i="422"/>
  <c r="UD288" i="422"/>
  <c r="UB288" i="422"/>
  <c r="UA288" i="422"/>
  <c r="TZ288" i="422"/>
  <c r="TY288" i="422"/>
  <c r="TX288" i="422"/>
  <c r="TW288" i="422"/>
  <c r="TV288" i="422"/>
  <c r="TU288" i="422"/>
  <c r="TT288" i="422"/>
  <c r="TS288" i="422"/>
  <c r="TR288" i="422"/>
  <c r="TQ288" i="422"/>
  <c r="TP288" i="422"/>
  <c r="TO288" i="422"/>
  <c r="TN288" i="422"/>
  <c r="TM288" i="422"/>
  <c r="TL288" i="422"/>
  <c r="TK288" i="422"/>
  <c r="TJ288" i="422"/>
  <c r="TI288" i="422"/>
  <c r="TH288" i="422"/>
  <c r="UR287" i="422"/>
  <c r="UH287" i="422"/>
  <c r="UG287" i="422"/>
  <c r="UE287" i="422"/>
  <c r="UD287" i="422"/>
  <c r="UB287" i="422"/>
  <c r="UA287" i="422"/>
  <c r="TZ287" i="422"/>
  <c r="TY287" i="422"/>
  <c r="TX287" i="422"/>
  <c r="TW287" i="422"/>
  <c r="TV287" i="422"/>
  <c r="TU287" i="422"/>
  <c r="TT287" i="422"/>
  <c r="TS287" i="422"/>
  <c r="TR287" i="422"/>
  <c r="TQ287" i="422"/>
  <c r="TP287" i="422"/>
  <c r="TO287" i="422"/>
  <c r="TN287" i="422"/>
  <c r="TM287" i="422"/>
  <c r="TL287" i="422"/>
  <c r="TK287" i="422"/>
  <c r="TJ287" i="422"/>
  <c r="TI287" i="422"/>
  <c r="TH287" i="422"/>
  <c r="UR286" i="422"/>
  <c r="UH286" i="422"/>
  <c r="UG286" i="422"/>
  <c r="UE286" i="422"/>
  <c r="UD286" i="422"/>
  <c r="UB286" i="422"/>
  <c r="UA286" i="422"/>
  <c r="TZ286" i="422"/>
  <c r="TY286" i="422"/>
  <c r="TX286" i="422"/>
  <c r="TW286" i="422"/>
  <c r="TV286" i="422"/>
  <c r="TU286" i="422"/>
  <c r="TT286" i="422"/>
  <c r="TS286" i="422"/>
  <c r="TR286" i="422"/>
  <c r="TQ286" i="422"/>
  <c r="TP286" i="422"/>
  <c r="TO286" i="422"/>
  <c r="TN286" i="422"/>
  <c r="TM286" i="422"/>
  <c r="TL286" i="422"/>
  <c r="TK286" i="422"/>
  <c r="TJ286" i="422"/>
  <c r="TI286" i="422"/>
  <c r="TH286" i="422"/>
  <c r="UR285" i="422"/>
  <c r="UH285" i="422"/>
  <c r="UG285" i="422"/>
  <c r="UE285" i="422"/>
  <c r="UD285" i="422"/>
  <c r="UB285" i="422"/>
  <c r="UA285" i="422"/>
  <c r="TZ285" i="422"/>
  <c r="TY285" i="422"/>
  <c r="TX285" i="422"/>
  <c r="TW285" i="422"/>
  <c r="TV285" i="422"/>
  <c r="TU285" i="422"/>
  <c r="TT285" i="422"/>
  <c r="TS285" i="422"/>
  <c r="TR285" i="422"/>
  <c r="TQ285" i="422"/>
  <c r="TP285" i="422"/>
  <c r="TO285" i="422"/>
  <c r="TN285" i="422"/>
  <c r="TM285" i="422"/>
  <c r="TL285" i="422"/>
  <c r="TK285" i="422"/>
  <c r="TJ285" i="422"/>
  <c r="TI285" i="422"/>
  <c r="TH285" i="422"/>
  <c r="UR284" i="422"/>
  <c r="UH284" i="422"/>
  <c r="UG284" i="422"/>
  <c r="UE284" i="422"/>
  <c r="UD284" i="422"/>
  <c r="UB284" i="422"/>
  <c r="UA284" i="422"/>
  <c r="TZ284" i="422"/>
  <c r="TY284" i="422"/>
  <c r="TX284" i="422"/>
  <c r="TW284" i="422"/>
  <c r="TV284" i="422"/>
  <c r="TU284" i="422"/>
  <c r="TT284" i="422"/>
  <c r="TS284" i="422"/>
  <c r="TR284" i="422"/>
  <c r="TQ284" i="422"/>
  <c r="TP284" i="422"/>
  <c r="TO284" i="422"/>
  <c r="TN284" i="422"/>
  <c r="TM284" i="422"/>
  <c r="TL284" i="422"/>
  <c r="TK284" i="422"/>
  <c r="TJ284" i="422"/>
  <c r="TI284" i="422"/>
  <c r="TH284" i="422"/>
  <c r="UR283" i="422"/>
  <c r="UH283" i="422"/>
  <c r="UG283" i="422"/>
  <c r="UE283" i="422"/>
  <c r="UD283" i="422"/>
  <c r="UB283" i="422"/>
  <c r="UA283" i="422"/>
  <c r="TZ283" i="422"/>
  <c r="TY283" i="422"/>
  <c r="TX283" i="422"/>
  <c r="TW283" i="422"/>
  <c r="TV283" i="422"/>
  <c r="TU283" i="422"/>
  <c r="TT283" i="422"/>
  <c r="TS283" i="422"/>
  <c r="TR283" i="422"/>
  <c r="TQ283" i="422"/>
  <c r="TP283" i="422"/>
  <c r="TO283" i="422"/>
  <c r="TN283" i="422"/>
  <c r="TM283" i="422"/>
  <c r="TL283" i="422"/>
  <c r="TK283" i="422"/>
  <c r="TJ283" i="422"/>
  <c r="TI283" i="422"/>
  <c r="TH283" i="422"/>
  <c r="UR282" i="422"/>
  <c r="UH282" i="422"/>
  <c r="UG282" i="422"/>
  <c r="UE282" i="422"/>
  <c r="UD282" i="422"/>
  <c r="UB282" i="422"/>
  <c r="UA282" i="422"/>
  <c r="TZ282" i="422"/>
  <c r="TY282" i="422"/>
  <c r="TX282" i="422"/>
  <c r="TW282" i="422"/>
  <c r="TV282" i="422"/>
  <c r="TU282" i="422"/>
  <c r="TT282" i="422"/>
  <c r="TS282" i="422"/>
  <c r="TR282" i="422"/>
  <c r="TQ282" i="422"/>
  <c r="TP282" i="422"/>
  <c r="TO282" i="422"/>
  <c r="TN282" i="422"/>
  <c r="TM282" i="422"/>
  <c r="TL282" i="422"/>
  <c r="TK282" i="422"/>
  <c r="TJ282" i="422"/>
  <c r="TI282" i="422"/>
  <c r="TH282" i="422"/>
  <c r="UR281" i="422"/>
  <c r="UH281" i="422"/>
  <c r="UG281" i="422"/>
  <c r="UE281" i="422"/>
  <c r="UD281" i="422"/>
  <c r="UB281" i="422"/>
  <c r="UA281" i="422"/>
  <c r="TZ281" i="422"/>
  <c r="TY281" i="422"/>
  <c r="TX281" i="422"/>
  <c r="TW281" i="422"/>
  <c r="TV281" i="422"/>
  <c r="TU281" i="422"/>
  <c r="TT281" i="422"/>
  <c r="TS281" i="422"/>
  <c r="TR281" i="422"/>
  <c r="TQ281" i="422"/>
  <c r="TP281" i="422"/>
  <c r="TO281" i="422"/>
  <c r="TN281" i="422"/>
  <c r="TM281" i="422"/>
  <c r="TL281" i="422"/>
  <c r="TK281" i="422"/>
  <c r="TJ281" i="422"/>
  <c r="TI281" i="422"/>
  <c r="TH281" i="422"/>
  <c r="UR280" i="422"/>
  <c r="UH280" i="422"/>
  <c r="UG280" i="422"/>
  <c r="UE280" i="422"/>
  <c r="UD280" i="422"/>
  <c r="UB280" i="422"/>
  <c r="UA280" i="422"/>
  <c r="TZ280" i="422"/>
  <c r="TY280" i="422"/>
  <c r="TX280" i="422"/>
  <c r="TW280" i="422"/>
  <c r="TV280" i="422"/>
  <c r="TU280" i="422"/>
  <c r="TT280" i="422"/>
  <c r="TS280" i="422"/>
  <c r="TR280" i="422"/>
  <c r="TQ280" i="422"/>
  <c r="TP280" i="422"/>
  <c r="TO280" i="422"/>
  <c r="TN280" i="422"/>
  <c r="TM280" i="422"/>
  <c r="TL280" i="422"/>
  <c r="TK280" i="422"/>
  <c r="TJ280" i="422"/>
  <c r="TI280" i="422"/>
  <c r="TH280" i="422"/>
  <c r="UR279" i="422"/>
  <c r="UH279" i="422"/>
  <c r="UG279" i="422"/>
  <c r="UE279" i="422"/>
  <c r="UD279" i="422"/>
  <c r="UB279" i="422"/>
  <c r="UA279" i="422"/>
  <c r="TZ279" i="422"/>
  <c r="TY279" i="422"/>
  <c r="TX279" i="422"/>
  <c r="TW279" i="422"/>
  <c r="TV279" i="422"/>
  <c r="TU279" i="422"/>
  <c r="TT279" i="422"/>
  <c r="TS279" i="422"/>
  <c r="TR279" i="422"/>
  <c r="TQ279" i="422"/>
  <c r="TP279" i="422"/>
  <c r="TO279" i="422"/>
  <c r="TN279" i="422"/>
  <c r="TM279" i="422"/>
  <c r="TL279" i="422"/>
  <c r="TK279" i="422"/>
  <c r="TJ279" i="422"/>
  <c r="TI279" i="422"/>
  <c r="TH279" i="422"/>
  <c r="UR278" i="422"/>
  <c r="UH278" i="422"/>
  <c r="UG278" i="422"/>
  <c r="UE278" i="422"/>
  <c r="UD278" i="422"/>
  <c r="UB278" i="422"/>
  <c r="UA278" i="422"/>
  <c r="TZ278" i="422"/>
  <c r="TY278" i="422"/>
  <c r="TX278" i="422"/>
  <c r="TW278" i="422"/>
  <c r="TV278" i="422"/>
  <c r="TU278" i="422"/>
  <c r="TT278" i="422"/>
  <c r="TS278" i="422"/>
  <c r="TR278" i="422"/>
  <c r="TQ278" i="422"/>
  <c r="TP278" i="422"/>
  <c r="TO278" i="422"/>
  <c r="TN278" i="422"/>
  <c r="TM278" i="422"/>
  <c r="TL278" i="422"/>
  <c r="TK278" i="422"/>
  <c r="TJ278" i="422"/>
  <c r="TI278" i="422"/>
  <c r="TH278" i="422"/>
  <c r="UR277" i="422"/>
  <c r="UH277" i="422"/>
  <c r="UG277" i="422"/>
  <c r="UE277" i="422"/>
  <c r="UD277" i="422"/>
  <c r="UB277" i="422"/>
  <c r="UA277" i="422"/>
  <c r="TZ277" i="422"/>
  <c r="TY277" i="422"/>
  <c r="TX277" i="422"/>
  <c r="TW277" i="422"/>
  <c r="TV277" i="422"/>
  <c r="TU277" i="422"/>
  <c r="TT277" i="422"/>
  <c r="TS277" i="422"/>
  <c r="TR277" i="422"/>
  <c r="TQ277" i="422"/>
  <c r="TP277" i="422"/>
  <c r="TO277" i="422"/>
  <c r="TN277" i="422"/>
  <c r="TM277" i="422"/>
  <c r="TL277" i="422"/>
  <c r="TK277" i="422"/>
  <c r="TJ277" i="422"/>
  <c r="TI277" i="422"/>
  <c r="TH277" i="422"/>
  <c r="UR276" i="422"/>
  <c r="UH276" i="422"/>
  <c r="UG276" i="422"/>
  <c r="UE276" i="422"/>
  <c r="UD276" i="422"/>
  <c r="UB276" i="422"/>
  <c r="UA276" i="422"/>
  <c r="TZ276" i="422"/>
  <c r="TY276" i="422"/>
  <c r="TX276" i="422"/>
  <c r="TW276" i="422"/>
  <c r="TV276" i="422"/>
  <c r="TU276" i="422"/>
  <c r="TT276" i="422"/>
  <c r="TS276" i="422"/>
  <c r="TR276" i="422"/>
  <c r="TQ276" i="422"/>
  <c r="TP276" i="422"/>
  <c r="TO276" i="422"/>
  <c r="TN276" i="422"/>
  <c r="TM276" i="422"/>
  <c r="TL276" i="422"/>
  <c r="TK276" i="422"/>
  <c r="TJ276" i="422"/>
  <c r="TI276" i="422"/>
  <c r="TH276" i="422"/>
  <c r="UR275" i="422"/>
  <c r="UH275" i="422"/>
  <c r="UG275" i="422"/>
  <c r="UE275" i="422"/>
  <c r="UD275" i="422"/>
  <c r="UB275" i="422"/>
  <c r="UA275" i="422"/>
  <c r="TZ275" i="422"/>
  <c r="TY275" i="422"/>
  <c r="TX275" i="422"/>
  <c r="TW275" i="422"/>
  <c r="TV275" i="422"/>
  <c r="TU275" i="422"/>
  <c r="TT275" i="422"/>
  <c r="TS275" i="422"/>
  <c r="TR275" i="422"/>
  <c r="TQ275" i="422"/>
  <c r="TP275" i="422"/>
  <c r="TO275" i="422"/>
  <c r="TN275" i="422"/>
  <c r="TM275" i="422"/>
  <c r="TL275" i="422"/>
  <c r="TK275" i="422"/>
  <c r="TJ275" i="422"/>
  <c r="TI275" i="422"/>
  <c r="TH275" i="422"/>
  <c r="UR274" i="422"/>
  <c r="UH274" i="422"/>
  <c r="UG274" i="422"/>
  <c r="UE274" i="422"/>
  <c r="UD274" i="422"/>
  <c r="UB274" i="422"/>
  <c r="UA274" i="422"/>
  <c r="TZ274" i="422"/>
  <c r="TY274" i="422"/>
  <c r="TX274" i="422"/>
  <c r="TW274" i="422"/>
  <c r="TV274" i="422"/>
  <c r="TU274" i="422"/>
  <c r="TT274" i="422"/>
  <c r="TS274" i="422"/>
  <c r="TR274" i="422"/>
  <c r="TQ274" i="422"/>
  <c r="TP274" i="422"/>
  <c r="TO274" i="422"/>
  <c r="TN274" i="422"/>
  <c r="TM274" i="422"/>
  <c r="TL274" i="422"/>
  <c r="TK274" i="422"/>
  <c r="TJ274" i="422"/>
  <c r="TI274" i="422"/>
  <c r="TH274" i="422"/>
  <c r="UR273" i="422"/>
  <c r="UH273" i="422"/>
  <c r="UG273" i="422"/>
  <c r="UE273" i="422"/>
  <c r="UD273" i="422"/>
  <c r="UB273" i="422"/>
  <c r="UA273" i="422"/>
  <c r="TZ273" i="422"/>
  <c r="TY273" i="422"/>
  <c r="TX273" i="422"/>
  <c r="TW273" i="422"/>
  <c r="TV273" i="422"/>
  <c r="TU273" i="422"/>
  <c r="TT273" i="422"/>
  <c r="TS273" i="422"/>
  <c r="TR273" i="422"/>
  <c r="TQ273" i="422"/>
  <c r="TP273" i="422"/>
  <c r="TO273" i="422"/>
  <c r="TN273" i="422"/>
  <c r="TM273" i="422"/>
  <c r="TL273" i="422"/>
  <c r="TK273" i="422"/>
  <c r="TJ273" i="422"/>
  <c r="TI273" i="422"/>
  <c r="TH273" i="422"/>
  <c r="UR272" i="422"/>
  <c r="UH272" i="422"/>
  <c r="UG272" i="422"/>
  <c r="UE272" i="422"/>
  <c r="UD272" i="422"/>
  <c r="UB272" i="422"/>
  <c r="UA272" i="422"/>
  <c r="TZ272" i="422"/>
  <c r="TY272" i="422"/>
  <c r="TX272" i="422"/>
  <c r="TW272" i="422"/>
  <c r="TV272" i="422"/>
  <c r="TU272" i="422"/>
  <c r="TT272" i="422"/>
  <c r="TS272" i="422"/>
  <c r="TR272" i="422"/>
  <c r="TQ272" i="422"/>
  <c r="TP272" i="422"/>
  <c r="TO272" i="422"/>
  <c r="TN272" i="422"/>
  <c r="TM272" i="422"/>
  <c r="TL272" i="422"/>
  <c r="TK272" i="422"/>
  <c r="TJ272" i="422"/>
  <c r="TI272" i="422"/>
  <c r="TH272" i="422"/>
  <c r="UR271" i="422"/>
  <c r="UH271" i="422"/>
  <c r="UG271" i="422"/>
  <c r="UE271" i="422"/>
  <c r="UD271" i="422"/>
  <c r="UB271" i="422"/>
  <c r="UA271" i="422"/>
  <c r="TZ271" i="422"/>
  <c r="TY271" i="422"/>
  <c r="TX271" i="422"/>
  <c r="TW271" i="422"/>
  <c r="TV271" i="422"/>
  <c r="TU271" i="422"/>
  <c r="TT271" i="422"/>
  <c r="TS271" i="422"/>
  <c r="TR271" i="422"/>
  <c r="TQ271" i="422"/>
  <c r="TP271" i="422"/>
  <c r="TO271" i="422"/>
  <c r="TN271" i="422"/>
  <c r="TM271" i="422"/>
  <c r="TL271" i="422"/>
  <c r="TK271" i="422"/>
  <c r="TJ271" i="422"/>
  <c r="TI271" i="422"/>
  <c r="TH271" i="422"/>
  <c r="UR270" i="422"/>
  <c r="UH270" i="422"/>
  <c r="UG270" i="422"/>
  <c r="UE270" i="422"/>
  <c r="UD270" i="422"/>
  <c r="UB270" i="422"/>
  <c r="UA270" i="422"/>
  <c r="TZ270" i="422"/>
  <c r="TY270" i="422"/>
  <c r="TX270" i="422"/>
  <c r="TW270" i="422"/>
  <c r="TV270" i="422"/>
  <c r="TU270" i="422"/>
  <c r="TT270" i="422"/>
  <c r="TS270" i="422"/>
  <c r="TR270" i="422"/>
  <c r="TQ270" i="422"/>
  <c r="TP270" i="422"/>
  <c r="TO270" i="422"/>
  <c r="TN270" i="422"/>
  <c r="TM270" i="422"/>
  <c r="TL270" i="422"/>
  <c r="TK270" i="422"/>
  <c r="TJ270" i="422"/>
  <c r="TI270" i="422"/>
  <c r="TH270" i="422"/>
  <c r="UR269" i="422"/>
  <c r="UH269" i="422"/>
  <c r="UG269" i="422"/>
  <c r="UE269" i="422"/>
  <c r="UD269" i="422"/>
  <c r="UB269" i="422"/>
  <c r="UA269" i="422"/>
  <c r="TZ269" i="422"/>
  <c r="TY269" i="422"/>
  <c r="TX269" i="422"/>
  <c r="TW269" i="422"/>
  <c r="TV269" i="422"/>
  <c r="TU269" i="422"/>
  <c r="TT269" i="422"/>
  <c r="TS269" i="422"/>
  <c r="TR269" i="422"/>
  <c r="TQ269" i="422"/>
  <c r="TP269" i="422"/>
  <c r="TO269" i="422"/>
  <c r="TN269" i="422"/>
  <c r="TM269" i="422"/>
  <c r="TL269" i="422"/>
  <c r="TK269" i="422"/>
  <c r="TJ269" i="422"/>
  <c r="TI269" i="422"/>
  <c r="TH269" i="422"/>
  <c r="UR268" i="422"/>
  <c r="UH268" i="422"/>
  <c r="UG268" i="422"/>
  <c r="UE268" i="422"/>
  <c r="UD268" i="422"/>
  <c r="UB268" i="422"/>
  <c r="UA268" i="422"/>
  <c r="TZ268" i="422"/>
  <c r="TY268" i="422"/>
  <c r="TX268" i="422"/>
  <c r="TW268" i="422"/>
  <c r="TV268" i="422"/>
  <c r="TU268" i="422"/>
  <c r="TT268" i="422"/>
  <c r="TS268" i="422"/>
  <c r="TR268" i="422"/>
  <c r="TQ268" i="422"/>
  <c r="TP268" i="422"/>
  <c r="TO268" i="422"/>
  <c r="TN268" i="422"/>
  <c r="TM268" i="422"/>
  <c r="TL268" i="422"/>
  <c r="TK268" i="422"/>
  <c r="TJ268" i="422"/>
  <c r="TI268" i="422"/>
  <c r="TH268" i="422"/>
  <c r="UR267" i="422"/>
  <c r="UH267" i="422"/>
  <c r="UG267" i="422"/>
  <c r="UE267" i="422"/>
  <c r="UD267" i="422"/>
  <c r="UB267" i="422"/>
  <c r="UA267" i="422"/>
  <c r="TZ267" i="422"/>
  <c r="TY267" i="422"/>
  <c r="TX267" i="422"/>
  <c r="TW267" i="422"/>
  <c r="TV267" i="422"/>
  <c r="TU267" i="422"/>
  <c r="TT267" i="422"/>
  <c r="TS267" i="422"/>
  <c r="TR267" i="422"/>
  <c r="TQ267" i="422"/>
  <c r="TP267" i="422"/>
  <c r="TO267" i="422"/>
  <c r="TN267" i="422"/>
  <c r="TM267" i="422"/>
  <c r="TL267" i="422"/>
  <c r="TK267" i="422"/>
  <c r="TJ267" i="422"/>
  <c r="TI267" i="422"/>
  <c r="TH267" i="422"/>
  <c r="UR266" i="422"/>
  <c r="UH266" i="422"/>
  <c r="UG266" i="422"/>
  <c r="UE266" i="422"/>
  <c r="UD266" i="422"/>
  <c r="UB266" i="422"/>
  <c r="UA266" i="422"/>
  <c r="TZ266" i="422"/>
  <c r="TY266" i="422"/>
  <c r="TX266" i="422"/>
  <c r="TW266" i="422"/>
  <c r="TV266" i="422"/>
  <c r="TU266" i="422"/>
  <c r="TT266" i="422"/>
  <c r="TS266" i="422"/>
  <c r="TR266" i="422"/>
  <c r="TQ266" i="422"/>
  <c r="TP266" i="422"/>
  <c r="TO266" i="422"/>
  <c r="TN266" i="422"/>
  <c r="TM266" i="422"/>
  <c r="TL266" i="422"/>
  <c r="TK266" i="422"/>
  <c r="TJ266" i="422"/>
  <c r="TI266" i="422"/>
  <c r="TH266" i="422"/>
  <c r="UR265" i="422"/>
  <c r="UH265" i="422"/>
  <c r="UG265" i="422"/>
  <c r="UE265" i="422"/>
  <c r="UD265" i="422"/>
  <c r="UB265" i="422"/>
  <c r="UA265" i="422"/>
  <c r="TZ265" i="422"/>
  <c r="TY265" i="422"/>
  <c r="TX265" i="422"/>
  <c r="TW265" i="422"/>
  <c r="TV265" i="422"/>
  <c r="TU265" i="422"/>
  <c r="TT265" i="422"/>
  <c r="TS265" i="422"/>
  <c r="TR265" i="422"/>
  <c r="TQ265" i="422"/>
  <c r="TP265" i="422"/>
  <c r="TO265" i="422"/>
  <c r="TN265" i="422"/>
  <c r="TM265" i="422"/>
  <c r="TL265" i="422"/>
  <c r="TK265" i="422"/>
  <c r="TJ265" i="422"/>
  <c r="TI265" i="422"/>
  <c r="TH265" i="422"/>
  <c r="UR264" i="422"/>
  <c r="UH264" i="422"/>
  <c r="UG264" i="422"/>
  <c r="UE264" i="422"/>
  <c r="UD264" i="422"/>
  <c r="UB264" i="422"/>
  <c r="UA264" i="422"/>
  <c r="TZ264" i="422"/>
  <c r="TY264" i="422"/>
  <c r="TX264" i="422"/>
  <c r="TW264" i="422"/>
  <c r="TV264" i="422"/>
  <c r="TU264" i="422"/>
  <c r="TT264" i="422"/>
  <c r="TS264" i="422"/>
  <c r="TR264" i="422"/>
  <c r="TQ264" i="422"/>
  <c r="TP264" i="422"/>
  <c r="TO264" i="422"/>
  <c r="TN264" i="422"/>
  <c r="TM264" i="422"/>
  <c r="TL264" i="422"/>
  <c r="TK264" i="422"/>
  <c r="TJ264" i="422"/>
  <c r="TI264" i="422"/>
  <c r="TH264" i="422"/>
  <c r="UR263" i="422"/>
  <c r="UH263" i="422"/>
  <c r="UG263" i="422"/>
  <c r="UE263" i="422"/>
  <c r="UD263" i="422"/>
  <c r="UB263" i="422"/>
  <c r="UA263" i="422"/>
  <c r="TZ263" i="422"/>
  <c r="TY263" i="422"/>
  <c r="TX263" i="422"/>
  <c r="TW263" i="422"/>
  <c r="TV263" i="422"/>
  <c r="TU263" i="422"/>
  <c r="TT263" i="422"/>
  <c r="TS263" i="422"/>
  <c r="TR263" i="422"/>
  <c r="TQ263" i="422"/>
  <c r="TP263" i="422"/>
  <c r="TO263" i="422"/>
  <c r="TN263" i="422"/>
  <c r="TM263" i="422"/>
  <c r="TL263" i="422"/>
  <c r="TK263" i="422"/>
  <c r="TJ263" i="422"/>
  <c r="TI263" i="422"/>
  <c r="TH263" i="422"/>
  <c r="UR262" i="422"/>
  <c r="UH262" i="422"/>
  <c r="UG262" i="422"/>
  <c r="UE262" i="422"/>
  <c r="UD262" i="422"/>
  <c r="UB262" i="422"/>
  <c r="UA262" i="422"/>
  <c r="TZ262" i="422"/>
  <c r="TY262" i="422"/>
  <c r="TX262" i="422"/>
  <c r="TW262" i="422"/>
  <c r="TV262" i="422"/>
  <c r="TU262" i="422"/>
  <c r="TT262" i="422"/>
  <c r="TS262" i="422"/>
  <c r="TR262" i="422"/>
  <c r="TQ262" i="422"/>
  <c r="TP262" i="422"/>
  <c r="TO262" i="422"/>
  <c r="TN262" i="422"/>
  <c r="TM262" i="422"/>
  <c r="TL262" i="422"/>
  <c r="TK262" i="422"/>
  <c r="TJ262" i="422"/>
  <c r="TI262" i="422"/>
  <c r="TH262" i="422"/>
  <c r="UR261" i="422"/>
  <c r="UH261" i="422"/>
  <c r="UG261" i="422"/>
  <c r="UE261" i="422"/>
  <c r="UD261" i="422"/>
  <c r="UB261" i="422"/>
  <c r="UA261" i="422"/>
  <c r="TZ261" i="422"/>
  <c r="TY261" i="422"/>
  <c r="TX261" i="422"/>
  <c r="TW261" i="422"/>
  <c r="TV261" i="422"/>
  <c r="TU261" i="422"/>
  <c r="TT261" i="422"/>
  <c r="TS261" i="422"/>
  <c r="TR261" i="422"/>
  <c r="TQ261" i="422"/>
  <c r="TP261" i="422"/>
  <c r="TO261" i="422"/>
  <c r="TN261" i="422"/>
  <c r="TM261" i="422"/>
  <c r="TL261" i="422"/>
  <c r="TK261" i="422"/>
  <c r="TJ261" i="422"/>
  <c r="TI261" i="422"/>
  <c r="TH261" i="422"/>
  <c r="UR260" i="422"/>
  <c r="UH260" i="422"/>
  <c r="UG260" i="422"/>
  <c r="UE260" i="422"/>
  <c r="UD260" i="422"/>
  <c r="UB260" i="422"/>
  <c r="UA260" i="422"/>
  <c r="TZ260" i="422"/>
  <c r="TY260" i="422"/>
  <c r="TX260" i="422"/>
  <c r="TW260" i="422"/>
  <c r="TV260" i="422"/>
  <c r="TU260" i="422"/>
  <c r="TT260" i="422"/>
  <c r="TS260" i="422"/>
  <c r="TR260" i="422"/>
  <c r="TQ260" i="422"/>
  <c r="TP260" i="422"/>
  <c r="TO260" i="422"/>
  <c r="TN260" i="422"/>
  <c r="TM260" i="422"/>
  <c r="TL260" i="422"/>
  <c r="TK260" i="422"/>
  <c r="TJ260" i="422"/>
  <c r="TI260" i="422"/>
  <c r="TH260" i="422"/>
  <c r="UR259" i="422"/>
  <c r="UH259" i="422"/>
  <c r="UG259" i="422"/>
  <c r="UE259" i="422"/>
  <c r="UD259" i="422"/>
  <c r="UB259" i="422"/>
  <c r="UA259" i="422"/>
  <c r="TZ259" i="422"/>
  <c r="TY259" i="422"/>
  <c r="TX259" i="422"/>
  <c r="TW259" i="422"/>
  <c r="TV259" i="422"/>
  <c r="TU259" i="422"/>
  <c r="TT259" i="422"/>
  <c r="TS259" i="422"/>
  <c r="TR259" i="422"/>
  <c r="TQ259" i="422"/>
  <c r="TP259" i="422"/>
  <c r="TO259" i="422"/>
  <c r="TN259" i="422"/>
  <c r="TM259" i="422"/>
  <c r="TL259" i="422"/>
  <c r="TK259" i="422"/>
  <c r="TJ259" i="422"/>
  <c r="TI259" i="422"/>
  <c r="TH259" i="422"/>
  <c r="UR258" i="422"/>
  <c r="UH258" i="422"/>
  <c r="UG258" i="422"/>
  <c r="UE258" i="422"/>
  <c r="UD258" i="422"/>
  <c r="UB258" i="422"/>
  <c r="UA258" i="422"/>
  <c r="TZ258" i="422"/>
  <c r="TY258" i="422"/>
  <c r="TX258" i="422"/>
  <c r="TW258" i="422"/>
  <c r="TV258" i="422"/>
  <c r="TU258" i="422"/>
  <c r="TT258" i="422"/>
  <c r="TS258" i="422"/>
  <c r="TR258" i="422"/>
  <c r="TQ258" i="422"/>
  <c r="TP258" i="422"/>
  <c r="TO258" i="422"/>
  <c r="TN258" i="422"/>
  <c r="TM258" i="422"/>
  <c r="TL258" i="422"/>
  <c r="TK258" i="422"/>
  <c r="TJ258" i="422"/>
  <c r="TI258" i="422"/>
  <c r="TH258" i="422"/>
  <c r="UR257" i="422"/>
  <c r="UH257" i="422"/>
  <c r="UG257" i="422"/>
  <c r="UE257" i="422"/>
  <c r="UD257" i="422"/>
  <c r="UB257" i="422"/>
  <c r="UA257" i="422"/>
  <c r="TZ257" i="422"/>
  <c r="TY257" i="422"/>
  <c r="TX257" i="422"/>
  <c r="TW257" i="422"/>
  <c r="TV257" i="422"/>
  <c r="TU257" i="422"/>
  <c r="TT257" i="422"/>
  <c r="TS257" i="422"/>
  <c r="TR257" i="422"/>
  <c r="TQ257" i="422"/>
  <c r="TP257" i="422"/>
  <c r="TO257" i="422"/>
  <c r="TN257" i="422"/>
  <c r="TM257" i="422"/>
  <c r="TL257" i="422"/>
  <c r="TK257" i="422"/>
  <c r="TJ257" i="422"/>
  <c r="TI257" i="422"/>
  <c r="TH257" i="422"/>
  <c r="UR256" i="422"/>
  <c r="UH256" i="422"/>
  <c r="UG256" i="422"/>
  <c r="UE256" i="422"/>
  <c r="UD256" i="422"/>
  <c r="UB256" i="422"/>
  <c r="UA256" i="422"/>
  <c r="TZ256" i="422"/>
  <c r="TY256" i="422"/>
  <c r="TX256" i="422"/>
  <c r="TW256" i="422"/>
  <c r="TV256" i="422"/>
  <c r="TU256" i="422"/>
  <c r="TT256" i="422"/>
  <c r="TS256" i="422"/>
  <c r="TR256" i="422"/>
  <c r="TQ256" i="422"/>
  <c r="TP256" i="422"/>
  <c r="TO256" i="422"/>
  <c r="TN256" i="422"/>
  <c r="TM256" i="422"/>
  <c r="TL256" i="422"/>
  <c r="TK256" i="422"/>
  <c r="TJ256" i="422"/>
  <c r="TI256" i="422"/>
  <c r="TH256" i="422"/>
  <c r="UR255" i="422"/>
  <c r="UH255" i="422"/>
  <c r="UG255" i="422"/>
  <c r="UE255" i="422"/>
  <c r="UD255" i="422"/>
  <c r="UB255" i="422"/>
  <c r="UA255" i="422"/>
  <c r="TZ255" i="422"/>
  <c r="TY255" i="422"/>
  <c r="TX255" i="422"/>
  <c r="TW255" i="422"/>
  <c r="TV255" i="422"/>
  <c r="TU255" i="422"/>
  <c r="TT255" i="422"/>
  <c r="TS255" i="422"/>
  <c r="TR255" i="422"/>
  <c r="TQ255" i="422"/>
  <c r="TP255" i="422"/>
  <c r="TO255" i="422"/>
  <c r="TN255" i="422"/>
  <c r="TM255" i="422"/>
  <c r="TL255" i="422"/>
  <c r="TK255" i="422"/>
  <c r="TJ255" i="422"/>
  <c r="TI255" i="422"/>
  <c r="TH255" i="422"/>
  <c r="UR254" i="422"/>
  <c r="UH254" i="422"/>
  <c r="UG254" i="422"/>
  <c r="UE254" i="422"/>
  <c r="UD254" i="422"/>
  <c r="UB254" i="422"/>
  <c r="UA254" i="422"/>
  <c r="TZ254" i="422"/>
  <c r="TY254" i="422"/>
  <c r="TX254" i="422"/>
  <c r="TW254" i="422"/>
  <c r="TV254" i="422"/>
  <c r="TU254" i="422"/>
  <c r="TT254" i="422"/>
  <c r="TS254" i="422"/>
  <c r="TR254" i="422"/>
  <c r="TQ254" i="422"/>
  <c r="TP254" i="422"/>
  <c r="TO254" i="422"/>
  <c r="TN254" i="422"/>
  <c r="TM254" i="422"/>
  <c r="TL254" i="422"/>
  <c r="TK254" i="422"/>
  <c r="TJ254" i="422"/>
  <c r="TI254" i="422"/>
  <c r="TH254" i="422"/>
  <c r="UR253" i="422"/>
  <c r="UH253" i="422"/>
  <c r="UG253" i="422"/>
  <c r="UE253" i="422"/>
  <c r="UD253" i="422"/>
  <c r="UB253" i="422"/>
  <c r="UA253" i="422"/>
  <c r="TZ253" i="422"/>
  <c r="TY253" i="422"/>
  <c r="TX253" i="422"/>
  <c r="TW253" i="422"/>
  <c r="TV253" i="422"/>
  <c r="TU253" i="422"/>
  <c r="TT253" i="422"/>
  <c r="TS253" i="422"/>
  <c r="TR253" i="422"/>
  <c r="TQ253" i="422"/>
  <c r="TP253" i="422"/>
  <c r="TO253" i="422"/>
  <c r="TN253" i="422"/>
  <c r="TM253" i="422"/>
  <c r="TL253" i="422"/>
  <c r="TK253" i="422"/>
  <c r="TJ253" i="422"/>
  <c r="TI253" i="422"/>
  <c r="TH253" i="422"/>
  <c r="UR252" i="422"/>
  <c r="UH252" i="422"/>
  <c r="UG252" i="422"/>
  <c r="UE252" i="422"/>
  <c r="UD252" i="422"/>
  <c r="UB252" i="422"/>
  <c r="UA252" i="422"/>
  <c r="TZ252" i="422"/>
  <c r="TY252" i="422"/>
  <c r="TX252" i="422"/>
  <c r="TW252" i="422"/>
  <c r="TV252" i="422"/>
  <c r="TU252" i="422"/>
  <c r="TT252" i="422"/>
  <c r="TS252" i="422"/>
  <c r="TR252" i="422"/>
  <c r="TQ252" i="422"/>
  <c r="TP252" i="422"/>
  <c r="TO252" i="422"/>
  <c r="TN252" i="422"/>
  <c r="TM252" i="422"/>
  <c r="TL252" i="422"/>
  <c r="TK252" i="422"/>
  <c r="TJ252" i="422"/>
  <c r="TI252" i="422"/>
  <c r="TH252" i="422"/>
  <c r="UR251" i="422"/>
  <c r="UH251" i="422"/>
  <c r="UG251" i="422"/>
  <c r="UE251" i="422"/>
  <c r="UD251" i="422"/>
  <c r="UB251" i="422"/>
  <c r="UA251" i="422"/>
  <c r="TZ251" i="422"/>
  <c r="TY251" i="422"/>
  <c r="TX251" i="422"/>
  <c r="TW251" i="422"/>
  <c r="TV251" i="422"/>
  <c r="TU251" i="422"/>
  <c r="TT251" i="422"/>
  <c r="TS251" i="422"/>
  <c r="TR251" i="422"/>
  <c r="TQ251" i="422"/>
  <c r="TP251" i="422"/>
  <c r="TO251" i="422"/>
  <c r="TN251" i="422"/>
  <c r="TM251" i="422"/>
  <c r="TL251" i="422"/>
  <c r="TK251" i="422"/>
  <c r="TJ251" i="422"/>
  <c r="TI251" i="422"/>
  <c r="TH251" i="422"/>
  <c r="UR250" i="422"/>
  <c r="UH250" i="422"/>
  <c r="UG250" i="422"/>
  <c r="UE250" i="422"/>
  <c r="UD250" i="422"/>
  <c r="UB250" i="422"/>
  <c r="UA250" i="422"/>
  <c r="TZ250" i="422"/>
  <c r="TY250" i="422"/>
  <c r="TX250" i="422"/>
  <c r="TW250" i="422"/>
  <c r="TV250" i="422"/>
  <c r="TU250" i="422"/>
  <c r="TT250" i="422"/>
  <c r="TS250" i="422"/>
  <c r="TR250" i="422"/>
  <c r="TQ250" i="422"/>
  <c r="TP250" i="422"/>
  <c r="TO250" i="422"/>
  <c r="TN250" i="422"/>
  <c r="TM250" i="422"/>
  <c r="TL250" i="422"/>
  <c r="TK250" i="422"/>
  <c r="TJ250" i="422"/>
  <c r="TI250" i="422"/>
  <c r="TH250" i="422"/>
  <c r="UR249" i="422"/>
  <c r="UH249" i="422"/>
  <c r="UG249" i="422"/>
  <c r="UE249" i="422"/>
  <c r="UD249" i="422"/>
  <c r="UB249" i="422"/>
  <c r="UA249" i="422"/>
  <c r="TZ249" i="422"/>
  <c r="TY249" i="422"/>
  <c r="TX249" i="422"/>
  <c r="TW249" i="422"/>
  <c r="TV249" i="422"/>
  <c r="TU249" i="422"/>
  <c r="TT249" i="422"/>
  <c r="TS249" i="422"/>
  <c r="TR249" i="422"/>
  <c r="TQ249" i="422"/>
  <c r="TP249" i="422"/>
  <c r="TO249" i="422"/>
  <c r="TN249" i="422"/>
  <c r="TM249" i="422"/>
  <c r="TL249" i="422"/>
  <c r="TK249" i="422"/>
  <c r="TJ249" i="422"/>
  <c r="TI249" i="422"/>
  <c r="TH249" i="422"/>
  <c r="UR248" i="422"/>
  <c r="UH248" i="422"/>
  <c r="UG248" i="422"/>
  <c r="UE248" i="422"/>
  <c r="UD248" i="422"/>
  <c r="UB248" i="422"/>
  <c r="UA248" i="422"/>
  <c r="TZ248" i="422"/>
  <c r="TY248" i="422"/>
  <c r="TX248" i="422"/>
  <c r="TW248" i="422"/>
  <c r="TV248" i="422"/>
  <c r="TU248" i="422"/>
  <c r="TT248" i="422"/>
  <c r="TS248" i="422"/>
  <c r="TR248" i="422"/>
  <c r="TQ248" i="422"/>
  <c r="TP248" i="422"/>
  <c r="TO248" i="422"/>
  <c r="TN248" i="422"/>
  <c r="TM248" i="422"/>
  <c r="TL248" i="422"/>
  <c r="TK248" i="422"/>
  <c r="TJ248" i="422"/>
  <c r="TI248" i="422"/>
  <c r="TH248" i="422"/>
  <c r="UR247" i="422"/>
  <c r="UH247" i="422"/>
  <c r="UG247" i="422"/>
  <c r="UE247" i="422"/>
  <c r="UD247" i="422"/>
  <c r="UB247" i="422"/>
  <c r="UA247" i="422"/>
  <c r="TZ247" i="422"/>
  <c r="TY247" i="422"/>
  <c r="TX247" i="422"/>
  <c r="TW247" i="422"/>
  <c r="TV247" i="422"/>
  <c r="TU247" i="422"/>
  <c r="TT247" i="422"/>
  <c r="TS247" i="422"/>
  <c r="TR247" i="422"/>
  <c r="TQ247" i="422"/>
  <c r="TP247" i="422"/>
  <c r="TO247" i="422"/>
  <c r="TN247" i="422"/>
  <c r="TM247" i="422"/>
  <c r="TL247" i="422"/>
  <c r="TK247" i="422"/>
  <c r="TJ247" i="422"/>
  <c r="TI247" i="422"/>
  <c r="TH247" i="422"/>
  <c r="UR246" i="422"/>
  <c r="UH246" i="422"/>
  <c r="UG246" i="422"/>
  <c r="UE246" i="422"/>
  <c r="UD246" i="422"/>
  <c r="UB246" i="422"/>
  <c r="UA246" i="422"/>
  <c r="TZ246" i="422"/>
  <c r="TY246" i="422"/>
  <c r="TX246" i="422"/>
  <c r="TW246" i="422"/>
  <c r="TV246" i="422"/>
  <c r="TU246" i="422"/>
  <c r="TT246" i="422"/>
  <c r="TS246" i="422"/>
  <c r="TR246" i="422"/>
  <c r="TQ246" i="422"/>
  <c r="TP246" i="422"/>
  <c r="TO246" i="422"/>
  <c r="TN246" i="422"/>
  <c r="TM246" i="422"/>
  <c r="TL246" i="422"/>
  <c r="TK246" i="422"/>
  <c r="TJ246" i="422"/>
  <c r="TI246" i="422"/>
  <c r="TH246" i="422"/>
  <c r="UR245" i="422"/>
  <c r="UH245" i="422"/>
  <c r="UG245" i="422"/>
  <c r="UE245" i="422"/>
  <c r="UD245" i="422"/>
  <c r="UB245" i="422"/>
  <c r="UA245" i="422"/>
  <c r="TZ245" i="422"/>
  <c r="TY245" i="422"/>
  <c r="TX245" i="422"/>
  <c r="TW245" i="422"/>
  <c r="TV245" i="422"/>
  <c r="TU245" i="422"/>
  <c r="TT245" i="422"/>
  <c r="TS245" i="422"/>
  <c r="TR245" i="422"/>
  <c r="TQ245" i="422"/>
  <c r="TP245" i="422"/>
  <c r="TO245" i="422"/>
  <c r="TN245" i="422"/>
  <c r="TM245" i="422"/>
  <c r="TL245" i="422"/>
  <c r="TK245" i="422"/>
  <c r="TJ245" i="422"/>
  <c r="TH245" i="422"/>
  <c r="UR244" i="422"/>
  <c r="UH244" i="422"/>
  <c r="UG244" i="422"/>
  <c r="UE244" i="422"/>
  <c r="UD244" i="422"/>
  <c r="UB244" i="422"/>
  <c r="UA244" i="422"/>
  <c r="TZ244" i="422"/>
  <c r="TY244" i="422"/>
  <c r="TX244" i="422"/>
  <c r="TW244" i="422"/>
  <c r="TV244" i="422"/>
  <c r="TU244" i="422"/>
  <c r="TT244" i="422"/>
  <c r="TS244" i="422"/>
  <c r="TR244" i="422"/>
  <c r="TQ244" i="422"/>
  <c r="TP244" i="422"/>
  <c r="TO244" i="422"/>
  <c r="TN244" i="422"/>
  <c r="TM244" i="422"/>
  <c r="TL244" i="422"/>
  <c r="TK244" i="422"/>
  <c r="TJ244" i="422"/>
  <c r="TI244" i="422"/>
  <c r="TH244" i="422"/>
  <c r="UR243" i="422"/>
  <c r="UH243" i="422"/>
  <c r="UG243" i="422"/>
  <c r="UE243" i="422"/>
  <c r="UD243" i="422"/>
  <c r="UB243" i="422"/>
  <c r="UA243" i="422"/>
  <c r="TZ243" i="422"/>
  <c r="TY243" i="422"/>
  <c r="TX243" i="422"/>
  <c r="TW243" i="422"/>
  <c r="TV243" i="422"/>
  <c r="TU243" i="422"/>
  <c r="TT243" i="422"/>
  <c r="TS243" i="422"/>
  <c r="TR243" i="422"/>
  <c r="TQ243" i="422"/>
  <c r="TP243" i="422"/>
  <c r="TO243" i="422"/>
  <c r="TN243" i="422"/>
  <c r="TM243" i="422"/>
  <c r="TL243" i="422"/>
  <c r="TK243" i="422"/>
  <c r="TJ243" i="422"/>
  <c r="TH243" i="422"/>
  <c r="UR242" i="422"/>
  <c r="UH242" i="422"/>
  <c r="UG242" i="422"/>
  <c r="UE242" i="422"/>
  <c r="UD242" i="422"/>
  <c r="UB242" i="422"/>
  <c r="UA242" i="422"/>
  <c r="TZ242" i="422"/>
  <c r="TY242" i="422"/>
  <c r="TX242" i="422"/>
  <c r="TW242" i="422"/>
  <c r="TV242" i="422"/>
  <c r="TU242" i="422"/>
  <c r="TT242" i="422"/>
  <c r="TS242" i="422"/>
  <c r="TR242" i="422"/>
  <c r="TQ242" i="422"/>
  <c r="TP242" i="422"/>
  <c r="TO242" i="422"/>
  <c r="TN242" i="422"/>
  <c r="TM242" i="422"/>
  <c r="TL242" i="422"/>
  <c r="TK242" i="422"/>
  <c r="TJ242" i="422"/>
  <c r="TI242" i="422"/>
  <c r="TH242" i="422"/>
  <c r="UR241" i="422"/>
  <c r="UH241" i="422"/>
  <c r="UG241" i="422"/>
  <c r="UE241" i="422"/>
  <c r="UD241" i="422"/>
  <c r="UB241" i="422"/>
  <c r="UA241" i="422"/>
  <c r="TZ241" i="422"/>
  <c r="TY241" i="422"/>
  <c r="TX241" i="422"/>
  <c r="TW241" i="422"/>
  <c r="TV241" i="422"/>
  <c r="TU241" i="422"/>
  <c r="TT241" i="422"/>
  <c r="TS241" i="422"/>
  <c r="TR241" i="422"/>
  <c r="TQ241" i="422"/>
  <c r="TP241" i="422"/>
  <c r="TO241" i="422"/>
  <c r="TN241" i="422"/>
  <c r="TM241" i="422"/>
  <c r="TL241" i="422"/>
  <c r="TK241" i="422"/>
  <c r="TJ241" i="422"/>
  <c r="TI241" i="422"/>
  <c r="TH241" i="422"/>
  <c r="UR240" i="422"/>
  <c r="UH240" i="422"/>
  <c r="UG240" i="422"/>
  <c r="UE240" i="422"/>
  <c r="UD240" i="422"/>
  <c r="UB240" i="422"/>
  <c r="UA240" i="422"/>
  <c r="TZ240" i="422"/>
  <c r="TY240" i="422"/>
  <c r="TX240" i="422"/>
  <c r="TW240" i="422"/>
  <c r="TV240" i="422"/>
  <c r="TU240" i="422"/>
  <c r="TT240" i="422"/>
  <c r="TS240" i="422"/>
  <c r="TR240" i="422"/>
  <c r="TQ240" i="422"/>
  <c r="TP240" i="422"/>
  <c r="TO240" i="422"/>
  <c r="TN240" i="422"/>
  <c r="TM240" i="422"/>
  <c r="TL240" i="422"/>
  <c r="TK240" i="422"/>
  <c r="TJ240" i="422"/>
  <c r="TI240" i="422"/>
  <c r="TH240" i="422"/>
  <c r="UR239" i="422"/>
  <c r="UH239" i="422"/>
  <c r="UG239" i="422"/>
  <c r="UE239" i="422"/>
  <c r="UD239" i="422"/>
  <c r="UB239" i="422"/>
  <c r="UA239" i="422"/>
  <c r="TZ239" i="422"/>
  <c r="TY239" i="422"/>
  <c r="TX239" i="422"/>
  <c r="TW239" i="422"/>
  <c r="TV239" i="422"/>
  <c r="TU239" i="422"/>
  <c r="TT239" i="422"/>
  <c r="TS239" i="422"/>
  <c r="TR239" i="422"/>
  <c r="TQ239" i="422"/>
  <c r="TP239" i="422"/>
  <c r="TO239" i="422"/>
  <c r="TN239" i="422"/>
  <c r="TM239" i="422"/>
  <c r="TL239" i="422"/>
  <c r="TK239" i="422"/>
  <c r="TJ239" i="422"/>
  <c r="TI239" i="422"/>
  <c r="TH239" i="422"/>
  <c r="UR238" i="422"/>
  <c r="UH238" i="422"/>
  <c r="UG238" i="422"/>
  <c r="UE238" i="422"/>
  <c r="UD238" i="422"/>
  <c r="UB238" i="422"/>
  <c r="UA238" i="422"/>
  <c r="TZ238" i="422"/>
  <c r="TY238" i="422"/>
  <c r="TX238" i="422"/>
  <c r="TW238" i="422"/>
  <c r="TV238" i="422"/>
  <c r="TU238" i="422"/>
  <c r="TT238" i="422"/>
  <c r="TS238" i="422"/>
  <c r="TR238" i="422"/>
  <c r="TQ238" i="422"/>
  <c r="TP238" i="422"/>
  <c r="TO238" i="422"/>
  <c r="TN238" i="422"/>
  <c r="TM238" i="422"/>
  <c r="TL238" i="422"/>
  <c r="TK238" i="422"/>
  <c r="TJ238" i="422"/>
  <c r="TH238" i="422"/>
  <c r="UR237" i="422"/>
  <c r="UH237" i="422"/>
  <c r="UG237" i="422"/>
  <c r="UE237" i="422"/>
  <c r="UD237" i="422"/>
  <c r="UB237" i="422"/>
  <c r="UA237" i="422"/>
  <c r="TZ237" i="422"/>
  <c r="TY237" i="422"/>
  <c r="TX237" i="422"/>
  <c r="TW237" i="422"/>
  <c r="TV237" i="422"/>
  <c r="TU237" i="422"/>
  <c r="TT237" i="422"/>
  <c r="TS237" i="422"/>
  <c r="TR237" i="422"/>
  <c r="TQ237" i="422"/>
  <c r="TP237" i="422"/>
  <c r="TO237" i="422"/>
  <c r="TN237" i="422"/>
  <c r="TM237" i="422"/>
  <c r="TL237" i="422"/>
  <c r="TK237" i="422"/>
  <c r="TJ237" i="422"/>
  <c r="TI237" i="422"/>
  <c r="TH237" i="422"/>
  <c r="UR236" i="422"/>
  <c r="UH236" i="422"/>
  <c r="UG236" i="422"/>
  <c r="UE236" i="422"/>
  <c r="UD236" i="422"/>
  <c r="UB236" i="422"/>
  <c r="UA236" i="422"/>
  <c r="TZ236" i="422"/>
  <c r="TY236" i="422"/>
  <c r="TX236" i="422"/>
  <c r="TW236" i="422"/>
  <c r="TV236" i="422"/>
  <c r="TU236" i="422"/>
  <c r="TT236" i="422"/>
  <c r="TS236" i="422"/>
  <c r="TR236" i="422"/>
  <c r="TQ236" i="422"/>
  <c r="TP236" i="422"/>
  <c r="TO236" i="422"/>
  <c r="TN236" i="422"/>
  <c r="TM236" i="422"/>
  <c r="TL236" i="422"/>
  <c r="TK236" i="422"/>
  <c r="TJ236" i="422"/>
  <c r="TI236" i="422"/>
  <c r="TH236" i="422"/>
  <c r="UR235" i="422"/>
  <c r="UH235" i="422"/>
  <c r="UG235" i="422"/>
  <c r="UE235" i="422"/>
  <c r="UD235" i="422"/>
  <c r="UB235" i="422"/>
  <c r="UA235" i="422"/>
  <c r="TZ235" i="422"/>
  <c r="TY235" i="422"/>
  <c r="TX235" i="422"/>
  <c r="TW235" i="422"/>
  <c r="TV235" i="422"/>
  <c r="TU235" i="422"/>
  <c r="TT235" i="422"/>
  <c r="TS235" i="422"/>
  <c r="TR235" i="422"/>
  <c r="TQ235" i="422"/>
  <c r="TP235" i="422"/>
  <c r="TO235" i="422"/>
  <c r="TN235" i="422"/>
  <c r="TM235" i="422"/>
  <c r="TL235" i="422"/>
  <c r="TK235" i="422"/>
  <c r="TJ235" i="422"/>
  <c r="TI235" i="422"/>
  <c r="TH235" i="422"/>
  <c r="UR234" i="422"/>
  <c r="UH234" i="422"/>
  <c r="UG234" i="422"/>
  <c r="UE234" i="422"/>
  <c r="UD234" i="422"/>
  <c r="UB234" i="422"/>
  <c r="UA234" i="422"/>
  <c r="TZ234" i="422"/>
  <c r="TY234" i="422"/>
  <c r="TX234" i="422"/>
  <c r="TW234" i="422"/>
  <c r="TV234" i="422"/>
  <c r="TU234" i="422"/>
  <c r="TT234" i="422"/>
  <c r="TS234" i="422"/>
  <c r="TR234" i="422"/>
  <c r="TQ234" i="422"/>
  <c r="TP234" i="422"/>
  <c r="TO234" i="422"/>
  <c r="TN234" i="422"/>
  <c r="TM234" i="422"/>
  <c r="TL234" i="422"/>
  <c r="TK234" i="422"/>
  <c r="TJ234" i="422"/>
  <c r="TI234" i="422"/>
  <c r="TH234" i="422"/>
  <c r="UR233" i="422"/>
  <c r="UH233" i="422"/>
  <c r="UG233" i="422"/>
  <c r="UE233" i="422"/>
  <c r="UD233" i="422"/>
  <c r="UB233" i="422"/>
  <c r="UA233" i="422"/>
  <c r="TZ233" i="422"/>
  <c r="TY233" i="422"/>
  <c r="TX233" i="422"/>
  <c r="TW233" i="422"/>
  <c r="TV233" i="422"/>
  <c r="TU233" i="422"/>
  <c r="TT233" i="422"/>
  <c r="TS233" i="422"/>
  <c r="TR233" i="422"/>
  <c r="TQ233" i="422"/>
  <c r="TP233" i="422"/>
  <c r="TO233" i="422"/>
  <c r="TN233" i="422"/>
  <c r="TM233" i="422"/>
  <c r="TL233" i="422"/>
  <c r="TK233" i="422"/>
  <c r="TJ233" i="422"/>
  <c r="TI233" i="422"/>
  <c r="TH233" i="422"/>
  <c r="UR232" i="422"/>
  <c r="UH232" i="422"/>
  <c r="UG232" i="422"/>
  <c r="UE232" i="422"/>
  <c r="UD232" i="422"/>
  <c r="UB232" i="422"/>
  <c r="UA232" i="422"/>
  <c r="TZ232" i="422"/>
  <c r="TY232" i="422"/>
  <c r="TX232" i="422"/>
  <c r="TW232" i="422"/>
  <c r="TV232" i="422"/>
  <c r="TU232" i="422"/>
  <c r="TT232" i="422"/>
  <c r="TS232" i="422"/>
  <c r="TR232" i="422"/>
  <c r="TQ232" i="422"/>
  <c r="TP232" i="422"/>
  <c r="TO232" i="422"/>
  <c r="TN232" i="422"/>
  <c r="TM232" i="422"/>
  <c r="TL232" i="422"/>
  <c r="TK232" i="422"/>
  <c r="TJ232" i="422"/>
  <c r="TI232" i="422"/>
  <c r="TH232" i="422"/>
  <c r="UR231" i="422"/>
  <c r="UH231" i="422"/>
  <c r="UG231" i="422"/>
  <c r="UE231" i="422"/>
  <c r="UD231" i="422"/>
  <c r="UB231" i="422"/>
  <c r="UA231" i="422"/>
  <c r="TZ231" i="422"/>
  <c r="TY231" i="422"/>
  <c r="TX231" i="422"/>
  <c r="TW231" i="422"/>
  <c r="TV231" i="422"/>
  <c r="TU231" i="422"/>
  <c r="TT231" i="422"/>
  <c r="TS231" i="422"/>
  <c r="TR231" i="422"/>
  <c r="TQ231" i="422"/>
  <c r="TP231" i="422"/>
  <c r="TO231" i="422"/>
  <c r="TN231" i="422"/>
  <c r="TM231" i="422"/>
  <c r="TL231" i="422"/>
  <c r="TK231" i="422"/>
  <c r="TJ231" i="422"/>
  <c r="TI231" i="422"/>
  <c r="TH231" i="422"/>
  <c r="UR230" i="422"/>
  <c r="UH230" i="422"/>
  <c r="UG230" i="422"/>
  <c r="UE230" i="422"/>
  <c r="UD230" i="422"/>
  <c r="UB230" i="422"/>
  <c r="UA230" i="422"/>
  <c r="TZ230" i="422"/>
  <c r="TY230" i="422"/>
  <c r="TX230" i="422"/>
  <c r="TW230" i="422"/>
  <c r="TV230" i="422"/>
  <c r="TU230" i="422"/>
  <c r="TT230" i="422"/>
  <c r="TS230" i="422"/>
  <c r="TR230" i="422"/>
  <c r="TQ230" i="422"/>
  <c r="TP230" i="422"/>
  <c r="TO230" i="422"/>
  <c r="TN230" i="422"/>
  <c r="TM230" i="422"/>
  <c r="TL230" i="422"/>
  <c r="TK230" i="422"/>
  <c r="TJ230" i="422"/>
  <c r="TI230" i="422"/>
  <c r="TH230" i="422"/>
  <c r="UR229" i="422"/>
  <c r="UH229" i="422"/>
  <c r="UG229" i="422"/>
  <c r="UE229" i="422"/>
  <c r="UD229" i="422"/>
  <c r="UB229" i="422"/>
  <c r="UA229" i="422"/>
  <c r="TZ229" i="422"/>
  <c r="TY229" i="422"/>
  <c r="TX229" i="422"/>
  <c r="TW229" i="422"/>
  <c r="TV229" i="422"/>
  <c r="TU229" i="422"/>
  <c r="TT229" i="422"/>
  <c r="TS229" i="422"/>
  <c r="TR229" i="422"/>
  <c r="TQ229" i="422"/>
  <c r="TP229" i="422"/>
  <c r="TO229" i="422"/>
  <c r="TN229" i="422"/>
  <c r="TM229" i="422"/>
  <c r="TL229" i="422"/>
  <c r="TK229" i="422"/>
  <c r="TJ229" i="422"/>
  <c r="TI229" i="422"/>
  <c r="TH229" i="422"/>
  <c r="UR228" i="422"/>
  <c r="UH228" i="422"/>
  <c r="UG228" i="422"/>
  <c r="UE228" i="422"/>
  <c r="UD228" i="422"/>
  <c r="UB228" i="422"/>
  <c r="UA228" i="422"/>
  <c r="TZ228" i="422"/>
  <c r="TY228" i="422"/>
  <c r="TX228" i="422"/>
  <c r="TW228" i="422"/>
  <c r="TV228" i="422"/>
  <c r="TU228" i="422"/>
  <c r="TT228" i="422"/>
  <c r="TS228" i="422"/>
  <c r="TR228" i="422"/>
  <c r="TQ228" i="422"/>
  <c r="TP228" i="422"/>
  <c r="TO228" i="422"/>
  <c r="TN228" i="422"/>
  <c r="TM228" i="422"/>
  <c r="TL228" i="422"/>
  <c r="TK228" i="422"/>
  <c r="TJ228" i="422"/>
  <c r="TI228" i="422"/>
  <c r="TH228" i="422"/>
  <c r="UR227" i="422"/>
  <c r="UH227" i="422"/>
  <c r="UG227" i="422"/>
  <c r="UE227" i="422"/>
  <c r="UD227" i="422"/>
  <c r="UB227" i="422"/>
  <c r="UA227" i="422"/>
  <c r="TZ227" i="422"/>
  <c r="TY227" i="422"/>
  <c r="TX227" i="422"/>
  <c r="TW227" i="422"/>
  <c r="TV227" i="422"/>
  <c r="TU227" i="422"/>
  <c r="TT227" i="422"/>
  <c r="TS227" i="422"/>
  <c r="TR227" i="422"/>
  <c r="TQ227" i="422"/>
  <c r="TP227" i="422"/>
  <c r="TO227" i="422"/>
  <c r="TN227" i="422"/>
  <c r="TM227" i="422"/>
  <c r="TL227" i="422"/>
  <c r="TK227" i="422"/>
  <c r="TJ227" i="422"/>
  <c r="TI227" i="422"/>
  <c r="TH227" i="422"/>
  <c r="UR226" i="422"/>
  <c r="UH226" i="422"/>
  <c r="UG226" i="422"/>
  <c r="UE226" i="422"/>
  <c r="UD226" i="422"/>
  <c r="UB226" i="422"/>
  <c r="UA226" i="422"/>
  <c r="TZ226" i="422"/>
  <c r="TY226" i="422"/>
  <c r="TX226" i="422"/>
  <c r="TW226" i="422"/>
  <c r="TV226" i="422"/>
  <c r="TU226" i="422"/>
  <c r="TT226" i="422"/>
  <c r="TS226" i="422"/>
  <c r="TR226" i="422"/>
  <c r="TQ226" i="422"/>
  <c r="TP226" i="422"/>
  <c r="TO226" i="422"/>
  <c r="TN226" i="422"/>
  <c r="TM226" i="422"/>
  <c r="TL226" i="422"/>
  <c r="TK226" i="422"/>
  <c r="TJ226" i="422"/>
  <c r="TI226" i="422"/>
  <c r="TH226" i="422"/>
  <c r="UR225" i="422"/>
  <c r="UH225" i="422"/>
  <c r="UG225" i="422"/>
  <c r="UE225" i="422"/>
  <c r="UD225" i="422"/>
  <c r="TZ225" i="422" s="1"/>
  <c r="UB225" i="422"/>
  <c r="UA225" i="422"/>
  <c r="TY225" i="422"/>
  <c r="TX225" i="422"/>
  <c r="TW225" i="422"/>
  <c r="TV225" i="422"/>
  <c r="TU225" i="422"/>
  <c r="TT225" i="422"/>
  <c r="TS225" i="422"/>
  <c r="TR225" i="422"/>
  <c r="TQ225" i="422"/>
  <c r="TP225" i="422"/>
  <c r="TO225" i="422"/>
  <c r="TN225" i="422"/>
  <c r="TM225" i="422"/>
  <c r="TL225" i="422"/>
  <c r="TK225" i="422"/>
  <c r="TJ225" i="422"/>
  <c r="TI225" i="422"/>
  <c r="TH225" i="422"/>
  <c r="UR224" i="422"/>
  <c r="UH224" i="422"/>
  <c r="UG224" i="422"/>
  <c r="UE224" i="422"/>
  <c r="UD224" i="422"/>
  <c r="TZ224" i="422" s="1"/>
  <c r="UB224" i="422"/>
  <c r="UA224" i="422"/>
  <c r="TY224" i="422"/>
  <c r="TX224" i="422"/>
  <c r="TW224" i="422"/>
  <c r="TV224" i="422"/>
  <c r="TU224" i="422"/>
  <c r="TT224" i="422"/>
  <c r="TS224" i="422"/>
  <c r="TR224" i="422"/>
  <c r="TQ224" i="422"/>
  <c r="TP224" i="422"/>
  <c r="TO224" i="422"/>
  <c r="TN224" i="422"/>
  <c r="TM224" i="422"/>
  <c r="TL224" i="422"/>
  <c r="TK224" i="422"/>
  <c r="TJ224" i="422"/>
  <c r="TI224" i="422"/>
  <c r="TH224" i="422"/>
  <c r="UR223" i="422"/>
  <c r="UH223" i="422"/>
  <c r="UG223" i="422"/>
  <c r="UE223" i="422"/>
  <c r="UD223" i="422"/>
  <c r="TZ223" i="422" s="1"/>
  <c r="UB223" i="422"/>
  <c r="UA223" i="422"/>
  <c r="TY223" i="422"/>
  <c r="TX223" i="422"/>
  <c r="TW223" i="422"/>
  <c r="TV223" i="422"/>
  <c r="TU223" i="422"/>
  <c r="TT223" i="422"/>
  <c r="TS223" i="422"/>
  <c r="TR223" i="422"/>
  <c r="TQ223" i="422"/>
  <c r="TP223" i="422"/>
  <c r="TO223" i="422"/>
  <c r="TN223" i="422"/>
  <c r="TM223" i="422"/>
  <c r="TL223" i="422"/>
  <c r="TK223" i="422"/>
  <c r="TJ223" i="422"/>
  <c r="TI223" i="422"/>
  <c r="TH223" i="422"/>
  <c r="UR222" i="422"/>
  <c r="UH222" i="422"/>
  <c r="UG222" i="422"/>
  <c r="UE222" i="422"/>
  <c r="UD222" i="422"/>
  <c r="TZ222" i="422" s="1"/>
  <c r="UB222" i="422"/>
  <c r="UA222" i="422"/>
  <c r="TY222" i="422"/>
  <c r="TX222" i="422"/>
  <c r="TW222" i="422"/>
  <c r="TV222" i="422"/>
  <c r="TU222" i="422"/>
  <c r="TT222" i="422"/>
  <c r="TS222" i="422"/>
  <c r="TR222" i="422"/>
  <c r="TQ222" i="422"/>
  <c r="TP222" i="422"/>
  <c r="TO222" i="422"/>
  <c r="TN222" i="422"/>
  <c r="TM222" i="422"/>
  <c r="TL222" i="422"/>
  <c r="TK222" i="422"/>
  <c r="TJ222" i="422"/>
  <c r="TI222" i="422"/>
  <c r="TH222" i="422"/>
  <c r="UR221" i="422"/>
  <c r="UH221" i="422"/>
  <c r="UG221" i="422"/>
  <c r="UE221" i="422"/>
  <c r="UD221" i="422"/>
  <c r="TZ221" i="422" s="1"/>
  <c r="UB221" i="422"/>
  <c r="UA221" i="422"/>
  <c r="TY221" i="422"/>
  <c r="TX221" i="422"/>
  <c r="TW221" i="422"/>
  <c r="TV221" i="422"/>
  <c r="TU221" i="422"/>
  <c r="TT221" i="422"/>
  <c r="TS221" i="422"/>
  <c r="TR221" i="422"/>
  <c r="TQ221" i="422"/>
  <c r="TP221" i="422"/>
  <c r="TO221" i="422"/>
  <c r="TN221" i="422"/>
  <c r="TM221" i="422"/>
  <c r="TL221" i="422"/>
  <c r="TK221" i="422"/>
  <c r="TJ221" i="422"/>
  <c r="TI221" i="422"/>
  <c r="TH221" i="422"/>
  <c r="UR220" i="422"/>
  <c r="UH220" i="422"/>
  <c r="UG220" i="422"/>
  <c r="UE220" i="422"/>
  <c r="UD220" i="422"/>
  <c r="TZ220" i="422" s="1"/>
  <c r="UB220" i="422"/>
  <c r="UA220" i="422"/>
  <c r="TY220" i="422"/>
  <c r="TX220" i="422"/>
  <c r="TW220" i="422"/>
  <c r="TV220" i="422"/>
  <c r="TU220" i="422"/>
  <c r="TT220" i="422"/>
  <c r="TS220" i="422"/>
  <c r="TR220" i="422"/>
  <c r="TQ220" i="422"/>
  <c r="TP220" i="422"/>
  <c r="TO220" i="422"/>
  <c r="TN220" i="422"/>
  <c r="TM220" i="422"/>
  <c r="TL220" i="422"/>
  <c r="TK220" i="422"/>
  <c r="TJ220" i="422"/>
  <c r="TI220" i="422"/>
  <c r="TH220" i="422"/>
  <c r="UR219" i="422"/>
  <c r="UH219" i="422"/>
  <c r="UG219" i="422"/>
  <c r="UE219" i="422"/>
  <c r="UD219" i="422"/>
  <c r="TZ219" i="422" s="1"/>
  <c r="UB219" i="422"/>
  <c r="UA219" i="422"/>
  <c r="TY219" i="422"/>
  <c r="TX219" i="422"/>
  <c r="TW219" i="422"/>
  <c r="TV219" i="422"/>
  <c r="TU219" i="422"/>
  <c r="TT219" i="422"/>
  <c r="TS219" i="422"/>
  <c r="TR219" i="422"/>
  <c r="TQ219" i="422"/>
  <c r="TP219" i="422"/>
  <c r="TO219" i="422"/>
  <c r="TN219" i="422"/>
  <c r="TM219" i="422"/>
  <c r="TL219" i="422"/>
  <c r="TK219" i="422"/>
  <c r="TJ219" i="422"/>
  <c r="TI219" i="422"/>
  <c r="TH219" i="422"/>
  <c r="UR218" i="422"/>
  <c r="UH218" i="422"/>
  <c r="UG218" i="422"/>
  <c r="UE218" i="422"/>
  <c r="UD218" i="422"/>
  <c r="TZ218" i="422" s="1"/>
  <c r="UB218" i="422"/>
  <c r="UA218" i="422"/>
  <c r="TY218" i="422"/>
  <c r="TX218" i="422"/>
  <c r="TW218" i="422"/>
  <c r="TV218" i="422"/>
  <c r="TU218" i="422"/>
  <c r="TT218" i="422"/>
  <c r="TS218" i="422"/>
  <c r="TR218" i="422"/>
  <c r="TQ218" i="422"/>
  <c r="TP218" i="422"/>
  <c r="TO218" i="422"/>
  <c r="TN218" i="422"/>
  <c r="TM218" i="422"/>
  <c r="TL218" i="422"/>
  <c r="TK218" i="422"/>
  <c r="TJ218" i="422"/>
  <c r="TI218" i="422"/>
  <c r="TH218" i="422"/>
  <c r="UR217" i="422"/>
  <c r="UH217" i="422"/>
  <c r="UG217" i="422"/>
  <c r="UE217" i="422"/>
  <c r="UD217" i="422"/>
  <c r="TZ217" i="422" s="1"/>
  <c r="UB217" i="422"/>
  <c r="UA217" i="422"/>
  <c r="TY217" i="422"/>
  <c r="TX217" i="422"/>
  <c r="TW217" i="422"/>
  <c r="TV217" i="422"/>
  <c r="TU217" i="422"/>
  <c r="TT217" i="422"/>
  <c r="TS217" i="422"/>
  <c r="TR217" i="422"/>
  <c r="TQ217" i="422"/>
  <c r="TP217" i="422"/>
  <c r="TO217" i="422"/>
  <c r="TN217" i="422"/>
  <c r="TM217" i="422"/>
  <c r="TL217" i="422"/>
  <c r="TK217" i="422"/>
  <c r="TJ217" i="422"/>
  <c r="TI217" i="422"/>
  <c r="TH217" i="422"/>
  <c r="UR216" i="422"/>
  <c r="UH216" i="422"/>
  <c r="UG216" i="422"/>
  <c r="UE216" i="422"/>
  <c r="UD216" i="422"/>
  <c r="TZ216" i="422" s="1"/>
  <c r="UB216" i="422"/>
  <c r="UA216" i="422"/>
  <c r="TY216" i="422"/>
  <c r="TX216" i="422"/>
  <c r="TW216" i="422"/>
  <c r="TV216" i="422"/>
  <c r="TU216" i="422"/>
  <c r="TT216" i="422"/>
  <c r="TS216" i="422"/>
  <c r="TR216" i="422"/>
  <c r="TQ216" i="422"/>
  <c r="TP216" i="422"/>
  <c r="TO216" i="422"/>
  <c r="TN216" i="422"/>
  <c r="TM216" i="422"/>
  <c r="TL216" i="422"/>
  <c r="TK216" i="422"/>
  <c r="TJ216" i="422"/>
  <c r="TI216" i="422"/>
  <c r="TH216" i="422"/>
  <c r="UR215" i="422"/>
  <c r="UH215" i="422"/>
  <c r="UG215" i="422"/>
  <c r="UE215" i="422"/>
  <c r="UD215" i="422"/>
  <c r="TZ215" i="422" s="1"/>
  <c r="UB215" i="422"/>
  <c r="UA215" i="422"/>
  <c r="TY215" i="422"/>
  <c r="TX215" i="422"/>
  <c r="TW215" i="422"/>
  <c r="TV215" i="422"/>
  <c r="TU215" i="422"/>
  <c r="TT215" i="422"/>
  <c r="TS215" i="422"/>
  <c r="TR215" i="422"/>
  <c r="TQ215" i="422"/>
  <c r="TP215" i="422"/>
  <c r="TO215" i="422"/>
  <c r="TN215" i="422"/>
  <c r="TM215" i="422"/>
  <c r="TL215" i="422"/>
  <c r="TK215" i="422"/>
  <c r="TJ215" i="422"/>
  <c r="TI215" i="422"/>
  <c r="TH215" i="422"/>
  <c r="UR214" i="422"/>
  <c r="UH214" i="422"/>
  <c r="UG214" i="422"/>
  <c r="UE214" i="422"/>
  <c r="UD214" i="422"/>
  <c r="TZ214" i="422" s="1"/>
  <c r="UB214" i="422"/>
  <c r="UA214" i="422"/>
  <c r="TY214" i="422"/>
  <c r="TX214" i="422"/>
  <c r="TW214" i="422"/>
  <c r="TV214" i="422"/>
  <c r="TU214" i="422"/>
  <c r="TT214" i="422"/>
  <c r="TS214" i="422"/>
  <c r="TR214" i="422"/>
  <c r="TQ214" i="422"/>
  <c r="TP214" i="422"/>
  <c r="TO214" i="422"/>
  <c r="TN214" i="422"/>
  <c r="TM214" i="422"/>
  <c r="TL214" i="422"/>
  <c r="TK214" i="422"/>
  <c r="TJ214" i="422"/>
  <c r="TI214" i="422"/>
  <c r="TH214" i="422"/>
  <c r="UR213" i="422"/>
  <c r="UH213" i="422"/>
  <c r="UG213" i="422"/>
  <c r="UE213" i="422"/>
  <c r="UD213" i="422"/>
  <c r="TZ213" i="422" s="1"/>
  <c r="UB213" i="422"/>
  <c r="UA213" i="422"/>
  <c r="TY213" i="422"/>
  <c r="TX213" i="422"/>
  <c r="TW213" i="422"/>
  <c r="TV213" i="422"/>
  <c r="TU213" i="422"/>
  <c r="TT213" i="422"/>
  <c r="TS213" i="422"/>
  <c r="TR213" i="422"/>
  <c r="TQ213" i="422"/>
  <c r="TP213" i="422"/>
  <c r="TO213" i="422"/>
  <c r="TN213" i="422"/>
  <c r="TM213" i="422"/>
  <c r="TL213" i="422"/>
  <c r="TK213" i="422"/>
  <c r="TJ213" i="422"/>
  <c r="TI213" i="422"/>
  <c r="TH213" i="422"/>
  <c r="UR212" i="422"/>
  <c r="UH212" i="422"/>
  <c r="UG212" i="422"/>
  <c r="UE212" i="422"/>
  <c r="UD212" i="422"/>
  <c r="TZ212" i="422" s="1"/>
  <c r="UB212" i="422"/>
  <c r="UA212" i="422"/>
  <c r="TY212" i="422"/>
  <c r="TX212" i="422"/>
  <c r="TW212" i="422"/>
  <c r="TV212" i="422"/>
  <c r="TU212" i="422"/>
  <c r="TT212" i="422"/>
  <c r="TS212" i="422"/>
  <c r="TR212" i="422"/>
  <c r="TQ212" i="422"/>
  <c r="TP212" i="422"/>
  <c r="TO212" i="422"/>
  <c r="TN212" i="422"/>
  <c r="TM212" i="422"/>
  <c r="TL212" i="422"/>
  <c r="TK212" i="422"/>
  <c r="TJ212" i="422"/>
  <c r="TI212" i="422"/>
  <c r="TH212" i="422"/>
  <c r="UR211" i="422"/>
  <c r="UH211" i="422"/>
  <c r="UG211" i="422"/>
  <c r="UE211" i="422"/>
  <c r="UD211" i="422"/>
  <c r="TZ211" i="422" s="1"/>
  <c r="UB211" i="422"/>
  <c r="UA211" i="422"/>
  <c r="TY211" i="422"/>
  <c r="TX211" i="422"/>
  <c r="TW211" i="422"/>
  <c r="TV211" i="422"/>
  <c r="TU211" i="422"/>
  <c r="TT211" i="422"/>
  <c r="TS211" i="422"/>
  <c r="TR211" i="422"/>
  <c r="TQ211" i="422"/>
  <c r="TP211" i="422"/>
  <c r="TO211" i="422"/>
  <c r="TN211" i="422"/>
  <c r="TM211" i="422"/>
  <c r="TL211" i="422"/>
  <c r="TK211" i="422"/>
  <c r="TJ211" i="422"/>
  <c r="TI211" i="422"/>
  <c r="TH211" i="422"/>
  <c r="UR210" i="422"/>
  <c r="UH210" i="422"/>
  <c r="UG210" i="422"/>
  <c r="UE210" i="422"/>
  <c r="UD210" i="422"/>
  <c r="TZ210" i="422" s="1"/>
  <c r="UB210" i="422"/>
  <c r="UA210" i="422"/>
  <c r="TY210" i="422"/>
  <c r="TX210" i="422"/>
  <c r="TW210" i="422"/>
  <c r="TV210" i="422"/>
  <c r="TU210" i="422"/>
  <c r="TT210" i="422"/>
  <c r="TS210" i="422"/>
  <c r="TR210" i="422"/>
  <c r="TQ210" i="422"/>
  <c r="TP210" i="422"/>
  <c r="TO210" i="422"/>
  <c r="TN210" i="422"/>
  <c r="TM210" i="422"/>
  <c r="TL210" i="422"/>
  <c r="TK210" i="422"/>
  <c r="TJ210" i="422"/>
  <c r="TI210" i="422"/>
  <c r="TH210" i="422"/>
  <c r="UR209" i="422"/>
  <c r="UH209" i="422"/>
  <c r="UG209" i="422"/>
  <c r="UE209" i="422"/>
  <c r="UD209" i="422"/>
  <c r="TZ209" i="422" s="1"/>
  <c r="UB209" i="422"/>
  <c r="UA209" i="422"/>
  <c r="TY209" i="422"/>
  <c r="TX209" i="422"/>
  <c r="TW209" i="422"/>
  <c r="TV209" i="422"/>
  <c r="TU209" i="422"/>
  <c r="TT209" i="422"/>
  <c r="TS209" i="422"/>
  <c r="TR209" i="422"/>
  <c r="TQ209" i="422"/>
  <c r="TP209" i="422"/>
  <c r="TO209" i="422"/>
  <c r="TN209" i="422"/>
  <c r="TM209" i="422"/>
  <c r="TL209" i="422"/>
  <c r="TK209" i="422"/>
  <c r="TJ209" i="422"/>
  <c r="TI209" i="422"/>
  <c r="TH209" i="422"/>
  <c r="UR208" i="422"/>
  <c r="UH208" i="422"/>
  <c r="UG208" i="422"/>
  <c r="UE208" i="422"/>
  <c r="UD208" i="422"/>
  <c r="TZ208" i="422" s="1"/>
  <c r="UB208" i="422"/>
  <c r="UA208" i="422"/>
  <c r="TY208" i="422"/>
  <c r="TX208" i="422"/>
  <c r="TW208" i="422"/>
  <c r="TV208" i="422"/>
  <c r="TU208" i="422"/>
  <c r="TT208" i="422"/>
  <c r="TS208" i="422"/>
  <c r="TR208" i="422"/>
  <c r="TQ208" i="422"/>
  <c r="TP208" i="422"/>
  <c r="TO208" i="422"/>
  <c r="TN208" i="422"/>
  <c r="TM208" i="422"/>
  <c r="TL208" i="422"/>
  <c r="TK208" i="422"/>
  <c r="TJ208" i="422"/>
  <c r="TI208" i="422"/>
  <c r="TH208" i="422"/>
  <c r="UR207" i="422"/>
  <c r="UH207" i="422"/>
  <c r="UG207" i="422"/>
  <c r="UE207" i="422"/>
  <c r="UD207" i="422"/>
  <c r="TZ207" i="422" s="1"/>
  <c r="UB207" i="422"/>
  <c r="UA207" i="422"/>
  <c r="TY207" i="422"/>
  <c r="TX207" i="422"/>
  <c r="TW207" i="422"/>
  <c r="TV207" i="422"/>
  <c r="TU207" i="422"/>
  <c r="TT207" i="422"/>
  <c r="TS207" i="422"/>
  <c r="TR207" i="422"/>
  <c r="TQ207" i="422"/>
  <c r="TP207" i="422"/>
  <c r="TO207" i="422"/>
  <c r="TN207" i="422"/>
  <c r="TM207" i="422"/>
  <c r="TL207" i="422"/>
  <c r="TK207" i="422"/>
  <c r="TJ207" i="422"/>
  <c r="TI207" i="422"/>
  <c r="TH207" i="422"/>
  <c r="UR206" i="422"/>
  <c r="UH206" i="422"/>
  <c r="UG206" i="422"/>
  <c r="UE206" i="422"/>
  <c r="UD206" i="422"/>
  <c r="TZ206" i="422" s="1"/>
  <c r="UB206" i="422"/>
  <c r="UA206" i="422"/>
  <c r="TY206" i="422"/>
  <c r="TX206" i="422"/>
  <c r="TW206" i="422"/>
  <c r="TV206" i="422"/>
  <c r="TU206" i="422"/>
  <c r="TT206" i="422"/>
  <c r="TS206" i="422"/>
  <c r="TR206" i="422"/>
  <c r="TQ206" i="422"/>
  <c r="TP206" i="422"/>
  <c r="TO206" i="422"/>
  <c r="TN206" i="422"/>
  <c r="TM206" i="422"/>
  <c r="TL206" i="422"/>
  <c r="TK206" i="422"/>
  <c r="TJ206" i="422"/>
  <c r="TI206" i="422"/>
  <c r="TH206" i="422"/>
  <c r="UR205" i="422"/>
  <c r="UH205" i="422"/>
  <c r="UG205" i="422"/>
  <c r="UE205" i="422"/>
  <c r="UD205" i="422"/>
  <c r="TZ205" i="422" s="1"/>
  <c r="UB205" i="422"/>
  <c r="UA205" i="422"/>
  <c r="TY205" i="422"/>
  <c r="TX205" i="422"/>
  <c r="TW205" i="422"/>
  <c r="TV205" i="422"/>
  <c r="TU205" i="422"/>
  <c r="TT205" i="422"/>
  <c r="TS205" i="422"/>
  <c r="TR205" i="422"/>
  <c r="TQ205" i="422"/>
  <c r="TP205" i="422"/>
  <c r="TO205" i="422"/>
  <c r="TN205" i="422"/>
  <c r="TM205" i="422"/>
  <c r="TL205" i="422"/>
  <c r="TK205" i="422"/>
  <c r="TJ205" i="422"/>
  <c r="TI205" i="422"/>
  <c r="TH205" i="422"/>
  <c r="UR204" i="422"/>
  <c r="UH204" i="422"/>
  <c r="UG204" i="422"/>
  <c r="UE204" i="422"/>
  <c r="UD204" i="422"/>
  <c r="TZ204" i="422" s="1"/>
  <c r="UB204" i="422"/>
  <c r="UA204" i="422"/>
  <c r="TY204" i="422"/>
  <c r="TX204" i="422"/>
  <c r="TW204" i="422"/>
  <c r="TV204" i="422"/>
  <c r="TU204" i="422"/>
  <c r="TT204" i="422"/>
  <c r="TS204" i="422"/>
  <c r="TR204" i="422"/>
  <c r="TQ204" i="422"/>
  <c r="TP204" i="422"/>
  <c r="TO204" i="422"/>
  <c r="TN204" i="422"/>
  <c r="TM204" i="422"/>
  <c r="TL204" i="422"/>
  <c r="TK204" i="422"/>
  <c r="TJ204" i="422"/>
  <c r="TI204" i="422"/>
  <c r="TH204" i="422"/>
  <c r="UR203" i="422"/>
  <c r="UH203" i="422"/>
  <c r="UG203" i="422"/>
  <c r="UE203" i="422"/>
  <c r="UD203" i="422"/>
  <c r="TZ203" i="422" s="1"/>
  <c r="UB203" i="422"/>
  <c r="UA203" i="422"/>
  <c r="TY203" i="422"/>
  <c r="TX203" i="422"/>
  <c r="TW203" i="422"/>
  <c r="TV203" i="422"/>
  <c r="TU203" i="422"/>
  <c r="TT203" i="422"/>
  <c r="TS203" i="422"/>
  <c r="TR203" i="422"/>
  <c r="TQ203" i="422"/>
  <c r="TP203" i="422"/>
  <c r="TO203" i="422"/>
  <c r="TN203" i="422"/>
  <c r="TM203" i="422"/>
  <c r="TL203" i="422"/>
  <c r="TK203" i="422"/>
  <c r="TJ203" i="422"/>
  <c r="TI203" i="422"/>
  <c r="TH203" i="422"/>
  <c r="UR202" i="422"/>
  <c r="UH202" i="422"/>
  <c r="UG202" i="422"/>
  <c r="UE202" i="422"/>
  <c r="UD202" i="422"/>
  <c r="TZ202" i="422" s="1"/>
  <c r="UB202" i="422"/>
  <c r="UA202" i="422"/>
  <c r="TY202" i="422"/>
  <c r="TX202" i="422"/>
  <c r="TW202" i="422"/>
  <c r="TV202" i="422"/>
  <c r="TU202" i="422"/>
  <c r="TT202" i="422"/>
  <c r="TS202" i="422"/>
  <c r="TR202" i="422"/>
  <c r="TQ202" i="422"/>
  <c r="TP202" i="422"/>
  <c r="TO202" i="422"/>
  <c r="TN202" i="422"/>
  <c r="TM202" i="422"/>
  <c r="TL202" i="422"/>
  <c r="TK202" i="422"/>
  <c r="TJ202" i="422"/>
  <c r="TI202" i="422"/>
  <c r="TH202" i="422"/>
  <c r="UR201" i="422"/>
  <c r="UH201" i="422"/>
  <c r="UG201" i="422"/>
  <c r="UE201" i="422"/>
  <c r="UD201" i="422"/>
  <c r="TZ201" i="422" s="1"/>
  <c r="UB201" i="422"/>
  <c r="UA201" i="422"/>
  <c r="TY201" i="422"/>
  <c r="TX201" i="422"/>
  <c r="TW201" i="422"/>
  <c r="TV201" i="422"/>
  <c r="TU201" i="422"/>
  <c r="TT201" i="422"/>
  <c r="TS201" i="422"/>
  <c r="TR201" i="422"/>
  <c r="TQ201" i="422"/>
  <c r="TP201" i="422"/>
  <c r="TO201" i="422"/>
  <c r="TN201" i="422"/>
  <c r="TM201" i="422"/>
  <c r="TL201" i="422"/>
  <c r="TK201" i="422"/>
  <c r="TJ201" i="422"/>
  <c r="TI201" i="422"/>
  <c r="TH201" i="422"/>
  <c r="UR200" i="422"/>
  <c r="UH200" i="422"/>
  <c r="UG200" i="422"/>
  <c r="UE200" i="422"/>
  <c r="UD200" i="422"/>
  <c r="TZ200" i="422" s="1"/>
  <c r="UB200" i="422"/>
  <c r="UA200" i="422"/>
  <c r="TY200" i="422"/>
  <c r="TX200" i="422"/>
  <c r="TW200" i="422"/>
  <c r="TV200" i="422"/>
  <c r="TU200" i="422"/>
  <c r="TT200" i="422"/>
  <c r="TS200" i="422"/>
  <c r="TR200" i="422"/>
  <c r="TQ200" i="422"/>
  <c r="TP200" i="422"/>
  <c r="TO200" i="422"/>
  <c r="TN200" i="422"/>
  <c r="TM200" i="422"/>
  <c r="TL200" i="422"/>
  <c r="TK200" i="422"/>
  <c r="TJ200" i="422"/>
  <c r="TI200" i="422"/>
  <c r="TH200" i="422"/>
  <c r="UR199" i="422"/>
  <c r="UH199" i="422"/>
  <c r="UG199" i="422"/>
  <c r="UE199" i="422"/>
  <c r="UD199" i="422"/>
  <c r="TZ199" i="422" s="1"/>
  <c r="UB199" i="422"/>
  <c r="UA199" i="422"/>
  <c r="TY199" i="422"/>
  <c r="TX199" i="422"/>
  <c r="TW199" i="422"/>
  <c r="TV199" i="422"/>
  <c r="TU199" i="422"/>
  <c r="TT199" i="422"/>
  <c r="TS199" i="422"/>
  <c r="TR199" i="422"/>
  <c r="TQ199" i="422"/>
  <c r="TP199" i="422"/>
  <c r="TO199" i="422"/>
  <c r="TN199" i="422"/>
  <c r="TM199" i="422"/>
  <c r="TL199" i="422"/>
  <c r="TK199" i="422"/>
  <c r="TJ199" i="422"/>
  <c r="TI199" i="422"/>
  <c r="TH199" i="422"/>
  <c r="UR198" i="422"/>
  <c r="UH198" i="422"/>
  <c r="UG198" i="422"/>
  <c r="UE198" i="422"/>
  <c r="UD198" i="422"/>
  <c r="TZ198" i="422" s="1"/>
  <c r="UB198" i="422"/>
  <c r="UA198" i="422"/>
  <c r="TY198" i="422"/>
  <c r="TX198" i="422"/>
  <c r="TW198" i="422"/>
  <c r="TV198" i="422"/>
  <c r="TU198" i="422"/>
  <c r="TT198" i="422"/>
  <c r="TS198" i="422"/>
  <c r="TR198" i="422"/>
  <c r="TQ198" i="422"/>
  <c r="TP198" i="422"/>
  <c r="TO198" i="422"/>
  <c r="TN198" i="422"/>
  <c r="TM198" i="422"/>
  <c r="TL198" i="422"/>
  <c r="TK198" i="422"/>
  <c r="TJ198" i="422"/>
  <c r="TI198" i="422"/>
  <c r="TH198" i="422"/>
  <c r="UR197" i="422"/>
  <c r="UH197" i="422"/>
  <c r="UG197" i="422"/>
  <c r="UE197" i="422"/>
  <c r="UD197" i="422"/>
  <c r="TZ197" i="422" s="1"/>
  <c r="UB197" i="422"/>
  <c r="UA197" i="422"/>
  <c r="TY197" i="422"/>
  <c r="TX197" i="422"/>
  <c r="TW197" i="422"/>
  <c r="TV197" i="422"/>
  <c r="TU197" i="422"/>
  <c r="TT197" i="422"/>
  <c r="TS197" i="422"/>
  <c r="TR197" i="422"/>
  <c r="TQ197" i="422"/>
  <c r="TP197" i="422"/>
  <c r="TO197" i="422"/>
  <c r="TN197" i="422"/>
  <c r="TM197" i="422"/>
  <c r="TL197" i="422"/>
  <c r="TK197" i="422"/>
  <c r="TJ197" i="422"/>
  <c r="TI197" i="422"/>
  <c r="TH197" i="422"/>
  <c r="UR196" i="422"/>
  <c r="UH196" i="422"/>
  <c r="UG196" i="422"/>
  <c r="UE196" i="422"/>
  <c r="UD196" i="422"/>
  <c r="TZ196" i="422" s="1"/>
  <c r="UB196" i="422"/>
  <c r="UA196" i="422"/>
  <c r="TY196" i="422"/>
  <c r="TX196" i="422"/>
  <c r="TW196" i="422"/>
  <c r="TV196" i="422"/>
  <c r="TU196" i="422"/>
  <c r="TT196" i="422"/>
  <c r="TS196" i="422"/>
  <c r="TR196" i="422"/>
  <c r="TQ196" i="422"/>
  <c r="TP196" i="422"/>
  <c r="TO196" i="422"/>
  <c r="TN196" i="422"/>
  <c r="TM196" i="422"/>
  <c r="TL196" i="422"/>
  <c r="TK196" i="422"/>
  <c r="TJ196" i="422"/>
  <c r="TI196" i="422"/>
  <c r="TH196" i="422"/>
  <c r="UR195" i="422"/>
  <c r="UH195" i="422"/>
  <c r="UG195" i="422"/>
  <c r="UE195" i="422"/>
  <c r="UD195" i="422"/>
  <c r="TZ195" i="422" s="1"/>
  <c r="UB195" i="422"/>
  <c r="UA195" i="422"/>
  <c r="TY195" i="422"/>
  <c r="TX195" i="422"/>
  <c r="TW195" i="422"/>
  <c r="TV195" i="422"/>
  <c r="TU195" i="422"/>
  <c r="TT195" i="422"/>
  <c r="TS195" i="422"/>
  <c r="TR195" i="422"/>
  <c r="TQ195" i="422"/>
  <c r="TP195" i="422"/>
  <c r="TO195" i="422"/>
  <c r="TN195" i="422"/>
  <c r="TM195" i="422"/>
  <c r="TL195" i="422"/>
  <c r="TK195" i="422"/>
  <c r="TJ195" i="422"/>
  <c r="TI195" i="422"/>
  <c r="TH195" i="422"/>
  <c r="UR194" i="422"/>
  <c r="UH194" i="422"/>
  <c r="UG194" i="422"/>
  <c r="UE194" i="422"/>
  <c r="UD194" i="422"/>
  <c r="TZ194" i="422" s="1"/>
  <c r="UB194" i="422"/>
  <c r="UA194" i="422"/>
  <c r="TY194" i="422"/>
  <c r="TX194" i="422"/>
  <c r="TW194" i="422"/>
  <c r="TV194" i="422"/>
  <c r="TU194" i="422"/>
  <c r="TT194" i="422"/>
  <c r="TS194" i="422"/>
  <c r="TR194" i="422"/>
  <c r="TQ194" i="422"/>
  <c r="TP194" i="422"/>
  <c r="TO194" i="422"/>
  <c r="TN194" i="422"/>
  <c r="TM194" i="422"/>
  <c r="TL194" i="422"/>
  <c r="TK194" i="422"/>
  <c r="TJ194" i="422"/>
  <c r="TI194" i="422"/>
  <c r="TH194" i="422"/>
  <c r="UR193" i="422"/>
  <c r="UH193" i="422"/>
  <c r="UG193" i="422"/>
  <c r="UE193" i="422"/>
  <c r="UD193" i="422"/>
  <c r="TZ193" i="422" s="1"/>
  <c r="UB193" i="422"/>
  <c r="UA193" i="422"/>
  <c r="TY193" i="422"/>
  <c r="TX193" i="422"/>
  <c r="TW193" i="422"/>
  <c r="TV193" i="422"/>
  <c r="TU193" i="422"/>
  <c r="TT193" i="422"/>
  <c r="TS193" i="422"/>
  <c r="TR193" i="422"/>
  <c r="TQ193" i="422"/>
  <c r="TP193" i="422"/>
  <c r="TO193" i="422"/>
  <c r="TN193" i="422"/>
  <c r="TM193" i="422"/>
  <c r="TL193" i="422"/>
  <c r="TK193" i="422"/>
  <c r="TJ193" i="422"/>
  <c r="TI193" i="422"/>
  <c r="TH193" i="422"/>
  <c r="UR192" i="422"/>
  <c r="UH192" i="422"/>
  <c r="UG192" i="422"/>
  <c r="UE192" i="422"/>
  <c r="UD192" i="422"/>
  <c r="UB192" i="422"/>
  <c r="UA192" i="422"/>
  <c r="TY192" i="422"/>
  <c r="TX192" i="422"/>
  <c r="TW192" i="422"/>
  <c r="TV192" i="422"/>
  <c r="TU192" i="422"/>
  <c r="TT192" i="422"/>
  <c r="TS192" i="422"/>
  <c r="TR192" i="422"/>
  <c r="TQ192" i="422"/>
  <c r="TP192" i="422"/>
  <c r="TO192" i="422"/>
  <c r="TN192" i="422"/>
  <c r="TM192" i="422"/>
  <c r="TL192" i="422"/>
  <c r="TK192" i="422"/>
  <c r="TJ192" i="422"/>
  <c r="TH192" i="422"/>
  <c r="UR191" i="422"/>
  <c r="UH191" i="422"/>
  <c r="UG191" i="422"/>
  <c r="UE191" i="422"/>
  <c r="UD191" i="422"/>
  <c r="TZ191" i="422" s="1"/>
  <c r="UB191" i="422"/>
  <c r="UA191" i="422"/>
  <c r="TY191" i="422"/>
  <c r="TX191" i="422"/>
  <c r="TW191" i="422"/>
  <c r="TV191" i="422"/>
  <c r="TU191" i="422"/>
  <c r="TT191" i="422"/>
  <c r="TS191" i="422"/>
  <c r="TR191" i="422"/>
  <c r="TQ191" i="422"/>
  <c r="TP191" i="422"/>
  <c r="TO191" i="422"/>
  <c r="TN191" i="422"/>
  <c r="TM191" i="422"/>
  <c r="TL191" i="422"/>
  <c r="TK191" i="422"/>
  <c r="TJ191" i="422"/>
  <c r="TH191" i="422"/>
  <c r="UR190" i="422"/>
  <c r="UH190" i="422"/>
  <c r="UG190" i="422"/>
  <c r="UE190" i="422"/>
  <c r="UD190" i="422"/>
  <c r="UB190" i="422"/>
  <c r="UA190" i="422"/>
  <c r="TZ190" i="422"/>
  <c r="TY190" i="422"/>
  <c r="TX190" i="422"/>
  <c r="TW190" i="422"/>
  <c r="TV190" i="422"/>
  <c r="TU190" i="422"/>
  <c r="TT190" i="422"/>
  <c r="TS190" i="422"/>
  <c r="TR190" i="422"/>
  <c r="TQ190" i="422"/>
  <c r="TP190" i="422"/>
  <c r="TO190" i="422"/>
  <c r="TN190" i="422"/>
  <c r="TM190" i="422"/>
  <c r="TL190" i="422"/>
  <c r="TK190" i="422"/>
  <c r="TJ190" i="422"/>
  <c r="TI190" i="422"/>
  <c r="TH190" i="422"/>
  <c r="UR189" i="422"/>
  <c r="UH189" i="422"/>
  <c r="UG189" i="422"/>
  <c r="UE189" i="422"/>
  <c r="UD189" i="422"/>
  <c r="UB189" i="422"/>
  <c r="UA189" i="422"/>
  <c r="TZ189" i="422"/>
  <c r="TY189" i="422"/>
  <c r="TX189" i="422"/>
  <c r="TW189" i="422"/>
  <c r="TV189" i="422"/>
  <c r="TU189" i="422"/>
  <c r="TT189" i="422"/>
  <c r="TS189" i="422"/>
  <c r="TR189" i="422"/>
  <c r="TQ189" i="422"/>
  <c r="TP189" i="422"/>
  <c r="TO189" i="422"/>
  <c r="TN189" i="422"/>
  <c r="TM189" i="422"/>
  <c r="TL189" i="422"/>
  <c r="TK189" i="422"/>
  <c r="TJ189" i="422"/>
  <c r="TI189" i="422"/>
  <c r="TH189" i="422"/>
  <c r="UR188" i="422"/>
  <c r="UH188" i="422"/>
  <c r="UG188" i="422"/>
  <c r="UE188" i="422"/>
  <c r="UD188" i="422"/>
  <c r="UB188" i="422"/>
  <c r="UA188" i="422"/>
  <c r="TZ188" i="422"/>
  <c r="TY188" i="422"/>
  <c r="TX188" i="422"/>
  <c r="TW188" i="422"/>
  <c r="TV188" i="422"/>
  <c r="TU188" i="422"/>
  <c r="TT188" i="422"/>
  <c r="TS188" i="422"/>
  <c r="TR188" i="422"/>
  <c r="TQ188" i="422"/>
  <c r="TP188" i="422"/>
  <c r="TO188" i="422"/>
  <c r="TN188" i="422"/>
  <c r="TM188" i="422"/>
  <c r="TL188" i="422"/>
  <c r="TK188" i="422"/>
  <c r="TJ188" i="422"/>
  <c r="TI188" i="422"/>
  <c r="TH188" i="422"/>
  <c r="UR187" i="422"/>
  <c r="UH187" i="422"/>
  <c r="UG187" i="422"/>
  <c r="UE187" i="422"/>
  <c r="UD187" i="422"/>
  <c r="TZ187" i="422" s="1"/>
  <c r="UB187" i="422"/>
  <c r="UA187" i="422"/>
  <c r="TY187" i="422"/>
  <c r="TX187" i="422"/>
  <c r="TW187" i="422"/>
  <c r="TV187" i="422"/>
  <c r="TU187" i="422"/>
  <c r="TT187" i="422"/>
  <c r="TS187" i="422"/>
  <c r="TR187" i="422"/>
  <c r="TQ187" i="422"/>
  <c r="TP187" i="422"/>
  <c r="TO187" i="422"/>
  <c r="TN187" i="422"/>
  <c r="TM187" i="422"/>
  <c r="TL187" i="422"/>
  <c r="TK187" i="422"/>
  <c r="TJ187" i="422"/>
  <c r="TI187" i="422"/>
  <c r="TH187" i="422"/>
  <c r="UR186" i="422"/>
  <c r="UH186" i="422"/>
  <c r="UG186" i="422"/>
  <c r="UE186" i="422"/>
  <c r="UD186" i="422"/>
  <c r="TZ186" i="422" s="1"/>
  <c r="UB186" i="422"/>
  <c r="UA186" i="422"/>
  <c r="TY186" i="422"/>
  <c r="TX186" i="422"/>
  <c r="TW186" i="422"/>
  <c r="TV186" i="422"/>
  <c r="TU186" i="422"/>
  <c r="TT186" i="422"/>
  <c r="TS186" i="422"/>
  <c r="TR186" i="422"/>
  <c r="TQ186" i="422"/>
  <c r="TP186" i="422"/>
  <c r="TO186" i="422"/>
  <c r="TN186" i="422"/>
  <c r="TM186" i="422"/>
  <c r="TL186" i="422"/>
  <c r="TK186" i="422"/>
  <c r="TJ186" i="422"/>
  <c r="TI186" i="422"/>
  <c r="TH186" i="422"/>
  <c r="UR185" i="422"/>
  <c r="UH185" i="422"/>
  <c r="UG185" i="422"/>
  <c r="UE185" i="422"/>
  <c r="UD185" i="422"/>
  <c r="TZ185" i="422" s="1"/>
  <c r="UB185" i="422"/>
  <c r="UA185" i="422"/>
  <c r="TY185" i="422"/>
  <c r="TX185" i="422"/>
  <c r="TW185" i="422"/>
  <c r="TV185" i="422"/>
  <c r="TU185" i="422"/>
  <c r="TT185" i="422"/>
  <c r="TS185" i="422"/>
  <c r="TR185" i="422"/>
  <c r="TQ185" i="422"/>
  <c r="TP185" i="422"/>
  <c r="TO185" i="422"/>
  <c r="TN185" i="422"/>
  <c r="TM185" i="422"/>
  <c r="TL185" i="422"/>
  <c r="TK185" i="422"/>
  <c r="TJ185" i="422"/>
  <c r="TI185" i="422"/>
  <c r="TH185" i="422"/>
  <c r="UR184" i="422"/>
  <c r="UH184" i="422"/>
  <c r="UG184" i="422"/>
  <c r="UE184" i="422"/>
  <c r="UD184" i="422"/>
  <c r="UB184" i="422"/>
  <c r="UA184" i="422"/>
  <c r="TZ184" i="422"/>
  <c r="TY184" i="422"/>
  <c r="TX184" i="422"/>
  <c r="TW184" i="422"/>
  <c r="TV184" i="422"/>
  <c r="TU184" i="422"/>
  <c r="TT184" i="422"/>
  <c r="TS184" i="422"/>
  <c r="TR184" i="422"/>
  <c r="TQ184" i="422"/>
  <c r="TP184" i="422"/>
  <c r="TO184" i="422"/>
  <c r="TN184" i="422"/>
  <c r="TM184" i="422"/>
  <c r="TL184" i="422"/>
  <c r="TK184" i="422"/>
  <c r="TJ184" i="422"/>
  <c r="TI184" i="422"/>
  <c r="TH184" i="422"/>
  <c r="UR183" i="422"/>
  <c r="UH183" i="422"/>
  <c r="UG183" i="422"/>
  <c r="UE183" i="422"/>
  <c r="UD183" i="422"/>
  <c r="UB183" i="422"/>
  <c r="UA183" i="422"/>
  <c r="TZ183" i="422"/>
  <c r="TY183" i="422"/>
  <c r="TX183" i="422"/>
  <c r="TW183" i="422"/>
  <c r="TV183" i="422"/>
  <c r="TU183" i="422"/>
  <c r="TT183" i="422"/>
  <c r="TS183" i="422"/>
  <c r="TR183" i="422"/>
  <c r="TQ183" i="422"/>
  <c r="TP183" i="422"/>
  <c r="TO183" i="422"/>
  <c r="TN183" i="422"/>
  <c r="TM183" i="422"/>
  <c r="TL183" i="422"/>
  <c r="TK183" i="422"/>
  <c r="TJ183" i="422"/>
  <c r="TI183" i="422"/>
  <c r="TH183" i="422"/>
  <c r="UR182" i="422"/>
  <c r="UH182" i="422"/>
  <c r="UG182" i="422"/>
  <c r="UE182" i="422"/>
  <c r="UD182" i="422"/>
  <c r="UB182" i="422"/>
  <c r="UA182" i="422"/>
  <c r="TZ182" i="422"/>
  <c r="TY182" i="422"/>
  <c r="TX182" i="422"/>
  <c r="TW182" i="422"/>
  <c r="TV182" i="422"/>
  <c r="TU182" i="422"/>
  <c r="TT182" i="422"/>
  <c r="TS182" i="422"/>
  <c r="TR182" i="422"/>
  <c r="TQ182" i="422"/>
  <c r="TP182" i="422"/>
  <c r="TO182" i="422"/>
  <c r="TN182" i="422"/>
  <c r="TM182" i="422"/>
  <c r="TL182" i="422"/>
  <c r="TK182" i="422"/>
  <c r="TJ182" i="422"/>
  <c r="TI182" i="422"/>
  <c r="TH182" i="422"/>
  <c r="UR181" i="422"/>
  <c r="UH181" i="422"/>
  <c r="UG181" i="422"/>
  <c r="UE181" i="422"/>
  <c r="UD181" i="422"/>
  <c r="UB181" i="422"/>
  <c r="UA181" i="422"/>
  <c r="TZ181" i="422"/>
  <c r="TY181" i="422"/>
  <c r="TX181" i="422"/>
  <c r="TW181" i="422"/>
  <c r="TV181" i="422"/>
  <c r="TU181" i="422"/>
  <c r="TT181" i="422"/>
  <c r="TS181" i="422"/>
  <c r="TR181" i="422"/>
  <c r="TQ181" i="422"/>
  <c r="TP181" i="422"/>
  <c r="TO181" i="422"/>
  <c r="TN181" i="422"/>
  <c r="TM181" i="422"/>
  <c r="TL181" i="422"/>
  <c r="TK181" i="422"/>
  <c r="TJ181" i="422"/>
  <c r="TI181" i="422"/>
  <c r="TH181" i="422"/>
  <c r="UR180" i="422"/>
  <c r="UH180" i="422"/>
  <c r="UG180" i="422"/>
  <c r="UE180" i="422"/>
  <c r="TZ180" i="422" s="1"/>
  <c r="UD180" i="422"/>
  <c r="UB180" i="422"/>
  <c r="UA180" i="422"/>
  <c r="TY180" i="422"/>
  <c r="TX180" i="422"/>
  <c r="TW180" i="422"/>
  <c r="TV180" i="422"/>
  <c r="TU180" i="422"/>
  <c r="TT180" i="422"/>
  <c r="TS180" i="422"/>
  <c r="TR180" i="422"/>
  <c r="TQ180" i="422"/>
  <c r="TP180" i="422"/>
  <c r="TO180" i="422"/>
  <c r="TN180" i="422"/>
  <c r="TM180" i="422"/>
  <c r="TL180" i="422"/>
  <c r="TK180" i="422"/>
  <c r="TJ180" i="422"/>
  <c r="TH180" i="422"/>
  <c r="UR179" i="422"/>
  <c r="UH179" i="422"/>
  <c r="UG179" i="422"/>
  <c r="UE179" i="422"/>
  <c r="UD179" i="422"/>
  <c r="TZ179" i="422" s="1"/>
  <c r="UB179" i="422"/>
  <c r="UA179" i="422"/>
  <c r="TY179" i="422"/>
  <c r="TX179" i="422"/>
  <c r="TW179" i="422"/>
  <c r="TV179" i="422"/>
  <c r="TU179" i="422"/>
  <c r="TT179" i="422"/>
  <c r="TS179" i="422"/>
  <c r="TR179" i="422"/>
  <c r="TQ179" i="422"/>
  <c r="TP179" i="422"/>
  <c r="TO179" i="422"/>
  <c r="TN179" i="422"/>
  <c r="TM179" i="422"/>
  <c r="TL179" i="422"/>
  <c r="TK179" i="422"/>
  <c r="TJ179" i="422"/>
  <c r="TI179" i="422"/>
  <c r="TH179" i="422"/>
  <c r="UR178" i="422"/>
  <c r="UH178" i="422"/>
  <c r="UG178" i="422"/>
  <c r="UE178" i="422"/>
  <c r="UD178" i="422"/>
  <c r="TZ178" i="422" s="1"/>
  <c r="UB178" i="422"/>
  <c r="UA178" i="422"/>
  <c r="TY178" i="422"/>
  <c r="TX178" i="422"/>
  <c r="TW178" i="422"/>
  <c r="TV178" i="422"/>
  <c r="TU178" i="422"/>
  <c r="TT178" i="422"/>
  <c r="TS178" i="422"/>
  <c r="TR178" i="422"/>
  <c r="TQ178" i="422"/>
  <c r="TP178" i="422"/>
  <c r="TO178" i="422"/>
  <c r="TN178" i="422"/>
  <c r="TM178" i="422"/>
  <c r="TL178" i="422"/>
  <c r="TK178" i="422"/>
  <c r="TJ178" i="422"/>
  <c r="TI178" i="422"/>
  <c r="TH178" i="422"/>
  <c r="UR177" i="422"/>
  <c r="UH177" i="422"/>
  <c r="UG177" i="422"/>
  <c r="UE177" i="422"/>
  <c r="UD177" i="422"/>
  <c r="TZ177" i="422" s="1"/>
  <c r="UB177" i="422"/>
  <c r="UA177" i="422"/>
  <c r="TY177" i="422"/>
  <c r="TX177" i="422"/>
  <c r="TW177" i="422"/>
  <c r="TV177" i="422"/>
  <c r="TU177" i="422"/>
  <c r="TT177" i="422"/>
  <c r="TS177" i="422"/>
  <c r="TR177" i="422"/>
  <c r="TQ177" i="422"/>
  <c r="TP177" i="422"/>
  <c r="TO177" i="422"/>
  <c r="TN177" i="422"/>
  <c r="TM177" i="422"/>
  <c r="TL177" i="422"/>
  <c r="TK177" i="422"/>
  <c r="TJ177" i="422"/>
  <c r="TI177" i="422"/>
  <c r="TH177" i="422"/>
  <c r="UR176" i="422"/>
  <c r="UH176" i="422"/>
  <c r="UG176" i="422"/>
  <c r="UE176" i="422"/>
  <c r="UD176" i="422"/>
  <c r="TZ176" i="422" s="1"/>
  <c r="UB176" i="422"/>
  <c r="UA176" i="422"/>
  <c r="TY176" i="422"/>
  <c r="TX176" i="422"/>
  <c r="TW176" i="422"/>
  <c r="TV176" i="422"/>
  <c r="TU176" i="422"/>
  <c r="TT176" i="422"/>
  <c r="TS176" i="422"/>
  <c r="TR176" i="422"/>
  <c r="TQ176" i="422"/>
  <c r="TP176" i="422"/>
  <c r="TO176" i="422"/>
  <c r="TN176" i="422"/>
  <c r="TM176" i="422"/>
  <c r="TL176" i="422"/>
  <c r="TK176" i="422"/>
  <c r="TJ176" i="422"/>
  <c r="TI176" i="422"/>
  <c r="TH176" i="422"/>
  <c r="UR175" i="422"/>
  <c r="UH175" i="422"/>
  <c r="UG175" i="422"/>
  <c r="UE175" i="422"/>
  <c r="UD175" i="422"/>
  <c r="TZ175" i="422" s="1"/>
  <c r="UB175" i="422"/>
  <c r="UA175" i="422"/>
  <c r="TY175" i="422"/>
  <c r="TX175" i="422"/>
  <c r="TW175" i="422"/>
  <c r="TV175" i="422"/>
  <c r="TU175" i="422"/>
  <c r="TT175" i="422"/>
  <c r="TS175" i="422"/>
  <c r="TR175" i="422"/>
  <c r="TQ175" i="422"/>
  <c r="TP175" i="422"/>
  <c r="TO175" i="422"/>
  <c r="TN175" i="422"/>
  <c r="TM175" i="422"/>
  <c r="TL175" i="422"/>
  <c r="TK175" i="422"/>
  <c r="TJ175" i="422"/>
  <c r="TI175" i="422"/>
  <c r="TH175" i="422"/>
  <c r="UR174" i="422"/>
  <c r="UH174" i="422"/>
  <c r="UG174" i="422"/>
  <c r="UE174" i="422"/>
  <c r="UD174" i="422"/>
  <c r="TZ174" i="422" s="1"/>
  <c r="UB174" i="422"/>
  <c r="UA174" i="422"/>
  <c r="TY174" i="422"/>
  <c r="TX174" i="422"/>
  <c r="TW174" i="422"/>
  <c r="TV174" i="422"/>
  <c r="TU174" i="422"/>
  <c r="TT174" i="422"/>
  <c r="TS174" i="422"/>
  <c r="TR174" i="422"/>
  <c r="TQ174" i="422"/>
  <c r="TP174" i="422"/>
  <c r="TO174" i="422"/>
  <c r="TN174" i="422"/>
  <c r="TM174" i="422"/>
  <c r="TL174" i="422"/>
  <c r="TK174" i="422"/>
  <c r="TJ174" i="422"/>
  <c r="TI174" i="422"/>
  <c r="TH174" i="422"/>
  <c r="UR173" i="422"/>
  <c r="UH173" i="422"/>
  <c r="UG173" i="422"/>
  <c r="UE173" i="422"/>
  <c r="UD173" i="422"/>
  <c r="TZ173" i="422" s="1"/>
  <c r="UB173" i="422"/>
  <c r="UA173" i="422"/>
  <c r="TY173" i="422"/>
  <c r="TX173" i="422"/>
  <c r="TW173" i="422"/>
  <c r="TV173" i="422"/>
  <c r="TU173" i="422"/>
  <c r="TT173" i="422"/>
  <c r="TS173" i="422"/>
  <c r="TR173" i="422"/>
  <c r="TQ173" i="422"/>
  <c r="TP173" i="422"/>
  <c r="TO173" i="422"/>
  <c r="TN173" i="422"/>
  <c r="TM173" i="422"/>
  <c r="TL173" i="422"/>
  <c r="TK173" i="422"/>
  <c r="TJ173" i="422"/>
  <c r="TI173" i="422"/>
  <c r="TH173" i="422"/>
  <c r="UR172" i="422"/>
  <c r="UH172" i="422"/>
  <c r="UG172" i="422"/>
  <c r="UE172" i="422"/>
  <c r="UD172" i="422"/>
  <c r="TZ172" i="422" s="1"/>
  <c r="UB172" i="422"/>
  <c r="UA172" i="422"/>
  <c r="TY172" i="422"/>
  <c r="TX172" i="422"/>
  <c r="TW172" i="422"/>
  <c r="TV172" i="422"/>
  <c r="TU172" i="422"/>
  <c r="TT172" i="422"/>
  <c r="TS172" i="422"/>
  <c r="TR172" i="422"/>
  <c r="TQ172" i="422"/>
  <c r="TP172" i="422"/>
  <c r="TO172" i="422"/>
  <c r="TN172" i="422"/>
  <c r="TM172" i="422"/>
  <c r="TL172" i="422"/>
  <c r="TK172" i="422"/>
  <c r="TJ172" i="422"/>
  <c r="TI172" i="422"/>
  <c r="TH172" i="422"/>
  <c r="UR171" i="422"/>
  <c r="UH171" i="422"/>
  <c r="UG171" i="422"/>
  <c r="UE171" i="422"/>
  <c r="UD171" i="422"/>
  <c r="TZ171" i="422" s="1"/>
  <c r="UB171" i="422"/>
  <c r="UA171" i="422"/>
  <c r="TY171" i="422"/>
  <c r="TX171" i="422"/>
  <c r="TW171" i="422"/>
  <c r="TV171" i="422"/>
  <c r="TU171" i="422"/>
  <c r="TT171" i="422"/>
  <c r="TS171" i="422"/>
  <c r="TR171" i="422"/>
  <c r="TQ171" i="422"/>
  <c r="TP171" i="422"/>
  <c r="TO171" i="422"/>
  <c r="TN171" i="422"/>
  <c r="TM171" i="422"/>
  <c r="TL171" i="422"/>
  <c r="TK171" i="422"/>
  <c r="TJ171" i="422"/>
  <c r="TH171" i="422"/>
  <c r="UR170" i="422"/>
  <c r="UH170" i="422"/>
  <c r="UG170" i="422"/>
  <c r="UE170" i="422"/>
  <c r="UD170" i="422"/>
  <c r="TZ170" i="422" s="1"/>
  <c r="UB170" i="422"/>
  <c r="UA170" i="422"/>
  <c r="TY170" i="422"/>
  <c r="TX170" i="422"/>
  <c r="TW170" i="422"/>
  <c r="TV170" i="422"/>
  <c r="TU170" i="422"/>
  <c r="TT170" i="422"/>
  <c r="TS170" i="422"/>
  <c r="TR170" i="422"/>
  <c r="TQ170" i="422"/>
  <c r="TP170" i="422"/>
  <c r="TO170" i="422"/>
  <c r="TN170" i="422"/>
  <c r="TM170" i="422"/>
  <c r="TL170" i="422"/>
  <c r="TK170" i="422"/>
  <c r="TJ170" i="422"/>
  <c r="TH170" i="422"/>
  <c r="UR169" i="422"/>
  <c r="UH169" i="422"/>
  <c r="UG169" i="422"/>
  <c r="UE169" i="422"/>
  <c r="UD169" i="422"/>
  <c r="TZ169" i="422" s="1"/>
  <c r="UB169" i="422"/>
  <c r="UA169" i="422"/>
  <c r="TY169" i="422"/>
  <c r="TX169" i="422"/>
  <c r="TW169" i="422"/>
  <c r="TV169" i="422"/>
  <c r="TU169" i="422"/>
  <c r="TT169" i="422"/>
  <c r="TS169" i="422"/>
  <c r="TR169" i="422"/>
  <c r="TQ169" i="422"/>
  <c r="TP169" i="422"/>
  <c r="TO169" i="422"/>
  <c r="TN169" i="422"/>
  <c r="TM169" i="422"/>
  <c r="TL169" i="422"/>
  <c r="TK169" i="422"/>
  <c r="TJ169" i="422"/>
  <c r="TH169" i="422"/>
  <c r="UR168" i="422"/>
  <c r="UH168" i="422"/>
  <c r="UG168" i="422"/>
  <c r="UE168" i="422"/>
  <c r="UD168" i="422"/>
  <c r="UB168" i="422"/>
  <c r="UA168" i="422"/>
  <c r="TZ168" i="422"/>
  <c r="TY168" i="422"/>
  <c r="TX168" i="422"/>
  <c r="TW168" i="422"/>
  <c r="TV168" i="422"/>
  <c r="TU168" i="422"/>
  <c r="TT168" i="422"/>
  <c r="TS168" i="422"/>
  <c r="TR168" i="422"/>
  <c r="TQ168" i="422"/>
  <c r="TP168" i="422"/>
  <c r="TO168" i="422"/>
  <c r="TN168" i="422"/>
  <c r="TM168" i="422"/>
  <c r="TL168" i="422"/>
  <c r="TK168" i="422"/>
  <c r="TJ168" i="422"/>
  <c r="TH168" i="422"/>
  <c r="UR167" i="422"/>
  <c r="UH167" i="422"/>
  <c r="UG167" i="422"/>
  <c r="UE167" i="422"/>
  <c r="UD167" i="422"/>
  <c r="UB167" i="422"/>
  <c r="UA167" i="422"/>
  <c r="TZ167" i="422"/>
  <c r="TY167" i="422"/>
  <c r="TX167" i="422"/>
  <c r="TW167" i="422"/>
  <c r="TV167" i="422"/>
  <c r="TU167" i="422"/>
  <c r="TT167" i="422"/>
  <c r="TS167" i="422"/>
  <c r="TR167" i="422"/>
  <c r="TQ167" i="422"/>
  <c r="TP167" i="422"/>
  <c r="TO167" i="422"/>
  <c r="TN167" i="422"/>
  <c r="TM167" i="422"/>
  <c r="TL167" i="422"/>
  <c r="TK167" i="422"/>
  <c r="TJ167" i="422"/>
  <c r="TH167" i="422"/>
  <c r="UR166" i="422"/>
  <c r="UH166" i="422"/>
  <c r="UG166" i="422"/>
  <c r="UE166" i="422"/>
  <c r="UD166" i="422"/>
  <c r="TZ166" i="422" s="1"/>
  <c r="UB166" i="422"/>
  <c r="UA166" i="422"/>
  <c r="TY166" i="422"/>
  <c r="TX166" i="422"/>
  <c r="TW166" i="422"/>
  <c r="TV166" i="422"/>
  <c r="TU166" i="422"/>
  <c r="TT166" i="422"/>
  <c r="TS166" i="422"/>
  <c r="TR166" i="422"/>
  <c r="TQ166" i="422"/>
  <c r="TP166" i="422"/>
  <c r="TO166" i="422"/>
  <c r="TN166" i="422"/>
  <c r="TM166" i="422"/>
  <c r="TL166" i="422"/>
  <c r="TK166" i="422"/>
  <c r="TJ166" i="422"/>
  <c r="TI166" i="422"/>
  <c r="TH166" i="422"/>
  <c r="UR165" i="422"/>
  <c r="UH165" i="422"/>
  <c r="UG165" i="422"/>
  <c r="UE165" i="422"/>
  <c r="UD165" i="422"/>
  <c r="TZ165" i="422" s="1"/>
  <c r="UB165" i="422"/>
  <c r="UA165" i="422"/>
  <c r="TY165" i="422"/>
  <c r="TX165" i="422"/>
  <c r="TW165" i="422"/>
  <c r="TV165" i="422"/>
  <c r="TU165" i="422"/>
  <c r="TT165" i="422"/>
  <c r="TS165" i="422"/>
  <c r="TR165" i="422"/>
  <c r="TQ165" i="422"/>
  <c r="TP165" i="422"/>
  <c r="TO165" i="422"/>
  <c r="TN165" i="422"/>
  <c r="TM165" i="422"/>
  <c r="TL165" i="422"/>
  <c r="TK165" i="422"/>
  <c r="TJ165" i="422"/>
  <c r="TI165" i="422"/>
  <c r="TH165" i="422"/>
  <c r="UR164" i="422"/>
  <c r="UH164" i="422"/>
  <c r="UG164" i="422"/>
  <c r="UE164" i="422"/>
  <c r="UD164" i="422"/>
  <c r="TZ164" i="422" s="1"/>
  <c r="UB164" i="422"/>
  <c r="UA164" i="422"/>
  <c r="TY164" i="422"/>
  <c r="TX164" i="422"/>
  <c r="TW164" i="422"/>
  <c r="TV164" i="422"/>
  <c r="TU164" i="422"/>
  <c r="TT164" i="422"/>
  <c r="TS164" i="422"/>
  <c r="TR164" i="422"/>
  <c r="TQ164" i="422"/>
  <c r="TP164" i="422"/>
  <c r="TO164" i="422"/>
  <c r="TN164" i="422"/>
  <c r="TM164" i="422"/>
  <c r="TL164" i="422"/>
  <c r="TK164" i="422"/>
  <c r="TJ164" i="422"/>
  <c r="TH164" i="422"/>
  <c r="UR163" i="422"/>
  <c r="UH163" i="422"/>
  <c r="UG163" i="422"/>
  <c r="UE163" i="422"/>
  <c r="UD163" i="422"/>
  <c r="UB163" i="422"/>
  <c r="UA163" i="422"/>
  <c r="TZ163" i="422"/>
  <c r="TY163" i="422"/>
  <c r="TX163" i="422"/>
  <c r="TW163" i="422"/>
  <c r="TV163" i="422"/>
  <c r="TU163" i="422"/>
  <c r="TT163" i="422"/>
  <c r="TS163" i="422"/>
  <c r="TR163" i="422"/>
  <c r="TQ163" i="422"/>
  <c r="TP163" i="422"/>
  <c r="TO163" i="422"/>
  <c r="TN163" i="422"/>
  <c r="TM163" i="422"/>
  <c r="TL163" i="422"/>
  <c r="TK163" i="422"/>
  <c r="TJ163" i="422"/>
  <c r="TI163" i="422"/>
  <c r="TH163" i="422"/>
  <c r="UR162" i="422"/>
  <c r="UH162" i="422"/>
  <c r="UG162" i="422"/>
  <c r="UE162" i="422"/>
  <c r="UD162" i="422"/>
  <c r="TZ162" i="422" s="1"/>
  <c r="UB162" i="422"/>
  <c r="UA162" i="422"/>
  <c r="TY162" i="422"/>
  <c r="TX162" i="422"/>
  <c r="TW162" i="422"/>
  <c r="TV162" i="422"/>
  <c r="TU162" i="422"/>
  <c r="TT162" i="422"/>
  <c r="TS162" i="422"/>
  <c r="TR162" i="422"/>
  <c r="TQ162" i="422"/>
  <c r="TP162" i="422"/>
  <c r="TO162" i="422"/>
  <c r="TN162" i="422"/>
  <c r="TM162" i="422"/>
  <c r="TL162" i="422"/>
  <c r="TK162" i="422"/>
  <c r="TJ162" i="422"/>
  <c r="TI162" i="422"/>
  <c r="TH162" i="422"/>
  <c r="UR161" i="422"/>
  <c r="UH161" i="422"/>
  <c r="UG161" i="422"/>
  <c r="UE161" i="422"/>
  <c r="UD161" i="422"/>
  <c r="UB161" i="422"/>
  <c r="UA161" i="422"/>
  <c r="TZ161" i="422"/>
  <c r="TY161" i="422"/>
  <c r="TX161" i="422"/>
  <c r="TW161" i="422"/>
  <c r="TV161" i="422"/>
  <c r="TU161" i="422"/>
  <c r="TT161" i="422"/>
  <c r="TS161" i="422"/>
  <c r="TR161" i="422"/>
  <c r="TQ161" i="422"/>
  <c r="TP161" i="422"/>
  <c r="TO161" i="422"/>
  <c r="TN161" i="422"/>
  <c r="TM161" i="422"/>
  <c r="TL161" i="422"/>
  <c r="TK161" i="422"/>
  <c r="TJ161" i="422"/>
  <c r="TI161" i="422"/>
  <c r="TH161" i="422"/>
  <c r="UR160" i="422"/>
  <c r="UH160" i="422"/>
  <c r="UG160" i="422"/>
  <c r="UE160" i="422"/>
  <c r="UD160" i="422"/>
  <c r="TZ160" i="422" s="1"/>
  <c r="UB160" i="422"/>
  <c r="UA160" i="422"/>
  <c r="TY160" i="422"/>
  <c r="TX160" i="422"/>
  <c r="TW160" i="422"/>
  <c r="TV160" i="422"/>
  <c r="TU160" i="422"/>
  <c r="TT160" i="422"/>
  <c r="TS160" i="422"/>
  <c r="TR160" i="422"/>
  <c r="TQ160" i="422"/>
  <c r="TP160" i="422"/>
  <c r="TO160" i="422"/>
  <c r="TN160" i="422"/>
  <c r="TM160" i="422"/>
  <c r="TL160" i="422"/>
  <c r="TK160" i="422"/>
  <c r="TJ160" i="422"/>
  <c r="TI160" i="422"/>
  <c r="TH160" i="422"/>
  <c r="UR159" i="422"/>
  <c r="UH159" i="422"/>
  <c r="UG159" i="422"/>
  <c r="UE159" i="422"/>
  <c r="UD159" i="422"/>
  <c r="TZ159" i="422" s="1"/>
  <c r="UB159" i="422"/>
  <c r="UA159" i="422"/>
  <c r="TY159" i="422"/>
  <c r="TX159" i="422"/>
  <c r="TW159" i="422"/>
  <c r="TV159" i="422"/>
  <c r="TU159" i="422"/>
  <c r="TT159" i="422"/>
  <c r="TS159" i="422"/>
  <c r="TR159" i="422"/>
  <c r="TQ159" i="422"/>
  <c r="TP159" i="422"/>
  <c r="TO159" i="422"/>
  <c r="TN159" i="422"/>
  <c r="TM159" i="422"/>
  <c r="TL159" i="422"/>
  <c r="TK159" i="422"/>
  <c r="TJ159" i="422"/>
  <c r="TH159" i="422"/>
  <c r="UR158" i="422"/>
  <c r="UH158" i="422"/>
  <c r="UG158" i="422"/>
  <c r="UE158" i="422"/>
  <c r="UD158" i="422"/>
  <c r="TZ158" i="422" s="1"/>
  <c r="UB158" i="422"/>
  <c r="UA158" i="422"/>
  <c r="TY158" i="422"/>
  <c r="TX158" i="422"/>
  <c r="TW158" i="422"/>
  <c r="TV158" i="422"/>
  <c r="TU158" i="422"/>
  <c r="TT158" i="422"/>
  <c r="TS158" i="422"/>
  <c r="TR158" i="422"/>
  <c r="TQ158" i="422"/>
  <c r="TP158" i="422"/>
  <c r="TO158" i="422"/>
  <c r="TN158" i="422"/>
  <c r="TM158" i="422"/>
  <c r="TL158" i="422"/>
  <c r="TK158" i="422"/>
  <c r="TJ158" i="422"/>
  <c r="TI158" i="422"/>
  <c r="TH158" i="422"/>
  <c r="UR157" i="422"/>
  <c r="UH157" i="422"/>
  <c r="UG157" i="422"/>
  <c r="UE157" i="422"/>
  <c r="UD157" i="422"/>
  <c r="TZ157" i="422" s="1"/>
  <c r="UB157" i="422"/>
  <c r="UA157" i="422"/>
  <c r="TY157" i="422"/>
  <c r="TX157" i="422"/>
  <c r="TW157" i="422"/>
  <c r="TV157" i="422"/>
  <c r="TU157" i="422"/>
  <c r="TT157" i="422"/>
  <c r="TS157" i="422"/>
  <c r="TR157" i="422"/>
  <c r="TQ157" i="422"/>
  <c r="TP157" i="422"/>
  <c r="TO157" i="422"/>
  <c r="TN157" i="422"/>
  <c r="TM157" i="422"/>
  <c r="TL157" i="422"/>
  <c r="TK157" i="422"/>
  <c r="TJ157" i="422"/>
  <c r="TI157" i="422"/>
  <c r="TH157" i="422"/>
  <c r="UR156" i="422"/>
  <c r="UH156" i="422"/>
  <c r="UG156" i="422"/>
  <c r="UE156" i="422"/>
  <c r="UD156" i="422"/>
  <c r="UB156" i="422"/>
  <c r="UA156" i="422"/>
  <c r="TZ156" i="422"/>
  <c r="TY156" i="422"/>
  <c r="TX156" i="422"/>
  <c r="TW156" i="422"/>
  <c r="TV156" i="422"/>
  <c r="TU156" i="422"/>
  <c r="TT156" i="422"/>
  <c r="TS156" i="422"/>
  <c r="TR156" i="422"/>
  <c r="TQ156" i="422"/>
  <c r="TP156" i="422"/>
  <c r="TO156" i="422"/>
  <c r="TN156" i="422"/>
  <c r="TM156" i="422"/>
  <c r="TL156" i="422"/>
  <c r="TK156" i="422"/>
  <c r="TJ156" i="422"/>
  <c r="TI156" i="422"/>
  <c r="TH156" i="422"/>
  <c r="UR155" i="422"/>
  <c r="UH155" i="422"/>
  <c r="UG155" i="422"/>
  <c r="UE155" i="422"/>
  <c r="UD155" i="422"/>
  <c r="UB155" i="422"/>
  <c r="UA155" i="422"/>
  <c r="TZ155" i="422"/>
  <c r="TY155" i="422"/>
  <c r="TX155" i="422"/>
  <c r="TW155" i="422"/>
  <c r="TV155" i="422"/>
  <c r="TU155" i="422"/>
  <c r="TT155" i="422"/>
  <c r="TS155" i="422"/>
  <c r="TR155" i="422"/>
  <c r="TQ155" i="422"/>
  <c r="TP155" i="422"/>
  <c r="TO155" i="422"/>
  <c r="TN155" i="422"/>
  <c r="TM155" i="422"/>
  <c r="TL155" i="422"/>
  <c r="TK155" i="422"/>
  <c r="TJ155" i="422"/>
  <c r="TH155" i="422"/>
  <c r="UR154" i="422"/>
  <c r="UH154" i="422"/>
  <c r="UG154" i="422"/>
  <c r="UE154" i="422"/>
  <c r="UD154" i="422"/>
  <c r="UB154" i="422"/>
  <c r="UA154" i="422"/>
  <c r="TZ154" i="422"/>
  <c r="TY154" i="422"/>
  <c r="TX154" i="422"/>
  <c r="TW154" i="422"/>
  <c r="TV154" i="422"/>
  <c r="TU154" i="422"/>
  <c r="TT154" i="422"/>
  <c r="TS154" i="422"/>
  <c r="TR154" i="422"/>
  <c r="TQ154" i="422"/>
  <c r="TP154" i="422"/>
  <c r="TO154" i="422"/>
  <c r="TN154" i="422"/>
  <c r="TM154" i="422"/>
  <c r="TL154" i="422"/>
  <c r="TK154" i="422"/>
  <c r="TJ154" i="422"/>
  <c r="TH154" i="422"/>
  <c r="UR153" i="422"/>
  <c r="UH153" i="422"/>
  <c r="UG153" i="422"/>
  <c r="UE153" i="422"/>
  <c r="UD153" i="422"/>
  <c r="TZ153" i="422" s="1"/>
  <c r="UB153" i="422"/>
  <c r="UA153" i="422"/>
  <c r="TY153" i="422"/>
  <c r="TX153" i="422"/>
  <c r="TW153" i="422"/>
  <c r="TV153" i="422"/>
  <c r="TU153" i="422"/>
  <c r="TT153" i="422"/>
  <c r="TS153" i="422"/>
  <c r="TR153" i="422"/>
  <c r="TQ153" i="422"/>
  <c r="TP153" i="422"/>
  <c r="TO153" i="422"/>
  <c r="TN153" i="422"/>
  <c r="TM153" i="422"/>
  <c r="TL153" i="422"/>
  <c r="TK153" i="422"/>
  <c r="TJ153" i="422"/>
  <c r="TI153" i="422"/>
  <c r="TH153" i="422"/>
  <c r="UR152" i="422"/>
  <c r="UH152" i="422"/>
  <c r="UG152" i="422"/>
  <c r="UE152" i="422"/>
  <c r="UD152" i="422"/>
  <c r="UB152" i="422"/>
  <c r="UA152" i="422"/>
  <c r="TZ152" i="422"/>
  <c r="TY152" i="422"/>
  <c r="TX152" i="422"/>
  <c r="TW152" i="422"/>
  <c r="TV152" i="422"/>
  <c r="TU152" i="422"/>
  <c r="TT152" i="422"/>
  <c r="TS152" i="422"/>
  <c r="TR152" i="422"/>
  <c r="TQ152" i="422"/>
  <c r="TP152" i="422"/>
  <c r="TO152" i="422"/>
  <c r="TN152" i="422"/>
  <c r="TM152" i="422"/>
  <c r="TL152" i="422"/>
  <c r="TK152" i="422"/>
  <c r="TJ152" i="422"/>
  <c r="TH152" i="422"/>
  <c r="UR151" i="422"/>
  <c r="UH151" i="422"/>
  <c r="UG151" i="422"/>
  <c r="UE151" i="422"/>
  <c r="UD151" i="422"/>
  <c r="TZ151" i="422" s="1"/>
  <c r="UB151" i="422"/>
  <c r="UA151" i="422"/>
  <c r="TY151" i="422"/>
  <c r="TX151" i="422"/>
  <c r="TW151" i="422"/>
  <c r="TV151" i="422"/>
  <c r="TU151" i="422"/>
  <c r="TT151" i="422"/>
  <c r="TS151" i="422"/>
  <c r="TR151" i="422"/>
  <c r="TQ151" i="422"/>
  <c r="TP151" i="422"/>
  <c r="TO151" i="422"/>
  <c r="TN151" i="422"/>
  <c r="TM151" i="422"/>
  <c r="TL151" i="422"/>
  <c r="TK151" i="422"/>
  <c r="TJ151" i="422"/>
  <c r="TH151" i="422"/>
  <c r="UR150" i="422"/>
  <c r="UH150" i="422"/>
  <c r="UG150" i="422"/>
  <c r="UE150" i="422"/>
  <c r="UD150" i="422"/>
  <c r="UB150" i="422"/>
  <c r="UA150" i="422"/>
  <c r="TZ150" i="422"/>
  <c r="TY150" i="422"/>
  <c r="TX150" i="422"/>
  <c r="TW150" i="422"/>
  <c r="TV150" i="422"/>
  <c r="TU150" i="422"/>
  <c r="TT150" i="422"/>
  <c r="TS150" i="422"/>
  <c r="TR150" i="422"/>
  <c r="TQ150" i="422"/>
  <c r="TP150" i="422"/>
  <c r="TO150" i="422"/>
  <c r="TN150" i="422"/>
  <c r="TM150" i="422"/>
  <c r="TL150" i="422"/>
  <c r="TK150" i="422"/>
  <c r="TJ150" i="422"/>
  <c r="TH150" i="422"/>
  <c r="UR149" i="422"/>
  <c r="UH149" i="422"/>
  <c r="UG149" i="422"/>
  <c r="UE149" i="422"/>
  <c r="TZ149" i="422" s="1"/>
  <c r="UD149" i="422"/>
  <c r="UB149" i="422"/>
  <c r="UA149" i="422"/>
  <c r="TY149" i="422"/>
  <c r="TX149" i="422"/>
  <c r="TW149" i="422"/>
  <c r="TV149" i="422"/>
  <c r="TU149" i="422"/>
  <c r="TT149" i="422"/>
  <c r="TS149" i="422"/>
  <c r="TR149" i="422"/>
  <c r="TQ149" i="422"/>
  <c r="TP149" i="422"/>
  <c r="TO149" i="422"/>
  <c r="TN149" i="422"/>
  <c r="TM149" i="422"/>
  <c r="TL149" i="422"/>
  <c r="TK149" i="422"/>
  <c r="TJ149" i="422"/>
  <c r="TH149" i="422"/>
  <c r="UR148" i="422"/>
  <c r="UH148" i="422"/>
  <c r="UG148" i="422"/>
  <c r="UE148" i="422"/>
  <c r="TZ148" i="422" s="1"/>
  <c r="UD148" i="422"/>
  <c r="UB148" i="422"/>
  <c r="UA148" i="422"/>
  <c r="TY148" i="422"/>
  <c r="TX148" i="422"/>
  <c r="TW148" i="422"/>
  <c r="TV148" i="422"/>
  <c r="TU148" i="422"/>
  <c r="TT148" i="422"/>
  <c r="TS148" i="422"/>
  <c r="TR148" i="422"/>
  <c r="TQ148" i="422"/>
  <c r="TP148" i="422"/>
  <c r="TO148" i="422"/>
  <c r="TN148" i="422"/>
  <c r="TM148" i="422"/>
  <c r="TL148" i="422"/>
  <c r="TK148" i="422"/>
  <c r="TJ148" i="422"/>
  <c r="TH148" i="422"/>
  <c r="UR147" i="422"/>
  <c r="UH147" i="422"/>
  <c r="UG147" i="422"/>
  <c r="UE147" i="422"/>
  <c r="UD147" i="422"/>
  <c r="TZ147" i="422" s="1"/>
  <c r="UB147" i="422"/>
  <c r="UA147" i="422"/>
  <c r="TY147" i="422"/>
  <c r="TX147" i="422"/>
  <c r="TW147" i="422"/>
  <c r="TV147" i="422"/>
  <c r="TU147" i="422"/>
  <c r="TT147" i="422"/>
  <c r="TS147" i="422"/>
  <c r="TR147" i="422"/>
  <c r="TQ147" i="422"/>
  <c r="TP147" i="422"/>
  <c r="TO147" i="422"/>
  <c r="TN147" i="422"/>
  <c r="TM147" i="422"/>
  <c r="TL147" i="422"/>
  <c r="TK147" i="422"/>
  <c r="TJ147" i="422"/>
  <c r="TH147" i="422"/>
  <c r="UR146" i="422"/>
  <c r="UH146" i="422"/>
  <c r="UG146" i="422"/>
  <c r="UE146" i="422"/>
  <c r="UD146" i="422"/>
  <c r="UB146" i="422"/>
  <c r="UA146" i="422"/>
  <c r="TZ146" i="422"/>
  <c r="TY146" i="422"/>
  <c r="TX146" i="422"/>
  <c r="TW146" i="422"/>
  <c r="TV146" i="422"/>
  <c r="TU146" i="422"/>
  <c r="TT146" i="422"/>
  <c r="TS146" i="422"/>
  <c r="TR146" i="422"/>
  <c r="TQ146" i="422"/>
  <c r="TP146" i="422"/>
  <c r="TO146" i="422"/>
  <c r="TN146" i="422"/>
  <c r="TM146" i="422"/>
  <c r="TL146" i="422"/>
  <c r="TK146" i="422"/>
  <c r="TJ146" i="422"/>
  <c r="TI146" i="422"/>
  <c r="TH146" i="422"/>
  <c r="UR145" i="422"/>
  <c r="UH145" i="422"/>
  <c r="UG145" i="422"/>
  <c r="UE145" i="422"/>
  <c r="UD145" i="422"/>
  <c r="TZ145" i="422" s="1"/>
  <c r="UB145" i="422"/>
  <c r="UA145" i="422"/>
  <c r="TY145" i="422"/>
  <c r="TX145" i="422"/>
  <c r="TW145" i="422"/>
  <c r="TV145" i="422"/>
  <c r="TU145" i="422"/>
  <c r="TT145" i="422"/>
  <c r="TS145" i="422"/>
  <c r="TR145" i="422"/>
  <c r="TQ145" i="422"/>
  <c r="TP145" i="422"/>
  <c r="TO145" i="422"/>
  <c r="TN145" i="422"/>
  <c r="TM145" i="422"/>
  <c r="TL145" i="422"/>
  <c r="TK145" i="422"/>
  <c r="TJ145" i="422"/>
  <c r="TI145" i="422"/>
  <c r="TH145" i="422"/>
  <c r="UR144" i="422"/>
  <c r="UH144" i="422"/>
  <c r="UG144" i="422"/>
  <c r="UE144" i="422"/>
  <c r="UD144" i="422"/>
  <c r="TZ144" i="422" s="1"/>
  <c r="UB144" i="422"/>
  <c r="UA144" i="422"/>
  <c r="TY144" i="422"/>
  <c r="TX144" i="422"/>
  <c r="TW144" i="422"/>
  <c r="TV144" i="422"/>
  <c r="TU144" i="422"/>
  <c r="TT144" i="422"/>
  <c r="TS144" i="422"/>
  <c r="TR144" i="422"/>
  <c r="TQ144" i="422"/>
  <c r="TP144" i="422"/>
  <c r="TO144" i="422"/>
  <c r="TN144" i="422"/>
  <c r="TM144" i="422"/>
  <c r="TL144" i="422"/>
  <c r="TK144" i="422"/>
  <c r="TJ144" i="422"/>
  <c r="TI144" i="422"/>
  <c r="TH144" i="422"/>
  <c r="UR143" i="422"/>
  <c r="UH143" i="422"/>
  <c r="UG143" i="422"/>
  <c r="UE143" i="422"/>
  <c r="UD143" i="422"/>
  <c r="TZ143" i="422" s="1"/>
  <c r="UB143" i="422"/>
  <c r="UA143" i="422"/>
  <c r="TY143" i="422"/>
  <c r="TX143" i="422"/>
  <c r="TW143" i="422"/>
  <c r="TV143" i="422"/>
  <c r="TU143" i="422"/>
  <c r="TT143" i="422"/>
  <c r="TS143" i="422"/>
  <c r="TR143" i="422"/>
  <c r="TQ143" i="422"/>
  <c r="TP143" i="422"/>
  <c r="TO143" i="422"/>
  <c r="TN143" i="422"/>
  <c r="TM143" i="422"/>
  <c r="TL143" i="422"/>
  <c r="TK143" i="422"/>
  <c r="TJ143" i="422"/>
  <c r="TI143" i="422"/>
  <c r="TH143" i="422"/>
  <c r="UR142" i="422"/>
  <c r="UH142" i="422"/>
  <c r="UG142" i="422"/>
  <c r="UE142" i="422"/>
  <c r="UD142" i="422"/>
  <c r="UB142" i="422"/>
  <c r="UA142" i="422"/>
  <c r="TZ142" i="422"/>
  <c r="TY142" i="422"/>
  <c r="TX142" i="422"/>
  <c r="TW142" i="422"/>
  <c r="TV142" i="422"/>
  <c r="TU142" i="422"/>
  <c r="TT142" i="422"/>
  <c r="TS142" i="422"/>
  <c r="TR142" i="422"/>
  <c r="TQ142" i="422"/>
  <c r="TP142" i="422"/>
  <c r="TO142" i="422"/>
  <c r="TN142" i="422"/>
  <c r="TM142" i="422"/>
  <c r="TL142" i="422"/>
  <c r="TK142" i="422"/>
  <c r="TJ142" i="422"/>
  <c r="TI142" i="422"/>
  <c r="TH142" i="422"/>
  <c r="UR141" i="422"/>
  <c r="UH141" i="422"/>
  <c r="UG141" i="422"/>
  <c r="UE141" i="422"/>
  <c r="UD141" i="422"/>
  <c r="UB141" i="422"/>
  <c r="UA141" i="422"/>
  <c r="TZ141" i="422"/>
  <c r="TY141" i="422"/>
  <c r="TX141" i="422"/>
  <c r="TW141" i="422"/>
  <c r="TV141" i="422"/>
  <c r="TU141" i="422"/>
  <c r="TT141" i="422"/>
  <c r="TS141" i="422"/>
  <c r="TR141" i="422"/>
  <c r="TQ141" i="422"/>
  <c r="TP141" i="422"/>
  <c r="TO141" i="422"/>
  <c r="TN141" i="422"/>
  <c r="TM141" i="422"/>
  <c r="TL141" i="422"/>
  <c r="TK141" i="422"/>
  <c r="TJ141" i="422"/>
  <c r="TI141" i="422"/>
  <c r="TH141" i="422"/>
  <c r="UR140" i="422"/>
  <c r="UH140" i="422"/>
  <c r="UG140" i="422"/>
  <c r="UE140" i="422"/>
  <c r="UD140" i="422"/>
  <c r="TZ140" i="422" s="1"/>
  <c r="UB140" i="422"/>
  <c r="UA140" i="422"/>
  <c r="TY140" i="422"/>
  <c r="TX140" i="422"/>
  <c r="TW140" i="422"/>
  <c r="TV140" i="422"/>
  <c r="TU140" i="422"/>
  <c r="TT140" i="422"/>
  <c r="TS140" i="422"/>
  <c r="TR140" i="422"/>
  <c r="TQ140" i="422"/>
  <c r="TP140" i="422"/>
  <c r="TO140" i="422"/>
  <c r="TN140" i="422"/>
  <c r="TM140" i="422"/>
  <c r="TL140" i="422"/>
  <c r="TK140" i="422"/>
  <c r="TJ140" i="422"/>
  <c r="TI140" i="422"/>
  <c r="TH140" i="422"/>
  <c r="UR139" i="422"/>
  <c r="UH139" i="422"/>
  <c r="UG139" i="422"/>
  <c r="UE139" i="422"/>
  <c r="UD139" i="422"/>
  <c r="UB139" i="422"/>
  <c r="UA139" i="422"/>
  <c r="TZ139" i="422"/>
  <c r="TY139" i="422"/>
  <c r="TX139" i="422"/>
  <c r="TW139" i="422"/>
  <c r="TV139" i="422"/>
  <c r="TU139" i="422"/>
  <c r="TT139" i="422"/>
  <c r="TS139" i="422"/>
  <c r="TR139" i="422"/>
  <c r="TQ139" i="422"/>
  <c r="TP139" i="422"/>
  <c r="TO139" i="422"/>
  <c r="TN139" i="422"/>
  <c r="TM139" i="422"/>
  <c r="TL139" i="422"/>
  <c r="TK139" i="422"/>
  <c r="TJ139" i="422"/>
  <c r="TH139" i="422"/>
  <c r="UR138" i="422"/>
  <c r="UH138" i="422"/>
  <c r="UG138" i="422"/>
  <c r="UE138" i="422"/>
  <c r="UD138" i="422"/>
  <c r="TZ138" i="422" s="1"/>
  <c r="UB138" i="422"/>
  <c r="UA138" i="422"/>
  <c r="TY138" i="422"/>
  <c r="TX138" i="422"/>
  <c r="TW138" i="422"/>
  <c r="TV138" i="422"/>
  <c r="TU138" i="422"/>
  <c r="TT138" i="422"/>
  <c r="TS138" i="422"/>
  <c r="TR138" i="422"/>
  <c r="TQ138" i="422"/>
  <c r="TP138" i="422"/>
  <c r="TO138" i="422"/>
  <c r="TN138" i="422"/>
  <c r="TM138" i="422"/>
  <c r="TL138" i="422"/>
  <c r="TK138" i="422"/>
  <c r="TJ138" i="422"/>
  <c r="TI138" i="422"/>
  <c r="TH138" i="422"/>
  <c r="UR137" i="422"/>
  <c r="UH137" i="422"/>
  <c r="UG137" i="422"/>
  <c r="UE137" i="422"/>
  <c r="UD137" i="422"/>
  <c r="UB137" i="422"/>
  <c r="UA137" i="422"/>
  <c r="TZ137" i="422"/>
  <c r="TY137" i="422"/>
  <c r="TX137" i="422"/>
  <c r="TW137" i="422"/>
  <c r="TV137" i="422"/>
  <c r="TU137" i="422"/>
  <c r="TT137" i="422"/>
  <c r="TS137" i="422"/>
  <c r="TR137" i="422"/>
  <c r="TQ137" i="422"/>
  <c r="TP137" i="422"/>
  <c r="TO137" i="422"/>
  <c r="TN137" i="422"/>
  <c r="TM137" i="422"/>
  <c r="TL137" i="422"/>
  <c r="TK137" i="422"/>
  <c r="TJ137" i="422"/>
  <c r="TI137" i="422"/>
  <c r="TH137" i="422"/>
  <c r="UR136" i="422"/>
  <c r="UH136" i="422"/>
  <c r="UG136" i="422"/>
  <c r="UE136" i="422"/>
  <c r="UD136" i="422"/>
  <c r="UB136" i="422"/>
  <c r="UA136" i="422"/>
  <c r="TZ136" i="422"/>
  <c r="TY136" i="422"/>
  <c r="TX136" i="422"/>
  <c r="TW136" i="422"/>
  <c r="TV136" i="422"/>
  <c r="TU136" i="422"/>
  <c r="TT136" i="422"/>
  <c r="TS136" i="422"/>
  <c r="TR136" i="422"/>
  <c r="TQ136" i="422"/>
  <c r="TP136" i="422"/>
  <c r="TO136" i="422"/>
  <c r="TN136" i="422"/>
  <c r="TM136" i="422"/>
  <c r="TL136" i="422"/>
  <c r="TK136" i="422"/>
  <c r="TJ136" i="422"/>
  <c r="TH136" i="422"/>
  <c r="UR135" i="422"/>
  <c r="UH135" i="422"/>
  <c r="UG135" i="422"/>
  <c r="UE135" i="422"/>
  <c r="TZ135" i="422" s="1"/>
  <c r="UD135" i="422"/>
  <c r="UB135" i="422"/>
  <c r="UA135" i="422"/>
  <c r="TY135" i="422"/>
  <c r="TX135" i="422"/>
  <c r="TW135" i="422"/>
  <c r="TV135" i="422"/>
  <c r="TU135" i="422"/>
  <c r="TT135" i="422"/>
  <c r="TS135" i="422"/>
  <c r="TR135" i="422"/>
  <c r="TQ135" i="422"/>
  <c r="TP135" i="422"/>
  <c r="TO135" i="422"/>
  <c r="TN135" i="422"/>
  <c r="TM135" i="422"/>
  <c r="TL135" i="422"/>
  <c r="TK135" i="422"/>
  <c r="TJ135" i="422"/>
  <c r="TH135" i="422"/>
  <c r="UR134" i="422"/>
  <c r="UH134" i="422"/>
  <c r="UG134" i="422"/>
  <c r="UE134" i="422"/>
  <c r="UD134" i="422"/>
  <c r="TZ134" i="422" s="1"/>
  <c r="UB134" i="422"/>
  <c r="UA134" i="422"/>
  <c r="TY134" i="422"/>
  <c r="TX134" i="422"/>
  <c r="TW134" i="422"/>
  <c r="TV134" i="422"/>
  <c r="TU134" i="422"/>
  <c r="TT134" i="422"/>
  <c r="TS134" i="422"/>
  <c r="TR134" i="422"/>
  <c r="TQ134" i="422"/>
  <c r="TP134" i="422"/>
  <c r="TO134" i="422"/>
  <c r="TN134" i="422"/>
  <c r="TM134" i="422"/>
  <c r="TL134" i="422"/>
  <c r="TK134" i="422"/>
  <c r="TJ134" i="422"/>
  <c r="TI134" i="422"/>
  <c r="TH134" i="422"/>
  <c r="UR133" i="422"/>
  <c r="UH133" i="422"/>
  <c r="UG133" i="422"/>
  <c r="UE133" i="422"/>
  <c r="UD133" i="422"/>
  <c r="UB133" i="422"/>
  <c r="UA133" i="422"/>
  <c r="TZ133" i="422"/>
  <c r="TY133" i="422"/>
  <c r="TX133" i="422"/>
  <c r="TW133" i="422"/>
  <c r="TV133" i="422"/>
  <c r="TU133" i="422"/>
  <c r="TT133" i="422"/>
  <c r="TS133" i="422"/>
  <c r="TR133" i="422"/>
  <c r="TQ133" i="422"/>
  <c r="TP133" i="422"/>
  <c r="TO133" i="422"/>
  <c r="TN133" i="422"/>
  <c r="TM133" i="422"/>
  <c r="TL133" i="422"/>
  <c r="TK133" i="422"/>
  <c r="TJ133" i="422"/>
  <c r="TH133" i="422"/>
  <c r="UR132" i="422"/>
  <c r="UH132" i="422"/>
  <c r="UG132" i="422"/>
  <c r="UE132" i="422"/>
  <c r="UD132" i="422"/>
  <c r="TZ132" i="422" s="1"/>
  <c r="UB132" i="422"/>
  <c r="UA132" i="422"/>
  <c r="TY132" i="422"/>
  <c r="TX132" i="422"/>
  <c r="TW132" i="422"/>
  <c r="TV132" i="422"/>
  <c r="TU132" i="422"/>
  <c r="TT132" i="422"/>
  <c r="TS132" i="422"/>
  <c r="TR132" i="422"/>
  <c r="TQ132" i="422"/>
  <c r="TP132" i="422"/>
  <c r="TO132" i="422"/>
  <c r="TN132" i="422"/>
  <c r="TM132" i="422"/>
  <c r="TL132" i="422"/>
  <c r="TK132" i="422"/>
  <c r="TJ132" i="422"/>
  <c r="TH132" i="422"/>
  <c r="UR131" i="422"/>
  <c r="UH131" i="422"/>
  <c r="UG131" i="422"/>
  <c r="UE131" i="422"/>
  <c r="UD131" i="422"/>
  <c r="TZ131" i="422" s="1"/>
  <c r="UB131" i="422"/>
  <c r="UA131" i="422"/>
  <c r="TY131" i="422"/>
  <c r="TX131" i="422"/>
  <c r="TW131" i="422"/>
  <c r="TV131" i="422"/>
  <c r="TU131" i="422"/>
  <c r="TT131" i="422"/>
  <c r="TS131" i="422"/>
  <c r="TR131" i="422"/>
  <c r="TQ131" i="422"/>
  <c r="TP131" i="422"/>
  <c r="TO131" i="422"/>
  <c r="TN131" i="422"/>
  <c r="TM131" i="422"/>
  <c r="TL131" i="422"/>
  <c r="TK131" i="422"/>
  <c r="TJ131" i="422"/>
  <c r="TH131" i="422"/>
  <c r="UR130" i="422"/>
  <c r="UH130" i="422"/>
  <c r="UG130" i="422"/>
  <c r="UE130" i="422"/>
  <c r="UD130" i="422"/>
  <c r="UB130" i="422"/>
  <c r="UA130" i="422"/>
  <c r="TZ130" i="422"/>
  <c r="TY130" i="422"/>
  <c r="TX130" i="422"/>
  <c r="TW130" i="422"/>
  <c r="TV130" i="422"/>
  <c r="TU130" i="422"/>
  <c r="TT130" i="422"/>
  <c r="TS130" i="422"/>
  <c r="TR130" i="422"/>
  <c r="TQ130" i="422"/>
  <c r="TP130" i="422"/>
  <c r="TO130" i="422"/>
  <c r="TN130" i="422"/>
  <c r="TM130" i="422"/>
  <c r="TL130" i="422"/>
  <c r="TK130" i="422"/>
  <c r="TJ130" i="422"/>
  <c r="TI130" i="422"/>
  <c r="TH130" i="422"/>
  <c r="UR129" i="422"/>
  <c r="UH129" i="422"/>
  <c r="UG129" i="422"/>
  <c r="UE129" i="422"/>
  <c r="UD129" i="422"/>
  <c r="TZ129" i="422" s="1"/>
  <c r="UB129" i="422"/>
  <c r="UA129" i="422"/>
  <c r="TY129" i="422"/>
  <c r="TX129" i="422"/>
  <c r="TW129" i="422"/>
  <c r="TV129" i="422"/>
  <c r="TU129" i="422"/>
  <c r="TT129" i="422"/>
  <c r="TS129" i="422"/>
  <c r="TR129" i="422"/>
  <c r="TQ129" i="422"/>
  <c r="TP129" i="422"/>
  <c r="TO129" i="422"/>
  <c r="TN129" i="422"/>
  <c r="TM129" i="422"/>
  <c r="TL129" i="422"/>
  <c r="TK129" i="422"/>
  <c r="TJ129" i="422"/>
  <c r="TI129" i="422"/>
  <c r="TH129" i="422"/>
  <c r="UR128" i="422"/>
  <c r="UH128" i="422"/>
  <c r="UG128" i="422"/>
  <c r="UE128" i="422"/>
  <c r="UD128" i="422"/>
  <c r="TZ128" i="422" s="1"/>
  <c r="UB128" i="422"/>
  <c r="UA128" i="422"/>
  <c r="TY128" i="422"/>
  <c r="TX128" i="422"/>
  <c r="TW128" i="422"/>
  <c r="TV128" i="422"/>
  <c r="TU128" i="422"/>
  <c r="TT128" i="422"/>
  <c r="TS128" i="422"/>
  <c r="TR128" i="422"/>
  <c r="TQ128" i="422"/>
  <c r="TP128" i="422"/>
  <c r="TO128" i="422"/>
  <c r="TN128" i="422"/>
  <c r="TM128" i="422"/>
  <c r="TL128" i="422"/>
  <c r="TK128" i="422"/>
  <c r="TJ128" i="422"/>
  <c r="TI128" i="422"/>
  <c r="TH128" i="422"/>
  <c r="UR127" i="422"/>
  <c r="UH127" i="422"/>
  <c r="UG127" i="422"/>
  <c r="UE127" i="422"/>
  <c r="UD127" i="422"/>
  <c r="TZ127" i="422" s="1"/>
  <c r="UB127" i="422"/>
  <c r="UA127" i="422"/>
  <c r="TY127" i="422"/>
  <c r="TX127" i="422"/>
  <c r="TW127" i="422"/>
  <c r="TV127" i="422"/>
  <c r="TU127" i="422"/>
  <c r="TT127" i="422"/>
  <c r="TS127" i="422"/>
  <c r="TR127" i="422"/>
  <c r="TQ127" i="422"/>
  <c r="TP127" i="422"/>
  <c r="TO127" i="422"/>
  <c r="TN127" i="422"/>
  <c r="TM127" i="422"/>
  <c r="TL127" i="422"/>
  <c r="TK127" i="422"/>
  <c r="TJ127" i="422"/>
  <c r="TI127" i="422"/>
  <c r="TH127" i="422"/>
  <c r="UR126" i="422"/>
  <c r="UH126" i="422"/>
  <c r="UG126" i="422"/>
  <c r="UE126" i="422"/>
  <c r="UD126" i="422"/>
  <c r="TZ126" i="422" s="1"/>
  <c r="UB126" i="422"/>
  <c r="UA126" i="422"/>
  <c r="TY126" i="422"/>
  <c r="TX126" i="422"/>
  <c r="TW126" i="422"/>
  <c r="TV126" i="422"/>
  <c r="TU126" i="422"/>
  <c r="TT126" i="422"/>
  <c r="TS126" i="422"/>
  <c r="TR126" i="422"/>
  <c r="TQ126" i="422"/>
  <c r="TP126" i="422"/>
  <c r="TO126" i="422"/>
  <c r="TN126" i="422"/>
  <c r="TM126" i="422"/>
  <c r="TL126" i="422"/>
  <c r="TK126" i="422"/>
  <c r="TJ126" i="422"/>
  <c r="TI126" i="422"/>
  <c r="TH126" i="422"/>
  <c r="UR125" i="422"/>
  <c r="UH125" i="422"/>
  <c r="UG125" i="422"/>
  <c r="UE125" i="422"/>
  <c r="UD125" i="422"/>
  <c r="UB125" i="422"/>
  <c r="UA125" i="422"/>
  <c r="TZ125" i="422"/>
  <c r="TY125" i="422"/>
  <c r="TX125" i="422"/>
  <c r="TW125" i="422"/>
  <c r="TV125" i="422"/>
  <c r="TU125" i="422"/>
  <c r="TT125" i="422"/>
  <c r="TS125" i="422"/>
  <c r="TR125" i="422"/>
  <c r="TQ125" i="422"/>
  <c r="TP125" i="422"/>
  <c r="TO125" i="422"/>
  <c r="TN125" i="422"/>
  <c r="TM125" i="422"/>
  <c r="TL125" i="422"/>
  <c r="TK125" i="422"/>
  <c r="TJ125" i="422"/>
  <c r="TH125" i="422"/>
  <c r="UR124" i="422"/>
  <c r="UH124" i="422"/>
  <c r="UG124" i="422"/>
  <c r="UE124" i="422"/>
  <c r="UD124" i="422"/>
  <c r="UB124" i="422"/>
  <c r="UA124" i="422"/>
  <c r="TZ124" i="422"/>
  <c r="TY124" i="422"/>
  <c r="TX124" i="422"/>
  <c r="TW124" i="422"/>
  <c r="TV124" i="422"/>
  <c r="TU124" i="422"/>
  <c r="TT124" i="422"/>
  <c r="TS124" i="422"/>
  <c r="TR124" i="422"/>
  <c r="TQ124" i="422"/>
  <c r="TP124" i="422"/>
  <c r="TO124" i="422"/>
  <c r="TN124" i="422"/>
  <c r="TM124" i="422"/>
  <c r="TL124" i="422"/>
  <c r="TK124" i="422"/>
  <c r="TJ124" i="422"/>
  <c r="TI124" i="422"/>
  <c r="TH124" i="422"/>
  <c r="UR123" i="422"/>
  <c r="UH123" i="422"/>
  <c r="UG123" i="422"/>
  <c r="UE123" i="422"/>
  <c r="UD123" i="422"/>
  <c r="UB123" i="422"/>
  <c r="UA123" i="422"/>
  <c r="TZ123" i="422"/>
  <c r="TY123" i="422"/>
  <c r="TX123" i="422"/>
  <c r="TW123" i="422"/>
  <c r="TV123" i="422"/>
  <c r="TU123" i="422"/>
  <c r="TT123" i="422"/>
  <c r="TS123" i="422"/>
  <c r="TR123" i="422"/>
  <c r="TQ123" i="422"/>
  <c r="TP123" i="422"/>
  <c r="TO123" i="422"/>
  <c r="TN123" i="422"/>
  <c r="TM123" i="422"/>
  <c r="TL123" i="422"/>
  <c r="TK123" i="422"/>
  <c r="TJ123" i="422"/>
  <c r="TI123" i="422"/>
  <c r="TH123" i="422"/>
  <c r="UR122" i="422"/>
  <c r="UH122" i="422"/>
  <c r="UG122" i="422"/>
  <c r="UE122" i="422"/>
  <c r="UD122" i="422"/>
  <c r="TZ122" i="422" s="1"/>
  <c r="UB122" i="422"/>
  <c r="UA122" i="422"/>
  <c r="TY122" i="422"/>
  <c r="TX122" i="422"/>
  <c r="TW122" i="422"/>
  <c r="TV122" i="422"/>
  <c r="TU122" i="422"/>
  <c r="TT122" i="422"/>
  <c r="TS122" i="422"/>
  <c r="TR122" i="422"/>
  <c r="TQ122" i="422"/>
  <c r="TP122" i="422"/>
  <c r="TO122" i="422"/>
  <c r="TN122" i="422"/>
  <c r="TM122" i="422"/>
  <c r="TL122" i="422"/>
  <c r="TK122" i="422"/>
  <c r="TJ122" i="422"/>
  <c r="TI122" i="422"/>
  <c r="TH122" i="422"/>
  <c r="UR121" i="422"/>
  <c r="UH121" i="422"/>
  <c r="UG121" i="422"/>
  <c r="UE121" i="422"/>
  <c r="UD121" i="422"/>
  <c r="UB121" i="422"/>
  <c r="UA121" i="422"/>
  <c r="TZ121" i="422"/>
  <c r="TY121" i="422"/>
  <c r="TX121" i="422"/>
  <c r="TW121" i="422"/>
  <c r="TV121" i="422"/>
  <c r="TU121" i="422"/>
  <c r="TT121" i="422"/>
  <c r="TS121" i="422"/>
  <c r="TR121" i="422"/>
  <c r="TQ121" i="422"/>
  <c r="TP121" i="422"/>
  <c r="TO121" i="422"/>
  <c r="TN121" i="422"/>
  <c r="TM121" i="422"/>
  <c r="TL121" i="422"/>
  <c r="TK121" i="422"/>
  <c r="TJ121" i="422"/>
  <c r="TI121" i="422"/>
  <c r="TH121" i="422"/>
  <c r="UR120" i="422"/>
  <c r="UH120" i="422"/>
  <c r="UG120" i="422"/>
  <c r="UE120" i="422"/>
  <c r="UD120" i="422"/>
  <c r="TZ120" i="422" s="1"/>
  <c r="UB120" i="422"/>
  <c r="UA120" i="422"/>
  <c r="TY120" i="422"/>
  <c r="TX120" i="422"/>
  <c r="TW120" i="422"/>
  <c r="TV120" i="422"/>
  <c r="TU120" i="422"/>
  <c r="TT120" i="422"/>
  <c r="TS120" i="422"/>
  <c r="TR120" i="422"/>
  <c r="TQ120" i="422"/>
  <c r="TP120" i="422"/>
  <c r="TO120" i="422"/>
  <c r="TN120" i="422"/>
  <c r="TM120" i="422"/>
  <c r="TL120" i="422"/>
  <c r="TK120" i="422"/>
  <c r="TJ120" i="422"/>
  <c r="TH120" i="422"/>
  <c r="UR119" i="422"/>
  <c r="UH119" i="422"/>
  <c r="UG119" i="422"/>
  <c r="UE119" i="422"/>
  <c r="UD119" i="422"/>
  <c r="TZ119" i="422" s="1"/>
  <c r="UB119" i="422"/>
  <c r="UA119" i="422"/>
  <c r="TY119" i="422"/>
  <c r="TX119" i="422"/>
  <c r="TW119" i="422"/>
  <c r="TV119" i="422"/>
  <c r="TU119" i="422"/>
  <c r="TT119" i="422"/>
  <c r="TS119" i="422"/>
  <c r="TR119" i="422"/>
  <c r="TQ119" i="422"/>
  <c r="TP119" i="422"/>
  <c r="TO119" i="422"/>
  <c r="TN119" i="422"/>
  <c r="TM119" i="422"/>
  <c r="TL119" i="422"/>
  <c r="TK119" i="422"/>
  <c r="TJ119" i="422"/>
  <c r="TI119" i="422"/>
  <c r="TH119" i="422"/>
  <c r="UR118" i="422"/>
  <c r="UH118" i="422"/>
  <c r="UG118" i="422"/>
  <c r="UE118" i="422"/>
  <c r="UD118" i="422"/>
  <c r="TZ118" i="422" s="1"/>
  <c r="UB118" i="422"/>
  <c r="UA118" i="422"/>
  <c r="TY118" i="422"/>
  <c r="TX118" i="422"/>
  <c r="TW118" i="422"/>
  <c r="TV118" i="422"/>
  <c r="TU118" i="422"/>
  <c r="TT118" i="422"/>
  <c r="TS118" i="422"/>
  <c r="TR118" i="422"/>
  <c r="TQ118" i="422"/>
  <c r="TP118" i="422"/>
  <c r="TO118" i="422"/>
  <c r="TN118" i="422"/>
  <c r="TM118" i="422"/>
  <c r="TL118" i="422"/>
  <c r="TK118" i="422"/>
  <c r="TJ118" i="422"/>
  <c r="TI118" i="422"/>
  <c r="TH118" i="422"/>
  <c r="UR117" i="422"/>
  <c r="UH117" i="422"/>
  <c r="UG117" i="422"/>
  <c r="UE117" i="422"/>
  <c r="UD117" i="422"/>
  <c r="UB117" i="422"/>
  <c r="UA117" i="422"/>
  <c r="TZ117" i="422"/>
  <c r="TY117" i="422"/>
  <c r="TX117" i="422"/>
  <c r="TW117" i="422"/>
  <c r="TV117" i="422"/>
  <c r="TU117" i="422"/>
  <c r="TT117" i="422"/>
  <c r="TS117" i="422"/>
  <c r="TR117" i="422"/>
  <c r="TQ117" i="422"/>
  <c r="TP117" i="422"/>
  <c r="TO117" i="422"/>
  <c r="TN117" i="422"/>
  <c r="TM117" i="422"/>
  <c r="TL117" i="422"/>
  <c r="TK117" i="422"/>
  <c r="TJ117" i="422"/>
  <c r="TH117" i="422"/>
  <c r="UR116" i="422"/>
  <c r="UH116" i="422"/>
  <c r="UG116" i="422"/>
  <c r="UE116" i="422"/>
  <c r="UD116" i="422"/>
  <c r="UB116" i="422"/>
  <c r="UA116" i="422"/>
  <c r="TZ116" i="422"/>
  <c r="TY116" i="422"/>
  <c r="TX116" i="422"/>
  <c r="TW116" i="422"/>
  <c r="TV116" i="422"/>
  <c r="TU116" i="422"/>
  <c r="TT116" i="422"/>
  <c r="TS116" i="422"/>
  <c r="TR116" i="422"/>
  <c r="TQ116" i="422"/>
  <c r="TP116" i="422"/>
  <c r="TO116" i="422"/>
  <c r="TN116" i="422"/>
  <c r="TM116" i="422"/>
  <c r="TL116" i="422"/>
  <c r="TK116" i="422"/>
  <c r="TJ116" i="422"/>
  <c r="TI116" i="422"/>
  <c r="TH116" i="422"/>
  <c r="UR115" i="422"/>
  <c r="UH115" i="422"/>
  <c r="UG115" i="422"/>
  <c r="UE115" i="422"/>
  <c r="UD115" i="422"/>
  <c r="TZ115" i="422" s="1"/>
  <c r="UB115" i="422"/>
  <c r="UA115" i="422"/>
  <c r="TY115" i="422"/>
  <c r="TX115" i="422"/>
  <c r="TW115" i="422"/>
  <c r="TV115" i="422"/>
  <c r="TU115" i="422"/>
  <c r="TT115" i="422"/>
  <c r="TS115" i="422"/>
  <c r="TR115" i="422"/>
  <c r="TQ115" i="422"/>
  <c r="TP115" i="422"/>
  <c r="TO115" i="422"/>
  <c r="TN115" i="422"/>
  <c r="TM115" i="422"/>
  <c r="TL115" i="422"/>
  <c r="TK115" i="422"/>
  <c r="TJ115" i="422"/>
  <c r="TI115" i="422"/>
  <c r="TH115" i="422"/>
  <c r="UR114" i="422"/>
  <c r="UH114" i="422"/>
  <c r="UG114" i="422"/>
  <c r="UE114" i="422"/>
  <c r="UD114" i="422"/>
  <c r="UB114" i="422"/>
  <c r="UA114" i="422"/>
  <c r="TZ114" i="422"/>
  <c r="TY114" i="422"/>
  <c r="TX114" i="422"/>
  <c r="TW114" i="422"/>
  <c r="TV114" i="422"/>
  <c r="TU114" i="422"/>
  <c r="TT114" i="422"/>
  <c r="TS114" i="422"/>
  <c r="TR114" i="422"/>
  <c r="TQ114" i="422"/>
  <c r="TP114" i="422"/>
  <c r="TO114" i="422"/>
  <c r="TN114" i="422"/>
  <c r="TM114" i="422"/>
  <c r="TL114" i="422"/>
  <c r="TK114" i="422"/>
  <c r="TJ114" i="422"/>
  <c r="TI114" i="422"/>
  <c r="TH114" i="422"/>
  <c r="UR113" i="422"/>
  <c r="UH113" i="422"/>
  <c r="UG113" i="422"/>
  <c r="UE113" i="422"/>
  <c r="UD113" i="422"/>
  <c r="TZ113" i="422" s="1"/>
  <c r="UB113" i="422"/>
  <c r="UA113" i="422"/>
  <c r="TY113" i="422"/>
  <c r="TX113" i="422"/>
  <c r="TW113" i="422"/>
  <c r="TV113" i="422"/>
  <c r="TU113" i="422"/>
  <c r="TT113" i="422"/>
  <c r="TS113" i="422"/>
  <c r="TR113" i="422"/>
  <c r="TQ113" i="422"/>
  <c r="TP113" i="422"/>
  <c r="TO113" i="422"/>
  <c r="TN113" i="422"/>
  <c r="TM113" i="422"/>
  <c r="TL113" i="422"/>
  <c r="TK113" i="422"/>
  <c r="TJ113" i="422"/>
  <c r="TI113" i="422"/>
  <c r="TH113" i="422"/>
  <c r="UR112" i="422"/>
  <c r="UH112" i="422"/>
  <c r="UG112" i="422"/>
  <c r="UE112" i="422"/>
  <c r="UD112" i="422"/>
  <c r="TZ112" i="422" s="1"/>
  <c r="UB112" i="422"/>
  <c r="UA112" i="422"/>
  <c r="TY112" i="422"/>
  <c r="TX112" i="422"/>
  <c r="TW112" i="422"/>
  <c r="TV112" i="422"/>
  <c r="TU112" i="422"/>
  <c r="TT112" i="422"/>
  <c r="TS112" i="422"/>
  <c r="TR112" i="422"/>
  <c r="TQ112" i="422"/>
  <c r="TP112" i="422"/>
  <c r="TO112" i="422"/>
  <c r="TN112" i="422"/>
  <c r="TM112" i="422"/>
  <c r="TL112" i="422"/>
  <c r="TK112" i="422"/>
  <c r="TJ112" i="422"/>
  <c r="TI112" i="422"/>
  <c r="TH112" i="422"/>
  <c r="UR111" i="422"/>
  <c r="UH111" i="422"/>
  <c r="UG111" i="422"/>
  <c r="UE111" i="422"/>
  <c r="UD111" i="422"/>
  <c r="TZ111" i="422" s="1"/>
  <c r="UB111" i="422"/>
  <c r="UA111" i="422"/>
  <c r="TY111" i="422"/>
  <c r="TX111" i="422"/>
  <c r="TW111" i="422"/>
  <c r="TV111" i="422"/>
  <c r="TU111" i="422"/>
  <c r="TT111" i="422"/>
  <c r="TS111" i="422"/>
  <c r="TR111" i="422"/>
  <c r="TQ111" i="422"/>
  <c r="TP111" i="422"/>
  <c r="TO111" i="422"/>
  <c r="TN111" i="422"/>
  <c r="TM111" i="422"/>
  <c r="TL111" i="422"/>
  <c r="TK111" i="422"/>
  <c r="TJ111" i="422"/>
  <c r="TI111" i="422"/>
  <c r="TH111" i="422"/>
  <c r="UR110" i="422"/>
  <c r="UH110" i="422"/>
  <c r="UG110" i="422"/>
  <c r="UE110" i="422"/>
  <c r="UD110" i="422"/>
  <c r="UB110" i="422"/>
  <c r="UA110" i="422"/>
  <c r="TZ110" i="422"/>
  <c r="TY110" i="422"/>
  <c r="TX110" i="422"/>
  <c r="TW110" i="422"/>
  <c r="TV110" i="422"/>
  <c r="TU110" i="422"/>
  <c r="TT110" i="422"/>
  <c r="TS110" i="422"/>
  <c r="TR110" i="422"/>
  <c r="TQ110" i="422"/>
  <c r="TP110" i="422"/>
  <c r="TO110" i="422"/>
  <c r="TN110" i="422"/>
  <c r="TM110" i="422"/>
  <c r="TL110" i="422"/>
  <c r="TK110" i="422"/>
  <c r="TJ110" i="422"/>
  <c r="TI110" i="422"/>
  <c r="TH110" i="422"/>
  <c r="UR109" i="422"/>
  <c r="UH109" i="422"/>
  <c r="UG109" i="422"/>
  <c r="UE109" i="422"/>
  <c r="UD109" i="422"/>
  <c r="UB109" i="422"/>
  <c r="UA109" i="422"/>
  <c r="TZ109" i="422"/>
  <c r="TY109" i="422"/>
  <c r="TX109" i="422"/>
  <c r="TW109" i="422"/>
  <c r="TV109" i="422"/>
  <c r="TU109" i="422"/>
  <c r="TT109" i="422"/>
  <c r="TS109" i="422"/>
  <c r="TR109" i="422"/>
  <c r="TQ109" i="422"/>
  <c r="TP109" i="422"/>
  <c r="TO109" i="422"/>
  <c r="TN109" i="422"/>
  <c r="TM109" i="422"/>
  <c r="TL109" i="422"/>
  <c r="TK109" i="422"/>
  <c r="TJ109" i="422"/>
  <c r="TI109" i="422"/>
  <c r="TH109" i="422"/>
  <c r="UR108" i="422"/>
  <c r="UH108" i="422"/>
  <c r="UG108" i="422"/>
  <c r="UE108" i="422"/>
  <c r="UD108" i="422"/>
  <c r="TZ108" i="422" s="1"/>
  <c r="UB108" i="422"/>
  <c r="UA108" i="422"/>
  <c r="TY108" i="422"/>
  <c r="TX108" i="422"/>
  <c r="TW108" i="422"/>
  <c r="TV108" i="422"/>
  <c r="TU108" i="422"/>
  <c r="TT108" i="422"/>
  <c r="TS108" i="422"/>
  <c r="TR108" i="422"/>
  <c r="TQ108" i="422"/>
  <c r="TP108" i="422"/>
  <c r="TO108" i="422"/>
  <c r="TN108" i="422"/>
  <c r="TM108" i="422"/>
  <c r="TL108" i="422"/>
  <c r="TK108" i="422"/>
  <c r="TJ108" i="422"/>
  <c r="TI108" i="422"/>
  <c r="TH108" i="422"/>
  <c r="UR107" i="422"/>
  <c r="UH107" i="422"/>
  <c r="UG107" i="422"/>
  <c r="UE107" i="422"/>
  <c r="UD107" i="422"/>
  <c r="UB107" i="422"/>
  <c r="UA107" i="422"/>
  <c r="TZ107" i="422"/>
  <c r="TY107" i="422"/>
  <c r="TX107" i="422"/>
  <c r="TW107" i="422"/>
  <c r="TV107" i="422"/>
  <c r="TU107" i="422"/>
  <c r="TT107" i="422"/>
  <c r="TS107" i="422"/>
  <c r="TR107" i="422"/>
  <c r="TQ107" i="422"/>
  <c r="TP107" i="422"/>
  <c r="TO107" i="422"/>
  <c r="TN107" i="422"/>
  <c r="TM107" i="422"/>
  <c r="TL107" i="422"/>
  <c r="TK107" i="422"/>
  <c r="TJ107" i="422"/>
  <c r="TI107" i="422"/>
  <c r="TH107" i="422"/>
  <c r="UR106" i="422"/>
  <c r="UH106" i="422"/>
  <c r="UG106" i="422"/>
  <c r="UE106" i="422"/>
  <c r="UD106" i="422"/>
  <c r="TZ106" i="422" s="1"/>
  <c r="UB106" i="422"/>
  <c r="UA106" i="422"/>
  <c r="TY106" i="422"/>
  <c r="TX106" i="422"/>
  <c r="TW106" i="422"/>
  <c r="TV106" i="422"/>
  <c r="TU106" i="422"/>
  <c r="TT106" i="422"/>
  <c r="TS106" i="422"/>
  <c r="TR106" i="422"/>
  <c r="TQ106" i="422"/>
  <c r="TP106" i="422"/>
  <c r="TO106" i="422"/>
  <c r="TN106" i="422"/>
  <c r="TM106" i="422"/>
  <c r="TL106" i="422"/>
  <c r="TK106" i="422"/>
  <c r="TJ106" i="422"/>
  <c r="TI106" i="422"/>
  <c r="TH106" i="422"/>
  <c r="UR105" i="422"/>
  <c r="UH105" i="422"/>
  <c r="UG105" i="422"/>
  <c r="UE105" i="422"/>
  <c r="UD105" i="422"/>
  <c r="TZ105" i="422" s="1"/>
  <c r="UB105" i="422"/>
  <c r="UA105" i="422"/>
  <c r="TY105" i="422"/>
  <c r="TX105" i="422"/>
  <c r="TW105" i="422"/>
  <c r="TV105" i="422"/>
  <c r="TU105" i="422"/>
  <c r="TT105" i="422"/>
  <c r="TS105" i="422"/>
  <c r="TR105" i="422"/>
  <c r="TQ105" i="422"/>
  <c r="TP105" i="422"/>
  <c r="TO105" i="422"/>
  <c r="TN105" i="422"/>
  <c r="TM105" i="422"/>
  <c r="TL105" i="422"/>
  <c r="TK105" i="422"/>
  <c r="TJ105" i="422"/>
  <c r="TI105" i="422"/>
  <c r="TH105" i="422"/>
  <c r="UR104" i="422"/>
  <c r="UH104" i="422"/>
  <c r="UG104" i="422"/>
  <c r="UE104" i="422"/>
  <c r="UD104" i="422"/>
  <c r="TZ104" i="422" s="1"/>
  <c r="UB104" i="422"/>
  <c r="UA104" i="422"/>
  <c r="TY104" i="422"/>
  <c r="TX104" i="422"/>
  <c r="TW104" i="422"/>
  <c r="TV104" i="422"/>
  <c r="TU104" i="422"/>
  <c r="TT104" i="422"/>
  <c r="TS104" i="422"/>
  <c r="TR104" i="422"/>
  <c r="TQ104" i="422"/>
  <c r="TP104" i="422"/>
  <c r="TO104" i="422"/>
  <c r="TN104" i="422"/>
  <c r="TM104" i="422"/>
  <c r="TL104" i="422"/>
  <c r="TK104" i="422"/>
  <c r="TJ104" i="422"/>
  <c r="TI104" i="422"/>
  <c r="TH104" i="422"/>
  <c r="UR103" i="422"/>
  <c r="UH103" i="422"/>
  <c r="UG103" i="422"/>
  <c r="UE103" i="422"/>
  <c r="UD103" i="422"/>
  <c r="UB103" i="422"/>
  <c r="UA103" i="422"/>
  <c r="TZ103" i="422"/>
  <c r="TY103" i="422"/>
  <c r="TX103" i="422"/>
  <c r="TW103" i="422"/>
  <c r="TV103" i="422"/>
  <c r="TU103" i="422"/>
  <c r="TT103" i="422"/>
  <c r="TS103" i="422"/>
  <c r="TR103" i="422"/>
  <c r="TQ103" i="422"/>
  <c r="TP103" i="422"/>
  <c r="TO103" i="422"/>
  <c r="TN103" i="422"/>
  <c r="TM103" i="422"/>
  <c r="TL103" i="422"/>
  <c r="TK103" i="422"/>
  <c r="TJ103" i="422"/>
  <c r="TI103" i="422"/>
  <c r="TH103" i="422"/>
  <c r="UR102" i="422"/>
  <c r="UH102" i="422"/>
  <c r="UG102" i="422"/>
  <c r="UE102" i="422"/>
  <c r="UD102" i="422"/>
  <c r="TZ102" i="422" s="1"/>
  <c r="UB102" i="422"/>
  <c r="UA102" i="422"/>
  <c r="TY102" i="422"/>
  <c r="TX102" i="422"/>
  <c r="TW102" i="422"/>
  <c r="TV102" i="422"/>
  <c r="TU102" i="422"/>
  <c r="TT102" i="422"/>
  <c r="TS102" i="422"/>
  <c r="TR102" i="422"/>
  <c r="TQ102" i="422"/>
  <c r="TP102" i="422"/>
  <c r="TO102" i="422"/>
  <c r="TN102" i="422"/>
  <c r="TM102" i="422"/>
  <c r="TL102" i="422"/>
  <c r="TK102" i="422"/>
  <c r="TJ102" i="422"/>
  <c r="TI102" i="422"/>
  <c r="TH102" i="422"/>
  <c r="UR101" i="422"/>
  <c r="UH101" i="422"/>
  <c r="UG101" i="422"/>
  <c r="UE101" i="422"/>
  <c r="UD101" i="422"/>
  <c r="TZ101" i="422" s="1"/>
  <c r="UB101" i="422"/>
  <c r="UA101" i="422"/>
  <c r="TY101" i="422"/>
  <c r="TX101" i="422"/>
  <c r="TW101" i="422"/>
  <c r="TV101" i="422"/>
  <c r="TU101" i="422"/>
  <c r="TT101" i="422"/>
  <c r="TS101" i="422"/>
  <c r="TR101" i="422"/>
  <c r="TQ101" i="422"/>
  <c r="TP101" i="422"/>
  <c r="TO101" i="422"/>
  <c r="TN101" i="422"/>
  <c r="TM101" i="422"/>
  <c r="TL101" i="422"/>
  <c r="TK101" i="422"/>
  <c r="TJ101" i="422"/>
  <c r="TI101" i="422"/>
  <c r="TH101" i="422"/>
  <c r="UR100" i="422"/>
  <c r="UH100" i="422"/>
  <c r="UG100" i="422"/>
  <c r="UE100" i="422"/>
  <c r="UD100" i="422"/>
  <c r="UB100" i="422"/>
  <c r="UA100" i="422"/>
  <c r="TZ100" i="422"/>
  <c r="TY100" i="422"/>
  <c r="TX100" i="422"/>
  <c r="TW100" i="422"/>
  <c r="TV100" i="422"/>
  <c r="TU100" i="422"/>
  <c r="TT100" i="422"/>
  <c r="TS100" i="422"/>
  <c r="TR100" i="422"/>
  <c r="TQ100" i="422"/>
  <c r="TP100" i="422"/>
  <c r="TO100" i="422"/>
  <c r="TN100" i="422"/>
  <c r="TM100" i="422"/>
  <c r="TL100" i="422"/>
  <c r="TK100" i="422"/>
  <c r="TJ100" i="422"/>
  <c r="TI100" i="422"/>
  <c r="TH100" i="422"/>
  <c r="UR99" i="422"/>
  <c r="UH99" i="422"/>
  <c r="UG99" i="422"/>
  <c r="UE99" i="422"/>
  <c r="UD99" i="422"/>
  <c r="TZ99" i="422" s="1"/>
  <c r="UB99" i="422"/>
  <c r="UA99" i="422"/>
  <c r="TY99" i="422"/>
  <c r="TX99" i="422"/>
  <c r="TW99" i="422"/>
  <c r="TV99" i="422"/>
  <c r="TU99" i="422"/>
  <c r="TT99" i="422"/>
  <c r="TS99" i="422"/>
  <c r="TR99" i="422"/>
  <c r="TQ99" i="422"/>
  <c r="TP99" i="422"/>
  <c r="TO99" i="422"/>
  <c r="TN99" i="422"/>
  <c r="TM99" i="422"/>
  <c r="TL99" i="422"/>
  <c r="TK99" i="422"/>
  <c r="TJ99" i="422"/>
  <c r="TI99" i="422"/>
  <c r="TH99" i="422"/>
  <c r="UR98" i="422"/>
  <c r="UH98" i="422"/>
  <c r="UG98" i="422"/>
  <c r="UE98" i="422"/>
  <c r="UD98" i="422"/>
  <c r="TZ98" i="422" s="1"/>
  <c r="UB98" i="422"/>
  <c r="UA98" i="422"/>
  <c r="TY98" i="422"/>
  <c r="TX98" i="422"/>
  <c r="TW98" i="422"/>
  <c r="TV98" i="422"/>
  <c r="TU98" i="422"/>
  <c r="TT98" i="422"/>
  <c r="TS98" i="422"/>
  <c r="TR98" i="422"/>
  <c r="TQ98" i="422"/>
  <c r="TP98" i="422"/>
  <c r="TO98" i="422"/>
  <c r="TN98" i="422"/>
  <c r="TM98" i="422"/>
  <c r="TL98" i="422"/>
  <c r="TK98" i="422"/>
  <c r="TJ98" i="422"/>
  <c r="TI98" i="422"/>
  <c r="TH98" i="422"/>
  <c r="UR97" i="422"/>
  <c r="UH97" i="422"/>
  <c r="UG97" i="422"/>
  <c r="UE97" i="422"/>
  <c r="UD97" i="422"/>
  <c r="TZ97" i="422" s="1"/>
  <c r="UB97" i="422"/>
  <c r="UA97" i="422"/>
  <c r="TY97" i="422"/>
  <c r="TX97" i="422"/>
  <c r="TW97" i="422"/>
  <c r="TV97" i="422"/>
  <c r="TU97" i="422"/>
  <c r="TT97" i="422"/>
  <c r="TS97" i="422"/>
  <c r="TR97" i="422"/>
  <c r="TQ97" i="422"/>
  <c r="TP97" i="422"/>
  <c r="TO97" i="422"/>
  <c r="TN97" i="422"/>
  <c r="TM97" i="422"/>
  <c r="TL97" i="422"/>
  <c r="TK97" i="422"/>
  <c r="TJ97" i="422"/>
  <c r="TI97" i="422"/>
  <c r="TH97" i="422"/>
  <c r="UD91" i="422"/>
  <c r="TY8" i="422"/>
  <c r="A36" i="749"/>
  <c r="A35" i="749"/>
  <c r="N34" i="749"/>
  <c r="A34" i="749" s="1"/>
  <c r="N33" i="749"/>
  <c r="A33" i="749" s="1"/>
  <c r="N32" i="749"/>
  <c r="A32" i="749" s="1"/>
  <c r="N31" i="749"/>
  <c r="A31" i="749" s="1"/>
  <c r="N30" i="749"/>
  <c r="A30" i="749" s="1"/>
  <c r="N29" i="749"/>
  <c r="A29" i="749" s="1"/>
  <c r="N28" i="749"/>
  <c r="A28" i="749" s="1"/>
  <c r="N27" i="749"/>
  <c r="A27" i="749" s="1"/>
  <c r="N26" i="749"/>
  <c r="A26" i="749" s="1"/>
  <c r="N25" i="749"/>
  <c r="A25" i="749" s="1"/>
  <c r="N24" i="749"/>
  <c r="A24" i="749" s="1"/>
  <c r="N23" i="749"/>
  <c r="A23" i="749" s="1"/>
  <c r="N22" i="749"/>
  <c r="A22" i="749" s="1"/>
  <c r="N21" i="749"/>
  <c r="A21" i="749" s="1"/>
  <c r="N20" i="749"/>
  <c r="A20" i="749" s="1"/>
  <c r="N19" i="749"/>
  <c r="A19" i="749" s="1"/>
  <c r="N18" i="749"/>
  <c r="A18" i="749" s="1"/>
  <c r="N17" i="749"/>
  <c r="A17" i="749" s="1"/>
  <c r="N16" i="749"/>
  <c r="A16" i="749" s="1"/>
  <c r="N15" i="749"/>
  <c r="A15" i="749" s="1"/>
  <c r="N14" i="749"/>
  <c r="A14" i="749" s="1"/>
  <c r="N13" i="749"/>
  <c r="A13" i="749" s="1"/>
  <c r="N12" i="749"/>
  <c r="K12" i="749"/>
  <c r="N11" i="749"/>
  <c r="K11" i="749"/>
  <c r="N10" i="749"/>
  <c r="K10" i="749"/>
  <c r="N9" i="749"/>
  <c r="K9" i="749"/>
  <c r="N8" i="749"/>
  <c r="K8" i="749"/>
  <c r="N7" i="749"/>
  <c r="K7" i="749"/>
  <c r="N6" i="749"/>
  <c r="A6" i="749" s="1"/>
  <c r="N5" i="749"/>
  <c r="A12" i="768" l="1"/>
  <c r="A10" i="768"/>
  <c r="A8" i="768"/>
  <c r="A7" i="768"/>
  <c r="A5" i="768"/>
  <c r="A11" i="767"/>
  <c r="A5" i="767"/>
  <c r="TZ192" i="422"/>
  <c r="TZ543" i="422"/>
  <c r="TZ473" i="422"/>
  <c r="TZ469" i="422"/>
  <c r="TZ531" i="422"/>
  <c r="TZ479" i="422"/>
  <c r="TZ613" i="422"/>
  <c r="TZ513" i="422"/>
  <c r="TZ583" i="422"/>
  <c r="TZ486" i="422"/>
  <c r="TZ566" i="422"/>
  <c r="TZ593" i="422"/>
  <c r="TZ578" i="422"/>
  <c r="TZ562" i="422"/>
  <c r="TZ576" i="422"/>
  <c r="TZ561" i="422"/>
  <c r="TZ575" i="422"/>
  <c r="TZ603" i="422"/>
  <c r="TZ616" i="422"/>
  <c r="TZ572" i="422"/>
  <c r="TZ586" i="422"/>
  <c r="A5" i="749"/>
  <c r="A11" i="749"/>
  <c r="A10" i="749"/>
  <c r="A7" i="749"/>
  <c r="A9" i="749"/>
  <c r="A12" i="749"/>
  <c r="A8" i="749"/>
  <c r="A139" i="749" l="1"/>
  <c r="A138" i="749"/>
  <c r="A137" i="749"/>
  <c r="A136" i="749"/>
  <c r="A135" i="749"/>
  <c r="A134" i="749"/>
  <c r="A133" i="749"/>
  <c r="A132" i="749"/>
  <c r="A131" i="749"/>
  <c r="A130" i="749"/>
  <c r="A129" i="749"/>
  <c r="A128" i="749"/>
  <c r="A127" i="749"/>
  <c r="A126" i="749"/>
  <c r="A125" i="749"/>
  <c r="A124" i="749"/>
  <c r="A123" i="749"/>
  <c r="A122" i="749"/>
  <c r="A121" i="749"/>
  <c r="A120" i="749"/>
  <c r="A119" i="749"/>
  <c r="A118" i="749"/>
  <c r="A117" i="749"/>
  <c r="A83" i="749"/>
  <c r="A78" i="749"/>
  <c r="A72" i="749"/>
  <c r="A71" i="749"/>
  <c r="A63" i="749"/>
  <c r="A62" i="749"/>
  <c r="A61" i="749"/>
  <c r="A60" i="749"/>
  <c r="A59" i="749"/>
  <c r="A58" i="749"/>
  <c r="A57" i="749"/>
  <c r="A56" i="749"/>
  <c r="A50" i="749"/>
  <c r="A46" i="749"/>
  <c r="A45" i="749"/>
  <c r="A39" i="749"/>
  <c r="A38" i="749"/>
  <c r="A191" i="747" l="1"/>
  <c r="A184" i="747"/>
  <c r="A183" i="747"/>
  <c r="A182" i="747"/>
  <c r="A181" i="747"/>
  <c r="A180" i="747"/>
  <c r="A179" i="747"/>
  <c r="A176" i="747"/>
  <c r="A171" i="747"/>
  <c r="A170" i="747"/>
  <c r="A169" i="747"/>
  <c r="A168" i="747"/>
  <c r="A167" i="747"/>
  <c r="A166" i="747"/>
  <c r="A163" i="747"/>
  <c r="A158" i="747"/>
  <c r="A157" i="747"/>
  <c r="A156" i="747"/>
  <c r="A155" i="747"/>
  <c r="A154" i="747"/>
  <c r="A153" i="747"/>
  <c r="A150" i="747"/>
  <c r="A145" i="747"/>
  <c r="A144" i="747"/>
  <c r="A143" i="747"/>
  <c r="A142" i="747"/>
  <c r="A141" i="747"/>
  <c r="A140" i="747"/>
  <c r="A137" i="747"/>
  <c r="A130" i="747"/>
  <c r="A129" i="747"/>
  <c r="A128" i="747"/>
  <c r="A127" i="747"/>
  <c r="A36" i="451"/>
  <c r="A35" i="451"/>
  <c r="N34" i="451"/>
  <c r="A34" i="451" s="1"/>
  <c r="N33" i="451"/>
  <c r="A33" i="451" s="1"/>
  <c r="N32" i="451"/>
  <c r="A32" i="451" s="1"/>
  <c r="N31" i="451"/>
  <c r="A31" i="451" s="1"/>
  <c r="N30" i="451"/>
  <c r="A30" i="451"/>
  <c r="N29" i="451"/>
  <c r="A29" i="451" s="1"/>
  <c r="N28" i="451"/>
  <c r="A28" i="451" s="1"/>
  <c r="N27" i="451"/>
  <c r="A27" i="451" s="1"/>
  <c r="N26" i="451"/>
  <c r="A26" i="451" s="1"/>
  <c r="N25" i="451"/>
  <c r="A25" i="451" s="1"/>
  <c r="N24" i="451"/>
  <c r="A24" i="451"/>
  <c r="N23" i="451"/>
  <c r="A23" i="451" s="1"/>
  <c r="N22" i="451"/>
  <c r="A22" i="451" s="1"/>
  <c r="N21" i="451"/>
  <c r="A21" i="451" s="1"/>
  <c r="N20" i="451"/>
  <c r="A20" i="451" s="1"/>
  <c r="N19" i="451"/>
  <c r="A19" i="451" s="1"/>
  <c r="N18" i="451"/>
  <c r="A18" i="451"/>
  <c r="N17" i="451"/>
  <c r="A17" i="451" s="1"/>
  <c r="N16" i="451"/>
  <c r="A16" i="451" s="1"/>
  <c r="N15" i="451"/>
  <c r="A15" i="451" s="1"/>
  <c r="N14" i="451"/>
  <c r="A14" i="451" s="1"/>
  <c r="N13" i="451"/>
  <c r="A13" i="451" s="1"/>
  <c r="N12" i="451"/>
  <c r="K12" i="451"/>
  <c r="A12" i="451" s="1"/>
  <c r="N11" i="451"/>
  <c r="K11" i="451"/>
  <c r="A11" i="451" s="1"/>
  <c r="N10" i="451"/>
  <c r="K10" i="451"/>
  <c r="A10" i="451" s="1"/>
  <c r="N9" i="451"/>
  <c r="K9" i="451"/>
  <c r="N8" i="451"/>
  <c r="K8" i="451"/>
  <c r="A8" i="451" s="1"/>
  <c r="N7" i="451"/>
  <c r="K7" i="451"/>
  <c r="N6" i="451"/>
  <c r="A6" i="451" s="1"/>
  <c r="N5" i="451"/>
  <c r="A5" i="451" s="1"/>
  <c r="N9" i="747"/>
  <c r="K9" i="747"/>
  <c r="UH96" i="422"/>
  <c r="UH95" i="422"/>
  <c r="UH94" i="422"/>
  <c r="UH93" i="422"/>
  <c r="UH92" i="422"/>
  <c r="UH91" i="422"/>
  <c r="UH90" i="422"/>
  <c r="UH89" i="422"/>
  <c r="UH88" i="422"/>
  <c r="UH87" i="422"/>
  <c r="UH86" i="422"/>
  <c r="UH85" i="422"/>
  <c r="UH84" i="422"/>
  <c r="UH83" i="422"/>
  <c r="UH82" i="422"/>
  <c r="UH81" i="422"/>
  <c r="UH80" i="422"/>
  <c r="UH79" i="422"/>
  <c r="UH78" i="422"/>
  <c r="UH77" i="422"/>
  <c r="UH76" i="422"/>
  <c r="UH75" i="422"/>
  <c r="UH74" i="422"/>
  <c r="UH73" i="422"/>
  <c r="UH72" i="422"/>
  <c r="UH71" i="422"/>
  <c r="UH70" i="422"/>
  <c r="UH69" i="422"/>
  <c r="UH68" i="422"/>
  <c r="UH67" i="422"/>
  <c r="UH66" i="422"/>
  <c r="UH65" i="422"/>
  <c r="UH64" i="422"/>
  <c r="UH63" i="422"/>
  <c r="UH62" i="422"/>
  <c r="UH61" i="422"/>
  <c r="UH60" i="422"/>
  <c r="UH59" i="422"/>
  <c r="UH58" i="422"/>
  <c r="UH57" i="422"/>
  <c r="UH56" i="422"/>
  <c r="UH55" i="422"/>
  <c r="UH54" i="422"/>
  <c r="UH53" i="422"/>
  <c r="UH52" i="422"/>
  <c r="UH51" i="422"/>
  <c r="UH50" i="422"/>
  <c r="UH49" i="422"/>
  <c r="UH48" i="422"/>
  <c r="UH47" i="422"/>
  <c r="UH46" i="422"/>
  <c r="UH45" i="422"/>
  <c r="UH44" i="422"/>
  <c r="UH43" i="422"/>
  <c r="UH42" i="422"/>
  <c r="UH41" i="422"/>
  <c r="UH40" i="422"/>
  <c r="UH39" i="422"/>
  <c r="UH38" i="422"/>
  <c r="UH37" i="422"/>
  <c r="UH36" i="422"/>
  <c r="UH35" i="422"/>
  <c r="UH34" i="422"/>
  <c r="UH33" i="422"/>
  <c r="UH32" i="422"/>
  <c r="UH31" i="422"/>
  <c r="UH30" i="422"/>
  <c r="UH29" i="422"/>
  <c r="UH28" i="422"/>
  <c r="UH27" i="422"/>
  <c r="UH26" i="422"/>
  <c r="UH25" i="422"/>
  <c r="UH24" i="422"/>
  <c r="UH23" i="422"/>
  <c r="UH22" i="422"/>
  <c r="UH21" i="422"/>
  <c r="UH20" i="422"/>
  <c r="UH19" i="422"/>
  <c r="UH18" i="422"/>
  <c r="UH17" i="422"/>
  <c r="UH16" i="422"/>
  <c r="UH15" i="422"/>
  <c r="UH14" i="422"/>
  <c r="UH13" i="422"/>
  <c r="UH12" i="422"/>
  <c r="UH11" i="422"/>
  <c r="UH10" i="422"/>
  <c r="UH9" i="422"/>
  <c r="UH8" i="422"/>
  <c r="UH7" i="422"/>
  <c r="UH6" i="422"/>
  <c r="TO96" i="422"/>
  <c r="TO95" i="422"/>
  <c r="TO94" i="422"/>
  <c r="TO93" i="422"/>
  <c r="TO92" i="422"/>
  <c r="TO91" i="422"/>
  <c r="TO90" i="422"/>
  <c r="TO89" i="422"/>
  <c r="TO88" i="422"/>
  <c r="TO87" i="422"/>
  <c r="TO86" i="422"/>
  <c r="TO85" i="422"/>
  <c r="TO84" i="422"/>
  <c r="TO83" i="422"/>
  <c r="TO82" i="422"/>
  <c r="TO81" i="422"/>
  <c r="TO80" i="422"/>
  <c r="TO79" i="422"/>
  <c r="TO78" i="422"/>
  <c r="TO77" i="422"/>
  <c r="TO76" i="422"/>
  <c r="TO75" i="422"/>
  <c r="TO74" i="422"/>
  <c r="TO73" i="422"/>
  <c r="TO72" i="422"/>
  <c r="TO71" i="422"/>
  <c r="TO70" i="422"/>
  <c r="TO69" i="422"/>
  <c r="TO68" i="422"/>
  <c r="TO67" i="422"/>
  <c r="TO66" i="422"/>
  <c r="TO65" i="422"/>
  <c r="TO64" i="422"/>
  <c r="TO63" i="422"/>
  <c r="TO62" i="422"/>
  <c r="TO61" i="422"/>
  <c r="TO60" i="422"/>
  <c r="TO59" i="422"/>
  <c r="TO58" i="422"/>
  <c r="TO57" i="422"/>
  <c r="TO56" i="422"/>
  <c r="TO55" i="422"/>
  <c r="TO54" i="422"/>
  <c r="TO53" i="422"/>
  <c r="TO52" i="422"/>
  <c r="TO51" i="422"/>
  <c r="TO50" i="422"/>
  <c r="TO49" i="422"/>
  <c r="TO48" i="422"/>
  <c r="TO47" i="422"/>
  <c r="TO46" i="422"/>
  <c r="TO45" i="422"/>
  <c r="TO44" i="422"/>
  <c r="TO43" i="422"/>
  <c r="TO42" i="422"/>
  <c r="TO41" i="422"/>
  <c r="TO40" i="422"/>
  <c r="TO39" i="422"/>
  <c r="TO38" i="422"/>
  <c r="TO37" i="422"/>
  <c r="TO36" i="422"/>
  <c r="TO35" i="422"/>
  <c r="TO34" i="422"/>
  <c r="TO33" i="422"/>
  <c r="TO32" i="422"/>
  <c r="TO31" i="422"/>
  <c r="TO30" i="422"/>
  <c r="TO29" i="422"/>
  <c r="TO28" i="422"/>
  <c r="TO27" i="422"/>
  <c r="TO26" i="422"/>
  <c r="TO25" i="422"/>
  <c r="TO24" i="422"/>
  <c r="TO23" i="422"/>
  <c r="TO22" i="422"/>
  <c r="TO21" i="422"/>
  <c r="TO20" i="422"/>
  <c r="TO19" i="422"/>
  <c r="TO18" i="422"/>
  <c r="TO17" i="422"/>
  <c r="TO16" i="422"/>
  <c r="TO15" i="422"/>
  <c r="TO14" i="422"/>
  <c r="TO13" i="422"/>
  <c r="TO12" i="422"/>
  <c r="TO11" i="422"/>
  <c r="TO10" i="422"/>
  <c r="TO9" i="422"/>
  <c r="TO8" i="422"/>
  <c r="TO7" i="422"/>
  <c r="TO6" i="422"/>
  <c r="UE96" i="422"/>
  <c r="UD96" i="422"/>
  <c r="TZ96" i="422" s="1"/>
  <c r="UE95" i="422"/>
  <c r="UD95" i="422"/>
  <c r="TZ95" i="422" s="1"/>
  <c r="UE94" i="422"/>
  <c r="UD94" i="422"/>
  <c r="TZ94" i="422" s="1"/>
  <c r="UE93" i="422"/>
  <c r="UD93" i="422"/>
  <c r="TZ93" i="422" s="1"/>
  <c r="UE92" i="422"/>
  <c r="UD92" i="422"/>
  <c r="TZ92" i="422" s="1"/>
  <c r="UE91" i="422"/>
  <c r="TZ91" i="422" s="1"/>
  <c r="UE90" i="422"/>
  <c r="UD90" i="422"/>
  <c r="TZ90" i="422" s="1"/>
  <c r="UE89" i="422"/>
  <c r="UD89" i="422"/>
  <c r="TZ89" i="422" s="1"/>
  <c r="UE88" i="422"/>
  <c r="UD88" i="422"/>
  <c r="TZ88" i="422" s="1"/>
  <c r="UE87" i="422"/>
  <c r="UD87" i="422"/>
  <c r="UE86" i="422"/>
  <c r="UD86" i="422"/>
  <c r="TZ86" i="422" s="1"/>
  <c r="UE85" i="422"/>
  <c r="UD85" i="422"/>
  <c r="TZ85" i="422" s="1"/>
  <c r="UE84" i="422"/>
  <c r="UD84" i="422"/>
  <c r="UE83" i="422"/>
  <c r="UD83" i="422"/>
  <c r="UE82" i="422"/>
  <c r="UD82" i="422"/>
  <c r="TZ82" i="422" s="1"/>
  <c r="UE81" i="422"/>
  <c r="UD81" i="422"/>
  <c r="TZ81" i="422" s="1"/>
  <c r="UE80" i="422"/>
  <c r="UD80" i="422"/>
  <c r="TZ80" i="422" s="1"/>
  <c r="UE79" i="422"/>
  <c r="UD79" i="422"/>
  <c r="TZ79" i="422" s="1"/>
  <c r="UE78" i="422"/>
  <c r="UD78" i="422"/>
  <c r="UE77" i="422"/>
  <c r="UD77" i="422"/>
  <c r="TZ77" i="422" s="1"/>
  <c r="UE76" i="422"/>
  <c r="UD76" i="422"/>
  <c r="TZ76" i="422" s="1"/>
  <c r="UE75" i="422"/>
  <c r="UD75" i="422"/>
  <c r="TZ75" i="422" s="1"/>
  <c r="UE74" i="422"/>
  <c r="UD74" i="422"/>
  <c r="UE73" i="422"/>
  <c r="UD73" i="422"/>
  <c r="UE72" i="422"/>
  <c r="UD72" i="422"/>
  <c r="UE71" i="422"/>
  <c r="UD71" i="422"/>
  <c r="TZ71" i="422" s="1"/>
  <c r="UE70" i="422"/>
  <c r="UD70" i="422"/>
  <c r="UE69" i="422"/>
  <c r="UD69" i="422"/>
  <c r="UE68" i="422"/>
  <c r="UD68" i="422"/>
  <c r="TZ68" i="422" s="1"/>
  <c r="UE67" i="422"/>
  <c r="UD67" i="422"/>
  <c r="TZ67" i="422" s="1"/>
  <c r="UE66" i="422"/>
  <c r="UD66" i="422"/>
  <c r="TZ66" i="422" s="1"/>
  <c r="UE65" i="422"/>
  <c r="UD65" i="422"/>
  <c r="TZ65" i="422" s="1"/>
  <c r="UE64" i="422"/>
  <c r="UD64" i="422"/>
  <c r="TZ64" i="422" s="1"/>
  <c r="UE63" i="422"/>
  <c r="UD63" i="422"/>
  <c r="TZ63" i="422" s="1"/>
  <c r="UE62" i="422"/>
  <c r="UD62" i="422"/>
  <c r="TZ62" i="422" s="1"/>
  <c r="UE61" i="422"/>
  <c r="UD61" i="422"/>
  <c r="TZ61" i="422" s="1"/>
  <c r="UE60" i="422"/>
  <c r="UD60" i="422"/>
  <c r="UE59" i="422"/>
  <c r="UD59" i="422"/>
  <c r="UE58" i="422"/>
  <c r="UD58" i="422"/>
  <c r="TZ58" i="422" s="1"/>
  <c r="UE57" i="422"/>
  <c r="UD57" i="422"/>
  <c r="UE56" i="422"/>
  <c r="UD56" i="422"/>
  <c r="TZ56" i="422" s="1"/>
  <c r="UE55" i="422"/>
  <c r="UD55" i="422"/>
  <c r="UE54" i="422"/>
  <c r="UD54" i="422"/>
  <c r="UE53" i="422"/>
  <c r="UD53" i="422"/>
  <c r="UE52" i="422"/>
  <c r="UD52" i="422"/>
  <c r="UE51" i="422"/>
  <c r="UD51" i="422"/>
  <c r="UE50" i="422"/>
  <c r="UD50" i="422"/>
  <c r="TZ50" i="422" s="1"/>
  <c r="UE49" i="422"/>
  <c r="UD49" i="422"/>
  <c r="TZ49" i="422" s="1"/>
  <c r="UE48" i="422"/>
  <c r="UD48" i="422"/>
  <c r="TZ48" i="422" s="1"/>
  <c r="UE47" i="422"/>
  <c r="UD47" i="422"/>
  <c r="TZ47" i="422" s="1"/>
  <c r="UE46" i="422"/>
  <c r="UD46" i="422"/>
  <c r="TZ46" i="422" s="1"/>
  <c r="UE45" i="422"/>
  <c r="UD45" i="422"/>
  <c r="UE44" i="422"/>
  <c r="UD44" i="422"/>
  <c r="UE43" i="422"/>
  <c r="UD43" i="422"/>
  <c r="UE42" i="422"/>
  <c r="UD42" i="422"/>
  <c r="TZ42" i="422" s="1"/>
  <c r="UE41" i="422"/>
  <c r="UD41" i="422"/>
  <c r="TZ41" i="422" s="1"/>
  <c r="UE40" i="422"/>
  <c r="UD40" i="422"/>
  <c r="UE39" i="422"/>
  <c r="UD39" i="422"/>
  <c r="TZ39" i="422" s="1"/>
  <c r="UE38" i="422"/>
  <c r="UD38" i="422"/>
  <c r="TZ38" i="422" s="1"/>
  <c r="UE37" i="422"/>
  <c r="UD37" i="422"/>
  <c r="TZ37" i="422" s="1"/>
  <c r="UE36" i="422"/>
  <c r="UD36" i="422"/>
  <c r="TZ36" i="422" s="1"/>
  <c r="UE35" i="422"/>
  <c r="UD35" i="422"/>
  <c r="UE34" i="422"/>
  <c r="UD34" i="422"/>
  <c r="UE33" i="422"/>
  <c r="UD33" i="422"/>
  <c r="TZ33" i="422" s="1"/>
  <c r="UE32" i="422"/>
  <c r="UD32" i="422"/>
  <c r="TZ32" i="422" s="1"/>
  <c r="UE31" i="422"/>
  <c r="UD31" i="422"/>
  <c r="TZ31" i="422" s="1"/>
  <c r="UE30" i="422"/>
  <c r="UD30" i="422"/>
  <c r="UE29" i="422"/>
  <c r="UD29" i="422"/>
  <c r="TZ29" i="422" s="1"/>
  <c r="UE28" i="422"/>
  <c r="UD28" i="422"/>
  <c r="TZ28" i="422" s="1"/>
  <c r="UE27" i="422"/>
  <c r="UD27" i="422"/>
  <c r="UE26" i="422"/>
  <c r="UD26" i="422"/>
  <c r="TZ26" i="422" s="1"/>
  <c r="UE25" i="422"/>
  <c r="UD25" i="422"/>
  <c r="TZ25" i="422" s="1"/>
  <c r="UE24" i="422"/>
  <c r="UD24" i="422"/>
  <c r="TZ24" i="422" s="1"/>
  <c r="UE23" i="422"/>
  <c r="UD23" i="422"/>
  <c r="UE22" i="422"/>
  <c r="UD22" i="422"/>
  <c r="UE21" i="422"/>
  <c r="UD21" i="422"/>
  <c r="TZ21" i="422" s="1"/>
  <c r="UE20" i="422"/>
  <c r="UD20" i="422"/>
  <c r="TZ20" i="422" s="1"/>
  <c r="UE19" i="422"/>
  <c r="UD19" i="422"/>
  <c r="TZ19" i="422" s="1"/>
  <c r="UE18" i="422"/>
  <c r="UD18" i="422"/>
  <c r="TZ18" i="422" s="1"/>
  <c r="UE17" i="422"/>
  <c r="UD17" i="422"/>
  <c r="TZ17" i="422" s="1"/>
  <c r="UE16" i="422"/>
  <c r="UD16" i="422"/>
  <c r="TZ16" i="422" s="1"/>
  <c r="UE15" i="422"/>
  <c r="UD15" i="422"/>
  <c r="TZ15" i="422" s="1"/>
  <c r="UE14" i="422"/>
  <c r="UD14" i="422"/>
  <c r="TZ14" i="422" s="1"/>
  <c r="UE13" i="422"/>
  <c r="UD13" i="422"/>
  <c r="UE12" i="422"/>
  <c r="UD12" i="422"/>
  <c r="UE11" i="422"/>
  <c r="UD11" i="422"/>
  <c r="UE10" i="422"/>
  <c r="UD10" i="422"/>
  <c r="TZ10" i="422" s="1"/>
  <c r="UE9" i="422"/>
  <c r="UD9" i="422"/>
  <c r="UE8" i="422"/>
  <c r="UD8" i="422"/>
  <c r="UE7" i="422"/>
  <c r="UD7" i="422"/>
  <c r="TZ7" i="422" s="1"/>
  <c r="UE6" i="422"/>
  <c r="UD6" i="422"/>
  <c r="A7" i="451" l="1"/>
  <c r="TZ11" i="422"/>
  <c r="TZ60" i="422"/>
  <c r="TZ43" i="422"/>
  <c r="TZ57" i="422"/>
  <c r="TZ8" i="422"/>
  <c r="TZ73" i="422"/>
  <c r="TZ13" i="422"/>
  <c r="TZ55" i="422"/>
  <c r="A9" i="451"/>
  <c r="TZ6" i="422"/>
  <c r="TZ12" i="422"/>
  <c r="TZ30" i="422"/>
  <c r="TZ54" i="422"/>
  <c r="TZ72" i="422"/>
  <c r="TZ78" i="422"/>
  <c r="TZ22" i="422"/>
  <c r="TZ34" i="422"/>
  <c r="TZ40" i="422"/>
  <c r="TZ52" i="422"/>
  <c r="TZ70" i="422"/>
  <c r="TZ84" i="422"/>
  <c r="TZ74" i="422"/>
  <c r="TZ9" i="422"/>
  <c r="TZ27" i="422"/>
  <c r="TZ45" i="422"/>
  <c r="TZ51" i="422"/>
  <c r="TZ69" i="422"/>
  <c r="TZ87" i="422"/>
  <c r="TZ23" i="422"/>
  <c r="TZ35" i="422"/>
  <c r="TZ53" i="422"/>
  <c r="TZ59" i="422"/>
  <c r="TZ83" i="422"/>
  <c r="TZ44" i="422"/>
  <c r="K12" i="747" l="1"/>
  <c r="N12" i="747"/>
  <c r="K11" i="747"/>
  <c r="N11" i="747"/>
  <c r="K10" i="747"/>
  <c r="N10" i="747"/>
  <c r="N8" i="747"/>
  <c r="K8" i="747"/>
  <c r="N7" i="747"/>
  <c r="K7" i="747"/>
  <c r="UG96" i="422"/>
  <c r="UG95" i="422"/>
  <c r="UG94" i="422"/>
  <c r="UG93" i="422"/>
  <c r="UG92" i="422"/>
  <c r="UG91" i="422"/>
  <c r="UG90" i="422"/>
  <c r="UG89" i="422"/>
  <c r="UG88" i="422"/>
  <c r="UG87" i="422"/>
  <c r="UG86" i="422"/>
  <c r="UG85" i="422"/>
  <c r="UG84" i="422"/>
  <c r="UG83" i="422"/>
  <c r="UG82" i="422"/>
  <c r="UG81" i="422"/>
  <c r="UG80" i="422"/>
  <c r="UG79" i="422"/>
  <c r="UG78" i="422"/>
  <c r="UG77" i="422"/>
  <c r="UG76" i="422"/>
  <c r="UG75" i="422"/>
  <c r="UG74" i="422"/>
  <c r="UG73" i="422"/>
  <c r="UG72" i="422"/>
  <c r="UG71" i="422"/>
  <c r="UG70" i="422"/>
  <c r="UG69" i="422"/>
  <c r="UG68" i="422"/>
  <c r="UG67" i="422"/>
  <c r="UG66" i="422"/>
  <c r="UG65" i="422"/>
  <c r="UG64" i="422"/>
  <c r="UG63" i="422"/>
  <c r="UG62" i="422"/>
  <c r="UG61" i="422"/>
  <c r="UG60" i="422"/>
  <c r="UG59" i="422"/>
  <c r="UG58" i="422"/>
  <c r="UG57" i="422"/>
  <c r="UG56" i="422"/>
  <c r="UG55" i="422"/>
  <c r="UG54" i="422"/>
  <c r="UG53" i="422"/>
  <c r="UG52" i="422"/>
  <c r="UG51" i="422"/>
  <c r="UG50" i="422"/>
  <c r="UG49" i="422"/>
  <c r="UG48" i="422"/>
  <c r="UG47" i="422"/>
  <c r="UG46" i="422"/>
  <c r="UG45" i="422"/>
  <c r="UG44" i="422"/>
  <c r="UG43" i="422"/>
  <c r="UG42" i="422"/>
  <c r="UG41" i="422"/>
  <c r="UG40" i="422"/>
  <c r="UG39" i="422"/>
  <c r="UG38" i="422"/>
  <c r="UG37" i="422"/>
  <c r="UG36" i="422"/>
  <c r="UG35" i="422"/>
  <c r="UG34" i="422"/>
  <c r="UG33" i="422"/>
  <c r="UG32" i="422"/>
  <c r="UG31" i="422"/>
  <c r="UG30" i="422"/>
  <c r="UG29" i="422"/>
  <c r="UG28" i="422"/>
  <c r="UG27" i="422"/>
  <c r="UG26" i="422"/>
  <c r="UG25" i="422"/>
  <c r="UG24" i="422"/>
  <c r="UG23" i="422"/>
  <c r="UG22" i="422"/>
  <c r="UG21" i="422"/>
  <c r="UG20" i="422"/>
  <c r="UG19" i="422"/>
  <c r="UG18" i="422"/>
  <c r="UG17" i="422"/>
  <c r="UG16" i="422"/>
  <c r="UG15" i="422"/>
  <c r="UG14" i="422"/>
  <c r="UG13" i="422"/>
  <c r="UG12" i="422"/>
  <c r="UG11" i="422"/>
  <c r="UG10" i="422"/>
  <c r="UG9" i="422"/>
  <c r="UG8" i="422"/>
  <c r="UG7" i="422"/>
  <c r="UG6" i="422"/>
  <c r="TT96" i="422"/>
  <c r="TT95" i="422"/>
  <c r="TT94" i="422"/>
  <c r="TT93" i="422"/>
  <c r="TT92" i="422"/>
  <c r="TT91" i="422"/>
  <c r="TT90" i="422"/>
  <c r="TT89" i="422"/>
  <c r="TT88" i="422"/>
  <c r="TT87" i="422"/>
  <c r="TT86" i="422"/>
  <c r="TT85" i="422"/>
  <c r="TT84" i="422"/>
  <c r="TT83" i="422"/>
  <c r="TT82" i="422"/>
  <c r="TT81" i="422"/>
  <c r="TT80" i="422"/>
  <c r="TT79" i="422"/>
  <c r="TT78" i="422"/>
  <c r="TT77" i="422"/>
  <c r="TT76" i="422"/>
  <c r="TT75" i="422"/>
  <c r="TT74" i="422"/>
  <c r="TT73" i="422"/>
  <c r="TT72" i="422"/>
  <c r="TT71" i="422"/>
  <c r="TT70" i="422"/>
  <c r="TT69" i="422"/>
  <c r="TT68" i="422"/>
  <c r="TT67" i="422"/>
  <c r="TT66" i="422"/>
  <c r="TT65" i="422"/>
  <c r="TT64" i="422"/>
  <c r="TT63" i="422"/>
  <c r="TT62" i="422"/>
  <c r="TT61" i="422"/>
  <c r="TT60" i="422"/>
  <c r="TT59" i="422"/>
  <c r="TT58" i="422"/>
  <c r="TT57" i="422"/>
  <c r="TT56" i="422"/>
  <c r="TT55" i="422"/>
  <c r="TT54" i="422"/>
  <c r="TT53" i="422"/>
  <c r="TT52" i="422"/>
  <c r="TT51" i="422"/>
  <c r="TT50" i="422"/>
  <c r="TT49" i="422"/>
  <c r="TT48" i="422"/>
  <c r="TT47" i="422"/>
  <c r="TT46" i="422"/>
  <c r="TT45" i="422"/>
  <c r="TT44" i="422"/>
  <c r="TT43" i="422"/>
  <c r="TT42" i="422"/>
  <c r="TT41" i="422"/>
  <c r="TT40" i="422"/>
  <c r="TT39" i="422"/>
  <c r="TT38" i="422"/>
  <c r="TT37" i="422"/>
  <c r="TT36" i="422"/>
  <c r="TT35" i="422"/>
  <c r="TT34" i="422"/>
  <c r="TT33" i="422"/>
  <c r="TT32" i="422"/>
  <c r="TT31" i="422"/>
  <c r="TT30" i="422"/>
  <c r="TT29" i="422"/>
  <c r="TT28" i="422"/>
  <c r="TT27" i="422"/>
  <c r="TT26" i="422"/>
  <c r="TT25" i="422"/>
  <c r="TT24" i="422"/>
  <c r="TT23" i="422"/>
  <c r="TT22" i="422"/>
  <c r="TT21" i="422"/>
  <c r="TT20" i="422"/>
  <c r="TT19" i="422"/>
  <c r="TT18" i="422"/>
  <c r="TT17" i="422"/>
  <c r="TT16" i="422"/>
  <c r="TT15" i="422"/>
  <c r="TT14" i="422"/>
  <c r="TT13" i="422"/>
  <c r="TT12" i="422"/>
  <c r="TT11" i="422"/>
  <c r="TT10" i="422"/>
  <c r="TT9" i="422"/>
  <c r="TT8" i="422"/>
  <c r="TT7" i="422"/>
  <c r="TT6" i="422"/>
  <c r="UB96" i="422"/>
  <c r="UA96" i="422"/>
  <c r="TY96" i="422"/>
  <c r="TX96" i="422"/>
  <c r="TW96" i="422"/>
  <c r="TV96" i="422"/>
  <c r="TU96" i="422"/>
  <c r="TS96" i="422"/>
  <c r="TR96" i="422"/>
  <c r="TQ96" i="422"/>
  <c r="TP96" i="422"/>
  <c r="TN96" i="422"/>
  <c r="TM96" i="422"/>
  <c r="TL96" i="422"/>
  <c r="TK96" i="422"/>
  <c r="TJ96" i="422"/>
  <c r="UB95" i="422"/>
  <c r="UA95" i="422"/>
  <c r="TY95" i="422"/>
  <c r="TX95" i="422"/>
  <c r="TW95" i="422"/>
  <c r="TV95" i="422"/>
  <c r="TU95" i="422"/>
  <c r="TS95" i="422"/>
  <c r="TR95" i="422"/>
  <c r="TQ95" i="422"/>
  <c r="TP95" i="422"/>
  <c r="TN95" i="422"/>
  <c r="TM95" i="422"/>
  <c r="TL95" i="422"/>
  <c r="TK95" i="422"/>
  <c r="TJ95" i="422"/>
  <c r="UB94" i="422"/>
  <c r="UA94" i="422"/>
  <c r="TY94" i="422"/>
  <c r="TX94" i="422"/>
  <c r="TW94" i="422"/>
  <c r="TV94" i="422"/>
  <c r="TU94" i="422"/>
  <c r="TS94" i="422"/>
  <c r="TR94" i="422"/>
  <c r="TQ94" i="422"/>
  <c r="TP94" i="422"/>
  <c r="TN94" i="422"/>
  <c r="TM94" i="422"/>
  <c r="TL94" i="422"/>
  <c r="TK94" i="422"/>
  <c r="TJ94" i="422"/>
  <c r="UB93" i="422"/>
  <c r="UA93" i="422"/>
  <c r="TY93" i="422"/>
  <c r="TX93" i="422"/>
  <c r="TW93" i="422"/>
  <c r="TV93" i="422"/>
  <c r="TU93" i="422"/>
  <c r="TS93" i="422"/>
  <c r="TR93" i="422"/>
  <c r="TQ93" i="422"/>
  <c r="TP93" i="422"/>
  <c r="TN93" i="422"/>
  <c r="TM93" i="422"/>
  <c r="TL93" i="422"/>
  <c r="TK93" i="422"/>
  <c r="TJ93" i="422"/>
  <c r="UB92" i="422"/>
  <c r="UA92" i="422"/>
  <c r="TY92" i="422"/>
  <c r="TX92" i="422"/>
  <c r="TW92" i="422"/>
  <c r="TV92" i="422"/>
  <c r="TU92" i="422"/>
  <c r="TS92" i="422"/>
  <c r="TR92" i="422"/>
  <c r="TQ92" i="422"/>
  <c r="TP92" i="422"/>
  <c r="TN92" i="422"/>
  <c r="TM92" i="422"/>
  <c r="TL92" i="422"/>
  <c r="TK92" i="422"/>
  <c r="TJ92" i="422"/>
  <c r="UB91" i="422"/>
  <c r="UA91" i="422"/>
  <c r="TY91" i="422"/>
  <c r="TX91" i="422"/>
  <c r="TW91" i="422"/>
  <c r="TV91" i="422"/>
  <c r="TU91" i="422"/>
  <c r="TS91" i="422"/>
  <c r="TR91" i="422"/>
  <c r="TQ91" i="422"/>
  <c r="TP91" i="422"/>
  <c r="TN91" i="422"/>
  <c r="TM91" i="422"/>
  <c r="TL91" i="422"/>
  <c r="TK91" i="422"/>
  <c r="TJ91" i="422"/>
  <c r="UB90" i="422"/>
  <c r="UA90" i="422"/>
  <c r="TY90" i="422"/>
  <c r="TX90" i="422"/>
  <c r="TW90" i="422"/>
  <c r="TV90" i="422"/>
  <c r="TU90" i="422"/>
  <c r="TS90" i="422"/>
  <c r="TR90" i="422"/>
  <c r="TQ90" i="422"/>
  <c r="TP90" i="422"/>
  <c r="TN90" i="422"/>
  <c r="TM90" i="422"/>
  <c r="TL90" i="422"/>
  <c r="TK90" i="422"/>
  <c r="TJ90" i="422"/>
  <c r="UB89" i="422"/>
  <c r="UA89" i="422"/>
  <c r="TY89" i="422"/>
  <c r="TX89" i="422"/>
  <c r="TW89" i="422"/>
  <c r="TV89" i="422"/>
  <c r="TU89" i="422"/>
  <c r="TS89" i="422"/>
  <c r="TR89" i="422"/>
  <c r="TQ89" i="422"/>
  <c r="TP89" i="422"/>
  <c r="TN89" i="422"/>
  <c r="TM89" i="422"/>
  <c r="TL89" i="422"/>
  <c r="TK89" i="422"/>
  <c r="TJ89" i="422"/>
  <c r="UB88" i="422"/>
  <c r="UA88" i="422"/>
  <c r="TY88" i="422"/>
  <c r="TX88" i="422"/>
  <c r="TW88" i="422"/>
  <c r="TV88" i="422"/>
  <c r="TU88" i="422"/>
  <c r="TS88" i="422"/>
  <c r="TR88" i="422"/>
  <c r="TQ88" i="422"/>
  <c r="TP88" i="422"/>
  <c r="TN88" i="422"/>
  <c r="TM88" i="422"/>
  <c r="TL88" i="422"/>
  <c r="TK88" i="422"/>
  <c r="TJ88" i="422"/>
  <c r="UB87" i="422"/>
  <c r="UA87" i="422"/>
  <c r="TY87" i="422"/>
  <c r="TX87" i="422"/>
  <c r="TW87" i="422"/>
  <c r="TV87" i="422"/>
  <c r="TU87" i="422"/>
  <c r="TS87" i="422"/>
  <c r="TR87" i="422"/>
  <c r="TQ87" i="422"/>
  <c r="TP87" i="422"/>
  <c r="TN87" i="422"/>
  <c r="TM87" i="422"/>
  <c r="TL87" i="422"/>
  <c r="TK87" i="422"/>
  <c r="TJ87" i="422"/>
  <c r="UB86" i="422"/>
  <c r="UA86" i="422"/>
  <c r="TY86" i="422"/>
  <c r="TX86" i="422"/>
  <c r="TW86" i="422"/>
  <c r="TV86" i="422"/>
  <c r="TU86" i="422"/>
  <c r="TS86" i="422"/>
  <c r="TR86" i="422"/>
  <c r="TQ86" i="422"/>
  <c r="TP86" i="422"/>
  <c r="TN86" i="422"/>
  <c r="TM86" i="422"/>
  <c r="TL86" i="422"/>
  <c r="TK86" i="422"/>
  <c r="TJ86" i="422"/>
  <c r="UB85" i="422"/>
  <c r="UA85" i="422"/>
  <c r="TY85" i="422"/>
  <c r="TX85" i="422"/>
  <c r="TW85" i="422"/>
  <c r="TV85" i="422"/>
  <c r="TU85" i="422"/>
  <c r="TS85" i="422"/>
  <c r="TR85" i="422"/>
  <c r="TQ85" i="422"/>
  <c r="TP85" i="422"/>
  <c r="TN85" i="422"/>
  <c r="TM85" i="422"/>
  <c r="TL85" i="422"/>
  <c r="TK85" i="422"/>
  <c r="TJ85" i="422"/>
  <c r="UB84" i="422"/>
  <c r="UA84" i="422"/>
  <c r="TY84" i="422"/>
  <c r="TX84" i="422"/>
  <c r="TW84" i="422"/>
  <c r="TV84" i="422"/>
  <c r="TU84" i="422"/>
  <c r="TS84" i="422"/>
  <c r="TR84" i="422"/>
  <c r="TQ84" i="422"/>
  <c r="TP84" i="422"/>
  <c r="TN84" i="422"/>
  <c r="TM84" i="422"/>
  <c r="TL84" i="422"/>
  <c r="TK84" i="422"/>
  <c r="TJ84" i="422"/>
  <c r="UB83" i="422"/>
  <c r="UA83" i="422"/>
  <c r="TY83" i="422"/>
  <c r="TX83" i="422"/>
  <c r="TW83" i="422"/>
  <c r="TV83" i="422"/>
  <c r="TU83" i="422"/>
  <c r="TS83" i="422"/>
  <c r="TR83" i="422"/>
  <c r="TQ83" i="422"/>
  <c r="TP83" i="422"/>
  <c r="TN83" i="422"/>
  <c r="TM83" i="422"/>
  <c r="TL83" i="422"/>
  <c r="TK83" i="422"/>
  <c r="TJ83" i="422"/>
  <c r="UB82" i="422"/>
  <c r="UA82" i="422"/>
  <c r="TY82" i="422"/>
  <c r="TX82" i="422"/>
  <c r="TW82" i="422"/>
  <c r="TV82" i="422"/>
  <c r="TU82" i="422"/>
  <c r="TS82" i="422"/>
  <c r="TR82" i="422"/>
  <c r="TQ82" i="422"/>
  <c r="TP82" i="422"/>
  <c r="TN82" i="422"/>
  <c r="TM82" i="422"/>
  <c r="TL82" i="422"/>
  <c r="TK82" i="422"/>
  <c r="TJ82" i="422"/>
  <c r="UB81" i="422"/>
  <c r="UA81" i="422"/>
  <c r="TY81" i="422"/>
  <c r="TX81" i="422"/>
  <c r="TW81" i="422"/>
  <c r="TV81" i="422"/>
  <c r="TU81" i="422"/>
  <c r="TS81" i="422"/>
  <c r="TR81" i="422"/>
  <c r="TQ81" i="422"/>
  <c r="TP81" i="422"/>
  <c r="TN81" i="422"/>
  <c r="TM81" i="422"/>
  <c r="TL81" i="422"/>
  <c r="TK81" i="422"/>
  <c r="TJ81" i="422"/>
  <c r="UB80" i="422"/>
  <c r="UA80" i="422"/>
  <c r="TY80" i="422"/>
  <c r="TX80" i="422"/>
  <c r="TW80" i="422"/>
  <c r="TV80" i="422"/>
  <c r="TU80" i="422"/>
  <c r="TS80" i="422"/>
  <c r="TR80" i="422"/>
  <c r="TQ80" i="422"/>
  <c r="TP80" i="422"/>
  <c r="TN80" i="422"/>
  <c r="TM80" i="422"/>
  <c r="TL80" i="422"/>
  <c r="TK80" i="422"/>
  <c r="TJ80" i="422"/>
  <c r="UB79" i="422"/>
  <c r="UA79" i="422"/>
  <c r="TY79" i="422"/>
  <c r="TX79" i="422"/>
  <c r="TW79" i="422"/>
  <c r="TV79" i="422"/>
  <c r="TU79" i="422"/>
  <c r="TS79" i="422"/>
  <c r="TR79" i="422"/>
  <c r="TQ79" i="422"/>
  <c r="TP79" i="422"/>
  <c r="TN79" i="422"/>
  <c r="TM79" i="422"/>
  <c r="TL79" i="422"/>
  <c r="TK79" i="422"/>
  <c r="TJ79" i="422"/>
  <c r="UB78" i="422"/>
  <c r="UA78" i="422"/>
  <c r="TY78" i="422"/>
  <c r="TX78" i="422"/>
  <c r="TW78" i="422"/>
  <c r="TV78" i="422"/>
  <c r="TU78" i="422"/>
  <c r="TS78" i="422"/>
  <c r="TR78" i="422"/>
  <c r="TQ78" i="422"/>
  <c r="TP78" i="422"/>
  <c r="TN78" i="422"/>
  <c r="TM78" i="422"/>
  <c r="TL78" i="422"/>
  <c r="TK78" i="422"/>
  <c r="TJ78" i="422"/>
  <c r="UB77" i="422"/>
  <c r="UA77" i="422"/>
  <c r="TY77" i="422"/>
  <c r="TX77" i="422"/>
  <c r="TW77" i="422"/>
  <c r="TV77" i="422"/>
  <c r="TU77" i="422"/>
  <c r="TS77" i="422"/>
  <c r="TR77" i="422"/>
  <c r="TQ77" i="422"/>
  <c r="TP77" i="422"/>
  <c r="TN77" i="422"/>
  <c r="TM77" i="422"/>
  <c r="TL77" i="422"/>
  <c r="TK77" i="422"/>
  <c r="TJ77" i="422"/>
  <c r="UB76" i="422"/>
  <c r="UA76" i="422"/>
  <c r="TY76" i="422"/>
  <c r="TX76" i="422"/>
  <c r="TW76" i="422"/>
  <c r="TV76" i="422"/>
  <c r="TU76" i="422"/>
  <c r="TS76" i="422"/>
  <c r="TR76" i="422"/>
  <c r="TQ76" i="422"/>
  <c r="TP76" i="422"/>
  <c r="TN76" i="422"/>
  <c r="TM76" i="422"/>
  <c r="TL76" i="422"/>
  <c r="TK76" i="422"/>
  <c r="TJ76" i="422"/>
  <c r="UB75" i="422"/>
  <c r="UA75" i="422"/>
  <c r="TY75" i="422"/>
  <c r="TX75" i="422"/>
  <c r="TW75" i="422"/>
  <c r="TV75" i="422"/>
  <c r="TU75" i="422"/>
  <c r="TS75" i="422"/>
  <c r="TR75" i="422"/>
  <c r="TQ75" i="422"/>
  <c r="TP75" i="422"/>
  <c r="TN75" i="422"/>
  <c r="TM75" i="422"/>
  <c r="TL75" i="422"/>
  <c r="TK75" i="422"/>
  <c r="TJ75" i="422"/>
  <c r="UB74" i="422"/>
  <c r="UA74" i="422"/>
  <c r="TY74" i="422"/>
  <c r="TX74" i="422"/>
  <c r="TW74" i="422"/>
  <c r="TV74" i="422"/>
  <c r="TU74" i="422"/>
  <c r="TS74" i="422"/>
  <c r="TR74" i="422"/>
  <c r="TQ74" i="422"/>
  <c r="TP74" i="422"/>
  <c r="TN74" i="422"/>
  <c r="TM74" i="422"/>
  <c r="TL74" i="422"/>
  <c r="TK74" i="422"/>
  <c r="TJ74" i="422"/>
  <c r="UB73" i="422"/>
  <c r="UA73" i="422"/>
  <c r="TY73" i="422"/>
  <c r="TX73" i="422"/>
  <c r="TW73" i="422"/>
  <c r="TV73" i="422"/>
  <c r="TU73" i="422"/>
  <c r="TS73" i="422"/>
  <c r="TR73" i="422"/>
  <c r="TQ73" i="422"/>
  <c r="TP73" i="422"/>
  <c r="TN73" i="422"/>
  <c r="TM73" i="422"/>
  <c r="TL73" i="422"/>
  <c r="TK73" i="422"/>
  <c r="TJ73" i="422"/>
  <c r="UB72" i="422"/>
  <c r="UA72" i="422"/>
  <c r="TY72" i="422"/>
  <c r="TX72" i="422"/>
  <c r="TW72" i="422"/>
  <c r="TV72" i="422"/>
  <c r="TU72" i="422"/>
  <c r="TS72" i="422"/>
  <c r="TR72" i="422"/>
  <c r="TQ72" i="422"/>
  <c r="TP72" i="422"/>
  <c r="TN72" i="422"/>
  <c r="TM72" i="422"/>
  <c r="TL72" i="422"/>
  <c r="TK72" i="422"/>
  <c r="TJ72" i="422"/>
  <c r="UB71" i="422"/>
  <c r="UA71" i="422"/>
  <c r="TY71" i="422"/>
  <c r="TX71" i="422"/>
  <c r="TW71" i="422"/>
  <c r="TV71" i="422"/>
  <c r="TU71" i="422"/>
  <c r="TS71" i="422"/>
  <c r="TR71" i="422"/>
  <c r="TQ71" i="422"/>
  <c r="TP71" i="422"/>
  <c r="TN71" i="422"/>
  <c r="TM71" i="422"/>
  <c r="TL71" i="422"/>
  <c r="TK71" i="422"/>
  <c r="TJ71" i="422"/>
  <c r="UB70" i="422"/>
  <c r="UA70" i="422"/>
  <c r="TY70" i="422"/>
  <c r="TX70" i="422"/>
  <c r="TW70" i="422"/>
  <c r="TV70" i="422"/>
  <c r="TU70" i="422"/>
  <c r="TS70" i="422"/>
  <c r="TR70" i="422"/>
  <c r="TQ70" i="422"/>
  <c r="TP70" i="422"/>
  <c r="TN70" i="422"/>
  <c r="TM70" i="422"/>
  <c r="TL70" i="422"/>
  <c r="TK70" i="422"/>
  <c r="TJ70" i="422"/>
  <c r="UB69" i="422"/>
  <c r="UA69" i="422"/>
  <c r="TY69" i="422"/>
  <c r="TX69" i="422"/>
  <c r="TW69" i="422"/>
  <c r="TV69" i="422"/>
  <c r="TU69" i="422"/>
  <c r="TS69" i="422"/>
  <c r="TR69" i="422"/>
  <c r="TQ69" i="422"/>
  <c r="TP69" i="422"/>
  <c r="TN69" i="422"/>
  <c r="TM69" i="422"/>
  <c r="TL69" i="422"/>
  <c r="TK69" i="422"/>
  <c r="TJ69" i="422"/>
  <c r="UB68" i="422"/>
  <c r="UA68" i="422"/>
  <c r="TY68" i="422"/>
  <c r="TX68" i="422"/>
  <c r="TW68" i="422"/>
  <c r="TV68" i="422"/>
  <c r="TU68" i="422"/>
  <c r="TS68" i="422"/>
  <c r="TR68" i="422"/>
  <c r="TQ68" i="422"/>
  <c r="TP68" i="422"/>
  <c r="TN68" i="422"/>
  <c r="TM68" i="422"/>
  <c r="TL68" i="422"/>
  <c r="TK68" i="422"/>
  <c r="TJ68" i="422"/>
  <c r="UB67" i="422"/>
  <c r="UA67" i="422"/>
  <c r="TY67" i="422"/>
  <c r="TX67" i="422"/>
  <c r="TW67" i="422"/>
  <c r="TV67" i="422"/>
  <c r="TU67" i="422"/>
  <c r="TS67" i="422"/>
  <c r="TR67" i="422"/>
  <c r="TQ67" i="422"/>
  <c r="TP67" i="422"/>
  <c r="TN67" i="422"/>
  <c r="TM67" i="422"/>
  <c r="TL67" i="422"/>
  <c r="TK67" i="422"/>
  <c r="TJ67" i="422"/>
  <c r="UB66" i="422"/>
  <c r="UA66" i="422"/>
  <c r="TY66" i="422"/>
  <c r="TX66" i="422"/>
  <c r="TW66" i="422"/>
  <c r="TV66" i="422"/>
  <c r="TU66" i="422"/>
  <c r="TS66" i="422"/>
  <c r="TR66" i="422"/>
  <c r="TQ66" i="422"/>
  <c r="TP66" i="422"/>
  <c r="TN66" i="422"/>
  <c r="TM66" i="422"/>
  <c r="TL66" i="422"/>
  <c r="TK66" i="422"/>
  <c r="TJ66" i="422"/>
  <c r="UB65" i="422"/>
  <c r="UA65" i="422"/>
  <c r="TY65" i="422"/>
  <c r="TX65" i="422"/>
  <c r="TW65" i="422"/>
  <c r="TV65" i="422"/>
  <c r="TU65" i="422"/>
  <c r="TS65" i="422"/>
  <c r="TR65" i="422"/>
  <c r="TQ65" i="422"/>
  <c r="TP65" i="422"/>
  <c r="TN65" i="422"/>
  <c r="TM65" i="422"/>
  <c r="TL65" i="422"/>
  <c r="TK65" i="422"/>
  <c r="TJ65" i="422"/>
  <c r="UB64" i="422"/>
  <c r="UA64" i="422"/>
  <c r="TY64" i="422"/>
  <c r="TX64" i="422"/>
  <c r="TW64" i="422"/>
  <c r="TV64" i="422"/>
  <c r="TU64" i="422"/>
  <c r="TS64" i="422"/>
  <c r="TR64" i="422"/>
  <c r="TQ64" i="422"/>
  <c r="TP64" i="422"/>
  <c r="TN64" i="422"/>
  <c r="TM64" i="422"/>
  <c r="TL64" i="422"/>
  <c r="TK64" i="422"/>
  <c r="TJ64" i="422"/>
  <c r="UB63" i="422"/>
  <c r="UA63" i="422"/>
  <c r="TY63" i="422"/>
  <c r="TX63" i="422"/>
  <c r="TW63" i="422"/>
  <c r="TV63" i="422"/>
  <c r="TU63" i="422"/>
  <c r="TS63" i="422"/>
  <c r="TR63" i="422"/>
  <c r="TQ63" i="422"/>
  <c r="TP63" i="422"/>
  <c r="TN63" i="422"/>
  <c r="TM63" i="422"/>
  <c r="TL63" i="422"/>
  <c r="TK63" i="422"/>
  <c r="TJ63" i="422"/>
  <c r="UB62" i="422"/>
  <c r="UA62" i="422"/>
  <c r="TY62" i="422"/>
  <c r="TX62" i="422"/>
  <c r="TW62" i="422"/>
  <c r="TV62" i="422"/>
  <c r="TU62" i="422"/>
  <c r="TS62" i="422"/>
  <c r="TR62" i="422"/>
  <c r="TQ62" i="422"/>
  <c r="TP62" i="422"/>
  <c r="TN62" i="422"/>
  <c r="TM62" i="422"/>
  <c r="TL62" i="422"/>
  <c r="TK62" i="422"/>
  <c r="TJ62" i="422"/>
  <c r="UB61" i="422"/>
  <c r="UA61" i="422"/>
  <c r="TY61" i="422"/>
  <c r="TX61" i="422"/>
  <c r="TW61" i="422"/>
  <c r="TV61" i="422"/>
  <c r="TU61" i="422"/>
  <c r="TS61" i="422"/>
  <c r="TR61" i="422"/>
  <c r="TQ61" i="422"/>
  <c r="TP61" i="422"/>
  <c r="TN61" i="422"/>
  <c r="TM61" i="422"/>
  <c r="TL61" i="422"/>
  <c r="TK61" i="422"/>
  <c r="TJ61" i="422"/>
  <c r="UB60" i="422"/>
  <c r="UA60" i="422"/>
  <c r="TY60" i="422"/>
  <c r="TX60" i="422"/>
  <c r="TW60" i="422"/>
  <c r="TV60" i="422"/>
  <c r="TU60" i="422"/>
  <c r="TS60" i="422"/>
  <c r="TR60" i="422"/>
  <c r="TQ60" i="422"/>
  <c r="TP60" i="422"/>
  <c r="TN60" i="422"/>
  <c r="TM60" i="422"/>
  <c r="TL60" i="422"/>
  <c r="TK60" i="422"/>
  <c r="TJ60" i="422"/>
  <c r="UB59" i="422"/>
  <c r="UA59" i="422"/>
  <c r="TY59" i="422"/>
  <c r="TX59" i="422"/>
  <c r="TW59" i="422"/>
  <c r="TV59" i="422"/>
  <c r="TU59" i="422"/>
  <c r="TS59" i="422"/>
  <c r="TR59" i="422"/>
  <c r="TQ59" i="422"/>
  <c r="TP59" i="422"/>
  <c r="TN59" i="422"/>
  <c r="TM59" i="422"/>
  <c r="TL59" i="422"/>
  <c r="TK59" i="422"/>
  <c r="TJ59" i="422"/>
  <c r="UB58" i="422"/>
  <c r="UA58" i="422"/>
  <c r="TY58" i="422"/>
  <c r="TX58" i="422"/>
  <c r="TW58" i="422"/>
  <c r="TV58" i="422"/>
  <c r="TU58" i="422"/>
  <c r="TS58" i="422"/>
  <c r="TR58" i="422"/>
  <c r="TQ58" i="422"/>
  <c r="TP58" i="422"/>
  <c r="TN58" i="422"/>
  <c r="TM58" i="422"/>
  <c r="TL58" i="422"/>
  <c r="TK58" i="422"/>
  <c r="TJ58" i="422"/>
  <c r="UB57" i="422"/>
  <c r="UA57" i="422"/>
  <c r="TY57" i="422"/>
  <c r="TX57" i="422"/>
  <c r="TW57" i="422"/>
  <c r="TV57" i="422"/>
  <c r="TU57" i="422"/>
  <c r="TS57" i="422"/>
  <c r="TR57" i="422"/>
  <c r="TQ57" i="422"/>
  <c r="TP57" i="422"/>
  <c r="TN57" i="422"/>
  <c r="TM57" i="422"/>
  <c r="TL57" i="422"/>
  <c r="TK57" i="422"/>
  <c r="TJ57" i="422"/>
  <c r="UB56" i="422"/>
  <c r="UA56" i="422"/>
  <c r="TY56" i="422"/>
  <c r="TX56" i="422"/>
  <c r="TW56" i="422"/>
  <c r="TV56" i="422"/>
  <c r="TU56" i="422"/>
  <c r="TS56" i="422"/>
  <c r="TR56" i="422"/>
  <c r="TQ56" i="422"/>
  <c r="TP56" i="422"/>
  <c r="TN56" i="422"/>
  <c r="TM56" i="422"/>
  <c r="TL56" i="422"/>
  <c r="TK56" i="422"/>
  <c r="TJ56" i="422"/>
  <c r="UB55" i="422"/>
  <c r="UA55" i="422"/>
  <c r="TY55" i="422"/>
  <c r="TX55" i="422"/>
  <c r="TW55" i="422"/>
  <c r="TV55" i="422"/>
  <c r="TU55" i="422"/>
  <c r="TS55" i="422"/>
  <c r="TR55" i="422"/>
  <c r="TQ55" i="422"/>
  <c r="TP55" i="422"/>
  <c r="TN55" i="422"/>
  <c r="TM55" i="422"/>
  <c r="TL55" i="422"/>
  <c r="TK55" i="422"/>
  <c r="TJ55" i="422"/>
  <c r="UB54" i="422"/>
  <c r="UA54" i="422"/>
  <c r="TY54" i="422"/>
  <c r="TX54" i="422"/>
  <c r="TW54" i="422"/>
  <c r="TV54" i="422"/>
  <c r="TU54" i="422"/>
  <c r="TS54" i="422"/>
  <c r="TR54" i="422"/>
  <c r="TQ54" i="422"/>
  <c r="TP54" i="422"/>
  <c r="TN54" i="422"/>
  <c r="TM54" i="422"/>
  <c r="TL54" i="422"/>
  <c r="TK54" i="422"/>
  <c r="TJ54" i="422"/>
  <c r="UB53" i="422"/>
  <c r="UA53" i="422"/>
  <c r="TY53" i="422"/>
  <c r="TX53" i="422"/>
  <c r="TW53" i="422"/>
  <c r="TV53" i="422"/>
  <c r="TU53" i="422"/>
  <c r="TS53" i="422"/>
  <c r="TR53" i="422"/>
  <c r="TQ53" i="422"/>
  <c r="TP53" i="422"/>
  <c r="TN53" i="422"/>
  <c r="TM53" i="422"/>
  <c r="TL53" i="422"/>
  <c r="TK53" i="422"/>
  <c r="TJ53" i="422"/>
  <c r="UB52" i="422"/>
  <c r="UA52" i="422"/>
  <c r="TY52" i="422"/>
  <c r="TX52" i="422"/>
  <c r="TW52" i="422"/>
  <c r="TV52" i="422"/>
  <c r="TU52" i="422"/>
  <c r="TS52" i="422"/>
  <c r="TR52" i="422"/>
  <c r="TQ52" i="422"/>
  <c r="TP52" i="422"/>
  <c r="TN52" i="422"/>
  <c r="TM52" i="422"/>
  <c r="TL52" i="422"/>
  <c r="TK52" i="422"/>
  <c r="TJ52" i="422"/>
  <c r="UB51" i="422"/>
  <c r="UA51" i="422"/>
  <c r="TY51" i="422"/>
  <c r="TX51" i="422"/>
  <c r="TW51" i="422"/>
  <c r="TV51" i="422"/>
  <c r="TU51" i="422"/>
  <c r="TS51" i="422"/>
  <c r="TR51" i="422"/>
  <c r="TQ51" i="422"/>
  <c r="TP51" i="422"/>
  <c r="TN51" i="422"/>
  <c r="TM51" i="422"/>
  <c r="TL51" i="422"/>
  <c r="TK51" i="422"/>
  <c r="TJ51" i="422"/>
  <c r="UB50" i="422"/>
  <c r="UA50" i="422"/>
  <c r="TY50" i="422"/>
  <c r="TX50" i="422"/>
  <c r="TW50" i="422"/>
  <c r="TV50" i="422"/>
  <c r="TU50" i="422"/>
  <c r="TS50" i="422"/>
  <c r="TR50" i="422"/>
  <c r="TQ50" i="422"/>
  <c r="TP50" i="422"/>
  <c r="TN50" i="422"/>
  <c r="TM50" i="422"/>
  <c r="TL50" i="422"/>
  <c r="TK50" i="422"/>
  <c r="TJ50" i="422"/>
  <c r="UB49" i="422"/>
  <c r="UA49" i="422"/>
  <c r="TY49" i="422"/>
  <c r="TX49" i="422"/>
  <c r="TW49" i="422"/>
  <c r="TV49" i="422"/>
  <c r="TU49" i="422"/>
  <c r="TS49" i="422"/>
  <c r="TR49" i="422"/>
  <c r="TQ49" i="422"/>
  <c r="TP49" i="422"/>
  <c r="TN49" i="422"/>
  <c r="TM49" i="422"/>
  <c r="TL49" i="422"/>
  <c r="TK49" i="422"/>
  <c r="TJ49" i="422"/>
  <c r="UB48" i="422"/>
  <c r="UA48" i="422"/>
  <c r="TY48" i="422"/>
  <c r="TX48" i="422"/>
  <c r="TW48" i="422"/>
  <c r="TV48" i="422"/>
  <c r="TU48" i="422"/>
  <c r="TS48" i="422"/>
  <c r="TR48" i="422"/>
  <c r="TQ48" i="422"/>
  <c r="TP48" i="422"/>
  <c r="TN48" i="422"/>
  <c r="TM48" i="422"/>
  <c r="TL48" i="422"/>
  <c r="TK48" i="422"/>
  <c r="TJ48" i="422"/>
  <c r="UB47" i="422"/>
  <c r="UA47" i="422"/>
  <c r="TY47" i="422"/>
  <c r="TX47" i="422"/>
  <c r="TW47" i="422"/>
  <c r="TV47" i="422"/>
  <c r="TU47" i="422"/>
  <c r="TS47" i="422"/>
  <c r="TR47" i="422"/>
  <c r="TQ47" i="422"/>
  <c r="TP47" i="422"/>
  <c r="TN47" i="422"/>
  <c r="TM47" i="422"/>
  <c r="TL47" i="422"/>
  <c r="TK47" i="422"/>
  <c r="TJ47" i="422"/>
  <c r="UB46" i="422"/>
  <c r="UA46" i="422"/>
  <c r="TY46" i="422"/>
  <c r="TX46" i="422"/>
  <c r="TW46" i="422"/>
  <c r="TV46" i="422"/>
  <c r="TU46" i="422"/>
  <c r="TS46" i="422"/>
  <c r="TR46" i="422"/>
  <c r="TQ46" i="422"/>
  <c r="TP46" i="422"/>
  <c r="TN46" i="422"/>
  <c r="TM46" i="422"/>
  <c r="TL46" i="422"/>
  <c r="TK46" i="422"/>
  <c r="TJ46" i="422"/>
  <c r="UB45" i="422"/>
  <c r="UA45" i="422"/>
  <c r="TY45" i="422"/>
  <c r="TX45" i="422"/>
  <c r="TW45" i="422"/>
  <c r="TV45" i="422"/>
  <c r="TU45" i="422"/>
  <c r="TS45" i="422"/>
  <c r="TR45" i="422"/>
  <c r="TQ45" i="422"/>
  <c r="TP45" i="422"/>
  <c r="TN45" i="422"/>
  <c r="TM45" i="422"/>
  <c r="TL45" i="422"/>
  <c r="TK45" i="422"/>
  <c r="TJ45" i="422"/>
  <c r="UB44" i="422"/>
  <c r="UA44" i="422"/>
  <c r="TY44" i="422"/>
  <c r="TX44" i="422"/>
  <c r="TW44" i="422"/>
  <c r="TV44" i="422"/>
  <c r="TU44" i="422"/>
  <c r="TS44" i="422"/>
  <c r="TR44" i="422"/>
  <c r="TQ44" i="422"/>
  <c r="TP44" i="422"/>
  <c r="TN44" i="422"/>
  <c r="TM44" i="422"/>
  <c r="TL44" i="422"/>
  <c r="TK44" i="422"/>
  <c r="TJ44" i="422"/>
  <c r="UB43" i="422"/>
  <c r="UA43" i="422"/>
  <c r="TY43" i="422"/>
  <c r="TX43" i="422"/>
  <c r="TW43" i="422"/>
  <c r="TV43" i="422"/>
  <c r="TU43" i="422"/>
  <c r="TS43" i="422"/>
  <c r="TR43" i="422"/>
  <c r="TQ43" i="422"/>
  <c r="TP43" i="422"/>
  <c r="TN43" i="422"/>
  <c r="TM43" i="422"/>
  <c r="TL43" i="422"/>
  <c r="TK43" i="422"/>
  <c r="TJ43" i="422"/>
  <c r="UB42" i="422"/>
  <c r="UA42" i="422"/>
  <c r="TY42" i="422"/>
  <c r="TX42" i="422"/>
  <c r="TW42" i="422"/>
  <c r="TV42" i="422"/>
  <c r="TU42" i="422"/>
  <c r="TS42" i="422"/>
  <c r="TR42" i="422"/>
  <c r="TQ42" i="422"/>
  <c r="TP42" i="422"/>
  <c r="TN42" i="422"/>
  <c r="TM42" i="422"/>
  <c r="TL42" i="422"/>
  <c r="TK42" i="422"/>
  <c r="TJ42" i="422"/>
  <c r="UB41" i="422"/>
  <c r="UA41" i="422"/>
  <c r="TY41" i="422"/>
  <c r="TX41" i="422"/>
  <c r="TW41" i="422"/>
  <c r="TV41" i="422"/>
  <c r="TU41" i="422"/>
  <c r="TS41" i="422"/>
  <c r="TR41" i="422"/>
  <c r="TQ41" i="422"/>
  <c r="TP41" i="422"/>
  <c r="TN41" i="422"/>
  <c r="TM41" i="422"/>
  <c r="TL41" i="422"/>
  <c r="TK41" i="422"/>
  <c r="TJ41" i="422"/>
  <c r="UB40" i="422"/>
  <c r="UA40" i="422"/>
  <c r="TY40" i="422"/>
  <c r="TX40" i="422"/>
  <c r="TW40" i="422"/>
  <c r="TV40" i="422"/>
  <c r="TU40" i="422"/>
  <c r="TS40" i="422"/>
  <c r="TR40" i="422"/>
  <c r="TQ40" i="422"/>
  <c r="TP40" i="422"/>
  <c r="TN40" i="422"/>
  <c r="TM40" i="422"/>
  <c r="TL40" i="422"/>
  <c r="TK40" i="422"/>
  <c r="TJ40" i="422"/>
  <c r="UB39" i="422"/>
  <c r="UA39" i="422"/>
  <c r="TY39" i="422"/>
  <c r="TX39" i="422"/>
  <c r="TW39" i="422"/>
  <c r="TV39" i="422"/>
  <c r="TU39" i="422"/>
  <c r="TS39" i="422"/>
  <c r="TR39" i="422"/>
  <c r="TQ39" i="422"/>
  <c r="TP39" i="422"/>
  <c r="TN39" i="422"/>
  <c r="TM39" i="422"/>
  <c r="TL39" i="422"/>
  <c r="TK39" i="422"/>
  <c r="TJ39" i="422"/>
  <c r="UB38" i="422"/>
  <c r="UA38" i="422"/>
  <c r="TY38" i="422"/>
  <c r="TX38" i="422"/>
  <c r="TW38" i="422"/>
  <c r="TV38" i="422"/>
  <c r="TU38" i="422"/>
  <c r="TS38" i="422"/>
  <c r="TR38" i="422"/>
  <c r="TQ38" i="422"/>
  <c r="TP38" i="422"/>
  <c r="TN38" i="422"/>
  <c r="TM38" i="422"/>
  <c r="TL38" i="422"/>
  <c r="TK38" i="422"/>
  <c r="TJ38" i="422"/>
  <c r="UB37" i="422"/>
  <c r="UA37" i="422"/>
  <c r="TY37" i="422"/>
  <c r="TX37" i="422"/>
  <c r="TW37" i="422"/>
  <c r="TV37" i="422"/>
  <c r="TU37" i="422"/>
  <c r="TS37" i="422"/>
  <c r="TR37" i="422"/>
  <c r="TQ37" i="422"/>
  <c r="TP37" i="422"/>
  <c r="TN37" i="422"/>
  <c r="TM37" i="422"/>
  <c r="TL37" i="422"/>
  <c r="TK37" i="422"/>
  <c r="TJ37" i="422"/>
  <c r="UB36" i="422"/>
  <c r="UA36" i="422"/>
  <c r="TY36" i="422"/>
  <c r="TX36" i="422"/>
  <c r="TW36" i="422"/>
  <c r="TV36" i="422"/>
  <c r="TU36" i="422"/>
  <c r="TS36" i="422"/>
  <c r="TR36" i="422"/>
  <c r="TQ36" i="422"/>
  <c r="TP36" i="422"/>
  <c r="TN36" i="422"/>
  <c r="TM36" i="422"/>
  <c r="TL36" i="422"/>
  <c r="TK36" i="422"/>
  <c r="TJ36" i="422"/>
  <c r="UB35" i="422"/>
  <c r="UA35" i="422"/>
  <c r="TY35" i="422"/>
  <c r="TX35" i="422"/>
  <c r="TW35" i="422"/>
  <c r="TV35" i="422"/>
  <c r="TU35" i="422"/>
  <c r="TS35" i="422"/>
  <c r="TR35" i="422"/>
  <c r="TQ35" i="422"/>
  <c r="TP35" i="422"/>
  <c r="TN35" i="422"/>
  <c r="TM35" i="422"/>
  <c r="TL35" i="422"/>
  <c r="TK35" i="422"/>
  <c r="TJ35" i="422"/>
  <c r="UB34" i="422"/>
  <c r="UA34" i="422"/>
  <c r="TY34" i="422"/>
  <c r="TX34" i="422"/>
  <c r="TW34" i="422"/>
  <c r="TV34" i="422"/>
  <c r="TU34" i="422"/>
  <c r="TS34" i="422"/>
  <c r="TR34" i="422"/>
  <c r="TQ34" i="422"/>
  <c r="TP34" i="422"/>
  <c r="TN34" i="422"/>
  <c r="TM34" i="422"/>
  <c r="TL34" i="422"/>
  <c r="TK34" i="422"/>
  <c r="TJ34" i="422"/>
  <c r="UB33" i="422"/>
  <c r="UA33" i="422"/>
  <c r="TY33" i="422"/>
  <c r="TX33" i="422"/>
  <c r="TW33" i="422"/>
  <c r="TV33" i="422"/>
  <c r="TU33" i="422"/>
  <c r="TS33" i="422"/>
  <c r="TR33" i="422"/>
  <c r="TQ33" i="422"/>
  <c r="TP33" i="422"/>
  <c r="TN33" i="422"/>
  <c r="TM33" i="422"/>
  <c r="TL33" i="422"/>
  <c r="TK33" i="422"/>
  <c r="TJ33" i="422"/>
  <c r="UB32" i="422"/>
  <c r="UA32" i="422"/>
  <c r="TY32" i="422"/>
  <c r="TX32" i="422"/>
  <c r="TW32" i="422"/>
  <c r="TV32" i="422"/>
  <c r="TU32" i="422"/>
  <c r="TS32" i="422"/>
  <c r="TR32" i="422"/>
  <c r="TQ32" i="422"/>
  <c r="TP32" i="422"/>
  <c r="TN32" i="422"/>
  <c r="TM32" i="422"/>
  <c r="TL32" i="422"/>
  <c r="TK32" i="422"/>
  <c r="TJ32" i="422"/>
  <c r="UB31" i="422"/>
  <c r="UA31" i="422"/>
  <c r="TY31" i="422"/>
  <c r="TX31" i="422"/>
  <c r="TW31" i="422"/>
  <c r="TV31" i="422"/>
  <c r="TU31" i="422"/>
  <c r="TS31" i="422"/>
  <c r="TR31" i="422"/>
  <c r="TQ31" i="422"/>
  <c r="TP31" i="422"/>
  <c r="TN31" i="422"/>
  <c r="TM31" i="422"/>
  <c r="TL31" i="422"/>
  <c r="TK31" i="422"/>
  <c r="TJ31" i="422"/>
  <c r="UB30" i="422"/>
  <c r="UA30" i="422"/>
  <c r="TY30" i="422"/>
  <c r="TX30" i="422"/>
  <c r="TW30" i="422"/>
  <c r="TV30" i="422"/>
  <c r="TU30" i="422"/>
  <c r="TS30" i="422"/>
  <c r="TR30" i="422"/>
  <c r="TQ30" i="422"/>
  <c r="TP30" i="422"/>
  <c r="TN30" i="422"/>
  <c r="TM30" i="422"/>
  <c r="TL30" i="422"/>
  <c r="TK30" i="422"/>
  <c r="TJ30" i="422"/>
  <c r="UB29" i="422"/>
  <c r="UA29" i="422"/>
  <c r="TY29" i="422"/>
  <c r="TX29" i="422"/>
  <c r="TW29" i="422"/>
  <c r="TV29" i="422"/>
  <c r="TU29" i="422"/>
  <c r="TS29" i="422"/>
  <c r="TR29" i="422"/>
  <c r="TQ29" i="422"/>
  <c r="TP29" i="422"/>
  <c r="TN29" i="422"/>
  <c r="TM29" i="422"/>
  <c r="TL29" i="422"/>
  <c r="TK29" i="422"/>
  <c r="TJ29" i="422"/>
  <c r="UB28" i="422"/>
  <c r="UA28" i="422"/>
  <c r="TY28" i="422"/>
  <c r="TX28" i="422"/>
  <c r="TW28" i="422"/>
  <c r="TV28" i="422"/>
  <c r="TU28" i="422"/>
  <c r="TS28" i="422"/>
  <c r="TR28" i="422"/>
  <c r="TQ28" i="422"/>
  <c r="TP28" i="422"/>
  <c r="TN28" i="422"/>
  <c r="TM28" i="422"/>
  <c r="TL28" i="422"/>
  <c r="TK28" i="422"/>
  <c r="TJ28" i="422"/>
  <c r="UB27" i="422"/>
  <c r="UA27" i="422"/>
  <c r="TY27" i="422"/>
  <c r="TX27" i="422"/>
  <c r="TW27" i="422"/>
  <c r="TV27" i="422"/>
  <c r="TU27" i="422"/>
  <c r="TS27" i="422"/>
  <c r="TR27" i="422"/>
  <c r="TQ27" i="422"/>
  <c r="TP27" i="422"/>
  <c r="TN27" i="422"/>
  <c r="TM27" i="422"/>
  <c r="TL27" i="422"/>
  <c r="TK27" i="422"/>
  <c r="TJ27" i="422"/>
  <c r="UB26" i="422"/>
  <c r="UA26" i="422"/>
  <c r="TY26" i="422"/>
  <c r="TX26" i="422"/>
  <c r="TW26" i="422"/>
  <c r="TV26" i="422"/>
  <c r="TU26" i="422"/>
  <c r="TS26" i="422"/>
  <c r="TR26" i="422"/>
  <c r="TQ26" i="422"/>
  <c r="TP26" i="422"/>
  <c r="TN26" i="422"/>
  <c r="TM26" i="422"/>
  <c r="TL26" i="422"/>
  <c r="TK26" i="422"/>
  <c r="TJ26" i="422"/>
  <c r="UB25" i="422"/>
  <c r="UA25" i="422"/>
  <c r="TY25" i="422"/>
  <c r="TX25" i="422"/>
  <c r="TW25" i="422"/>
  <c r="TV25" i="422"/>
  <c r="TU25" i="422"/>
  <c r="TS25" i="422"/>
  <c r="TR25" i="422"/>
  <c r="TQ25" i="422"/>
  <c r="TP25" i="422"/>
  <c r="TN25" i="422"/>
  <c r="TM25" i="422"/>
  <c r="TL25" i="422"/>
  <c r="TK25" i="422"/>
  <c r="TJ25" i="422"/>
  <c r="UB24" i="422"/>
  <c r="UA24" i="422"/>
  <c r="TY24" i="422"/>
  <c r="TX24" i="422"/>
  <c r="TW24" i="422"/>
  <c r="TV24" i="422"/>
  <c r="TU24" i="422"/>
  <c r="TS24" i="422"/>
  <c r="TR24" i="422"/>
  <c r="TQ24" i="422"/>
  <c r="TP24" i="422"/>
  <c r="TN24" i="422"/>
  <c r="TM24" i="422"/>
  <c r="TL24" i="422"/>
  <c r="TK24" i="422"/>
  <c r="TJ24" i="422"/>
  <c r="UB23" i="422"/>
  <c r="UA23" i="422"/>
  <c r="TY23" i="422"/>
  <c r="TX23" i="422"/>
  <c r="TW23" i="422"/>
  <c r="TV23" i="422"/>
  <c r="TU23" i="422"/>
  <c r="TS23" i="422"/>
  <c r="TR23" i="422"/>
  <c r="TQ23" i="422"/>
  <c r="TP23" i="422"/>
  <c r="TN23" i="422"/>
  <c r="TM23" i="422"/>
  <c r="TL23" i="422"/>
  <c r="TK23" i="422"/>
  <c r="TJ23" i="422"/>
  <c r="UB22" i="422"/>
  <c r="UA22" i="422"/>
  <c r="TY22" i="422"/>
  <c r="TX22" i="422"/>
  <c r="TW22" i="422"/>
  <c r="TV22" i="422"/>
  <c r="TU22" i="422"/>
  <c r="TS22" i="422"/>
  <c r="TR22" i="422"/>
  <c r="TQ22" i="422"/>
  <c r="TP22" i="422"/>
  <c r="TN22" i="422"/>
  <c r="TM22" i="422"/>
  <c r="TL22" i="422"/>
  <c r="TK22" i="422"/>
  <c r="TJ22" i="422"/>
  <c r="UB21" i="422"/>
  <c r="UA21" i="422"/>
  <c r="TY21" i="422"/>
  <c r="TX21" i="422"/>
  <c r="TW21" i="422"/>
  <c r="TV21" i="422"/>
  <c r="TU21" i="422"/>
  <c r="TS21" i="422"/>
  <c r="TR21" i="422"/>
  <c r="TQ21" i="422"/>
  <c r="TP21" i="422"/>
  <c r="TN21" i="422"/>
  <c r="TM21" i="422"/>
  <c r="TL21" i="422"/>
  <c r="TK21" i="422"/>
  <c r="TJ21" i="422"/>
  <c r="UB20" i="422"/>
  <c r="UA20" i="422"/>
  <c r="TY20" i="422"/>
  <c r="TX20" i="422"/>
  <c r="TW20" i="422"/>
  <c r="TV20" i="422"/>
  <c r="TU20" i="422"/>
  <c r="TS20" i="422"/>
  <c r="TR20" i="422"/>
  <c r="TQ20" i="422"/>
  <c r="TP20" i="422"/>
  <c r="TN20" i="422"/>
  <c r="TM20" i="422"/>
  <c r="TL20" i="422"/>
  <c r="TK20" i="422"/>
  <c r="TJ20" i="422"/>
  <c r="UB19" i="422"/>
  <c r="UA19" i="422"/>
  <c r="TY19" i="422"/>
  <c r="TX19" i="422"/>
  <c r="TW19" i="422"/>
  <c r="TV19" i="422"/>
  <c r="TU19" i="422"/>
  <c r="TS19" i="422"/>
  <c r="TR19" i="422"/>
  <c r="TQ19" i="422"/>
  <c r="TP19" i="422"/>
  <c r="TN19" i="422"/>
  <c r="TM19" i="422"/>
  <c r="TL19" i="422"/>
  <c r="TK19" i="422"/>
  <c r="TJ19" i="422"/>
  <c r="UB18" i="422"/>
  <c r="UA18" i="422"/>
  <c r="TY18" i="422"/>
  <c r="TX18" i="422"/>
  <c r="TW18" i="422"/>
  <c r="TV18" i="422"/>
  <c r="TU18" i="422"/>
  <c r="TS18" i="422"/>
  <c r="TR18" i="422"/>
  <c r="TQ18" i="422"/>
  <c r="TP18" i="422"/>
  <c r="TN18" i="422"/>
  <c r="TM18" i="422"/>
  <c r="TL18" i="422"/>
  <c r="TK18" i="422"/>
  <c r="TJ18" i="422"/>
  <c r="UB17" i="422"/>
  <c r="UA17" i="422"/>
  <c r="TY17" i="422"/>
  <c r="TX17" i="422"/>
  <c r="TW17" i="422"/>
  <c r="TV17" i="422"/>
  <c r="TU17" i="422"/>
  <c r="TS17" i="422"/>
  <c r="TR17" i="422"/>
  <c r="TQ17" i="422"/>
  <c r="TP17" i="422"/>
  <c r="TN17" i="422"/>
  <c r="TM17" i="422"/>
  <c r="TL17" i="422"/>
  <c r="TK17" i="422"/>
  <c r="TJ17" i="422"/>
  <c r="UB16" i="422"/>
  <c r="UA16" i="422"/>
  <c r="TY16" i="422"/>
  <c r="TX16" i="422"/>
  <c r="TW16" i="422"/>
  <c r="TV16" i="422"/>
  <c r="TU16" i="422"/>
  <c r="TS16" i="422"/>
  <c r="TR16" i="422"/>
  <c r="TQ16" i="422"/>
  <c r="TP16" i="422"/>
  <c r="TN16" i="422"/>
  <c r="TM16" i="422"/>
  <c r="TL16" i="422"/>
  <c r="TK16" i="422"/>
  <c r="TJ16" i="422"/>
  <c r="UB15" i="422"/>
  <c r="UA15" i="422"/>
  <c r="TY15" i="422"/>
  <c r="TX15" i="422"/>
  <c r="TW15" i="422"/>
  <c r="TV15" i="422"/>
  <c r="TU15" i="422"/>
  <c r="TS15" i="422"/>
  <c r="TR15" i="422"/>
  <c r="TQ15" i="422"/>
  <c r="TP15" i="422"/>
  <c r="TN15" i="422"/>
  <c r="TM15" i="422"/>
  <c r="TL15" i="422"/>
  <c r="TK15" i="422"/>
  <c r="TJ15" i="422"/>
  <c r="UB14" i="422"/>
  <c r="UA14" i="422"/>
  <c r="TY14" i="422"/>
  <c r="TX14" i="422"/>
  <c r="TW14" i="422"/>
  <c r="TV14" i="422"/>
  <c r="TU14" i="422"/>
  <c r="TS14" i="422"/>
  <c r="TR14" i="422"/>
  <c r="TQ14" i="422"/>
  <c r="TP14" i="422"/>
  <c r="TN14" i="422"/>
  <c r="TM14" i="422"/>
  <c r="TL14" i="422"/>
  <c r="TK14" i="422"/>
  <c r="TJ14" i="422"/>
  <c r="UB13" i="422"/>
  <c r="UA13" i="422"/>
  <c r="TY13" i="422"/>
  <c r="TX13" i="422"/>
  <c r="TW13" i="422"/>
  <c r="TV13" i="422"/>
  <c r="TU13" i="422"/>
  <c r="TS13" i="422"/>
  <c r="TR13" i="422"/>
  <c r="TQ13" i="422"/>
  <c r="TP13" i="422"/>
  <c r="TN13" i="422"/>
  <c r="TM13" i="422"/>
  <c r="TL13" i="422"/>
  <c r="TK13" i="422"/>
  <c r="TJ13" i="422"/>
  <c r="UB12" i="422"/>
  <c r="UA12" i="422"/>
  <c r="TY12" i="422"/>
  <c r="TX12" i="422"/>
  <c r="TW12" i="422"/>
  <c r="TV12" i="422"/>
  <c r="TU12" i="422"/>
  <c r="TS12" i="422"/>
  <c r="TR12" i="422"/>
  <c r="TQ12" i="422"/>
  <c r="TP12" i="422"/>
  <c r="TN12" i="422"/>
  <c r="TM12" i="422"/>
  <c r="TL12" i="422"/>
  <c r="TK12" i="422"/>
  <c r="TJ12" i="422"/>
  <c r="UB11" i="422"/>
  <c r="UA11" i="422"/>
  <c r="TY11" i="422"/>
  <c r="TX11" i="422"/>
  <c r="TW11" i="422"/>
  <c r="TV11" i="422"/>
  <c r="TU11" i="422"/>
  <c r="TS11" i="422"/>
  <c r="TR11" i="422"/>
  <c r="TQ11" i="422"/>
  <c r="TP11" i="422"/>
  <c r="TN11" i="422"/>
  <c r="TM11" i="422"/>
  <c r="TL11" i="422"/>
  <c r="TK11" i="422"/>
  <c r="TJ11" i="422"/>
  <c r="UB10" i="422"/>
  <c r="UA10" i="422"/>
  <c r="TY10" i="422"/>
  <c r="TX10" i="422"/>
  <c r="TW10" i="422"/>
  <c r="TV10" i="422"/>
  <c r="TU10" i="422"/>
  <c r="TS10" i="422"/>
  <c r="TR10" i="422"/>
  <c r="TQ10" i="422"/>
  <c r="TP10" i="422"/>
  <c r="TN10" i="422"/>
  <c r="TM10" i="422"/>
  <c r="TL10" i="422"/>
  <c r="TK10" i="422"/>
  <c r="TJ10" i="422"/>
  <c r="UB9" i="422"/>
  <c r="UA9" i="422"/>
  <c r="TY9" i="422"/>
  <c r="TX9" i="422"/>
  <c r="TW9" i="422"/>
  <c r="TV9" i="422"/>
  <c r="TU9" i="422"/>
  <c r="TS9" i="422"/>
  <c r="TR9" i="422"/>
  <c r="TQ9" i="422"/>
  <c r="TP9" i="422"/>
  <c r="TN9" i="422"/>
  <c r="TM9" i="422"/>
  <c r="TL9" i="422"/>
  <c r="TK9" i="422"/>
  <c r="TJ9" i="422"/>
  <c r="UB8" i="422"/>
  <c r="UA8" i="422"/>
  <c r="TX8" i="422"/>
  <c r="TW8" i="422"/>
  <c r="TV8" i="422"/>
  <c r="TU8" i="422"/>
  <c r="TS8" i="422"/>
  <c r="TR8" i="422"/>
  <c r="TQ8" i="422"/>
  <c r="TP8" i="422"/>
  <c r="TN8" i="422"/>
  <c r="TM8" i="422"/>
  <c r="TL8" i="422"/>
  <c r="TK8" i="422"/>
  <c r="TJ8" i="422"/>
  <c r="UB7" i="422"/>
  <c r="UA7" i="422"/>
  <c r="TY7" i="422"/>
  <c r="TX7" i="422"/>
  <c r="TW7" i="422"/>
  <c r="TV7" i="422"/>
  <c r="TU7" i="422"/>
  <c r="TS7" i="422"/>
  <c r="TR7" i="422"/>
  <c r="TQ7" i="422"/>
  <c r="TP7" i="422"/>
  <c r="TN7" i="422"/>
  <c r="TM7" i="422"/>
  <c r="TL7" i="422"/>
  <c r="TK7" i="422"/>
  <c r="TJ7" i="422"/>
  <c r="UB6" i="422"/>
  <c r="UA6" i="422"/>
  <c r="TY6" i="422"/>
  <c r="TX6" i="422"/>
  <c r="TW6" i="422"/>
  <c r="TV6" i="422"/>
  <c r="TU6" i="422"/>
  <c r="TS6" i="422"/>
  <c r="TR6" i="422"/>
  <c r="TQ6" i="422"/>
  <c r="TP6" i="422"/>
  <c r="TN6" i="422"/>
  <c r="TM6" i="422"/>
  <c r="TL6" i="422"/>
  <c r="TK6" i="422"/>
  <c r="TJ6" i="422"/>
  <c r="TI96" i="422"/>
  <c r="TI95" i="422"/>
  <c r="TI94" i="422"/>
  <c r="TI93" i="422"/>
  <c r="TI92" i="422"/>
  <c r="TI90" i="422"/>
  <c r="TI89" i="422"/>
  <c r="TI88" i="422"/>
  <c r="TI86" i="422"/>
  <c r="TI85" i="422"/>
  <c r="TI82" i="422"/>
  <c r="TI81" i="422"/>
  <c r="TI80" i="422"/>
  <c r="TI76" i="422"/>
  <c r="TI75" i="422"/>
  <c r="TI71" i="422"/>
  <c r="TI68" i="422"/>
  <c r="TI67" i="422"/>
  <c r="TI66" i="422"/>
  <c r="TI64" i="422"/>
  <c r="TI63" i="422"/>
  <c r="TI56" i="422"/>
  <c r="TI50" i="422"/>
  <c r="TI49" i="422"/>
  <c r="TI48" i="422"/>
  <c r="TI46" i="422"/>
  <c r="TI39" i="422"/>
  <c r="TI38" i="422"/>
  <c r="TI36" i="422"/>
  <c r="TI33" i="422"/>
  <c r="TI32" i="422"/>
  <c r="TI29" i="422"/>
  <c r="TI28" i="422"/>
  <c r="TI25" i="422"/>
  <c r="TI24" i="422"/>
  <c r="TI21" i="422"/>
  <c r="TI18" i="422"/>
  <c r="TI17" i="422"/>
  <c r="TI16" i="422"/>
  <c r="TI15" i="422"/>
  <c r="TI14" i="422"/>
  <c r="TI10" i="422"/>
  <c r="TH96" i="422"/>
  <c r="TH95" i="422"/>
  <c r="TH94" i="422"/>
  <c r="TH93" i="422"/>
  <c r="TH92" i="422"/>
  <c r="TH91" i="422"/>
  <c r="TH90" i="422"/>
  <c r="TH89" i="422"/>
  <c r="TH88" i="422"/>
  <c r="TH87" i="422"/>
  <c r="TH86" i="422"/>
  <c r="TH85" i="422"/>
  <c r="TH84" i="422"/>
  <c r="TH83" i="422"/>
  <c r="TH82" i="422"/>
  <c r="TH81" i="422"/>
  <c r="TH80" i="422"/>
  <c r="TH79" i="422"/>
  <c r="TH78" i="422"/>
  <c r="TH77" i="422"/>
  <c r="TH76" i="422"/>
  <c r="TH75" i="422"/>
  <c r="TH74" i="422"/>
  <c r="TH73" i="422"/>
  <c r="TH72" i="422"/>
  <c r="TH71" i="422"/>
  <c r="TH70" i="422"/>
  <c r="TH69" i="422"/>
  <c r="TH68" i="422"/>
  <c r="TH67" i="422"/>
  <c r="TH66" i="422"/>
  <c r="TH65" i="422"/>
  <c r="TH64" i="422"/>
  <c r="TH63" i="422"/>
  <c r="TH62" i="422"/>
  <c r="TH61" i="422"/>
  <c r="TH60" i="422"/>
  <c r="TH59" i="422"/>
  <c r="TH58" i="422"/>
  <c r="TH57" i="422"/>
  <c r="TH56" i="422"/>
  <c r="TH55" i="422"/>
  <c r="TH54" i="422"/>
  <c r="TH53" i="422"/>
  <c r="TH52" i="422"/>
  <c r="TH51" i="422"/>
  <c r="TH50" i="422"/>
  <c r="TH49" i="422"/>
  <c r="TH48" i="422"/>
  <c r="TH47" i="422"/>
  <c r="TH46" i="422"/>
  <c r="TH45" i="422"/>
  <c r="TH44" i="422"/>
  <c r="TH43" i="422"/>
  <c r="TH42" i="422"/>
  <c r="TH41" i="422"/>
  <c r="TH40" i="422"/>
  <c r="TH39" i="422"/>
  <c r="TH38" i="422"/>
  <c r="TH37" i="422"/>
  <c r="TH36" i="422"/>
  <c r="TH35" i="422"/>
  <c r="TH34" i="422"/>
  <c r="TH33" i="422"/>
  <c r="TH32" i="422"/>
  <c r="TH31" i="422"/>
  <c r="TH30" i="422"/>
  <c r="TH29" i="422"/>
  <c r="TH28" i="422"/>
  <c r="TH27" i="422"/>
  <c r="TH26" i="422"/>
  <c r="TH25" i="422"/>
  <c r="TH24" i="422"/>
  <c r="TH23" i="422"/>
  <c r="TH22" i="422"/>
  <c r="TH21" i="422"/>
  <c r="TH20" i="422"/>
  <c r="TH19" i="422"/>
  <c r="TH18" i="422"/>
  <c r="TH17" i="422"/>
  <c r="TH16" i="422"/>
  <c r="TH15" i="422"/>
  <c r="TH14" i="422"/>
  <c r="TH13" i="422"/>
  <c r="TH12" i="422"/>
  <c r="TH11" i="422"/>
  <c r="TH10" i="422"/>
  <c r="TH9" i="422"/>
  <c r="TH8" i="422"/>
  <c r="TH7" i="422"/>
  <c r="TH6" i="422"/>
  <c r="UR96" i="422"/>
  <c r="UR95" i="422"/>
  <c r="UR94" i="422"/>
  <c r="UR93" i="422"/>
  <c r="UR92" i="422"/>
  <c r="UR91" i="422"/>
  <c r="UR90" i="422"/>
  <c r="UR89" i="422"/>
  <c r="UR88" i="422"/>
  <c r="UR87" i="422"/>
  <c r="UR86" i="422"/>
  <c r="UR85" i="422"/>
  <c r="UR84" i="422"/>
  <c r="UR83" i="422"/>
  <c r="UR82" i="422"/>
  <c r="UR81" i="422"/>
  <c r="UR80" i="422"/>
  <c r="UR79" i="422"/>
  <c r="UR78" i="422"/>
  <c r="UR77" i="422"/>
  <c r="UR76" i="422"/>
  <c r="UR75" i="422"/>
  <c r="UR74" i="422"/>
  <c r="UR73" i="422"/>
  <c r="UR72" i="422"/>
  <c r="UR71" i="422"/>
  <c r="UR70" i="422"/>
  <c r="UR69" i="422"/>
  <c r="UR68" i="422"/>
  <c r="UR67" i="422"/>
  <c r="UR66" i="422"/>
  <c r="UR65" i="422"/>
  <c r="UR64" i="422"/>
  <c r="UR63" i="422"/>
  <c r="UR62" i="422"/>
  <c r="UR61" i="422"/>
  <c r="UR60" i="422"/>
  <c r="UR59" i="422"/>
  <c r="UR58" i="422"/>
  <c r="UR57" i="422"/>
  <c r="UR56" i="422"/>
  <c r="UR55" i="422"/>
  <c r="UR54" i="422"/>
  <c r="UR53" i="422"/>
  <c r="UR52" i="422"/>
  <c r="UR51" i="422"/>
  <c r="UR50" i="422"/>
  <c r="UR49" i="422"/>
  <c r="UR48" i="422"/>
  <c r="UR47" i="422"/>
  <c r="UR46" i="422"/>
  <c r="UR45" i="422"/>
  <c r="UR44" i="422"/>
  <c r="UR43" i="422"/>
  <c r="UR42" i="422"/>
  <c r="UR41" i="422"/>
  <c r="UR40" i="422"/>
  <c r="UR39" i="422"/>
  <c r="UR38" i="422"/>
  <c r="UR37" i="422"/>
  <c r="UR36" i="422"/>
  <c r="UR35" i="422"/>
  <c r="UR34" i="422"/>
  <c r="UR33" i="422"/>
  <c r="UR32" i="422"/>
  <c r="UR31" i="422"/>
  <c r="UR30" i="422"/>
  <c r="UR29" i="422"/>
  <c r="UR28" i="422"/>
  <c r="UR27" i="422"/>
  <c r="UR26" i="422"/>
  <c r="UR25" i="422"/>
  <c r="UR24" i="422"/>
  <c r="UR23" i="422"/>
  <c r="UR22" i="422"/>
  <c r="UR21" i="422"/>
  <c r="UR20" i="422"/>
  <c r="UR19" i="422"/>
  <c r="UR18" i="422"/>
  <c r="UR17" i="422"/>
  <c r="UR16" i="422"/>
  <c r="UR15" i="422"/>
  <c r="UR14" i="422"/>
  <c r="UR13" i="422"/>
  <c r="UR12" i="422"/>
  <c r="UR11" i="422"/>
  <c r="UR10" i="422"/>
  <c r="UR9" i="422"/>
  <c r="UR8" i="422"/>
  <c r="UR7" i="422"/>
  <c r="UR6" i="422"/>
  <c r="A383" i="749"/>
  <c r="A382" i="749"/>
  <c r="A381" i="749"/>
  <c r="A380" i="749"/>
  <c r="A379" i="749"/>
  <c r="A378" i="749"/>
  <c r="A377" i="749"/>
  <c r="A376" i="749"/>
  <c r="A375" i="749"/>
  <c r="A374" i="749"/>
  <c r="A373" i="749"/>
  <c r="A372" i="749"/>
  <c r="A371" i="749"/>
  <c r="A370" i="749"/>
  <c r="A369" i="749"/>
  <c r="A368" i="749"/>
  <c r="A367" i="749"/>
  <c r="A366" i="749"/>
  <c r="A365" i="749"/>
  <c r="A364" i="749"/>
  <c r="A363" i="749"/>
  <c r="A362" i="749"/>
  <c r="A361" i="749"/>
  <c r="A360" i="749"/>
  <c r="A359" i="749"/>
  <c r="A358" i="749"/>
  <c r="A357" i="749"/>
  <c r="A356" i="749"/>
  <c r="A355" i="749"/>
  <c r="A354" i="749"/>
  <c r="A353" i="749"/>
  <c r="A352" i="749"/>
  <c r="A351" i="749"/>
  <c r="A350" i="749"/>
  <c r="A349" i="749"/>
  <c r="A348" i="749"/>
  <c r="A347" i="749"/>
  <c r="A346" i="749"/>
  <c r="A345" i="749"/>
  <c r="A344" i="749"/>
  <c r="A343" i="749"/>
  <c r="A342" i="749"/>
  <c r="A341" i="749"/>
  <c r="A340" i="749"/>
  <c r="A339" i="749"/>
  <c r="A338" i="749"/>
  <c r="A337" i="749"/>
  <c r="A336" i="749"/>
  <c r="A335" i="749"/>
  <c r="A334" i="749"/>
  <c r="A333" i="749"/>
  <c r="A332" i="749"/>
  <c r="A331" i="749"/>
  <c r="A330" i="749"/>
  <c r="A329" i="749"/>
  <c r="A328" i="749"/>
  <c r="A327" i="749"/>
  <c r="A326" i="749"/>
  <c r="A325" i="749"/>
  <c r="A324" i="749"/>
  <c r="A323" i="749"/>
  <c r="A322" i="749"/>
  <c r="A321" i="749"/>
  <c r="A320" i="749"/>
  <c r="A319" i="749"/>
  <c r="A318" i="749"/>
  <c r="A317" i="749"/>
  <c r="A316" i="749"/>
  <c r="A315" i="749"/>
  <c r="A314" i="749"/>
  <c r="A313" i="749"/>
  <c r="A312" i="749"/>
  <c r="A311" i="749"/>
  <c r="A310" i="749"/>
  <c r="A309" i="749"/>
  <c r="A308" i="749"/>
  <c r="A307" i="749"/>
  <c r="A306" i="749"/>
  <c r="A305" i="749"/>
  <c r="A304" i="749"/>
  <c r="A303" i="749"/>
  <c r="A302" i="749"/>
  <c r="A301" i="749"/>
  <c r="A300" i="749"/>
  <c r="A299" i="749"/>
  <c r="A298" i="749"/>
  <c r="A297" i="749"/>
  <c r="A296" i="749"/>
  <c r="A295" i="749"/>
  <c r="A294" i="749"/>
  <c r="A293" i="749"/>
  <c r="A292" i="749"/>
  <c r="A291" i="749"/>
  <c r="A290" i="749"/>
  <c r="A289" i="749"/>
  <c r="A288" i="749"/>
  <c r="A287" i="749"/>
  <c r="A286" i="749"/>
  <c r="A285" i="749"/>
  <c r="A284" i="749"/>
  <c r="A283" i="749"/>
  <c r="A282" i="749"/>
  <c r="A281" i="749"/>
  <c r="A280" i="749"/>
  <c r="A279" i="749"/>
  <c r="A278" i="749"/>
  <c r="A277" i="749"/>
  <c r="A276" i="749"/>
  <c r="A275" i="749"/>
  <c r="A274" i="749"/>
  <c r="A273" i="749"/>
  <c r="A272" i="749"/>
  <c r="A271" i="749"/>
  <c r="A270" i="749"/>
  <c r="A269" i="749"/>
  <c r="A268" i="749"/>
  <c r="A267" i="749"/>
  <c r="A266" i="749"/>
  <c r="A265" i="749"/>
  <c r="A264" i="749"/>
  <c r="A263" i="749"/>
  <c r="A262" i="749"/>
  <c r="A261" i="749"/>
  <c r="A260" i="749"/>
  <c r="A259" i="749"/>
  <c r="A258" i="749"/>
  <c r="A257" i="749"/>
  <c r="A256" i="749"/>
  <c r="A255" i="749"/>
  <c r="A254" i="749"/>
  <c r="A253" i="749"/>
  <c r="A252" i="749"/>
  <c r="A251" i="749"/>
  <c r="A250" i="749"/>
  <c r="A249" i="749"/>
  <c r="A248" i="749"/>
  <c r="A247" i="749"/>
  <c r="A246" i="749"/>
  <c r="A245" i="749"/>
  <c r="A244" i="749"/>
  <c r="A243" i="749"/>
  <c r="A242" i="749"/>
  <c r="A241" i="749"/>
  <c r="A240" i="749"/>
  <c r="A239" i="749"/>
  <c r="A238" i="749"/>
  <c r="A237" i="749"/>
  <c r="A236" i="749"/>
  <c r="A235" i="749"/>
  <c r="A234" i="749"/>
  <c r="A233" i="749"/>
  <c r="A232" i="749"/>
  <c r="A231" i="749"/>
  <c r="A230" i="749"/>
  <c r="A229" i="749"/>
  <c r="A228" i="749"/>
  <c r="A227" i="749"/>
  <c r="A226" i="749"/>
  <c r="A225" i="749"/>
  <c r="A224" i="749"/>
  <c r="A223" i="749"/>
  <c r="A222" i="749"/>
  <c r="A221" i="749"/>
  <c r="A220" i="749"/>
  <c r="A219" i="749"/>
  <c r="A218" i="749"/>
  <c r="A217" i="749"/>
  <c r="A216" i="749"/>
  <c r="A215" i="749"/>
  <c r="A214" i="749"/>
  <c r="A213" i="749"/>
  <c r="A212" i="749"/>
  <c r="A211" i="749"/>
  <c r="A210" i="749"/>
  <c r="A209" i="749"/>
  <c r="A208" i="749"/>
  <c r="A207" i="749"/>
  <c r="A206" i="749"/>
  <c r="A205" i="749"/>
  <c r="A204" i="749"/>
  <c r="A203" i="749"/>
  <c r="A202" i="749"/>
  <c r="A201" i="749"/>
  <c r="A200" i="749"/>
  <c r="A199" i="749"/>
  <c r="A198" i="749"/>
  <c r="A197" i="749"/>
  <c r="A196" i="749"/>
  <c r="A195" i="749"/>
  <c r="A194" i="749"/>
  <c r="A193" i="749"/>
  <c r="A192" i="749"/>
  <c r="A191" i="749"/>
  <c r="A190" i="749"/>
  <c r="A189" i="749"/>
  <c r="A188" i="749"/>
  <c r="A187" i="749"/>
  <c r="A186" i="749"/>
  <c r="A185" i="749"/>
  <c r="A184" i="749"/>
  <c r="A183" i="749"/>
  <c r="A182" i="749"/>
  <c r="A181" i="749"/>
  <c r="A180" i="749"/>
  <c r="A179" i="749"/>
  <c r="A178" i="749"/>
  <c r="A177" i="749"/>
  <c r="A176" i="749"/>
  <c r="A175" i="749"/>
  <c r="A174" i="749"/>
  <c r="A173" i="749"/>
  <c r="A172" i="749"/>
  <c r="A171" i="749"/>
  <c r="A170" i="749"/>
  <c r="A169" i="749"/>
  <c r="A168" i="749"/>
  <c r="A167" i="749"/>
  <c r="A166" i="749"/>
  <c r="A165" i="749"/>
  <c r="A164" i="749"/>
  <c r="A163" i="749"/>
  <c r="A162" i="749"/>
  <c r="A161" i="749"/>
  <c r="A160" i="749"/>
  <c r="A159" i="749"/>
  <c r="A158" i="749"/>
  <c r="A157" i="749"/>
  <c r="A156" i="749"/>
  <c r="A155" i="749"/>
  <c r="A154" i="749"/>
  <c r="A153" i="749"/>
  <c r="A152" i="749"/>
  <c r="A151" i="749"/>
  <c r="A150" i="749"/>
  <c r="A149" i="749"/>
  <c r="A148" i="749"/>
  <c r="A147" i="749"/>
  <c r="A146" i="749"/>
  <c r="A145" i="749"/>
  <c r="A144" i="749"/>
  <c r="A143" i="749"/>
  <c r="A142" i="749"/>
  <c r="A141" i="749"/>
  <c r="A140" i="749"/>
  <c r="A37" i="749"/>
  <c r="A505" i="747"/>
  <c r="A504" i="747"/>
  <c r="A503" i="747"/>
  <c r="A502" i="747"/>
  <c r="A501" i="747"/>
  <c r="A500" i="747"/>
  <c r="A499" i="747"/>
  <c r="A498" i="747"/>
  <c r="A497" i="747"/>
  <c r="A496" i="747"/>
  <c r="A495" i="747"/>
  <c r="A494" i="747"/>
  <c r="A493" i="747"/>
  <c r="A492" i="747"/>
  <c r="A491" i="747"/>
  <c r="A490" i="747"/>
  <c r="A489" i="747"/>
  <c r="A488" i="747"/>
  <c r="A487" i="747"/>
  <c r="A486" i="747"/>
  <c r="A485" i="747"/>
  <c r="A484" i="747"/>
  <c r="A483" i="747"/>
  <c r="A482" i="747"/>
  <c r="A481" i="747"/>
  <c r="A480" i="747"/>
  <c r="A479" i="747"/>
  <c r="A478" i="747"/>
  <c r="A477" i="747"/>
  <c r="A476" i="747"/>
  <c r="A475" i="747"/>
  <c r="A474" i="747"/>
  <c r="A473" i="747"/>
  <c r="A472" i="747"/>
  <c r="A471" i="747"/>
  <c r="A470" i="747"/>
  <c r="A469" i="747"/>
  <c r="A468" i="747"/>
  <c r="A467" i="747"/>
  <c r="A466" i="747"/>
  <c r="A465" i="747"/>
  <c r="A464" i="747"/>
  <c r="A463" i="747"/>
  <c r="A462" i="747"/>
  <c r="A461" i="747"/>
  <c r="A460" i="747"/>
  <c r="A459" i="747"/>
  <c r="A458" i="747"/>
  <c r="A457" i="747"/>
  <c r="A456" i="747"/>
  <c r="A455" i="747"/>
  <c r="A454" i="747"/>
  <c r="A453" i="747"/>
  <c r="A452" i="747"/>
  <c r="A451" i="747"/>
  <c r="A450" i="747"/>
  <c r="A449" i="747"/>
  <c r="A448" i="747"/>
  <c r="A447" i="747"/>
  <c r="A446" i="747"/>
  <c r="A445" i="747"/>
  <c r="A444" i="747"/>
  <c r="A443" i="747"/>
  <c r="A442" i="747"/>
  <c r="A441" i="747"/>
  <c r="A440" i="747"/>
  <c r="A439" i="747"/>
  <c r="A438" i="747"/>
  <c r="A437" i="747"/>
  <c r="A436" i="747"/>
  <c r="A435" i="747"/>
  <c r="A434" i="747"/>
  <c r="A433" i="747"/>
  <c r="A432" i="747"/>
  <c r="A431" i="747"/>
  <c r="A430" i="747"/>
  <c r="A429" i="747"/>
  <c r="A428" i="747"/>
  <c r="A427" i="747"/>
  <c r="A426" i="747"/>
  <c r="A425" i="747"/>
  <c r="A424" i="747"/>
  <c r="A423" i="747"/>
  <c r="A422" i="747"/>
  <c r="A421" i="747"/>
  <c r="A420" i="747"/>
  <c r="A419" i="747"/>
  <c r="A418" i="747"/>
  <c r="A417" i="747"/>
  <c r="A416" i="747"/>
  <c r="A415" i="747"/>
  <c r="A414" i="747"/>
  <c r="A413" i="747"/>
  <c r="A412" i="747"/>
  <c r="A411" i="747"/>
  <c r="A410" i="747"/>
  <c r="A409" i="747"/>
  <c r="A408" i="747"/>
  <c r="A407" i="747"/>
  <c r="A406" i="747"/>
  <c r="A405" i="747"/>
  <c r="A404" i="747"/>
  <c r="A403" i="747"/>
  <c r="A402" i="747"/>
  <c r="A401" i="747"/>
  <c r="A400" i="747"/>
  <c r="A399" i="747"/>
  <c r="A398" i="747"/>
  <c r="A397" i="747"/>
  <c r="A396" i="747"/>
  <c r="A395" i="747"/>
  <c r="A394" i="747"/>
  <c r="A393" i="747"/>
  <c r="A392" i="747"/>
  <c r="A391" i="747"/>
  <c r="A390" i="747"/>
  <c r="A389" i="747"/>
  <c r="A388" i="747"/>
  <c r="A387" i="747"/>
  <c r="A386" i="747"/>
  <c r="A385" i="747"/>
  <c r="A384" i="747"/>
  <c r="A383" i="747"/>
  <c r="A382" i="747"/>
  <c r="A381" i="747"/>
  <c r="A380" i="747"/>
  <c r="A379" i="747"/>
  <c r="A378" i="747"/>
  <c r="A377" i="747"/>
  <c r="A376" i="747"/>
  <c r="A375" i="747"/>
  <c r="A374" i="747"/>
  <c r="A373" i="747"/>
  <c r="A372" i="747"/>
  <c r="A371" i="747"/>
  <c r="A370" i="747"/>
  <c r="A369" i="747"/>
  <c r="A368" i="747"/>
  <c r="A367" i="747"/>
  <c r="A366" i="747"/>
  <c r="A365" i="747"/>
  <c r="A364" i="747"/>
  <c r="A363" i="747"/>
  <c r="A362" i="747"/>
  <c r="A361" i="747"/>
  <c r="A360" i="747"/>
  <c r="A359" i="747"/>
  <c r="A358" i="747"/>
  <c r="A357" i="747"/>
  <c r="A356" i="747"/>
  <c r="A355" i="747"/>
  <c r="A354" i="747"/>
  <c r="A353" i="747"/>
  <c r="A352" i="747"/>
  <c r="A351" i="747"/>
  <c r="A350" i="747"/>
  <c r="A349" i="747"/>
  <c r="A348" i="747"/>
  <c r="A347" i="747"/>
  <c r="A346" i="747"/>
  <c r="A345" i="747"/>
  <c r="A344" i="747"/>
  <c r="A343" i="747"/>
  <c r="A342" i="747"/>
  <c r="A341" i="747"/>
  <c r="A340" i="747"/>
  <c r="A339" i="747"/>
  <c r="A338" i="747"/>
  <c r="A337" i="747"/>
  <c r="A336" i="747"/>
  <c r="A335" i="747"/>
  <c r="A334" i="747"/>
  <c r="A333" i="747"/>
  <c r="A332" i="747"/>
  <c r="A331" i="747"/>
  <c r="A330" i="747"/>
  <c r="A329" i="747"/>
  <c r="A328" i="747"/>
  <c r="A327" i="747"/>
  <c r="A326" i="747"/>
  <c r="A325" i="747"/>
  <c r="A324" i="747"/>
  <c r="A323" i="747"/>
  <c r="A322" i="747"/>
  <c r="A321" i="747"/>
  <c r="A320" i="747"/>
  <c r="A319" i="747"/>
  <c r="A318" i="747"/>
  <c r="A317" i="747"/>
  <c r="A316" i="747"/>
  <c r="A315" i="747"/>
  <c r="A314" i="747"/>
  <c r="A313" i="747"/>
  <c r="A312" i="747"/>
  <c r="A311" i="747"/>
  <c r="A310" i="747"/>
  <c r="A309" i="747"/>
  <c r="A308" i="747"/>
  <c r="A307" i="747"/>
  <c r="A306" i="747"/>
  <c r="A305" i="747"/>
  <c r="A304" i="747"/>
  <c r="A303" i="747"/>
  <c r="A302" i="747"/>
  <c r="A301" i="747"/>
  <c r="A300" i="747"/>
  <c r="A299" i="747"/>
  <c r="A298" i="747"/>
  <c r="A297" i="747"/>
  <c r="A296" i="747"/>
  <c r="A295" i="747"/>
  <c r="A294" i="747"/>
  <c r="A293" i="747"/>
  <c r="A292" i="747"/>
  <c r="A291" i="747"/>
  <c r="A290" i="747"/>
  <c r="A289" i="747"/>
  <c r="A288" i="747"/>
  <c r="A287" i="747"/>
  <c r="A286" i="747"/>
  <c r="A285" i="747"/>
  <c r="A284" i="747"/>
  <c r="A283" i="747"/>
  <c r="A282" i="747"/>
  <c r="A281" i="747"/>
  <c r="A280" i="747"/>
  <c r="A279" i="747"/>
  <c r="A278" i="747"/>
  <c r="A277" i="747"/>
  <c r="A276" i="747"/>
  <c r="A275" i="747"/>
  <c r="A274" i="747"/>
  <c r="A273" i="747"/>
  <c r="A272" i="747"/>
  <c r="A271" i="747"/>
  <c r="A270" i="747"/>
  <c r="A269" i="747"/>
  <c r="A268" i="747"/>
  <c r="A267" i="747"/>
  <c r="A266" i="747"/>
  <c r="A265" i="747"/>
  <c r="A264" i="747"/>
  <c r="A263" i="747"/>
  <c r="A262" i="747"/>
  <c r="A261" i="747"/>
  <c r="A260" i="747"/>
  <c r="A259" i="747"/>
  <c r="A258" i="747"/>
  <c r="A257" i="747"/>
  <c r="A256" i="747"/>
  <c r="A255" i="747"/>
  <c r="A254" i="747"/>
  <c r="A253" i="747"/>
  <c r="A252" i="747"/>
  <c r="A251" i="747"/>
  <c r="A250" i="747"/>
  <c r="A249" i="747"/>
  <c r="A248" i="747"/>
  <c r="A247" i="747"/>
  <c r="A246" i="747"/>
  <c r="A245" i="747"/>
  <c r="A244" i="747"/>
  <c r="A243" i="747"/>
  <c r="A242" i="747"/>
  <c r="A241" i="747"/>
  <c r="A240" i="747"/>
  <c r="A239" i="747"/>
  <c r="A238" i="747"/>
  <c r="A237" i="747"/>
  <c r="A236" i="747"/>
  <c r="A235" i="747"/>
  <c r="A234" i="747"/>
  <c r="A233" i="747"/>
  <c r="A232" i="747"/>
  <c r="A231" i="747"/>
  <c r="A230" i="747"/>
  <c r="A229" i="747"/>
  <c r="A228" i="747"/>
  <c r="A227" i="747"/>
  <c r="A226" i="747"/>
  <c r="A225" i="747"/>
  <c r="A224" i="747"/>
  <c r="A223" i="747"/>
  <c r="A222" i="747"/>
  <c r="A221" i="747"/>
  <c r="A220" i="747"/>
  <c r="A219" i="747"/>
  <c r="A218" i="747"/>
  <c r="A217" i="747"/>
  <c r="A216" i="747"/>
  <c r="A215" i="747"/>
  <c r="A214" i="747"/>
  <c r="A213" i="747"/>
  <c r="A212" i="747"/>
  <c r="A211" i="747"/>
  <c r="A210" i="747"/>
  <c r="A209" i="747"/>
  <c r="A208" i="747"/>
  <c r="A207" i="747"/>
  <c r="A206" i="747"/>
  <c r="A205" i="747"/>
  <c r="A204" i="747"/>
  <c r="A203" i="747"/>
  <c r="A202" i="747"/>
  <c r="A201" i="747"/>
  <c r="A200" i="747"/>
  <c r="A199" i="747"/>
  <c r="A198" i="747"/>
  <c r="A197" i="747"/>
  <c r="A196" i="747"/>
  <c r="A195" i="747"/>
  <c r="A194" i="747"/>
  <c r="A126" i="747"/>
  <c r="A123" i="747"/>
  <c r="A117" i="747"/>
  <c r="A116" i="747"/>
  <c r="A115" i="747"/>
  <c r="A114" i="747"/>
  <c r="A113" i="747"/>
  <c r="A112" i="747"/>
  <c r="A109" i="747"/>
  <c r="A100" i="747"/>
  <c r="A99" i="747"/>
  <c r="A98" i="747"/>
  <c r="A97" i="747"/>
  <c r="A96" i="747"/>
  <c r="A95" i="747"/>
  <c r="A92" i="747"/>
  <c r="A75" i="747"/>
  <c r="A74" i="747"/>
  <c r="A73" i="747"/>
  <c r="A72" i="747"/>
  <c r="A71" i="747"/>
  <c r="A70" i="747"/>
  <c r="A67" i="747"/>
  <c r="A56" i="747"/>
  <c r="A55" i="747"/>
  <c r="A54" i="747"/>
  <c r="A53" i="747"/>
  <c r="A52" i="747"/>
  <c r="A51" i="747"/>
  <c r="A48" i="747"/>
  <c r="A41" i="747"/>
  <c r="A40" i="747"/>
  <c r="A39" i="747"/>
  <c r="A38" i="747"/>
  <c r="A37" i="747"/>
  <c r="A36" i="747"/>
  <c r="A35" i="747"/>
  <c r="N34" i="747"/>
  <c r="A34" i="747" s="1"/>
  <c r="N33" i="747"/>
  <c r="A33" i="747" s="1"/>
  <c r="N32" i="747"/>
  <c r="A32" i="747" s="1"/>
  <c r="N31" i="747"/>
  <c r="A31" i="747" s="1"/>
  <c r="N30" i="747"/>
  <c r="A30" i="747" s="1"/>
  <c r="N29" i="747"/>
  <c r="A29" i="747" s="1"/>
  <c r="N28" i="747"/>
  <c r="A28" i="747" s="1"/>
  <c r="N27" i="747"/>
  <c r="A27" i="747" s="1"/>
  <c r="N26" i="747"/>
  <c r="A26" i="747" s="1"/>
  <c r="N25" i="747"/>
  <c r="A25" i="747" s="1"/>
  <c r="N24" i="747"/>
  <c r="A24" i="747" s="1"/>
  <c r="N23" i="747"/>
  <c r="A23" i="747" s="1"/>
  <c r="N22" i="747"/>
  <c r="A22" i="747" s="1"/>
  <c r="N21" i="747"/>
  <c r="A21" i="747" s="1"/>
  <c r="N20" i="747"/>
  <c r="A20" i="747" s="1"/>
  <c r="N19" i="747"/>
  <c r="A19" i="747" s="1"/>
  <c r="N18" i="747"/>
  <c r="A18" i="747" s="1"/>
  <c r="N17" i="747"/>
  <c r="A17" i="747" s="1"/>
  <c r="N16" i="747"/>
  <c r="A16" i="747" s="1"/>
  <c r="N15" i="747"/>
  <c r="A15" i="747" s="1"/>
  <c r="N14" i="747"/>
  <c r="A14" i="747" s="1"/>
  <c r="N13" i="747"/>
  <c r="A13" i="747" s="1"/>
  <c r="A12" i="747"/>
  <c r="A11" i="747"/>
  <c r="A10" i="747"/>
  <c r="A9" i="747"/>
  <c r="A7" i="747"/>
  <c r="N6" i="747"/>
  <c r="N5" i="747"/>
  <c r="K65" i="451" a="1"/>
  <c r="UA3" i="422" a="1"/>
  <c r="TU3" i="422" a="1"/>
  <c r="TT3" i="422" a="1"/>
  <c r="TV3" i="422" a="1"/>
  <c r="TZ3" i="422" a="1"/>
  <c r="K71" i="451" a="1"/>
  <c r="K70" i="451" a="1"/>
  <c r="TS3" i="422" a="1"/>
  <c r="TU4" i="422" a="1"/>
  <c r="TY3" i="422" a="1"/>
  <c r="K66" i="451" a="1"/>
  <c r="TZ4" i="422" a="1"/>
  <c r="TW3" i="422" a="1"/>
  <c r="TW4" i="422" a="1"/>
  <c r="TT4" i="422" a="1"/>
  <c r="K69" i="451" a="1"/>
  <c r="K72" i="451" a="1"/>
  <c r="K63" i="451" a="1"/>
  <c r="K67" i="451" a="1"/>
  <c r="TY4" i="422" a="1"/>
  <c r="UB4" i="422" a="1"/>
  <c r="UB3" i="422" a="1"/>
  <c r="TS4" i="422" a="1"/>
  <c r="TX4" i="422" a="1"/>
  <c r="TV4" i="422" a="1"/>
  <c r="K64" i="451" a="1"/>
  <c r="TX3" i="422" a="1"/>
  <c r="K68" i="451" a="1"/>
  <c r="UA4" i="422" a="1"/>
  <c r="A8" i="747" l="1"/>
  <c r="A6" i="747"/>
  <c r="TX3" i="422"/>
  <c r="TW3" i="422"/>
  <c r="TY3" i="422"/>
  <c r="TT3" i="422"/>
  <c r="TZ3" i="422"/>
  <c r="TU3" i="422"/>
  <c r="UA3" i="422"/>
  <c r="TV3" i="422"/>
  <c r="UB3" i="422"/>
  <c r="TS3" i="422"/>
  <c r="TW4" i="422"/>
  <c r="TX4" i="422"/>
  <c r="TY4" i="422"/>
  <c r="TT4" i="422"/>
  <c r="TZ4" i="422"/>
  <c r="TU4" i="422"/>
  <c r="UA4" i="422"/>
  <c r="TV4" i="422"/>
  <c r="UB4" i="422"/>
  <c r="TS4" i="422"/>
  <c r="K72" i="451"/>
  <c r="K71" i="451"/>
  <c r="K70" i="451"/>
  <c r="K69" i="451"/>
  <c r="K64" i="451"/>
  <c r="K65" i="451"/>
  <c r="K66" i="451"/>
  <c r="K67" i="451"/>
  <c r="K68" i="451"/>
  <c r="K63" i="451"/>
  <c r="TJ1" i="422" a="1"/>
  <c r="TJ1" i="422" s="1"/>
  <c r="A5" i="747"/>
  <c r="TG609" i="422" l="1" a="1"/>
  <c r="TG609" i="422" s="1"/>
  <c r="TG595" i="422" a="1"/>
  <c r="TG595" i="422" s="1"/>
  <c r="TG581" i="422" a="1"/>
  <c r="TG581" i="422" s="1"/>
  <c r="TG612" i="422" a="1"/>
  <c r="TG612" i="422" s="1"/>
  <c r="TG598" i="422" a="1"/>
  <c r="TG598" i="422" s="1"/>
  <c r="TG570" i="422" a="1"/>
  <c r="TG570" i="422" s="1"/>
  <c r="TG546" i="422" a="1"/>
  <c r="TG546" i="422" s="1"/>
  <c r="TG517" i="422" a="1"/>
  <c r="TG517" i="422" s="1"/>
  <c r="TG505" i="422" a="1"/>
  <c r="TG505" i="422" s="1"/>
  <c r="TG492" i="422" a="1"/>
  <c r="TG492" i="422" s="1"/>
  <c r="TG604" i="422" a="1"/>
  <c r="TG604" i="422" s="1"/>
  <c r="TG547" i="422" a="1"/>
  <c r="TG547" i="422" s="1"/>
  <c r="TG532" i="422" a="1"/>
  <c r="TG532" i="422" s="1"/>
  <c r="TG519" i="422" a="1"/>
  <c r="TG519" i="422" s="1"/>
  <c r="TG494" i="422" a="1"/>
  <c r="TG494" i="422" s="1"/>
  <c r="TG481" i="422" a="1"/>
  <c r="TG481" i="422" s="1"/>
  <c r="TG470" i="422" a="1"/>
  <c r="TG470" i="422" s="1"/>
  <c r="TG605" i="422" a="1"/>
  <c r="TG605" i="422" s="1"/>
  <c r="TG580" i="422" a="1"/>
  <c r="TG580" i="422" s="1"/>
  <c r="TG594" i="422" a="1"/>
  <c r="TG594" i="422" s="1"/>
  <c r="TG574" i="422" a="1"/>
  <c r="TG574" i="422" s="1"/>
  <c r="TG523" i="422" a="1"/>
  <c r="TG523" i="422" s="1"/>
  <c r="TG510" i="422" a="1"/>
  <c r="TG510" i="422" s="1"/>
  <c r="TG497" i="422" a="1"/>
  <c r="TG497" i="422" s="1"/>
  <c r="TG485" i="422" a="1"/>
  <c r="TG485" i="422" s="1"/>
  <c r="TG524" i="422" a="1"/>
  <c r="TG524" i="422" s="1"/>
  <c r="TG511" i="422" a="1"/>
  <c r="TG511" i="422" s="1"/>
  <c r="TG498" i="422" a="1"/>
  <c r="TG498" i="422" s="1"/>
  <c r="TG551" i="422" a="1"/>
  <c r="TG551" i="422" s="1"/>
  <c r="TG525" i="422" a="1"/>
  <c r="TG525" i="422" s="1"/>
  <c r="TG512" i="422" a="1"/>
  <c r="TG512" i="422" s="1"/>
  <c r="TG499" i="422" a="1"/>
  <c r="TG499" i="422" s="1"/>
  <c r="TG474" i="422" a="1"/>
  <c r="TG474" i="422" s="1"/>
  <c r="TG537" i="422" a="1"/>
  <c r="TG537" i="422" s="1"/>
  <c r="TG526" i="422" a="1"/>
  <c r="TG526" i="422" s="1"/>
  <c r="TG500" i="422" a="1"/>
  <c r="TG500" i="422" s="1"/>
  <c r="TG487" i="422" a="1"/>
  <c r="TG487" i="422" s="1"/>
  <c r="TG475" i="422" a="1"/>
  <c r="TG475" i="422" s="1"/>
  <c r="TG588" i="422" a="1"/>
  <c r="TG588" i="422" s="1"/>
  <c r="TG490" i="422" a="1"/>
  <c r="TG490" i="422" s="1"/>
  <c r="TG483" i="422" a="1"/>
  <c r="TG483" i="422" s="1"/>
  <c r="TG458" i="422" a="1"/>
  <c r="TG458" i="422" s="1"/>
  <c r="TG444" i="422" a="1"/>
  <c r="TG444" i="422" s="1"/>
  <c r="TG430" i="422" a="1"/>
  <c r="TG430" i="422" s="1"/>
  <c r="TG416" i="422" a="1"/>
  <c r="TG416" i="422" s="1"/>
  <c r="TG491" i="422" a="1"/>
  <c r="TG491" i="422" s="1"/>
  <c r="TG484" i="422" a="1"/>
  <c r="TG484" i="422" s="1"/>
  <c r="TG459" i="422" a="1"/>
  <c r="TG459" i="422" s="1"/>
  <c r="TG445" i="422" a="1"/>
  <c r="TG445" i="422" s="1"/>
  <c r="TG431" i="422" a="1"/>
  <c r="TG431" i="422" s="1"/>
  <c r="TG417" i="422" a="1"/>
  <c r="TG417" i="422" s="1"/>
  <c r="TG190" i="422" a="1"/>
  <c r="TG190" i="422" s="1"/>
  <c r="TG189" i="422" a="1"/>
  <c r="TG189" i="422" s="1"/>
  <c r="TG188" i="422" a="1"/>
  <c r="TG188" i="422" s="1"/>
  <c r="TG187" i="422" a="1"/>
  <c r="TG187" i="422" s="1"/>
  <c r="TG186" i="422" a="1"/>
  <c r="TG186" i="422" s="1"/>
  <c r="TG185" i="422" a="1"/>
  <c r="TG185" i="422" s="1"/>
  <c r="TG184" i="422" a="1"/>
  <c r="TG184" i="422" s="1"/>
  <c r="TG183" i="422" a="1"/>
  <c r="TG183" i="422" s="1"/>
  <c r="TG182" i="422" a="1"/>
  <c r="TG182" i="422" s="1"/>
  <c r="TG577" i="422" a="1"/>
  <c r="TG577" i="422" s="1"/>
  <c r="TG534" i="422" a="1"/>
  <c r="TG534" i="422" s="1"/>
  <c r="TG527" i="422" a="1"/>
  <c r="TG527" i="422" s="1"/>
  <c r="TG471" i="422" a="1"/>
  <c r="TG471" i="422" s="1"/>
  <c r="TG602" i="422" a="1"/>
  <c r="TG602" i="422" s="1"/>
  <c r="TG521" i="422" a="1"/>
  <c r="TG521" i="422" s="1"/>
  <c r="TG493" i="422" a="1"/>
  <c r="TG493" i="422" s="1"/>
  <c r="TG477" i="422" a="1"/>
  <c r="TG477" i="422" s="1"/>
  <c r="TG530" i="422" a="1"/>
  <c r="TG530" i="422" s="1"/>
  <c r="TG514" i="422" a="1"/>
  <c r="TG514" i="422" s="1"/>
  <c r="TG508" i="422" a="1"/>
  <c r="TG508" i="422" s="1"/>
  <c r="TG465" i="422" a="1"/>
  <c r="TG465" i="422" s="1"/>
  <c r="TG451" i="422" a="1"/>
  <c r="TG451" i="422" s="1"/>
  <c r="TG437" i="422" a="1"/>
  <c r="TG437" i="422" s="1"/>
  <c r="TG423" i="422" a="1"/>
  <c r="TG423" i="422" s="1"/>
  <c r="TG409" i="422" a="1"/>
  <c r="TG409" i="422" s="1"/>
  <c r="TG565" i="422" a="1"/>
  <c r="TG565" i="422" s="1"/>
  <c r="TG515" i="422" a="1"/>
  <c r="TG515" i="422" s="1"/>
  <c r="TG509" i="422" a="1"/>
  <c r="TG509" i="422" s="1"/>
  <c r="TG480" i="422" a="1"/>
  <c r="TG480" i="422" s="1"/>
  <c r="TG452" i="422" a="1"/>
  <c r="TG452" i="422" s="1"/>
  <c r="TG438" i="422" a="1"/>
  <c r="TG438" i="422" s="1"/>
  <c r="TG424" i="422" a="1"/>
  <c r="TG424" i="422" s="1"/>
  <c r="TG410" i="422" a="1"/>
  <c r="TG410" i="422" s="1"/>
  <c r="TG617" i="422" a="1"/>
  <c r="TG617" i="422" s="1"/>
  <c r="TG516" i="422" a="1"/>
  <c r="TG516" i="422" s="1"/>
  <c r="TG501" i="422" a="1"/>
  <c r="TG501" i="422" s="1"/>
  <c r="TG466" i="422" a="1"/>
  <c r="TG466" i="422" s="1"/>
  <c r="TG453" i="422" a="1"/>
  <c r="TG453" i="422" s="1"/>
  <c r="TG439" i="422" a="1"/>
  <c r="TG439" i="422" s="1"/>
  <c r="TG425" i="422" a="1"/>
  <c r="TG425" i="422" s="1"/>
  <c r="TG411" i="422" a="1"/>
  <c r="TG411" i="422" s="1"/>
  <c r="TG589" i="422" a="1"/>
  <c r="TG589" i="422" s="1"/>
  <c r="TG552" i="422" a="1"/>
  <c r="TG552" i="422" s="1"/>
  <c r="TG441" i="422" a="1"/>
  <c r="TG441" i="422" s="1"/>
  <c r="TG432" i="422" a="1"/>
  <c r="TG432" i="422" s="1"/>
  <c r="TG395" i="422" a="1"/>
  <c r="TG395" i="422" s="1"/>
  <c r="TG381" i="422" a="1"/>
  <c r="TG381" i="422" s="1"/>
  <c r="TG367" i="422" a="1"/>
  <c r="TG367" i="422" s="1"/>
  <c r="TG353" i="422" a="1"/>
  <c r="TG353" i="422" s="1"/>
  <c r="TG442" i="422" a="1"/>
  <c r="TG442" i="422" s="1"/>
  <c r="TG450" i="422" a="1"/>
  <c r="TG450" i="422" s="1"/>
  <c r="TG506" i="422" a="1"/>
  <c r="TG506" i="422" s="1"/>
  <c r="TG482" i="422" a="1"/>
  <c r="TG482" i="422" s="1"/>
  <c r="TG443" i="422" a="1"/>
  <c r="TG443" i="422" s="1"/>
  <c r="TG435" i="422" a="1"/>
  <c r="TG435" i="422" s="1"/>
  <c r="TG426" i="422" a="1"/>
  <c r="TG426" i="422" s="1"/>
  <c r="TG398" i="422" a="1"/>
  <c r="TG398" i="422" s="1"/>
  <c r="TG384" i="422" a="1"/>
  <c r="TG384" i="422" s="1"/>
  <c r="TG370" i="422" a="1"/>
  <c r="TG370" i="422" s="1"/>
  <c r="TG356" i="422" a="1"/>
  <c r="TG356" i="422" s="1"/>
  <c r="TG522" i="422" a="1"/>
  <c r="TG522" i="422" s="1"/>
  <c r="TG488" i="422" a="1"/>
  <c r="TG488" i="422" s="1"/>
  <c r="TG427" i="422" a="1"/>
  <c r="TG427" i="422" s="1"/>
  <c r="TG418" i="422" a="1"/>
  <c r="TG418" i="422" s="1"/>
  <c r="TG399" i="422" a="1"/>
  <c r="TG399" i="422" s="1"/>
  <c r="TG385" i="422" a="1"/>
  <c r="TG385" i="422" s="1"/>
  <c r="TG371" i="422" a="1"/>
  <c r="TG371" i="422" s="1"/>
  <c r="TG357" i="422" a="1"/>
  <c r="TG357" i="422" s="1"/>
  <c r="TG343" i="422" a="1"/>
  <c r="TG343" i="422" s="1"/>
  <c r="TG342" i="422" a="1"/>
  <c r="TG342" i="422" s="1"/>
  <c r="TG341" i="422" a="1"/>
  <c r="TG341" i="422" s="1"/>
  <c r="TG340" i="422" a="1"/>
  <c r="TG340" i="422" s="1"/>
  <c r="TG339" i="422" a="1"/>
  <c r="TG339" i="422" s="1"/>
  <c r="TG338" i="422" a="1"/>
  <c r="TG338" i="422" s="1"/>
  <c r="TG337" i="422" a="1"/>
  <c r="TG337" i="422" s="1"/>
  <c r="TG336" i="422" a="1"/>
  <c r="TG336" i="422" s="1"/>
  <c r="TG335" i="422" a="1"/>
  <c r="TG335" i="422" s="1"/>
  <c r="TG538" i="422" a="1"/>
  <c r="TG538" i="422" s="1"/>
  <c r="TG528" i="422" a="1"/>
  <c r="TG528" i="422" s="1"/>
  <c r="TG489" i="422" a="1"/>
  <c r="TG489" i="422" s="1"/>
  <c r="TG478" i="422" a="1"/>
  <c r="TG478" i="422" s="1"/>
  <c r="TG468" i="422" a="1"/>
  <c r="TG468" i="422" s="1"/>
  <c r="TG461" i="422" a="1"/>
  <c r="TG461" i="422" s="1"/>
  <c r="TG429" i="422" a="1"/>
  <c r="TG429" i="422" s="1"/>
  <c r="TG421" i="422" a="1"/>
  <c r="TG421" i="422" s="1"/>
  <c r="TG412" i="422" a="1"/>
  <c r="TG412" i="422" s="1"/>
  <c r="TG402" i="422" a="1"/>
  <c r="TG402" i="422" s="1"/>
  <c r="TG388" i="422" a="1"/>
  <c r="TG388" i="422" s="1"/>
  <c r="TG374" i="422" a="1"/>
  <c r="TG374" i="422" s="1"/>
  <c r="TG360" i="422" a="1"/>
  <c r="TG360" i="422" s="1"/>
  <c r="TG346" i="422" a="1"/>
  <c r="TG346" i="422" s="1"/>
  <c r="TG529" i="422" a="1"/>
  <c r="TG529" i="422" s="1"/>
  <c r="TG518" i="422" a="1"/>
  <c r="TG518" i="422" s="1"/>
  <c r="TG462" i="422" a="1"/>
  <c r="TG462" i="422" s="1"/>
  <c r="TG413" i="422" a="1"/>
  <c r="TG413" i="422" s="1"/>
  <c r="TG403" i="422" a="1"/>
  <c r="TG403" i="422" s="1"/>
  <c r="TG389" i="422" a="1"/>
  <c r="TG389" i="422" s="1"/>
  <c r="TG375" i="422" a="1"/>
  <c r="TG375" i="422" s="1"/>
  <c r="TG361" i="422" a="1"/>
  <c r="TG361" i="422" s="1"/>
  <c r="TG347" i="422" a="1"/>
  <c r="TG347" i="422" s="1"/>
  <c r="TG553" i="422" a="1"/>
  <c r="TG553" i="422" s="1"/>
  <c r="TG496" i="422" a="1"/>
  <c r="TG496" i="422" s="1"/>
  <c r="TG463" i="422" a="1"/>
  <c r="TG463" i="422" s="1"/>
  <c r="TG454" i="422" a="1"/>
  <c r="TG454" i="422" s="1"/>
  <c r="TG422" i="422" a="1"/>
  <c r="TG422" i="422" s="1"/>
  <c r="TG414" i="422" a="1"/>
  <c r="TG414" i="422" s="1"/>
  <c r="TG404" i="422" a="1"/>
  <c r="TG404" i="422" s="1"/>
  <c r="TG390" i="422" a="1"/>
  <c r="TG390" i="422" s="1"/>
  <c r="TG376" i="422" a="1"/>
  <c r="TG376" i="422" s="1"/>
  <c r="TG362" i="422" a="1"/>
  <c r="TG362" i="422" s="1"/>
  <c r="TG348" i="422" a="1"/>
  <c r="TG348" i="422" s="1"/>
  <c r="TG366" i="422" a="1"/>
  <c r="TG366" i="422" s="1"/>
  <c r="TG350" i="422" a="1"/>
  <c r="TG350" i="422" s="1"/>
  <c r="TG325" i="422" a="1"/>
  <c r="TG325" i="422" s="1"/>
  <c r="TG311" i="422" a="1"/>
  <c r="TG311" i="422" s="1"/>
  <c r="TG297" i="422" a="1"/>
  <c r="TG297" i="422" s="1"/>
  <c r="TG283" i="422" a="1"/>
  <c r="TG283" i="422" s="1"/>
  <c r="TG181" i="422" a="1"/>
  <c r="TG181" i="422" s="1"/>
  <c r="TG174" i="422" a="1"/>
  <c r="TG174" i="422" s="1"/>
  <c r="TG227" i="422" a="1"/>
  <c r="TG227" i="422" s="1"/>
  <c r="TG286" i="422" a="1"/>
  <c r="TG286" i="422" s="1"/>
  <c r="TG271" i="422" a="1"/>
  <c r="TG271" i="422" s="1"/>
  <c r="TG269" i="422" a="1"/>
  <c r="TG269" i="422" s="1"/>
  <c r="TG267" i="422" a="1"/>
  <c r="TG267" i="422" s="1"/>
  <c r="TG265" i="422" a="1"/>
  <c r="TG265" i="422" s="1"/>
  <c r="TG262" i="422" a="1"/>
  <c r="TG262" i="422" s="1"/>
  <c r="TG260" i="422" a="1"/>
  <c r="TG260" i="422" s="1"/>
  <c r="TG258" i="422" a="1"/>
  <c r="TG258" i="422" s="1"/>
  <c r="TG255" i="422" a="1"/>
  <c r="TG255" i="422" s="1"/>
  <c r="TG252" i="422" a="1"/>
  <c r="TG252" i="422" s="1"/>
  <c r="TG251" i="422" a="1"/>
  <c r="TG251" i="422" s="1"/>
  <c r="TG249" i="422" a="1"/>
  <c r="TG249" i="422" s="1"/>
  <c r="TG246" i="422" a="1"/>
  <c r="TG246" i="422" s="1"/>
  <c r="TG228" i="422" a="1"/>
  <c r="TG228" i="422" s="1"/>
  <c r="TG213" i="422" a="1"/>
  <c r="TG213" i="422" s="1"/>
  <c r="TG199" i="422" a="1"/>
  <c r="TG199" i="422" s="1"/>
  <c r="TG457" i="422" a="1"/>
  <c r="TG457" i="422" s="1"/>
  <c r="TG397" i="422" a="1"/>
  <c r="TG397" i="422" s="1"/>
  <c r="TG382" i="422" a="1"/>
  <c r="TG382" i="422" s="1"/>
  <c r="TG359" i="422" a="1"/>
  <c r="TG359" i="422" s="1"/>
  <c r="TG351" i="422" a="1"/>
  <c r="TG351" i="422" s="1"/>
  <c r="TG344" i="422" a="1"/>
  <c r="TG344" i="422" s="1"/>
  <c r="TG326" i="422" a="1"/>
  <c r="TG326" i="422" s="1"/>
  <c r="TG312" i="422" a="1"/>
  <c r="TG312" i="422" s="1"/>
  <c r="TG298" i="422" a="1"/>
  <c r="TG298" i="422" s="1"/>
  <c r="TG284" i="422" a="1"/>
  <c r="TG284" i="422" s="1"/>
  <c r="TG242" i="422" a="1"/>
  <c r="TG242" i="422" s="1"/>
  <c r="TG241" i="422" a="1"/>
  <c r="TG241" i="422" s="1"/>
  <c r="TG240" i="422" a="1"/>
  <c r="TG240" i="422" s="1"/>
  <c r="TG239" i="422" a="1"/>
  <c r="TG239" i="422" s="1"/>
  <c r="TG226" i="422" a="1"/>
  <c r="TG226" i="422" s="1"/>
  <c r="TG219" i="422" a="1"/>
  <c r="TG219" i="422" s="1"/>
  <c r="TG212" i="422" a="1"/>
  <c r="TG212" i="422" s="1"/>
  <c r="TG205" i="422" a="1"/>
  <c r="TG205" i="422" s="1"/>
  <c r="TG198" i="422" a="1"/>
  <c r="TG198" i="422" s="1"/>
  <c r="TG175" i="422" a="1"/>
  <c r="TG175" i="422" s="1"/>
  <c r="TG314" i="422" a="1"/>
  <c r="TG314" i="422" s="1"/>
  <c r="TG300" i="422" a="1"/>
  <c r="TG300" i="422" s="1"/>
  <c r="TG193" i="422" a="1"/>
  <c r="TG193" i="422" s="1"/>
  <c r="TG177" i="422" a="1"/>
  <c r="TG177" i="422" s="1"/>
  <c r="TG464" i="422" a="1"/>
  <c r="TG464" i="422" s="1"/>
  <c r="TG352" i="422" a="1"/>
  <c r="TG352" i="422" s="1"/>
  <c r="TG327" i="422" a="1"/>
  <c r="TG327" i="422" s="1"/>
  <c r="TG313" i="422" a="1"/>
  <c r="TG313" i="422" s="1"/>
  <c r="TG299" i="422" a="1"/>
  <c r="TG299" i="422" s="1"/>
  <c r="TG285" i="422" a="1"/>
  <c r="TG285" i="422" s="1"/>
  <c r="TG244" i="422" a="1"/>
  <c r="TG244" i="422" s="1"/>
  <c r="TG328" i="422" a="1"/>
  <c r="TG328" i="422" s="1"/>
  <c r="TG272" i="422" a="1"/>
  <c r="TG272" i="422" s="1"/>
  <c r="TG270" i="422" a="1"/>
  <c r="TG270" i="422" s="1"/>
  <c r="TG268" i="422" a="1"/>
  <c r="TG268" i="422" s="1"/>
  <c r="TG266" i="422" a="1"/>
  <c r="TG266" i="422" s="1"/>
  <c r="TG264" i="422" a="1"/>
  <c r="TG264" i="422" s="1"/>
  <c r="TG261" i="422" a="1"/>
  <c r="TG261" i="422" s="1"/>
  <c r="TG259" i="422" a="1"/>
  <c r="TG259" i="422" s="1"/>
  <c r="TG257" i="422" a="1"/>
  <c r="TG257" i="422" s="1"/>
  <c r="TG254" i="422" a="1"/>
  <c r="TG254" i="422" s="1"/>
  <c r="TG253" i="422" a="1"/>
  <c r="TG253" i="422" s="1"/>
  <c r="TG250" i="422" a="1"/>
  <c r="TG250" i="422" s="1"/>
  <c r="TG248" i="422" a="1"/>
  <c r="TG248" i="422" s="1"/>
  <c r="TG247" i="422" a="1"/>
  <c r="TG247" i="422" s="1"/>
  <c r="TG220" i="422" a="1"/>
  <c r="TG220" i="422" s="1"/>
  <c r="TG206" i="422" a="1"/>
  <c r="TG206" i="422" s="1"/>
  <c r="TG383" i="422" a="1"/>
  <c r="TG383" i="422" s="1"/>
  <c r="TG368" i="422" a="1"/>
  <c r="TG368" i="422" s="1"/>
  <c r="TG345" i="422" a="1"/>
  <c r="TG345" i="422" s="1"/>
  <c r="TG263" i="422" a="1"/>
  <c r="TG263" i="422" s="1"/>
  <c r="TG256" i="422" a="1"/>
  <c r="TG256" i="422" s="1"/>
  <c r="TG502" i="422" a="1"/>
  <c r="TG502" i="422" s="1"/>
  <c r="TG419" i="422" a="1"/>
  <c r="TG419" i="422" s="1"/>
  <c r="TG405" i="422" a="1"/>
  <c r="TG405" i="422" s="1"/>
  <c r="TG329" i="422" a="1"/>
  <c r="TG329" i="422" s="1"/>
  <c r="TG315" i="422" a="1"/>
  <c r="TG315" i="422" s="1"/>
  <c r="TG301" i="422" a="1"/>
  <c r="TG301" i="422" s="1"/>
  <c r="TG287" i="422" a="1"/>
  <c r="TG287" i="422" s="1"/>
  <c r="TG273" i="422" a="1"/>
  <c r="TG273" i="422" s="1"/>
  <c r="TG229" i="422" a="1"/>
  <c r="TG229" i="422" s="1"/>
  <c r="TG176" i="422" a="1"/>
  <c r="TG176" i="422" s="1"/>
  <c r="TG288" i="422" a="1"/>
  <c r="TG288" i="422" s="1"/>
  <c r="TG274" i="422" a="1"/>
  <c r="TG274" i="422" s="1"/>
  <c r="TG230" i="422" a="1"/>
  <c r="TG230" i="422" s="1"/>
  <c r="TG221" i="422" a="1"/>
  <c r="TG221" i="422" s="1"/>
  <c r="TG214" i="422" a="1"/>
  <c r="TG214" i="422" s="1"/>
  <c r="TG200" i="422" a="1"/>
  <c r="TG200" i="422" s="1"/>
  <c r="TG420" i="422" a="1"/>
  <c r="TG420" i="422" s="1"/>
  <c r="TG369" i="422" a="1"/>
  <c r="TG369" i="422" s="1"/>
  <c r="TG354" i="422" a="1"/>
  <c r="TG354" i="422" s="1"/>
  <c r="TG330" i="422" a="1"/>
  <c r="TG330" i="422" s="1"/>
  <c r="TG316" i="422" a="1"/>
  <c r="TG316" i="422" s="1"/>
  <c r="TG302" i="422" a="1"/>
  <c r="TG302" i="422" s="1"/>
  <c r="TG207" i="422" a="1"/>
  <c r="TG207" i="422" s="1"/>
  <c r="TG549" i="422" a="1"/>
  <c r="TG549" i="422" s="1"/>
  <c r="TG503" i="422" a="1"/>
  <c r="TG503" i="422" s="1"/>
  <c r="TG440" i="422" a="1"/>
  <c r="TG440" i="422" s="1"/>
  <c r="TG406" i="422" a="1"/>
  <c r="TG406" i="422" s="1"/>
  <c r="TG391" i="422" a="1"/>
  <c r="TG391" i="422" s="1"/>
  <c r="TG331" i="422" a="1"/>
  <c r="TG331" i="422" s="1"/>
  <c r="TG317" i="422" a="1"/>
  <c r="TG317" i="422" s="1"/>
  <c r="TG303" i="422" a="1"/>
  <c r="TG303" i="422" s="1"/>
  <c r="TG289" i="422" a="1"/>
  <c r="TG289" i="422" s="1"/>
  <c r="TG275" i="422" a="1"/>
  <c r="TG275" i="422" s="1"/>
  <c r="TG231" i="422" a="1"/>
  <c r="TG231" i="422" s="1"/>
  <c r="TG504" i="422" a="1"/>
  <c r="TG504" i="422" s="1"/>
  <c r="TG433" i="422" a="1"/>
  <c r="TG433" i="422" s="1"/>
  <c r="TG407" i="422" a="1"/>
  <c r="TG407" i="422" s="1"/>
  <c r="TG400" i="422" a="1"/>
  <c r="TG400" i="422" s="1"/>
  <c r="TG355" i="422" a="1"/>
  <c r="TG355" i="422" s="1"/>
  <c r="TG332" i="422" a="1"/>
  <c r="TG332" i="422" s="1"/>
  <c r="TG318" i="422" a="1"/>
  <c r="TG318" i="422" s="1"/>
  <c r="TG304" i="422" a="1"/>
  <c r="TG304" i="422" s="1"/>
  <c r="TG290" i="422" a="1"/>
  <c r="TG290" i="422" s="1"/>
  <c r="TG276" i="422" a="1"/>
  <c r="TG276" i="422" s="1"/>
  <c r="TG232" i="422" a="1"/>
  <c r="TG232" i="422" s="1"/>
  <c r="TG222" i="422" a="1"/>
  <c r="TG222" i="422" s="1"/>
  <c r="TG215" i="422" a="1"/>
  <c r="TG215" i="422" s="1"/>
  <c r="TG208" i="422" a="1"/>
  <c r="TG208" i="422" s="1"/>
  <c r="TG201" i="422" a="1"/>
  <c r="TG201" i="422" s="1"/>
  <c r="TG194" i="422" a="1"/>
  <c r="TG194" i="422" s="1"/>
  <c r="TG460" i="422" a="1"/>
  <c r="TG460" i="422" s="1"/>
  <c r="TG446" i="422" a="1"/>
  <c r="TG446" i="422" s="1"/>
  <c r="TG434" i="422" a="1"/>
  <c r="TG434" i="422" s="1"/>
  <c r="TG408" i="422" a="1"/>
  <c r="TG408" i="422" s="1"/>
  <c r="TG392" i="422" a="1"/>
  <c r="TG392" i="422" s="1"/>
  <c r="TG377" i="422" a="1"/>
  <c r="TG377" i="422" s="1"/>
  <c r="TG333" i="422" a="1"/>
  <c r="TG333" i="422" s="1"/>
  <c r="TG319" i="422" a="1"/>
  <c r="TG319" i="422" s="1"/>
  <c r="TG305" i="422" a="1"/>
  <c r="TG305" i="422" s="1"/>
  <c r="TG291" i="422" a="1"/>
  <c r="TG291" i="422" s="1"/>
  <c r="TG277" i="422" a="1"/>
  <c r="TG277" i="422" s="1"/>
  <c r="TG233" i="422" a="1"/>
  <c r="TG233" i="422" s="1"/>
  <c r="TG178" i="422" a="1"/>
  <c r="TG178" i="422" s="1"/>
  <c r="TG372" i="422" a="1"/>
  <c r="TG372" i="422" s="1"/>
  <c r="TG322" i="422" a="1"/>
  <c r="TG322" i="422" s="1"/>
  <c r="TG308" i="422" a="1"/>
  <c r="TG308" i="422" s="1"/>
  <c r="TG236" i="422" a="1"/>
  <c r="TG236" i="422" s="1"/>
  <c r="TG217" i="422" a="1"/>
  <c r="TG217" i="422" s="1"/>
  <c r="TG210" i="422" a="1"/>
  <c r="TG210" i="422" s="1"/>
  <c r="TG196" i="422" a="1"/>
  <c r="TG196" i="422" s="1"/>
  <c r="TG449" i="422" a="1"/>
  <c r="TG449" i="422" s="1"/>
  <c r="TG364" i="422" a="1"/>
  <c r="TG364" i="422" s="1"/>
  <c r="TG323" i="422" a="1"/>
  <c r="TG323" i="422" s="1"/>
  <c r="TG295" i="422" a="1"/>
  <c r="TG295" i="422" s="1"/>
  <c r="TG281" i="422" a="1"/>
  <c r="TG281" i="422" s="1"/>
  <c r="TG237" i="422" a="1"/>
  <c r="TG237" i="422" s="1"/>
  <c r="TG173" i="422" a="1"/>
  <c r="TG173" i="422" s="1"/>
  <c r="TG373" i="422" a="1"/>
  <c r="TG373" i="422" s="1"/>
  <c r="TG358" i="422" a="1"/>
  <c r="TG358" i="422" s="1"/>
  <c r="TG310" i="422" a="1"/>
  <c r="TG310" i="422" s="1"/>
  <c r="TG296" i="422" a="1"/>
  <c r="TG296" i="422" s="1"/>
  <c r="TG282" i="422" a="1"/>
  <c r="TG282" i="422" s="1"/>
  <c r="TG225" i="422" a="1"/>
  <c r="TG225" i="422" s="1"/>
  <c r="TG204" i="422" a="1"/>
  <c r="TG204" i="422" s="1"/>
  <c r="TG197" i="422" a="1"/>
  <c r="TG197" i="422" s="1"/>
  <c r="TG447" i="422" a="1"/>
  <c r="TG447" i="422" s="1"/>
  <c r="TG428" i="422" a="1"/>
  <c r="TG428" i="422" s="1"/>
  <c r="TG415" i="422" a="1"/>
  <c r="TG415" i="422" s="1"/>
  <c r="TG401" i="422" a="1"/>
  <c r="TG401" i="422" s="1"/>
  <c r="TG393" i="422" a="1"/>
  <c r="TG393" i="422" s="1"/>
  <c r="TG386" i="422" a="1"/>
  <c r="TG386" i="422" s="1"/>
  <c r="TG334" i="422" a="1"/>
  <c r="TG334" i="422" s="1"/>
  <c r="TG320" i="422" a="1"/>
  <c r="TG320" i="422" s="1"/>
  <c r="TG306" i="422" a="1"/>
  <c r="TG306" i="422" s="1"/>
  <c r="TG292" i="422" a="1"/>
  <c r="TG292" i="422" s="1"/>
  <c r="TG278" i="422" a="1"/>
  <c r="TG278" i="422" s="1"/>
  <c r="TG234" i="422" a="1"/>
  <c r="TG234" i="422" s="1"/>
  <c r="TG223" i="422" a="1"/>
  <c r="TG223" i="422" s="1"/>
  <c r="TG216" i="422" a="1"/>
  <c r="TG216" i="422" s="1"/>
  <c r="TG209" i="422" a="1"/>
  <c r="TG209" i="422" s="1"/>
  <c r="TG202" i="422" a="1"/>
  <c r="TG202" i="422" s="1"/>
  <c r="TG195" i="422" a="1"/>
  <c r="TG195" i="422" s="1"/>
  <c r="TG387" i="422" a="1"/>
  <c r="TG387" i="422" s="1"/>
  <c r="TG379" i="422" a="1"/>
  <c r="TG379" i="422" s="1"/>
  <c r="TG294" i="422" a="1"/>
  <c r="TG294" i="422" s="1"/>
  <c r="TG280" i="422" a="1"/>
  <c r="TG280" i="422" s="1"/>
  <c r="TG224" i="422" a="1"/>
  <c r="TG224" i="422" s="1"/>
  <c r="TG203" i="422" a="1"/>
  <c r="TG203" i="422" s="1"/>
  <c r="TG520" i="422" a="1"/>
  <c r="TG520" i="422" s="1"/>
  <c r="TG455" i="422" a="1"/>
  <c r="TG455" i="422" s="1"/>
  <c r="TG436" i="422" a="1"/>
  <c r="TG436" i="422" s="1"/>
  <c r="TG380" i="422" a="1"/>
  <c r="TG380" i="422" s="1"/>
  <c r="TG349" i="422" a="1"/>
  <c r="TG349" i="422" s="1"/>
  <c r="TG309" i="422" a="1"/>
  <c r="TG309" i="422" s="1"/>
  <c r="TG456" i="422" a="1"/>
  <c r="TG456" i="422" s="1"/>
  <c r="TG396" i="422" a="1"/>
  <c r="TG396" i="422" s="1"/>
  <c r="TG365" i="422" a="1"/>
  <c r="TG365" i="422" s="1"/>
  <c r="TG324" i="422" a="1"/>
  <c r="TG324" i="422" s="1"/>
  <c r="TG218" i="422" a="1"/>
  <c r="TG218" i="422" s="1"/>
  <c r="TG211" i="422" a="1"/>
  <c r="TG211" i="422" s="1"/>
  <c r="TG476" i="422" a="1"/>
  <c r="TG476" i="422" s="1"/>
  <c r="TG467" i="422" a="1"/>
  <c r="TG467" i="422" s="1"/>
  <c r="TG448" i="422" a="1"/>
  <c r="TG448" i="422" s="1"/>
  <c r="TG394" i="422" a="1"/>
  <c r="TG394" i="422" s="1"/>
  <c r="TG378" i="422" a="1"/>
  <c r="TG378" i="422" s="1"/>
  <c r="TG363" i="422" a="1"/>
  <c r="TG363" i="422" s="1"/>
  <c r="TG321" i="422" a="1"/>
  <c r="TG321" i="422" s="1"/>
  <c r="TG307" i="422" a="1"/>
  <c r="TG307" i="422" s="1"/>
  <c r="TG293" i="422" a="1"/>
  <c r="TG293" i="422" s="1"/>
  <c r="TG279" i="422" a="1"/>
  <c r="TG279" i="422" s="1"/>
  <c r="TG235" i="422" a="1"/>
  <c r="TG235" i="422" s="1"/>
  <c r="TG179" i="422" a="1"/>
  <c r="TG179" i="422" s="1"/>
  <c r="TG172" i="422" a="1"/>
  <c r="TG172" i="422" s="1"/>
  <c r="TG563" i="422" a="1"/>
  <c r="TG563" i="422" s="1"/>
  <c r="TG564" i="422" a="1"/>
  <c r="TG564" i="422" s="1"/>
  <c r="TG615" i="422" a="1"/>
  <c r="TG615" i="422" s="1"/>
  <c r="TG596" i="422" a="1"/>
  <c r="TG596" i="422" s="1"/>
  <c r="TG540" i="422" a="1"/>
  <c r="TG540" i="422" s="1"/>
  <c r="TG555" i="422" a="1"/>
  <c r="TG555" i="422" s="1"/>
  <c r="TG544" i="422" a="1"/>
  <c r="TG544" i="422" s="1"/>
  <c r="TG592" i="422" a="1"/>
  <c r="TG592" i="422" s="1"/>
  <c r="TG536" i="422" a="1"/>
  <c r="TG536" i="422" s="1"/>
  <c r="TG579" i="422" a="1"/>
  <c r="TG579" i="422" s="1"/>
  <c r="TG571" i="422" a="1"/>
  <c r="TG571" i="422" s="1"/>
  <c r="TG599" i="422" a="1"/>
  <c r="TG599" i="422" s="1"/>
  <c r="TG606" i="422" a="1"/>
  <c r="TG606" i="422" s="1"/>
  <c r="TG582" i="422" a="1"/>
  <c r="TG582" i="422" s="1"/>
  <c r="TG554" i="422" a="1"/>
  <c r="TG554" i="422" s="1"/>
  <c r="TG601" i="422" a="1"/>
  <c r="TG601" i="422" s="1"/>
  <c r="TG587" i="422" a="1"/>
  <c r="TG587" i="422" s="1"/>
  <c r="TG608" i="422" a="1"/>
  <c r="TG608" i="422" s="1"/>
  <c r="TG600" i="422" a="1"/>
  <c r="TG600" i="422" s="1"/>
  <c r="TG569" i="422" a="1"/>
  <c r="TG569" i="422" s="1"/>
  <c r="TG607" i="422" a="1"/>
  <c r="TG607" i="422" s="1"/>
  <c r="TG557" i="422" a="1"/>
  <c r="TG557" i="422" s="1"/>
  <c r="TG610" i="422" a="1"/>
  <c r="TG610" i="422" s="1"/>
  <c r="TG597" i="422" a="1"/>
  <c r="TG597" i="422" s="1"/>
  <c r="TG550" i="422" a="1"/>
  <c r="TG550" i="422" s="1"/>
  <c r="TG542" i="422" a="1"/>
  <c r="TG542" i="422" s="1"/>
  <c r="TG585" i="422" a="1"/>
  <c r="TG585" i="422" s="1"/>
  <c r="TG558" i="422" a="1"/>
  <c r="TG558" i="422" s="1"/>
  <c r="TG614" i="422" a="1"/>
  <c r="TG614" i="422" s="1"/>
  <c r="TG166" i="422" a="1"/>
  <c r="TG166" i="422" s="1"/>
  <c r="TG162" i="422" a="1"/>
  <c r="TG162" i="422" s="1"/>
  <c r="TG160" i="422" a="1"/>
  <c r="TG160" i="422" s="1"/>
  <c r="TG158" i="422" a="1"/>
  <c r="TG158" i="422" s="1"/>
  <c r="TG156" i="422" a="1"/>
  <c r="TG156" i="422" s="1"/>
  <c r="TG146" i="422" a="1"/>
  <c r="TG146" i="422" s="1"/>
  <c r="TG144" i="422" a="1"/>
  <c r="TG144" i="422" s="1"/>
  <c r="TG142" i="422" a="1"/>
  <c r="TG142" i="422" s="1"/>
  <c r="TG140" i="422" a="1"/>
  <c r="TG140" i="422" s="1"/>
  <c r="TG137" i="422" a="1"/>
  <c r="TG137" i="422" s="1"/>
  <c r="TG134" i="422" a="1"/>
  <c r="TG134" i="422" s="1"/>
  <c r="TG130" i="422" a="1"/>
  <c r="TG130" i="422" s="1"/>
  <c r="TG128" i="422" a="1"/>
  <c r="TG128" i="422" s="1"/>
  <c r="TG126" i="422" a="1"/>
  <c r="TG126" i="422" s="1"/>
  <c r="TG124" i="422" a="1"/>
  <c r="TG124" i="422" s="1"/>
  <c r="TG122" i="422" a="1"/>
  <c r="TG122" i="422" s="1"/>
  <c r="TG118" i="422" a="1"/>
  <c r="TG118" i="422" s="1"/>
  <c r="TG115" i="422" a="1"/>
  <c r="TG115" i="422" s="1"/>
  <c r="TG113" i="422" a="1"/>
  <c r="TG113" i="422" s="1"/>
  <c r="TG111" i="422" a="1"/>
  <c r="TG111" i="422" s="1"/>
  <c r="TG109" i="422" a="1"/>
  <c r="TG109" i="422" s="1"/>
  <c r="TG165" i="422" a="1"/>
  <c r="TG165" i="422" s="1"/>
  <c r="TG163" i="422" a="1"/>
  <c r="TG163" i="422" s="1"/>
  <c r="TG161" i="422" a="1"/>
  <c r="TG161" i="422" s="1"/>
  <c r="TG157" i="422" a="1"/>
  <c r="TG157" i="422" s="1"/>
  <c r="TG153" i="422" a="1"/>
  <c r="TG153" i="422" s="1"/>
  <c r="TG145" i="422" a="1"/>
  <c r="TG145" i="422" s="1"/>
  <c r="TG143" i="422" a="1"/>
  <c r="TG143" i="422" s="1"/>
  <c r="TG141" i="422" a="1"/>
  <c r="TG141" i="422" s="1"/>
  <c r="TG138" i="422" a="1"/>
  <c r="TG138" i="422" s="1"/>
  <c r="TG129" i="422" a="1"/>
  <c r="TG129" i="422" s="1"/>
  <c r="TG127" i="422" a="1"/>
  <c r="TG127" i="422" s="1"/>
  <c r="TG123" i="422" a="1"/>
  <c r="TG123" i="422" s="1"/>
  <c r="TG121" i="422" a="1"/>
  <c r="TG121" i="422" s="1"/>
  <c r="TG119" i="422" a="1"/>
  <c r="TG119" i="422" s="1"/>
  <c r="TG116" i="422" a="1"/>
  <c r="TG116" i="422" s="1"/>
  <c r="TG114" i="422" a="1"/>
  <c r="TG114" i="422" s="1"/>
  <c r="TG112" i="422" a="1"/>
  <c r="TG112" i="422" s="1"/>
  <c r="TG110" i="422" a="1"/>
  <c r="TG110" i="422" s="1"/>
  <c r="TG108" i="422" a="1"/>
  <c r="TG108" i="422" s="1"/>
  <c r="TG98" i="422" a="1"/>
  <c r="TG98" i="422" s="1"/>
  <c r="TG100" i="422" a="1"/>
  <c r="TG100" i="422" s="1"/>
  <c r="TG99" i="422" a="1"/>
  <c r="TG99" i="422" s="1"/>
  <c r="TG101" i="422" a="1"/>
  <c r="TG101" i="422" s="1"/>
  <c r="TG103" i="422" a="1"/>
  <c r="TG103" i="422" s="1"/>
  <c r="TG97" i="422" a="1"/>
  <c r="TG97" i="422" s="1"/>
  <c r="TG104" i="422" a="1"/>
  <c r="TG104" i="422" s="1"/>
  <c r="TG107" i="422" a="1"/>
  <c r="TG107" i="422" s="1"/>
  <c r="TG102" i="422" a="1"/>
  <c r="TG102" i="422" s="1"/>
  <c r="TG105" i="422" a="1"/>
  <c r="TG105" i="422" s="1"/>
  <c r="TG106" i="422" a="1"/>
  <c r="TG106" i="422" s="1"/>
  <c r="TG29" i="422" a="1"/>
  <c r="TG29" i="422" s="1"/>
  <c r="TG28" i="422" a="1"/>
  <c r="TG28" i="422" s="1"/>
  <c r="TG14" i="422" a="1"/>
  <c r="TG14" i="422" s="1"/>
  <c r="TG21" i="422" a="1"/>
  <c r="TG21" i="422" s="1"/>
  <c r="TG49" i="422" a="1"/>
  <c r="TG49" i="422" s="1"/>
  <c r="TG56" i="422" a="1"/>
  <c r="TG56" i="422" s="1"/>
  <c r="TG63" i="422" a="1"/>
  <c r="TG63" i="422" s="1"/>
  <c r="TG46" i="422" a="1"/>
  <c r="TG46" i="422" s="1"/>
  <c r="TG15" i="422" a="1"/>
  <c r="TG15" i="422" s="1"/>
  <c r="TG36" i="422" a="1"/>
  <c r="TG36" i="422" s="1"/>
  <c r="TG71" i="422" a="1"/>
  <c r="TG71" i="422" s="1"/>
  <c r="TG85" i="422" a="1"/>
  <c r="TG85" i="422" s="1"/>
  <c r="TG88" i="422" a="1"/>
  <c r="TG88" i="422" s="1"/>
  <c r="TG82" i="422" a="1"/>
  <c r="TG82" i="422" s="1"/>
  <c r="TG76" i="422" a="1"/>
  <c r="TG76" i="422" s="1"/>
  <c r="TG50" i="422" a="1"/>
  <c r="TG50" i="422" s="1"/>
  <c r="TG64" i="422" a="1"/>
  <c r="TG64" i="422" s="1"/>
  <c r="TG92" i="422" a="1"/>
  <c r="TG92" i="422" s="1"/>
  <c r="TG39" i="422" a="1"/>
  <c r="TG39" i="422" s="1"/>
  <c r="TG95" i="422" a="1"/>
  <c r="TG95" i="422" s="1"/>
  <c r="TG33" i="422" a="1"/>
  <c r="TG33" i="422" s="1"/>
  <c r="TG89" i="422" a="1"/>
  <c r="TG89" i="422" s="1"/>
  <c r="TG90" i="422" a="1"/>
  <c r="TG90" i="422" s="1"/>
  <c r="TG16" i="422" a="1"/>
  <c r="TG16" i="422" s="1"/>
  <c r="TG86" i="422" a="1"/>
  <c r="TG86" i="422" s="1"/>
  <c r="TG93" i="422" a="1"/>
  <c r="TG93" i="422" s="1"/>
  <c r="TG68" i="422" a="1"/>
  <c r="TG68" i="422" s="1"/>
  <c r="TG75" i="422" a="1"/>
  <c r="TG75" i="422" s="1"/>
  <c r="TG10" i="422" a="1"/>
  <c r="TG10" i="422" s="1"/>
  <c r="TG17" i="422" a="1"/>
  <c r="TG17" i="422" s="1"/>
  <c r="TG24" i="422" a="1"/>
  <c r="TG24" i="422" s="1"/>
  <c r="TG38" i="422" a="1"/>
  <c r="TG38" i="422" s="1"/>
  <c r="TG66" i="422" a="1"/>
  <c r="TG66" i="422" s="1"/>
  <c r="TG80" i="422" a="1"/>
  <c r="TG80" i="422" s="1"/>
  <c r="TG94" i="422" a="1"/>
  <c r="TG94" i="422" s="1"/>
  <c r="TG18" i="422" a="1"/>
  <c r="TG18" i="422" s="1"/>
  <c r="TG25" i="422" a="1"/>
  <c r="TG25" i="422" s="1"/>
  <c r="TG32" i="422" a="1"/>
  <c r="TG32" i="422" s="1"/>
  <c r="TG67" i="422" a="1"/>
  <c r="TG67" i="422" s="1"/>
  <c r="TG81" i="422" a="1"/>
  <c r="TG81" i="422" s="1"/>
  <c r="TG96" i="422" a="1"/>
  <c r="TG96" i="422" s="1"/>
  <c r="TG48" i="422" a="1"/>
  <c r="TG48" i="422" s="1"/>
  <c r="M63" i="451"/>
  <c r="M68" i="451"/>
  <c r="M67" i="451"/>
  <c r="M66" i="451"/>
  <c r="M65" i="451"/>
  <c r="M64" i="451"/>
  <c r="M69" i="451"/>
  <c r="M70" i="451"/>
  <c r="M71" i="451"/>
  <c r="M72" i="451"/>
  <c r="TN4" i="422" l="1"/>
  <c r="TP4" i="422"/>
  <c r="B6" i="378" l="1"/>
  <c r="D6" i="378"/>
  <c r="E6" i="378"/>
  <c r="H6" i="378"/>
  <c r="B7" i="378"/>
  <c r="D7" i="378"/>
  <c r="E7" i="378"/>
  <c r="H7" i="378"/>
  <c r="B8" i="378"/>
  <c r="D8" i="378"/>
  <c r="E8" i="378"/>
  <c r="H8" i="378"/>
  <c r="H5" i="378" l="1"/>
  <c r="C5" i="378"/>
  <c r="C6" i="378" s="1"/>
  <c r="C7" i="378" s="1"/>
  <c r="C8" i="378" s="1"/>
  <c r="B5" i="378"/>
  <c r="TP1" i="422" l="1"/>
  <c r="N67" i="451" l="1"/>
  <c r="P67" i="451"/>
  <c r="TP3" i="422"/>
  <c r="K60" i="451"/>
  <c r="M60" i="451" l="1"/>
  <c r="TR3" i="422"/>
  <c r="TQ3" i="422"/>
  <c r="TO3" i="422"/>
  <c r="TN3" i="422"/>
  <c r="TM3" i="422"/>
  <c r="TL3" i="422"/>
  <c r="TK3" i="422"/>
  <c r="TJ3" i="422"/>
  <c r="TI3" i="422"/>
  <c r="M53" i="451" l="1"/>
  <c r="TH1" i="422" l="1"/>
  <c r="TN1" i="422"/>
  <c r="TR4" i="422"/>
  <c r="TQ4" i="422"/>
  <c r="TO4" i="422"/>
  <c r="TM4" i="422"/>
  <c r="TL4" i="422"/>
  <c r="TK4" i="422"/>
  <c r="TJ4" i="422"/>
  <c r="TI4" i="422"/>
  <c r="K62" i="451"/>
  <c r="K61" i="451"/>
  <c r="K59" i="451"/>
  <c r="K58" i="451"/>
  <c r="K57" i="451"/>
  <c r="K56" i="451"/>
  <c r="K55" i="451"/>
  <c r="K54" i="451"/>
  <c r="A518" i="451"/>
  <c r="A517" i="451"/>
  <c r="A516" i="451"/>
  <c r="A515" i="451"/>
  <c r="A514" i="451"/>
  <c r="A513" i="451"/>
  <c r="A512" i="451"/>
  <c r="A511" i="451"/>
  <c r="A510" i="451"/>
  <c r="A509" i="451"/>
  <c r="A508" i="451"/>
  <c r="A507" i="451"/>
  <c r="A506" i="451"/>
  <c r="A505" i="451"/>
  <c r="A504" i="451"/>
  <c r="A503" i="451"/>
  <c r="A502" i="451"/>
  <c r="A501" i="451"/>
  <c r="A500" i="451"/>
  <c r="A499" i="451"/>
  <c r="A498" i="451"/>
  <c r="A497" i="451"/>
  <c r="A496" i="451"/>
  <c r="A495" i="451"/>
  <c r="A494" i="451"/>
  <c r="A493" i="451"/>
  <c r="A492" i="451"/>
  <c r="A491" i="451"/>
  <c r="A490" i="451"/>
  <c r="A489" i="451"/>
  <c r="A488" i="451"/>
  <c r="A487" i="451"/>
  <c r="A486" i="451"/>
  <c r="A485" i="451"/>
  <c r="A484" i="451"/>
  <c r="A483" i="451"/>
  <c r="A482" i="451"/>
  <c r="A481" i="451"/>
  <c r="A480" i="451"/>
  <c r="A479" i="451"/>
  <c r="A478" i="451"/>
  <c r="A477" i="451"/>
  <c r="A476" i="451"/>
  <c r="A475" i="451"/>
  <c r="A474" i="451"/>
  <c r="A473" i="451"/>
  <c r="A472" i="451"/>
  <c r="A471" i="451"/>
  <c r="A470" i="451"/>
  <c r="A469" i="451"/>
  <c r="A468" i="451"/>
  <c r="A467" i="451"/>
  <c r="A466" i="451"/>
  <c r="A465" i="451"/>
  <c r="A464" i="451"/>
  <c r="A463" i="451"/>
  <c r="A462" i="451"/>
  <c r="A461" i="451"/>
  <c r="A460" i="451"/>
  <c r="A459" i="451"/>
  <c r="A458" i="451"/>
  <c r="A457" i="451"/>
  <c r="A456" i="451"/>
  <c r="A455" i="451"/>
  <c r="A454" i="451"/>
  <c r="A453" i="451"/>
  <c r="A452" i="451"/>
  <c r="A451" i="451"/>
  <c r="A450" i="451"/>
  <c r="A449" i="451"/>
  <c r="A448" i="451"/>
  <c r="A447" i="451"/>
  <c r="A446" i="451"/>
  <c r="A445" i="451"/>
  <c r="A444" i="451"/>
  <c r="A443" i="451"/>
  <c r="A442" i="451"/>
  <c r="A441" i="451"/>
  <c r="A440" i="451"/>
  <c r="A439" i="451"/>
  <c r="A438" i="451"/>
  <c r="A437" i="451"/>
  <c r="A436" i="451"/>
  <c r="A435" i="451"/>
  <c r="A434" i="451"/>
  <c r="A433" i="451"/>
  <c r="A432" i="451"/>
  <c r="A431" i="451"/>
  <c r="A430" i="451"/>
  <c r="A429" i="451"/>
  <c r="A428" i="451"/>
  <c r="A427" i="451"/>
  <c r="A426" i="451"/>
  <c r="A425" i="451"/>
  <c r="A424" i="451"/>
  <c r="A423" i="451"/>
  <c r="A422" i="451"/>
  <c r="A421" i="451"/>
  <c r="A420" i="451"/>
  <c r="A419" i="451"/>
  <c r="A418" i="451"/>
  <c r="A417" i="451"/>
  <c r="A416" i="451"/>
  <c r="A415" i="451"/>
  <c r="A414" i="451"/>
  <c r="A413" i="451"/>
  <c r="A412" i="451"/>
  <c r="A411" i="451"/>
  <c r="A410" i="451"/>
  <c r="A409" i="451"/>
  <c r="A408" i="451"/>
  <c r="A407" i="451"/>
  <c r="A406" i="451"/>
  <c r="A405" i="451"/>
  <c r="A404" i="451"/>
  <c r="A403" i="451"/>
  <c r="A402" i="451"/>
  <c r="A401" i="451"/>
  <c r="A400" i="451"/>
  <c r="A399" i="451"/>
  <c r="A398" i="451"/>
  <c r="A397" i="451"/>
  <c r="A396" i="451"/>
  <c r="A395" i="451"/>
  <c r="A394" i="451"/>
  <c r="A393" i="451"/>
  <c r="A392" i="451"/>
  <c r="A391" i="451"/>
  <c r="A390" i="451"/>
  <c r="A389" i="451"/>
  <c r="A388" i="451"/>
  <c r="A387" i="451"/>
  <c r="A386" i="451"/>
  <c r="A385" i="451"/>
  <c r="A384" i="451"/>
  <c r="A383" i="451"/>
  <c r="A382" i="451"/>
  <c r="A381" i="451"/>
  <c r="A380" i="451"/>
  <c r="A379" i="451"/>
  <c r="A378" i="451"/>
  <c r="A377" i="451"/>
  <c r="A376" i="451"/>
  <c r="A375" i="451"/>
  <c r="A374" i="451"/>
  <c r="A373" i="451"/>
  <c r="A372" i="451"/>
  <c r="A371" i="451"/>
  <c r="A370" i="451"/>
  <c r="A369" i="451"/>
  <c r="A368" i="451"/>
  <c r="A367" i="451"/>
  <c r="A366" i="451"/>
  <c r="A365" i="451"/>
  <c r="A364" i="451"/>
  <c r="A363" i="451"/>
  <c r="A362" i="451"/>
  <c r="A361" i="451"/>
  <c r="A360" i="451"/>
  <c r="A359" i="451"/>
  <c r="A358" i="451"/>
  <c r="A357" i="451"/>
  <c r="A356" i="451"/>
  <c r="A355" i="451"/>
  <c r="A354" i="451"/>
  <c r="A353" i="451"/>
  <c r="A352" i="451"/>
  <c r="A351" i="451"/>
  <c r="A350" i="451"/>
  <c r="A349" i="451"/>
  <c r="A348" i="451"/>
  <c r="A347" i="451"/>
  <c r="A346" i="451"/>
  <c r="A345" i="451"/>
  <c r="A344" i="451"/>
  <c r="A343" i="451"/>
  <c r="A342" i="451"/>
  <c r="A341" i="451"/>
  <c r="A340" i="451"/>
  <c r="A339" i="451"/>
  <c r="A338" i="451"/>
  <c r="A337" i="451"/>
  <c r="A336" i="451"/>
  <c r="A335" i="451"/>
  <c r="A334" i="451"/>
  <c r="A333" i="451"/>
  <c r="A332" i="451"/>
  <c r="A331" i="451"/>
  <c r="A330" i="451"/>
  <c r="A329" i="451"/>
  <c r="A328" i="451"/>
  <c r="A327" i="451"/>
  <c r="A326" i="451"/>
  <c r="A325" i="451"/>
  <c r="A324" i="451"/>
  <c r="A323" i="451"/>
  <c r="A322" i="451"/>
  <c r="A321" i="451"/>
  <c r="A320" i="451"/>
  <c r="A319" i="451"/>
  <c r="A318" i="451"/>
  <c r="A317" i="451"/>
  <c r="A316" i="451"/>
  <c r="A315" i="451"/>
  <c r="A314" i="451"/>
  <c r="A313" i="451"/>
  <c r="A312" i="451"/>
  <c r="A311" i="451"/>
  <c r="A310" i="451"/>
  <c r="A309" i="451"/>
  <c r="A308" i="451"/>
  <c r="A307" i="451"/>
  <c r="A306" i="451"/>
  <c r="A305" i="451"/>
  <c r="A304" i="451"/>
  <c r="A303" i="451"/>
  <c r="A302" i="451"/>
  <c r="A301" i="451"/>
  <c r="A300" i="451"/>
  <c r="A299" i="451"/>
  <c r="A298" i="451"/>
  <c r="A297" i="451"/>
  <c r="A296" i="451"/>
  <c r="A295" i="451"/>
  <c r="A294" i="451"/>
  <c r="A293" i="451"/>
  <c r="A292" i="451"/>
  <c r="A291" i="451"/>
  <c r="A290" i="451"/>
  <c r="A289" i="451"/>
  <c r="A288" i="451"/>
  <c r="A287" i="451"/>
  <c r="A286" i="451"/>
  <c r="A285" i="451"/>
  <c r="A284" i="451"/>
  <c r="A283" i="451"/>
  <c r="A282" i="451"/>
  <c r="A281" i="451"/>
  <c r="A280" i="451"/>
  <c r="A279" i="451"/>
  <c r="A278" i="451"/>
  <c r="A277" i="451"/>
  <c r="A276" i="451"/>
  <c r="A275" i="451"/>
  <c r="A274" i="451"/>
  <c r="A273" i="451"/>
  <c r="A272" i="451"/>
  <c r="A271" i="451"/>
  <c r="A270" i="451"/>
  <c r="A269" i="451"/>
  <c r="A268" i="451"/>
  <c r="A267" i="451"/>
  <c r="A266" i="451"/>
  <c r="A265" i="451"/>
  <c r="A264" i="451"/>
  <c r="A263" i="451"/>
  <c r="A262" i="451"/>
  <c r="A261" i="451"/>
  <c r="A260" i="451"/>
  <c r="A259" i="451"/>
  <c r="A258" i="451"/>
  <c r="A257" i="451"/>
  <c r="A256" i="451"/>
  <c r="A255" i="451"/>
  <c r="A254" i="451"/>
  <c r="A253" i="451"/>
  <c r="A252" i="451"/>
  <c r="A251" i="451"/>
  <c r="A250" i="451"/>
  <c r="A249" i="451"/>
  <c r="A248" i="451"/>
  <c r="A247" i="451"/>
  <c r="A246" i="451"/>
  <c r="A245" i="451"/>
  <c r="A244" i="451"/>
  <c r="A243" i="451"/>
  <c r="A242" i="451"/>
  <c r="A241" i="451"/>
  <c r="A240" i="451"/>
  <c r="A239" i="451"/>
  <c r="A238" i="451"/>
  <c r="A237" i="451"/>
  <c r="A236" i="451"/>
  <c r="A235" i="451"/>
  <c r="A234" i="451"/>
  <c r="A233" i="451"/>
  <c r="A232" i="451"/>
  <c r="A231" i="451"/>
  <c r="A230" i="451"/>
  <c r="A229" i="451"/>
  <c r="A228" i="451"/>
  <c r="A227" i="451"/>
  <c r="A226" i="451"/>
  <c r="A225" i="451"/>
  <c r="A224" i="451"/>
  <c r="A223" i="451"/>
  <c r="A222" i="451"/>
  <c r="A221" i="451"/>
  <c r="A220" i="451"/>
  <c r="A219" i="451"/>
  <c r="A218" i="451"/>
  <c r="A217" i="451"/>
  <c r="A216" i="451"/>
  <c r="A215" i="451"/>
  <c r="A214" i="451"/>
  <c r="A213" i="451"/>
  <c r="A212" i="451"/>
  <c r="A211" i="451"/>
  <c r="A210" i="451"/>
  <c r="A209" i="451"/>
  <c r="A208" i="451"/>
  <c r="A207" i="451"/>
  <c r="A206" i="451"/>
  <c r="A205" i="451"/>
  <c r="A204" i="451"/>
  <c r="A203" i="451"/>
  <c r="A202" i="451"/>
  <c r="A201" i="451"/>
  <c r="A200" i="451"/>
  <c r="A199" i="451"/>
  <c r="A198" i="451"/>
  <c r="A197" i="451"/>
  <c r="A196" i="451"/>
  <c r="A195" i="451"/>
  <c r="A194" i="451"/>
  <c r="A193" i="451"/>
  <c r="A192" i="451"/>
  <c r="A191" i="451"/>
  <c r="A190" i="451"/>
  <c r="A189" i="451"/>
  <c r="A188" i="451"/>
  <c r="A187" i="451"/>
  <c r="A186" i="451"/>
  <c r="A185" i="451"/>
  <c r="A184" i="451"/>
  <c r="A183" i="451"/>
  <c r="A182" i="451"/>
  <c r="A181" i="451"/>
  <c r="A180" i="451"/>
  <c r="A179" i="451"/>
  <c r="A178" i="451"/>
  <c r="A177" i="451"/>
  <c r="A176" i="451"/>
  <c r="A175" i="451"/>
  <c r="A174" i="451"/>
  <c r="A173" i="451"/>
  <c r="A172" i="451"/>
  <c r="A171" i="451"/>
  <c r="A170" i="451"/>
  <c r="A169" i="451"/>
  <c r="A168" i="451"/>
  <c r="A167" i="451"/>
  <c r="A166" i="451"/>
  <c r="A165" i="451"/>
  <c r="A164" i="451"/>
  <c r="A163" i="451"/>
  <c r="A162" i="451"/>
  <c r="A161" i="451"/>
  <c r="A160" i="451"/>
  <c r="A159" i="451"/>
  <c r="A158" i="451"/>
  <c r="A157" i="451"/>
  <c r="A156" i="451"/>
  <c r="A155" i="451"/>
  <c r="A154" i="451"/>
  <c r="A153" i="451"/>
  <c r="A152" i="451"/>
  <c r="A151" i="451"/>
  <c r="A150" i="451"/>
  <c r="A149" i="451"/>
  <c r="A148" i="451"/>
  <c r="A147" i="451"/>
  <c r="A146" i="451"/>
  <c r="A145" i="451"/>
  <c r="A144" i="451"/>
  <c r="A143" i="451"/>
  <c r="A142" i="451"/>
  <c r="A141" i="451"/>
  <c r="A140" i="451"/>
  <c r="A139" i="451"/>
  <c r="A138" i="451"/>
  <c r="A137" i="451"/>
  <c r="A136" i="451"/>
  <c r="A135" i="451"/>
  <c r="A134" i="451"/>
  <c r="A133" i="451"/>
  <c r="A132" i="451"/>
  <c r="A131" i="451"/>
  <c r="A130" i="451"/>
  <c r="A129" i="451"/>
  <c r="A128" i="451"/>
  <c r="A127" i="451"/>
  <c r="A126" i="451"/>
  <c r="A125" i="451"/>
  <c r="A124" i="451"/>
  <c r="A123" i="451"/>
  <c r="A122" i="451"/>
  <c r="A121" i="451"/>
  <c r="A120" i="451"/>
  <c r="A119" i="451"/>
  <c r="A118" i="451"/>
  <c r="A117" i="451"/>
  <c r="A116" i="451"/>
  <c r="A115" i="451"/>
  <c r="A114" i="451"/>
  <c r="A113" i="451"/>
  <c r="A112" i="451"/>
  <c r="A111" i="451"/>
  <c r="A110" i="451"/>
  <c r="A109" i="451"/>
  <c r="A108" i="451"/>
  <c r="A107" i="451"/>
  <c r="A106" i="451"/>
  <c r="A105" i="451"/>
  <c r="A104" i="451"/>
  <c r="A103" i="451"/>
  <c r="A102" i="451"/>
  <c r="A101" i="451"/>
  <c r="A100" i="451"/>
  <c r="A99" i="451"/>
  <c r="A98" i="451"/>
  <c r="A97" i="451"/>
  <c r="A96" i="451"/>
  <c r="A95" i="451"/>
  <c r="A94" i="451"/>
  <c r="A93" i="451"/>
  <c r="A92" i="451"/>
  <c r="A91" i="451"/>
  <c r="A90" i="451"/>
  <c r="A89" i="451"/>
  <c r="A88" i="451"/>
  <c r="A87" i="451"/>
  <c r="A86" i="451"/>
  <c r="A85" i="451"/>
  <c r="A84" i="451"/>
  <c r="A83" i="451"/>
  <c r="A82" i="451"/>
  <c r="A81" i="451"/>
  <c r="A80" i="451"/>
  <c r="A79" i="451"/>
  <c r="A78" i="451"/>
  <c r="A77" i="451"/>
  <c r="A76" i="451"/>
  <c r="A75" i="451"/>
  <c r="A74" i="451"/>
  <c r="A73" i="451"/>
  <c r="A52" i="451"/>
  <c r="A51" i="451"/>
  <c r="A49" i="451"/>
  <c r="A48" i="451"/>
  <c r="A47" i="451"/>
  <c r="A46" i="451"/>
  <c r="A45" i="451"/>
  <c r="A40" i="451"/>
  <c r="A39" i="451"/>
  <c r="A38" i="451"/>
  <c r="K37" i="451"/>
  <c r="A37" i="451" s="1"/>
  <c r="M57" i="451" l="1"/>
  <c r="M59" i="451"/>
  <c r="M61" i="451"/>
  <c r="M62" i="451"/>
  <c r="M58" i="451"/>
  <c r="M54" i="451"/>
  <c r="M56" i="451"/>
  <c r="M55" i="451"/>
  <c r="TL1" i="422" l="1"/>
  <c r="TI611" i="422" l="1"/>
  <c r="TG611" i="422" s="1" a="1"/>
  <c r="TG611" i="422" s="1"/>
  <c r="TI556" i="422"/>
  <c r="TG556" i="422" s="1" a="1"/>
  <c r="TG556" i="422" s="1"/>
  <c r="TI573" i="422"/>
  <c r="TG573" i="422" s="1" a="1"/>
  <c r="TG573" i="422" s="1"/>
  <c r="TI559" i="422"/>
  <c r="TG559" i="422" s="1" a="1"/>
  <c r="TG559" i="422" s="1"/>
  <c r="TI545" i="422"/>
  <c r="TG545" i="422" s="1" a="1"/>
  <c r="TG545" i="422" s="1"/>
  <c r="TI560" i="422"/>
  <c r="TG560" i="422" s="1" a="1"/>
  <c r="TG560" i="422" s="1"/>
  <c r="TI593" i="422"/>
  <c r="TG593" i="422" s="1" a="1"/>
  <c r="TG593" i="422" s="1"/>
  <c r="TI586" i="422"/>
  <c r="TG586" i="422" s="1" a="1"/>
  <c r="TG586" i="422" s="1"/>
  <c r="TI583" i="422"/>
  <c r="TG583" i="422" s="1" a="1"/>
  <c r="TG583" i="422" s="1"/>
  <c r="TI578" i="422"/>
  <c r="TG578" i="422" s="1" a="1"/>
  <c r="TG578" i="422" s="1"/>
  <c r="TI541" i="422"/>
  <c r="TG541" i="422" s="1" a="1"/>
  <c r="TG541" i="422" s="1"/>
  <c r="TI535" i="422"/>
  <c r="TG535" i="422" s="1" a="1"/>
  <c r="TG535" i="422" s="1"/>
  <c r="TI566" i="422"/>
  <c r="TG566" i="422" s="1" a="1"/>
  <c r="TG566" i="422" s="1"/>
  <c r="TI543" i="422"/>
  <c r="TG543" i="422" s="1" a="1"/>
  <c r="TG543" i="422" s="1"/>
  <c r="TI572" i="422"/>
  <c r="TG572" i="422" s="1" a="1"/>
  <c r="TG572" i="422" s="1"/>
  <c r="TI590" i="422"/>
  <c r="TG590" i="422" s="1" a="1"/>
  <c r="TG590" i="422" s="1"/>
  <c r="TI191" i="422"/>
  <c r="TG191" i="422" s="1" a="1"/>
  <c r="TG191" i="422" s="1"/>
  <c r="TI613" i="422"/>
  <c r="TG613" i="422" s="1" a="1"/>
  <c r="TG613" i="422" s="1"/>
  <c r="TI568" i="422"/>
  <c r="TG568" i="422" s="1" a="1"/>
  <c r="TG568" i="422" s="1"/>
  <c r="TI472" i="422"/>
  <c r="TG472" i="422" s="1" a="1"/>
  <c r="TG472" i="422" s="1"/>
  <c r="TI180" i="422"/>
  <c r="TG180" i="422" s="1" a="1"/>
  <c r="TG180" i="422" s="1"/>
  <c r="TI495" i="422"/>
  <c r="TG495" i="422" s="1" a="1"/>
  <c r="TG495" i="422" s="1"/>
  <c r="TI567" i="422"/>
  <c r="TG567" i="422" s="1" a="1"/>
  <c r="TG567" i="422" s="1"/>
  <c r="TI531" i="422"/>
  <c r="TG531" i="422" s="1" a="1"/>
  <c r="TG531" i="422" s="1"/>
  <c r="TI561" i="422"/>
  <c r="TG561" i="422" s="1" a="1"/>
  <c r="TG561" i="422" s="1"/>
  <c r="TI591" i="422"/>
  <c r="TG591" i="422" s="1" a="1"/>
  <c r="TG591" i="422" s="1"/>
  <c r="TI584" i="422"/>
  <c r="TG584" i="422" s="1" a="1"/>
  <c r="TG584" i="422" s="1"/>
  <c r="TI575" i="422"/>
  <c r="TG575" i="422" s="1" a="1"/>
  <c r="TG575" i="422" s="1"/>
  <c r="TI192" i="422"/>
  <c r="TG192" i="422" s="1" a="1"/>
  <c r="TG192" i="422" s="1"/>
  <c r="TI603" i="422"/>
  <c r="TG603" i="422" s="1" a="1"/>
  <c r="TG603" i="422" s="1"/>
  <c r="TI618" i="422"/>
  <c r="TG618" i="422" s="1" a="1"/>
  <c r="TG618" i="422" s="1"/>
  <c r="TI616" i="422"/>
  <c r="TG616" i="422" s="1" a="1"/>
  <c r="TG616" i="422" s="1"/>
  <c r="TI245" i="422"/>
  <c r="TG245" i="422" s="1" a="1"/>
  <c r="TG245" i="422" s="1"/>
  <c r="TI479" i="422"/>
  <c r="TG479" i="422" s="1" a="1"/>
  <c r="TG479" i="422" s="1"/>
  <c r="TI576" i="422"/>
  <c r="TG576" i="422" s="1" a="1"/>
  <c r="TG576" i="422" s="1"/>
  <c r="TI533" i="422"/>
  <c r="TG533" i="422" s="1" a="1"/>
  <c r="TG533" i="422" s="1"/>
  <c r="TI486" i="422"/>
  <c r="TG486" i="422" s="1" a="1"/>
  <c r="TG486" i="422" s="1"/>
  <c r="TI548" i="422"/>
  <c r="TG548" i="422" s="1" a="1"/>
  <c r="TG548" i="422" s="1"/>
  <c r="TI469" i="422"/>
  <c r="TG469" i="422" s="1" a="1"/>
  <c r="TG469" i="422" s="1"/>
  <c r="TI473" i="422"/>
  <c r="TG473" i="422" s="1" a="1"/>
  <c r="TG473" i="422" s="1"/>
  <c r="TI507" i="422"/>
  <c r="TG507" i="422" s="1" a="1"/>
  <c r="TG507" i="422" s="1"/>
  <c r="TI243" i="422"/>
  <c r="TG243" i="422" s="1" a="1"/>
  <c r="TG243" i="422" s="1"/>
  <c r="TI238" i="422"/>
  <c r="TG238" i="422" s="1" a="1"/>
  <c r="TG238" i="422" s="1"/>
  <c r="TI539" i="422"/>
  <c r="TG539" i="422" s="1" a="1"/>
  <c r="TG539" i="422" s="1"/>
  <c r="TI513" i="422"/>
  <c r="TG513" i="422" s="1" a="1"/>
  <c r="TG513" i="422" s="1"/>
  <c r="TI562" i="422"/>
  <c r="TG562" i="422" s="1" a="1"/>
  <c r="TG562" i="422" s="1"/>
  <c r="TI149" i="422"/>
  <c r="TG149" i="422" s="1" a="1"/>
  <c r="TG149" i="422" s="1"/>
  <c r="TI155" i="422"/>
  <c r="TG155" i="422" s="1" a="1"/>
  <c r="TG155" i="422" s="1"/>
  <c r="TI151" i="422"/>
  <c r="TG151" i="422" s="1" a="1"/>
  <c r="TG151" i="422" s="1"/>
  <c r="TI117" i="422"/>
  <c r="TG117" i="422" s="1" a="1"/>
  <c r="TG117" i="422" s="1"/>
  <c r="TI120" i="422"/>
  <c r="TG120" i="422" s="1" a="1"/>
  <c r="TG120" i="422" s="1"/>
  <c r="TI159" i="422"/>
  <c r="TG159" i="422" s="1" a="1"/>
  <c r="TG159" i="422" s="1"/>
  <c r="TI148" i="422"/>
  <c r="TG148" i="422" s="1" a="1"/>
  <c r="TG148" i="422" s="1"/>
  <c r="TI135" i="422"/>
  <c r="TG135" i="422" s="1" a="1"/>
  <c r="TG135" i="422" s="1"/>
  <c r="TI147" i="422"/>
  <c r="TG147" i="422" s="1" a="1"/>
  <c r="TG147" i="422" s="1"/>
  <c r="TI43" i="422"/>
  <c r="TG43" i="422" s="1" a="1"/>
  <c r="TG43" i="422" s="1"/>
  <c r="TI42" i="422"/>
  <c r="TG42" i="422" s="1" a="1"/>
  <c r="TG42" i="422" s="1"/>
  <c r="TI58" i="422"/>
  <c r="TG58" i="422" s="1" a="1"/>
  <c r="TG58" i="422" s="1"/>
  <c r="TI7" i="422"/>
  <c r="TG7" i="422" s="1" a="1"/>
  <c r="TG7" i="422" s="1"/>
  <c r="TI11" i="422"/>
  <c r="TG11" i="422" s="1" a="1"/>
  <c r="TG11" i="422" s="1"/>
  <c r="TI47" i="422"/>
  <c r="TG47" i="422" s="1" a="1"/>
  <c r="TG47" i="422" s="1"/>
  <c r="TI37" i="422"/>
  <c r="TG37" i="422" s="1" a="1"/>
  <c r="TG37" i="422" s="1"/>
  <c r="TI65" i="422"/>
  <c r="TG65" i="422" s="1" a="1"/>
  <c r="TG65" i="422" s="1"/>
  <c r="TI26" i="422"/>
  <c r="TG26" i="422" s="1" a="1"/>
  <c r="TG26" i="422" s="1"/>
  <c r="TI41" i="422"/>
  <c r="TG41" i="422" s="1" a="1"/>
  <c r="TG41" i="422" s="1"/>
  <c r="TI57" i="422"/>
  <c r="TG57" i="422" s="1" a="1"/>
  <c r="TG57" i="422" s="1"/>
  <c r="TI31" i="422"/>
  <c r="TG31" i="422" s="1" a="1"/>
  <c r="TG31" i="422" s="1"/>
  <c r="TI60" i="422"/>
  <c r="TG60" i="422" s="1" a="1"/>
  <c r="TG60" i="422" s="1"/>
  <c r="TI19" i="422"/>
  <c r="TG19" i="422" s="1" a="1"/>
  <c r="TG19" i="422" s="1"/>
  <c r="TI61" i="422"/>
  <c r="TG61" i="422" s="1" a="1"/>
  <c r="TG61" i="422" s="1"/>
  <c r="TI20" i="422"/>
  <c r="TG20" i="422" s="1" a="1"/>
  <c r="TG20" i="422" s="1"/>
  <c r="TI62" i="422"/>
  <c r="TG62" i="422" s="1" a="1"/>
  <c r="TG62" i="422" s="1"/>
  <c r="TI77" i="422"/>
  <c r="TG77" i="422" s="1" a="1"/>
  <c r="TG77" i="422" s="1"/>
  <c r="TI167" i="422"/>
  <c r="TG167" i="422" s="1" a="1"/>
  <c r="TG167" i="422" s="1"/>
  <c r="TI136" i="422"/>
  <c r="TG136" i="422" s="1" a="1"/>
  <c r="TG136" i="422" s="1"/>
  <c r="TI171" i="422"/>
  <c r="TG171" i="422" s="1" a="1"/>
  <c r="TG171" i="422" s="1"/>
  <c r="TI125" i="422"/>
  <c r="TG125" i="422" s="1" a="1"/>
  <c r="TG125" i="422" s="1"/>
  <c r="TI133" i="422"/>
  <c r="TG133" i="422" s="1" a="1"/>
  <c r="TG133" i="422" s="1"/>
  <c r="TI139" i="422"/>
  <c r="TG139" i="422" s="1" a="1"/>
  <c r="TG139" i="422" s="1"/>
  <c r="TI152" i="422"/>
  <c r="TG152" i="422" s="1" a="1"/>
  <c r="TG152" i="422" s="1"/>
  <c r="TI170" i="422"/>
  <c r="TG170" i="422" s="1" a="1"/>
  <c r="TG170" i="422" s="1"/>
  <c r="TI154" i="422"/>
  <c r="TG154" i="422" s="1" a="1"/>
  <c r="TG154" i="422" s="1"/>
  <c r="TI164" i="422"/>
  <c r="TG164" i="422" s="1" a="1"/>
  <c r="TG164" i="422" s="1"/>
  <c r="TI132" i="422"/>
  <c r="TG132" i="422" s="1" a="1"/>
  <c r="TG132" i="422" s="1"/>
  <c r="TI169" i="422"/>
  <c r="TG169" i="422" s="1" a="1"/>
  <c r="TG169" i="422" s="1"/>
  <c r="TI168" i="422"/>
  <c r="TG168" i="422" s="1" a="1"/>
  <c r="TG168" i="422" s="1"/>
  <c r="TI150" i="422"/>
  <c r="TG150" i="422" s="1" a="1"/>
  <c r="TG150" i="422" s="1"/>
  <c r="TI131" i="422"/>
  <c r="TG131" i="422" s="1" a="1"/>
  <c r="TG131" i="422" s="1"/>
  <c r="TI8" i="422"/>
  <c r="TG8" i="422" s="1" a="1"/>
  <c r="TG8" i="422" s="1"/>
  <c r="TI9" i="422"/>
  <c r="TG9" i="422" s="1" a="1"/>
  <c r="TG9" i="422" s="1"/>
  <c r="TI74" i="422"/>
  <c r="TG74" i="422" s="1" a="1"/>
  <c r="TG74" i="422" s="1"/>
  <c r="TI40" i="422"/>
  <c r="TG40" i="422" s="1" a="1"/>
  <c r="TG40" i="422" s="1"/>
  <c r="TI44" i="422"/>
  <c r="TG44" i="422" s="1" a="1"/>
  <c r="TG44" i="422" s="1"/>
  <c r="TI12" i="422"/>
  <c r="TG12" i="422" s="1" a="1"/>
  <c r="TG12" i="422" s="1"/>
  <c r="TI52" i="422"/>
  <c r="TG52" i="422" s="1" a="1"/>
  <c r="TG52" i="422" s="1"/>
  <c r="TI87" i="422"/>
  <c r="TG87" i="422" s="1" a="1"/>
  <c r="TG87" i="422" s="1"/>
  <c r="TI72" i="422"/>
  <c r="TG72" i="422" s="1" a="1"/>
  <c r="TG72" i="422" s="1"/>
  <c r="TI27" i="422"/>
  <c r="TG27" i="422" s="1" a="1"/>
  <c r="TG27" i="422" s="1"/>
  <c r="TI84" i="422"/>
  <c r="TG84" i="422" s="1" a="1"/>
  <c r="TG84" i="422" s="1"/>
  <c r="TI53" i="422"/>
  <c r="TI45" i="422"/>
  <c r="TG45" i="422" s="1" a="1"/>
  <c r="TG45" i="422" s="1"/>
  <c r="TI51" i="422"/>
  <c r="TG51" i="422" s="1" a="1"/>
  <c r="TG51" i="422" s="1"/>
  <c r="TI6" i="422"/>
  <c r="TG6" i="422" s="1" a="1"/>
  <c r="TG6" i="422" s="1"/>
  <c r="TI69" i="422"/>
  <c r="TG69" i="422" s="1" a="1"/>
  <c r="TG69" i="422" s="1"/>
  <c r="TI13" i="422"/>
  <c r="TG13" i="422" s="1" a="1"/>
  <c r="TG13" i="422" s="1"/>
  <c r="TI30" i="422"/>
  <c r="TG30" i="422" s="1" a="1"/>
  <c r="TG30" i="422" s="1"/>
  <c r="TI22" i="422"/>
  <c r="TI73" i="422"/>
  <c r="TG73" i="422" s="1" a="1"/>
  <c r="TG73" i="422" s="1"/>
  <c r="TI54" i="422"/>
  <c r="TG54" i="422" s="1" a="1"/>
  <c r="TG54" i="422" s="1"/>
  <c r="TI34" i="422"/>
  <c r="TG34" i="422" s="1" a="1"/>
  <c r="TG34" i="422" s="1"/>
  <c r="TI78" i="422"/>
  <c r="TG78" i="422" s="1" a="1"/>
  <c r="TG78" i="422" s="1"/>
  <c r="TI70" i="422"/>
  <c r="TG70" i="422" s="1" a="1"/>
  <c r="TG70" i="422" s="1"/>
  <c r="TI55" i="422"/>
  <c r="TG55" i="422" s="1" a="1"/>
  <c r="TG55" i="422" s="1"/>
  <c r="TI23" i="422"/>
  <c r="TG23" i="422" s="1" a="1"/>
  <c r="TG23" i="422" s="1"/>
  <c r="TI83" i="422"/>
  <c r="TG83" i="422" s="1" a="1"/>
  <c r="TG83" i="422" s="1"/>
  <c r="TI79" i="422"/>
  <c r="TG79" i="422" s="1" a="1"/>
  <c r="TG79" i="422" s="1"/>
  <c r="TI35" i="422"/>
  <c r="TG35" i="422" s="1" a="1"/>
  <c r="TG35" i="422" s="1"/>
  <c r="TI91" i="422"/>
  <c r="TG91" i="422" s="1" a="1"/>
  <c r="TG91" i="422" s="1"/>
  <c r="TI59" i="422"/>
  <c r="TG59" i="422" s="1" a="1"/>
  <c r="TG59" i="422" s="1"/>
  <c r="N66" i="451" l="1"/>
  <c r="P66" i="451"/>
  <c r="P68" i="451"/>
  <c r="N68" i="451"/>
  <c r="P59" i="451"/>
  <c r="N59" i="451"/>
  <c r="N54" i="451"/>
  <c r="P54" i="451"/>
  <c r="N70" i="451"/>
  <c r="P70" i="451"/>
  <c r="TG53" i="422" a="1"/>
  <c r="TG53" i="422" s="1"/>
  <c r="TG22" i="422" a="1"/>
  <c r="TG22" i="422" s="1"/>
  <c r="P58" i="451"/>
  <c r="P61" i="451"/>
  <c r="P56" i="451"/>
  <c r="N69" i="451"/>
  <c r="P69" i="451"/>
  <c r="P72" i="451"/>
  <c r="P71" i="451"/>
  <c r="N63" i="451"/>
  <c r="P63" i="451"/>
  <c r="P60" i="451"/>
  <c r="P57" i="451"/>
  <c r="P62" i="451"/>
  <c r="N64" i="451"/>
  <c r="P64" i="451"/>
  <c r="N65" i="451"/>
  <c r="P65" i="451"/>
  <c r="N71" i="451"/>
  <c r="N72" i="451"/>
  <c r="N58" i="451"/>
  <c r="N57" i="451"/>
  <c r="N62" i="451"/>
  <c r="N56" i="451"/>
  <c r="N61" i="451"/>
  <c r="N60" i="451"/>
  <c r="P53" i="451"/>
  <c r="N53" i="451"/>
  <c r="A185" i="747" l="1"/>
  <c r="A80" i="747"/>
  <c r="A52" i="768"/>
  <c r="A64" i="768"/>
  <c r="A53" i="768"/>
  <c r="A59" i="768"/>
  <c r="A55" i="768"/>
  <c r="A56" i="768"/>
  <c r="A57" i="768"/>
  <c r="A62" i="768"/>
  <c r="A61" i="768"/>
  <c r="A54" i="768"/>
  <c r="A58" i="768"/>
  <c r="A60" i="768"/>
  <c r="A71" i="767"/>
  <c r="A67" i="767"/>
  <c r="A69" i="767"/>
  <c r="A68" i="767"/>
  <c r="A66" i="767"/>
  <c r="A58" i="747"/>
  <c r="P55" i="451"/>
  <c r="A122" i="747"/>
  <c r="N42" i="451"/>
  <c r="Q71" i="451" s="1"/>
  <c r="N41" i="451"/>
  <c r="O65" i="451" s="1"/>
  <c r="N44" i="451"/>
  <c r="N43" i="451"/>
  <c r="A46" i="747"/>
  <c r="N55" i="451"/>
  <c r="A151" i="747"/>
  <c r="A159" i="747"/>
  <c r="A175" i="747"/>
  <c r="A48" i="749"/>
  <c r="A53" i="749"/>
  <c r="A76" i="749"/>
  <c r="A74" i="749"/>
  <c r="A73" i="749"/>
  <c r="A81" i="749"/>
  <c r="A75" i="749"/>
  <c r="A49" i="749"/>
  <c r="A47" i="749"/>
  <c r="A77" i="749"/>
  <c r="A189" i="747"/>
  <c r="A186" i="747"/>
  <c r="A187" i="747"/>
  <c r="A188" i="747"/>
  <c r="A190" i="747"/>
  <c r="A192" i="747"/>
  <c r="A193" i="747"/>
  <c r="A65" i="768" l="1"/>
  <c r="A72" i="767"/>
  <c r="A149" i="747"/>
  <c r="A44" i="747"/>
  <c r="A47" i="747"/>
  <c r="A43" i="747"/>
  <c r="A45" i="747"/>
  <c r="A49" i="747"/>
  <c r="A90" i="747"/>
  <c r="A147" i="747"/>
  <c r="A146" i="747"/>
  <c r="A50" i="747"/>
  <c r="A177" i="747"/>
  <c r="A173" i="747"/>
  <c r="A152" i="747"/>
  <c r="A160" i="747"/>
  <c r="A62" i="747"/>
  <c r="A57" i="747"/>
  <c r="A63" i="747"/>
  <c r="A59" i="747"/>
  <c r="A68" i="747"/>
  <c r="A64" i="747"/>
  <c r="A60" i="747"/>
  <c r="A61" i="747"/>
  <c r="A78" i="747"/>
  <c r="A84" i="747"/>
  <c r="A77" i="747"/>
  <c r="A89" i="747"/>
  <c r="A91" i="747"/>
  <c r="A88" i="747"/>
  <c r="A87" i="747"/>
  <c r="A76" i="747"/>
  <c r="A79" i="747"/>
  <c r="A83" i="747"/>
  <c r="A94" i="747"/>
  <c r="A82" i="747"/>
  <c r="A85" i="747"/>
  <c r="A81" i="747"/>
  <c r="A93" i="747"/>
  <c r="A69" i="747"/>
  <c r="Q72" i="451"/>
  <c r="A86" i="747"/>
  <c r="Q67" i="451"/>
  <c r="Q68" i="451"/>
  <c r="Q69" i="451"/>
  <c r="Q55" i="451"/>
  <c r="Q62" i="451"/>
  <c r="Q59" i="451"/>
  <c r="O71" i="451"/>
  <c r="A71" i="451" s="1"/>
  <c r="A42" i="747"/>
  <c r="O55" i="451"/>
  <c r="O59" i="451"/>
  <c r="O56" i="451"/>
  <c r="A139" i="747"/>
  <c r="O58" i="451"/>
  <c r="O57" i="451"/>
  <c r="O53" i="451"/>
  <c r="A119" i="747"/>
  <c r="A41" i="451"/>
  <c r="O69" i="451"/>
  <c r="A178" i="747"/>
  <c r="O67" i="451"/>
  <c r="A161" i="747"/>
  <c r="O62" i="451"/>
  <c r="A66" i="747"/>
  <c r="O70" i="451"/>
  <c r="A174" i="747"/>
  <c r="A65" i="747"/>
  <c r="O68" i="451"/>
  <c r="O63" i="451"/>
  <c r="O54" i="451"/>
  <c r="O66" i="451"/>
  <c r="A165" i="747"/>
  <c r="A120" i="747"/>
  <c r="O72" i="451"/>
  <c r="A164" i="747"/>
  <c r="A111" i="747"/>
  <c r="O60" i="451"/>
  <c r="A118" i="747"/>
  <c r="O64" i="451"/>
  <c r="A162" i="747"/>
  <c r="O61" i="451"/>
  <c r="A124" i="747"/>
  <c r="A148" i="747"/>
  <c r="O43" i="451"/>
  <c r="A43" i="451" s="1"/>
  <c r="Q63" i="451"/>
  <c r="O44" i="451"/>
  <c r="A44" i="451" s="1"/>
  <c r="Q66" i="451"/>
  <c r="Q65" i="451"/>
  <c r="A65" i="451" s="1"/>
  <c r="A42" i="451"/>
  <c r="A121" i="747"/>
  <c r="Q70" i="451"/>
  <c r="A172" i="747"/>
  <c r="Q60" i="451"/>
  <c r="A125" i="747"/>
  <c r="Q61" i="451"/>
  <c r="Q53" i="451"/>
  <c r="Q58" i="451"/>
  <c r="Q64" i="451"/>
  <c r="Q54" i="451"/>
  <c r="Q57" i="451"/>
  <c r="Q56" i="451"/>
  <c r="A54" i="749"/>
  <c r="A82" i="749"/>
  <c r="A55" i="749"/>
  <c r="L1" i="768" l="1" a="1"/>
  <c r="L1" i="768" s="1"/>
  <c r="L1" i="767" a="1"/>
  <c r="L1" i="767" s="1"/>
  <c r="A55" i="451"/>
  <c r="A104" i="747"/>
  <c r="A105" i="747"/>
  <c r="A107" i="747"/>
  <c r="A59" i="451"/>
  <c r="A54" i="451"/>
  <c r="A106" i="747"/>
  <c r="A102" i="747"/>
  <c r="A101" i="747"/>
  <c r="A103" i="747"/>
  <c r="A108" i="747"/>
  <c r="A110" i="747"/>
  <c r="A67" i="451"/>
  <c r="A69" i="451"/>
  <c r="A53" i="451"/>
  <c r="A68" i="451"/>
  <c r="A57" i="451"/>
  <c r="A62" i="451"/>
  <c r="A63" i="451"/>
  <c r="A70" i="451"/>
  <c r="A64" i="451"/>
  <c r="A72" i="451"/>
  <c r="A61" i="451"/>
  <c r="A66" i="451"/>
  <c r="A56" i="451"/>
  <c r="A58" i="451"/>
  <c r="A131" i="747"/>
  <c r="A138" i="747"/>
  <c r="A136" i="747"/>
  <c r="A135" i="747"/>
  <c r="A132" i="747"/>
  <c r="A134" i="747"/>
  <c r="A133" i="747"/>
  <c r="L1" i="747" l="1" a="1"/>
  <c r="L1" i="747" s="1"/>
  <c r="A1" i="451"/>
  <c r="L1" i="451" a="1"/>
  <c r="L1" i="451" s="1"/>
  <c r="L1" i="749" a="1"/>
  <c r="L1" i="749" s="1"/>
  <c r="G2" i="37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<sst xmlns="http://schemas.openxmlformats.org/spreadsheetml/2006/main" count="6379" uniqueCount="1987">
  <si>
    <t>Master Check</t>
  </si>
  <si>
    <t>Status Tracker</t>
  </si>
  <si>
    <t>Raw Data</t>
  </si>
  <si>
    <t>Answer Key</t>
  </si>
  <si>
    <t>Priority</t>
  </si>
  <si>
    <t>Cut Serial No.</t>
  </si>
  <si>
    <t>Section</t>
  </si>
  <si>
    <t>Question number</t>
  </si>
  <si>
    <t>Tab Name</t>
  </si>
  <si>
    <t>Check</t>
  </si>
  <si>
    <t>Link</t>
  </si>
  <si>
    <t>Filters</t>
  </si>
  <si>
    <t>Paste Slide snapshots here&gt;&gt;</t>
  </si>
  <si>
    <t>Status</t>
  </si>
  <si>
    <t>Qualified</t>
  </si>
  <si>
    <t>All</t>
  </si>
  <si>
    <t>Invalid respondents</t>
  </si>
  <si>
    <t>QC'd respondents</t>
  </si>
  <si>
    <t>Dummy</t>
  </si>
  <si>
    <t># respondents</t>
  </si>
  <si>
    <t>&lt;&gt;</t>
  </si>
  <si>
    <t>Total respondents</t>
  </si>
  <si>
    <t>Qualified respondents</t>
  </si>
  <si>
    <t>Total Qualified invalid respondents</t>
  </si>
  <si>
    <t xml:space="preserve">&lt;&lt; This is the percentage of total qualified invalid respondents by qualified respondents </t>
  </si>
  <si>
    <t>Valid qualified respondents</t>
  </si>
  <si>
    <t>Speeder threshold
(&lt;x% of median time)</t>
  </si>
  <si>
    <t>&lt;&lt; Criterion can be changed from here</t>
  </si>
  <si>
    <t>Number of yellow flags</t>
  </si>
  <si>
    <t>Straightliner Threshold %</t>
  </si>
  <si>
    <t>Invalid respondent Breakdown &gt;&gt;</t>
  </si>
  <si>
    <t>Select validity status from dropdown below</t>
  </si>
  <si>
    <t>Invalid respondent criteria</t>
  </si>
  <si>
    <t>Invalid N (Total respondents)</t>
  </si>
  <si>
    <t>% Invalid (Total respondents)</t>
  </si>
  <si>
    <t>Invalid N (Qualified respondents)</t>
  </si>
  <si>
    <t>% Invalid (Qualified respondents)</t>
  </si>
  <si>
    <t>Flag status</t>
  </si>
  <si>
    <t>Flag type</t>
  </si>
  <si>
    <t>Speeders</t>
  </si>
  <si>
    <t>On</t>
  </si>
  <si>
    <t>Red</t>
  </si>
  <si>
    <t>Off</t>
  </si>
  <si>
    <t>Yellow</t>
  </si>
  <si>
    <t>DRAFT</t>
  </si>
  <si>
    <t>Quality respondents</t>
  </si>
  <si>
    <t>This sheet has been left blank intentionally&gt;&gt;</t>
  </si>
  <si>
    <t># of yellow flags</t>
  </si>
  <si>
    <t>Median</t>
  </si>
  <si>
    <t>Median * threshold</t>
  </si>
  <si>
    <t>Speeder threshold</t>
  </si>
  <si>
    <t>&lt;&lt; Can be changed in Respondent Quality Check tab</t>
  </si>
  <si>
    <t>Can be toggled in Respondent Quality Check tab&gt;&gt;</t>
  </si>
  <si>
    <t>BCN Added Columns&gt;&gt;</t>
  </si>
  <si>
    <t>Time Taken (mins)</t>
  </si>
  <si>
    <t>Filter 3</t>
  </si>
  <si>
    <t>Filter 4</t>
  </si>
  <si>
    <t>Filter 5</t>
  </si>
  <si>
    <t>Filter 6</t>
  </si>
  <si>
    <t>Filter 7</t>
  </si>
  <si>
    <t>Filter 8</t>
  </si>
  <si>
    <t>Filter 9</t>
  </si>
  <si>
    <t>Filter 10</t>
  </si>
  <si>
    <t>Raw data BLs</t>
  </si>
  <si>
    <t>&lt;&gt;x</t>
  </si>
  <si>
    <t>Not Qualified</t>
  </si>
  <si>
    <t>&lt;&gt;Qualified</t>
  </si>
  <si>
    <t>NPS</t>
  </si>
  <si>
    <t>Yes</t>
  </si>
  <si>
    <t>No</t>
  </si>
  <si>
    <t/>
  </si>
  <si>
    <t>0</t>
  </si>
  <si>
    <t>Other</t>
  </si>
  <si>
    <t>10</t>
  </si>
  <si>
    <t>30</t>
  </si>
  <si>
    <t>40</t>
  </si>
  <si>
    <t>60</t>
  </si>
  <si>
    <t>NA</t>
  </si>
  <si>
    <t>Q1</t>
  </si>
  <si>
    <t>What is your employment status?</t>
  </si>
  <si>
    <t>Full-time</t>
  </si>
  <si>
    <t>Part-time</t>
  </si>
  <si>
    <t>Contract or freelance</t>
  </si>
  <si>
    <t>Retired</t>
  </si>
  <si>
    <t>Other (e.g., student, homemaker)</t>
  </si>
  <si>
    <t>I am not currently employed</t>
  </si>
  <si>
    <t>Q2</t>
  </si>
  <si>
    <t>Which country do you work in?</t>
  </si>
  <si>
    <t>United States</t>
  </si>
  <si>
    <t>Canada</t>
  </si>
  <si>
    <t>Germany</t>
  </si>
  <si>
    <t>United Kingdom</t>
  </si>
  <si>
    <t>Mexico</t>
  </si>
  <si>
    <t>Brazil</t>
  </si>
  <si>
    <t>France</t>
  </si>
  <si>
    <t>Italy</t>
  </si>
  <si>
    <t>China</t>
  </si>
  <si>
    <t>Q3</t>
  </si>
  <si>
    <t>Which of the following best describes your company's industry?</t>
  </si>
  <si>
    <t>Advertising/Media</t>
  </si>
  <si>
    <t>Construction</t>
  </si>
  <si>
    <t>Educational Services</t>
  </si>
  <si>
    <t>Finance and Insurance</t>
  </si>
  <si>
    <t>Government</t>
  </si>
  <si>
    <t>Hospitality</t>
  </si>
  <si>
    <t>Healthcare</t>
  </si>
  <si>
    <t>Information Technology</t>
  </si>
  <si>
    <t>Manufacturing</t>
  </si>
  <si>
    <t>Professional, Scientific, and Technical Services</t>
  </si>
  <si>
    <t>Real Estate &amp; Storage</t>
  </si>
  <si>
    <t>Retail</t>
  </si>
  <si>
    <t>Telecommunications</t>
  </si>
  <si>
    <t>Transportation services / logistics</t>
  </si>
  <si>
    <t>Utilities</t>
  </si>
  <si>
    <t>None of the above</t>
  </si>
  <si>
    <t>Q4</t>
  </si>
  <si>
    <t>You indicated that you work for a real estate &amp; storage business. Which of the following describes the kind of company for which you work? Select all that apply</t>
  </si>
  <si>
    <t>Commercial Real Estate (e.g., office, retail, industrial properties)</t>
  </si>
  <si>
    <t>Residential Real Estate (e.g., single-family, multifamily, condos)</t>
  </si>
  <si>
    <t>Self-Storage Facilities (e.g., storage units, mini-storage)</t>
  </si>
  <si>
    <t>Real Estate Development &amp; Construction (e.g., development, renovations, infrastructure projects)</t>
  </si>
  <si>
    <t>Real Estate Investment &amp; Asset Management (e.g., REITs, private equity, fund management)</t>
  </si>
  <si>
    <t>Real Estate Services &amp; Operations (e.g., brokerage, property management, appraisal)</t>
  </si>
  <si>
    <t>Biotech Research &amp; Development (e.g., genetic engineering, CRISPR)</t>
  </si>
  <si>
    <t>Q5</t>
  </si>
  <si>
    <t>You indicated that you work for a self-storage business. How would you describe your role in the business today?</t>
  </si>
  <si>
    <t>I fully or partially own the business but do not manage day to day operations</t>
  </si>
  <si>
    <t>I fully or partially own the business and manage day to day operations only for the sites I own</t>
  </si>
  <si>
    <t>I fully or partially own a self-storage business and manage day to day operations for some sites I own and some sites I do not own</t>
  </si>
  <si>
    <t>I do not own a self-storage business, but I manage day to day operations</t>
  </si>
  <si>
    <t>I am an employee who does not own the business or manage day to day operations</t>
  </si>
  <si>
    <t>Q6</t>
  </si>
  <si>
    <t>What types of business decisions are you currently involved with? Please select all that apply</t>
  </si>
  <si>
    <t>Supplier/vendor selection (e.g., I help decide which other companies we partner with or buy software/services from to run our business)</t>
  </si>
  <si>
    <t>Employee management (e.g., I am responsible for hiring decisions and other labor management issues)</t>
  </si>
  <si>
    <t>Operations management (e.g., I help decide how to most efficiently run the day-to-day logistics of our business)</t>
  </si>
  <si>
    <t>Sales and marketing (e.g., I help decide how we price our products and services, as well as advertise to potential customers)</t>
  </si>
  <si>
    <t>HVAC systems engineering (e.g., I help design or engineer climate control systems for buildings)</t>
  </si>
  <si>
    <t>Q7</t>
  </si>
  <si>
    <t>The following questions pertain to storage property management software that helps business owners, managers, and operators automate their business. This type of enterprise management software allows users to monitor the business' performance and integrate with other systems like payments, insurance, etc. Has your company ever used a software program like this to manage your business?</t>
  </si>
  <si>
    <t>Yes, I currently use a third party software program to manage my business</t>
  </si>
  <si>
    <t>I do not currently use a third party software program to manage my business, but I have used one previously</t>
  </si>
  <si>
    <t>Yes, I currently use my company's proprietary software program (e.g., an in-house, custom-built software program used exclusively by my business) to manage my business</t>
  </si>
  <si>
    <t>No, I have never used a software program to manage my business</t>
  </si>
  <si>
    <t>Q8</t>
  </si>
  <si>
    <t>Which of the following best describes your level of involvement in your business' decision making process around storage property management software purchases?</t>
  </si>
  <si>
    <t>I am the primary decision maker</t>
  </si>
  <si>
    <t>I have the greatest input into decision-making, but someone else also has some input</t>
  </si>
  <si>
    <t>I have equal share in decision-making with others</t>
  </si>
  <si>
    <t>I have little or no input into decision-making</t>
  </si>
  <si>
    <t>Q9</t>
  </si>
  <si>
    <t>How is your self-storage business structured?</t>
  </si>
  <si>
    <t>My company's self-storage business is independently owned and operated</t>
  </si>
  <si>
    <t>My company's self-storage business operates as a franchise</t>
  </si>
  <si>
    <t>My company's self-storage business is independently owned but operated by a third-party management company</t>
  </si>
  <si>
    <t>My company's self-storage business is owned and operated by another entity (i.e. a Real Estate Investment Trust/REIT)</t>
  </si>
  <si>
    <t>Q10</t>
  </si>
  <si>
    <t>What is the name of the entity that owns and operates your company's business?</t>
  </si>
  <si>
    <t>National Storage Affiliates</t>
  </si>
  <si>
    <t>U-Haul</t>
  </si>
  <si>
    <t>CubeSmart</t>
  </si>
  <si>
    <t>Extra Space Storage</t>
  </si>
  <si>
    <t>Public Storage</t>
  </si>
  <si>
    <t>Q11</t>
  </si>
  <si>
    <t>What is your level of familiarity with the following software providers?</t>
  </si>
  <si>
    <t>Not familiar with this provider</t>
  </si>
  <si>
    <t>I am familiar, but I have never used their software</t>
  </si>
  <si>
    <t>I have purchased their software in the past, but I do not currently use</t>
  </si>
  <si>
    <t>I currently use their software</t>
  </si>
  <si>
    <t>Q12</t>
  </si>
  <si>
    <t>On a scale from 0 to 10, where "0" means "not at all likely" and "10" means "extremely likely", how likely are you to recommend &lt;vendor&gt; to a colleague or industry peer for managing their storage business?</t>
  </si>
  <si>
    <t>1</t>
  </si>
  <si>
    <t>2</t>
  </si>
  <si>
    <t>3</t>
  </si>
  <si>
    <t>4</t>
  </si>
  <si>
    <t>5</t>
  </si>
  <si>
    <t>6</t>
  </si>
  <si>
    <t>7</t>
  </si>
  <si>
    <t>8</t>
  </si>
  <si>
    <t>9</t>
  </si>
  <si>
    <t>Q13</t>
  </si>
  <si>
    <t>Why did you give &lt;vendor&gt; that rating?</t>
  </si>
  <si>
    <t>Q14</t>
  </si>
  <si>
    <t>You indicated that you currently use multiple storage property management software vendors. Who would you say is your primary vendor for property management? Your primary vendor is the property management software that you use most often and/or spend the most on</t>
  </si>
  <si>
    <t>SiteLink</t>
  </si>
  <si>
    <t>StorEdge / Storable Edge</t>
  </si>
  <si>
    <t>Easy Storage Solutions / Storable Easy</t>
  </si>
  <si>
    <t>Yardi/Centershift</t>
  </si>
  <si>
    <t>Syrasoft Connect</t>
  </si>
  <si>
    <t>Self Storage Manager</t>
  </si>
  <si>
    <t>Domico Self Storage</t>
  </si>
  <si>
    <t>QuickStor</t>
  </si>
  <si>
    <t>Webselfstorage</t>
  </si>
  <si>
    <t>Space Control</t>
  </si>
  <si>
    <t>Tenant</t>
  </si>
  <si>
    <t>Cubby</t>
  </si>
  <si>
    <t>Storage Commander</t>
  </si>
  <si>
    <t>6Storage</t>
  </si>
  <si>
    <t>Monument</t>
  </si>
  <si>
    <t>Q15</t>
  </si>
  <si>
    <t>For your company's most recent purchase of your primary storage management software, which other providers did you consider buying from? (i.e., providers you considered buying from but are not currently using)</t>
  </si>
  <si>
    <t>Q16</t>
  </si>
  <si>
    <t>What are the most important criteria when selecting a storage management software provider? Please rank up to 3 criteria, with 1 being the most important.</t>
  </si>
  <si>
    <t>Price</t>
  </si>
  <si>
    <t>Ease of use</t>
  </si>
  <si>
    <t>Ability to integrate with other software (API connectivity)</t>
  </si>
  <si>
    <t>Customer support</t>
  </si>
  <si>
    <t>Reliability (no bugs, glitches, downtime)</t>
  </si>
  <si>
    <t>Mobility options (ability to use across multiple devices - cell phone, tablet, desktop)</t>
  </si>
  <si>
    <t>Breadth of features</t>
  </si>
  <si>
    <t>Scalability</t>
  </si>
  <si>
    <t>Analytics &amp; reporting</t>
  </si>
  <si>
    <t>Access control features (tenant access management, security)</t>
  </si>
  <si>
    <t>Q17</t>
  </si>
  <si>
    <t>How well do the following criteria describe &lt;vendor&gt;?</t>
  </si>
  <si>
    <t>Q18</t>
  </si>
  <si>
    <t>In what year did your company begin using a 3rd party software solution for storage management software?</t>
  </si>
  <si>
    <t>Q19</t>
  </si>
  <si>
    <t>In what year did your company start using &lt;primary_software_vendor&gt;?</t>
  </si>
  <si>
    <t>Q20</t>
  </si>
  <si>
    <t>On a scale from 1 to 5, where 1 is "not at all difficult" and 5 is "extremely difficult", how difficult is it to switch your storage management software provider in the next 12 months?</t>
  </si>
  <si>
    <t>Q21</t>
  </si>
  <si>
    <t>Why did you provide that rating on switching difficulty?</t>
  </si>
  <si>
    <t>Q22</t>
  </si>
  <si>
    <t>On a scale from 1 to 5, where 1 is "not at all likely" and 5 is "extremely likely", how likely is your company to switch away from &lt;primary_software_vendor&gt; as your primary software vendor within the next 12 months?</t>
  </si>
  <si>
    <t>Q23</t>
  </si>
  <si>
    <t>What is the primary reason why you are likely to switch away from &lt;primary_software_vendor&gt; within the next 12 months?</t>
  </si>
  <si>
    <t>Too expensive</t>
  </si>
  <si>
    <t>Not easy to use</t>
  </si>
  <si>
    <t>Doesn't integrate well with other software</t>
  </si>
  <si>
    <t>Poor customer support</t>
  </si>
  <si>
    <t>Unreliable (bugs/glitches, downtime)</t>
  </si>
  <si>
    <t>Lacks mobility options (e.g., can't use it on mobile or tablet)</t>
  </si>
  <si>
    <t>Poor breadth of features</t>
  </si>
  <si>
    <t>Not scalable</t>
  </si>
  <si>
    <t>Weak analytics &amp; reporting features</t>
  </si>
  <si>
    <t>Poor access control features</t>
  </si>
  <si>
    <t>Q24</t>
  </si>
  <si>
    <t>Which storage management provider are you most likely to switch to if you switch away from &lt;primary_software_vendor&gt;  as your primary vendor?</t>
  </si>
  <si>
    <t>Q25</t>
  </si>
  <si>
    <t>Immediately prior to  &lt;primary_software_vendor&gt; , which storage management software provider did you use?</t>
  </si>
  <si>
    <t>Q26</t>
  </si>
  <si>
    <t>Why did you switch storage management software providers? Please select all that apply</t>
  </si>
  <si>
    <t>Q27</t>
  </si>
  <si>
    <t>What kind of contract commitment do you have with  &lt;primary_software_vendor&gt; ?</t>
  </si>
  <si>
    <t>Month-to-month</t>
  </si>
  <si>
    <t>Annual</t>
  </si>
  <si>
    <t>Multi-year</t>
  </si>
  <si>
    <t>Q28</t>
  </si>
  <si>
    <t>How is the pricing of your current primary storage management software,  &lt;primary_software_vendor&gt; , structured?</t>
  </si>
  <si>
    <t>Fixed price per contract term (e.g., single fee per month or year to use the platform)</t>
  </si>
  <si>
    <t>Some fixed pricing and some variable pricing per contract term (e.g., a fixed monthly fee, plus another fee per customer transaction)</t>
  </si>
  <si>
    <t>All variable pricing (e.g., payments made only per customer transaction)</t>
  </si>
  <si>
    <t>Q29</t>
  </si>
  <si>
    <t>What is the average monthly cost per facility of your current primary storage management software,  &lt;primary_software_vendor&gt;?
&lt;Please provide an approximate response without consulting outside sources|&gt;</t>
  </si>
  <si>
    <t>&lt;$100</t>
  </si>
  <si>
    <t>$100-$200</t>
  </si>
  <si>
    <t>$201-$300</t>
  </si>
  <si>
    <t>$301-$400</t>
  </si>
  <si>
    <t>$401-$500</t>
  </si>
  <si>
    <t>$501-$600</t>
  </si>
  <si>
    <t>$601-$700</t>
  </si>
  <si>
    <t>$701-$800</t>
  </si>
  <si>
    <t>$801-900</t>
  </si>
  <si>
    <t>$901-$1000</t>
  </si>
  <si>
    <t>$1001-$1500</t>
  </si>
  <si>
    <t>$1501-$2000</t>
  </si>
  <si>
    <t>$2001-$3000</t>
  </si>
  <si>
    <t>More than $3000</t>
  </si>
  <si>
    <t>Q30</t>
  </si>
  <si>
    <t>How has the price of the storage management software you purchase from &lt;primary_software_vendor&gt; changed over the last 3 years?</t>
  </si>
  <si>
    <t>Significantly decreased (7% or more per year)</t>
  </si>
  <si>
    <t>Moderately decreased (4-6% per year)</t>
  </si>
  <si>
    <t>Slightly decreased (2-3% per year)</t>
  </si>
  <si>
    <t>Remained relatively constant (+/- 0-1% per year)</t>
  </si>
  <si>
    <t>Slightly increased (2-3% per year)</t>
  </si>
  <si>
    <t>Moderately increased (4-6% per year)</t>
  </si>
  <si>
    <t>Significantly increased (7% or more per year)</t>
  </si>
  <si>
    <t>I'm not sure or N/A (i.e., I have not been working with this provider for at least 3 years)</t>
  </si>
  <si>
    <t>Q31</t>
  </si>
  <si>
    <t>How do you anticipate the price of the storage management software you purchase from &lt;primary_software_vendor&gt; to change over the next 3 years?</t>
  </si>
  <si>
    <t>Significantly decrease (7% or more per year)</t>
  </si>
  <si>
    <t>Moderately decrease (4-6% per year)</t>
  </si>
  <si>
    <t>Slightly decrease (2-3% per year)</t>
  </si>
  <si>
    <t>Remain relatively constant (+/- 0-1% per year)</t>
  </si>
  <si>
    <t>Slightly increase (2-3% per year)</t>
  </si>
  <si>
    <t>Moderately increase (4-6% per year)</t>
  </si>
  <si>
    <t>Significantly increase (7% or more per year)</t>
  </si>
  <si>
    <t>Q32</t>
  </si>
  <si>
    <t>What annual pricing increase would prompt you to look into switching storage management software providers?</t>
  </si>
  <si>
    <t>0-3%</t>
  </si>
  <si>
    <t>4-6%</t>
  </si>
  <si>
    <t>7-10%</t>
  </si>
  <si>
    <t>11-15%</t>
  </si>
  <si>
    <t>16-20%</t>
  </si>
  <si>
    <t>21-30%</t>
  </si>
  <si>
    <t>More than 30%</t>
  </si>
  <si>
    <t>N/A - I would not consider switching vendors because of a price increase</t>
  </si>
  <si>
    <t>Q33</t>
  </si>
  <si>
    <t>Which of the following features do you use?</t>
  </si>
  <si>
    <t>I use this feature from  &lt;primary_software_vendor&gt;</t>
  </si>
  <si>
    <t>I use this feature from another 3rd party vendor</t>
  </si>
  <si>
    <t>I handle this feature in-house / I don't use this feature</t>
  </si>
  <si>
    <t>Q34</t>
  </si>
  <si>
    <t>You indicated that you use another vendor besides your primary vendor for &lt;feature&gt;. What vendor do you use for &lt;feature&gt;?</t>
  </si>
  <si>
    <t>Q35</t>
  </si>
  <si>
    <t>On a scale from 1 to 5, where 1 is "not at all likely" and 5 is "extremely likely", how likely are you to start using &lt;feature&gt; from &lt;primary_software_vendor&gt; over the next 3 years?</t>
  </si>
  <si>
    <t>Q36</t>
  </si>
  <si>
    <t>You indicated that you are unlikely to start using &lt;feature&gt; from &lt;primary_software_vendor&gt; over the next 3 years. Why are you unlikely to do so?</t>
  </si>
  <si>
    <t>I have no need for this feature</t>
  </si>
  <si>
    <t>I am satisfied with my current vendor for this feature</t>
  </si>
  <si>
    <t>My primary vendor's offering for this feature is too expensive</t>
  </si>
  <si>
    <t>My primary vendor's offering isn't as good as my current vendor and/or doesn't meet my needs</t>
  </si>
  <si>
    <t>My primary vendor does not offer this feature / I am unaware if my primary vendor offers this feature</t>
  </si>
  <si>
    <t>Q37</t>
  </si>
  <si>
    <t>What percentage of your customers currently pay with each of the following payment methods? Answers must sum to 100%</t>
  </si>
  <si>
    <t>Credit Card</t>
  </si>
  <si>
    <t>ACH ("automated clearing house", where payments are taken as direct deposits from customers' bank accounts)</t>
  </si>
  <si>
    <t>Cash or check</t>
  </si>
  <si>
    <t>Q38</t>
  </si>
  <si>
    <t>What percent of your payments are processed through &lt;primary_software_vendor&gt; ?</t>
  </si>
  <si>
    <t>0-10%</t>
  </si>
  <si>
    <t>11-20%</t>
  </si>
  <si>
    <t>31-40%</t>
  </si>
  <si>
    <t>41-50%</t>
  </si>
  <si>
    <t>51-60%</t>
  </si>
  <si>
    <t>61-70%</t>
  </si>
  <si>
    <t>71-80%</t>
  </si>
  <si>
    <t>81-90%</t>
  </si>
  <si>
    <t>91-100%</t>
  </si>
  <si>
    <t>Q39</t>
  </si>
  <si>
    <t>How has the percent of payments processed through your primary storage management software changed over the last 3 years?</t>
  </si>
  <si>
    <t>Significantly decreased (5% or more per year)</t>
  </si>
  <si>
    <t>Moderately decreased (2-4% per year)</t>
  </si>
  <si>
    <t>Moderately increased (2-4% per year)</t>
  </si>
  <si>
    <t>Significantly increased (5% or more per year)</t>
  </si>
  <si>
    <t>Q40</t>
  </si>
  <si>
    <t>How do you anticipate the % of payments processed through your primary storage management software to change over the next 3 years?</t>
  </si>
  <si>
    <t>Significantly decrease (5% or more per year)</t>
  </si>
  <si>
    <t>Moderately decrease (2-4% per year)</t>
  </si>
  <si>
    <t>Moderately increase (2-4% per year)</t>
  </si>
  <si>
    <t>Significantly increase (5% or more per year)</t>
  </si>
  <si>
    <t>Q41</t>
  </si>
  <si>
    <t>Do you require your tenants to have insurance?</t>
  </si>
  <si>
    <t>Q42</t>
  </si>
  <si>
    <t>What percentage of your tenants have insurance (either purchased through you or another 3rd party)?</t>
  </si>
  <si>
    <t>Q43</t>
  </si>
  <si>
    <t>What percent of your current tenants have purchased tenant insurance from you?</t>
  </si>
  <si>
    <t>90-100%</t>
  </si>
  <si>
    <t>Q44</t>
  </si>
  <si>
    <t>How has the percent of tenants purchasing tenant insurance from you changed over the past three years?</t>
  </si>
  <si>
    <t>Q45</t>
  </si>
  <si>
    <t>How do you anticipate the percent of tenants purchasing tenant insurance from you to change over the next three years?</t>
  </si>
  <si>
    <t>Q46</t>
  </si>
  <si>
    <t>Have you ever used an online marketplace platform to rent storage units? (e.g., a service that generates leads from online searches to help connect you to consumers looking to use storage space)</t>
  </si>
  <si>
    <t>Yes, I currently use an online marketplace platform to help rent storage units</t>
  </si>
  <si>
    <t>I do not currently use an online marketplace platform to help rent storage units, but I have used one previously</t>
  </si>
  <si>
    <t>No, I have never used an online marketplace platform to help rent storage units</t>
  </si>
  <si>
    <t>Q47</t>
  </si>
  <si>
    <t>Which of the following online marketplace providers are you familiar with?</t>
  </si>
  <si>
    <t>I am familiar, but I have never used it</t>
  </si>
  <si>
    <t>I have used their marketplace in the past but currently do not</t>
  </si>
  <si>
    <t>I currently offer storage on their marketplace</t>
  </si>
  <si>
    <t>Q48</t>
  </si>
  <si>
    <t>On a scale from 0 to 10, where "0" means "not at all likely" and "10" means "extremely likely", how likely are you to recommend &lt;provider&gt; to a colleague or industry peer for renting storage units?</t>
  </si>
  <si>
    <t>Q49</t>
  </si>
  <si>
    <t>Why did you give &lt;provider&gt; that rating?</t>
  </si>
  <si>
    <t>Q50</t>
  </si>
  <si>
    <t>How has your usage of online storage marketplaces changed over the last 3 years?</t>
  </si>
  <si>
    <t>Significantly decreased listings on online marketplaces (5% or more per year)</t>
  </si>
  <si>
    <t>Moderately decreased listings on online marketplaces (2-4% per year)</t>
  </si>
  <si>
    <t>Listings on online marketplaces remained relatively constant (+/- 0-1% per year)</t>
  </si>
  <si>
    <t>Moderately increased listings on online marketplaces (2-4% per year)</t>
  </si>
  <si>
    <t>Significantly increased listings on online marketplaces (5% or more per year)</t>
  </si>
  <si>
    <t>Q51</t>
  </si>
  <si>
    <t>You indicated that your usage of online storage marketplaces changed over the last 3 years. Why?</t>
  </si>
  <si>
    <t>Q52</t>
  </si>
  <si>
    <t>How do you anticipate your usage of online storage marketplaces to change over the next 3 years?</t>
  </si>
  <si>
    <t>Significantly decrease listings on online marketplaces (5% or more per year)</t>
  </si>
  <si>
    <t>Moderately decrease listings on online marketplaces (2-4% per year)</t>
  </si>
  <si>
    <t>Listings on online marketplaces will remain relatively constant (+/- 0-1% per year)</t>
  </si>
  <si>
    <t>Moderately increase listings on online marketplaces (2-4% per year)</t>
  </si>
  <si>
    <t>Significantly increase listings on online marketplaces (5% or more per year)</t>
  </si>
  <si>
    <t>Q53</t>
  </si>
  <si>
    <t>On average across your facilities, approximately what percentage of your total storage units do you list on each online storage marketplace? Please answer as a percentage of total units, NOT as a percentage of your units listed. As a result, answers do NOT need to sum to 100%"</t>
  </si>
  <si>
    <t>Q54</t>
  </si>
  <si>
    <t>What percentage of your inventory listed on each online storage marketplace is successfully rented?</t>
  </si>
  <si>
    <t>Q55</t>
  </si>
  <si>
    <t>How much does your company pay &lt;provider&gt; per unit rented?</t>
  </si>
  <si>
    <t>&lt;0.5 months rent</t>
  </si>
  <si>
    <t>0.6-1.0 months rent</t>
  </si>
  <si>
    <t>1.1-1.5 months rent</t>
  </si>
  <si>
    <t>1.6-1.9 months rent</t>
  </si>
  <si>
    <t>2-4 months rent</t>
  </si>
  <si>
    <t>4-6 months rent</t>
  </si>
  <si>
    <t>&gt;6 months rent</t>
  </si>
  <si>
    <t>Q56</t>
  </si>
  <si>
    <t>You indicated that you use proprietary software (e.g., an in-house, custom-built software program used exclusively by your business) today. What is the primary reason you use it?</t>
  </si>
  <si>
    <t>I was not aware third party software existed</t>
  </si>
  <si>
    <t>It is cheaper to use proprietary software versus third-party software</t>
  </si>
  <si>
    <t>My business demands a level of customization that third party providers cannot provide</t>
  </si>
  <si>
    <t>I used third party software in the past and did not see much value</t>
  </si>
  <si>
    <t>I am concerned my data could be at risk with third party providers</t>
  </si>
  <si>
    <t>Q57</t>
  </si>
  <si>
    <t>You indicated that you do not use any storage management software today. What is the primary reason you do not use any software today?</t>
  </si>
  <si>
    <t>The cost of using a software is too high</t>
  </si>
  <si>
    <t>My business complexity is low and does not require automation from software</t>
  </si>
  <si>
    <t>I do not understand how to use this type of software</t>
  </si>
  <si>
    <t>Q58</t>
  </si>
  <si>
    <t>On a scale of 1 to 5, where 1 is "not at all likely" and 5 is "extremely likely", how likely are you to adopt a 3rd party storage management software in the next 2 years?</t>
  </si>
  <si>
    <t>Q59</t>
  </si>
  <si>
    <t>Which vendor would you be most likely to adopt?</t>
  </si>
  <si>
    <t>Q60</t>
  </si>
  <si>
    <t>Q61</t>
  </si>
  <si>
    <t>Q62</t>
  </si>
  <si>
    <t>Do you offer tenant insurance to your tenants through a 3rd party insurance provider?</t>
  </si>
  <si>
    <t>Q63</t>
  </si>
  <si>
    <t>Q64</t>
  </si>
  <si>
    <t>How has the percent of tenants purchasing tenant insurance from you changed over the past 3 years?</t>
  </si>
  <si>
    <t>Q65</t>
  </si>
  <si>
    <t>How do you anticipate the percent of tenants purchasing tenant insurance from you to change over the next 3 years?</t>
  </si>
  <si>
    <t>Q66</t>
  </si>
  <si>
    <t>What state does your business primarily operate in?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</si>
  <si>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</si>
  <si>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</si>
  <si>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</si>
  <si>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</si>
  <si>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</si>
  <si>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</si>
  <si>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</si>
  <si>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</si>
  <si>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</si>
  <si>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</si>
  <si>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</si>
  <si>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</si>
  <si>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</si>
  <si>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</si>
  <si>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</si>
  <si>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</si>
  <si>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</si>
  <si>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</si>
  <si>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</si>
  <si>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</si>
  <si>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</si>
  <si>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</si>
  <si>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</si>
  <si>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</si>
  <si>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</si>
  <si>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</si>
  <si>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</si>
  <si>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</si>
  <si>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</si>
  <si>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</si>
  <si>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</si>
  <si>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</si>
  <si>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</si>
  <si>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</si>
  <si>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</si>
  <si>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</si>
  <si>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</si>
  <si>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</si>
  <si>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</si>
  <si>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</si>
  <si>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</si>
  <si>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</si>
  <si>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</si>
  <si>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</si>
  <si>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</si>
  <si>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</si>
  <si>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</si>
  <si>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Washington D.C.</t>
  </si>
  <si>
    <t>West Virginia</t>
  </si>
  <si>
    <t>Wisconsin</t>
  </si>
  <si>
    <t>Wyoming</t>
  </si>
  <si>
    <t>Q67</t>
  </si>
  <si>
    <t>How would you describe the majority of sites your business operates in?</t>
  </si>
  <si>
    <t>Rural</t>
  </si>
  <si>
    <t>Urban</t>
  </si>
  <si>
    <t>Suburban</t>
  </si>
  <si>
    <t>Q68</t>
  </si>
  <si>
    <t>Approximately how many full-time employees work at your company today?
&lt;Please provide an approximate response without consulting outside sources|&gt;</t>
  </si>
  <si>
    <t>Less than 10</t>
  </si>
  <si>
    <t>10-25</t>
  </si>
  <si>
    <t>26-50</t>
  </si>
  <si>
    <t>51-100</t>
  </si>
  <si>
    <t>101-250</t>
  </si>
  <si>
    <t>251-500</t>
  </si>
  <si>
    <t>501-1,000</t>
  </si>
  <si>
    <t>1,001-5,000</t>
  </si>
  <si>
    <t>5,001-10,000</t>
  </si>
  <si>
    <t>More than 10,000</t>
  </si>
  <si>
    <t>Q69</t>
  </si>
  <si>
    <t>How many facilities does your company own today?</t>
  </si>
  <si>
    <t>2-4</t>
  </si>
  <si>
    <t>5-9</t>
  </si>
  <si>
    <t>10-15</t>
  </si>
  <si>
    <t>16-20</t>
  </si>
  <si>
    <t>21-30</t>
  </si>
  <si>
    <t>31-50</t>
  </si>
  <si>
    <t>More than 100</t>
  </si>
  <si>
    <t>Q70</t>
  </si>
  <si>
    <t>Over the last 12 months, what has been the average occupancy rate across your self-storage facilities?</t>
  </si>
  <si>
    <t>Less than 50%</t>
  </si>
  <si>
    <t>50-60%</t>
  </si>
  <si>
    <t>Q71</t>
  </si>
  <si>
    <t>What is the average unit rent per month paid by tenants across your self-storage facilities?</t>
  </si>
  <si>
    <t>Less than $50</t>
  </si>
  <si>
    <t>$50-$75</t>
  </si>
  <si>
    <t>$76-100</t>
  </si>
  <si>
    <t>$101-$125</t>
  </si>
  <si>
    <t>$126-$150</t>
  </si>
  <si>
    <t>$151-$200</t>
  </si>
  <si>
    <t>$201-$250</t>
  </si>
  <si>
    <t>$251-$300</t>
  </si>
  <si>
    <t>More than $300</t>
  </si>
  <si>
    <t>Q72</t>
  </si>
  <si>
    <t>What is the average number of units per facility across your storage facilities?</t>
  </si>
  <si>
    <t>Less than 50</t>
  </si>
  <si>
    <t>101-200</t>
  </si>
  <si>
    <t>201-300</t>
  </si>
  <si>
    <t>301-500</t>
  </si>
  <si>
    <t>501-800</t>
  </si>
  <si>
    <t>801-1,200</t>
  </si>
  <si>
    <t>More than 1,200</t>
  </si>
  <si>
    <t>Q73</t>
  </si>
  <si>
    <t>Is there any other feedback you would like to share with us about this survey?</t>
  </si>
  <si>
    <t>Q74</t>
  </si>
  <si>
    <t>Respondent</t>
  </si>
  <si>
    <t>Term reason</t>
  </si>
  <si>
    <t>Start time (GMT)</t>
  </si>
  <si>
    <t>End time (GMT)</t>
  </si>
  <si>
    <t>Panel</t>
  </si>
  <si>
    <t>Qsponse Score</t>
  </si>
  <si>
    <t>user</t>
  </si>
  <si>
    <t>primary_software_vendor</t>
  </si>
  <si>
    <t>state</t>
  </si>
  <si>
    <t>region</t>
  </si>
  <si>
    <t>path</t>
  </si>
  <si>
    <t>straightline_count</t>
  </si>
  <si>
    <t>n_questions_answered</t>
  </si>
  <si>
    <t>length_of_interview</t>
  </si>
  <si>
    <t>qc_biotech_research</t>
  </si>
  <si>
    <t>qc_hvac</t>
  </si>
  <si>
    <t>qc_owner</t>
  </si>
  <si>
    <t>qc_aware_fake</t>
  </si>
  <si>
    <t>qc_many_vendors</t>
  </si>
  <si>
    <t>qc_short_reason_1</t>
  </si>
  <si>
    <t>qc_considered_vendor</t>
  </si>
  <si>
    <t>qc_year_mismatch</t>
  </si>
  <si>
    <t>qc_tenants_insurance_perc</t>
  </si>
  <si>
    <t>qc_fake_provider</t>
  </si>
  <si>
    <t>qc_short_reason_2</t>
  </si>
  <si>
    <t>qc_zero_allocation</t>
  </si>
  <si>
    <t>qc_facilities_mismatch</t>
  </si>
  <si>
    <t>qc_honeypot</t>
  </si>
  <si>
    <t>qc_time</t>
  </si>
  <si>
    <t>qc_speeder</t>
  </si>
  <si>
    <t>qc_SingleS_50perc_str8liner</t>
  </si>
  <si>
    <t>qc_used_vpn</t>
  </si>
  <si>
    <t>qc_masked_IP</t>
  </si>
  <si>
    <t>Q4: Commercial Real Estate (e.g., office, retail, industrial properties)</t>
  </si>
  <si>
    <t>Q4: Residential Real Estate (e.g., single-family, multifamily, condos)</t>
  </si>
  <si>
    <t>Q4: Self-Storage Facilities (e.g., storage units, mini-storage)</t>
  </si>
  <si>
    <t>Q4: Real Estate Development &amp; Construction (e.g., development, renovations, infrastructure projects)</t>
  </si>
  <si>
    <t>Q4: Real Estate Investment &amp; Asset Management (e.g., REITs, private equity, fund management)</t>
  </si>
  <si>
    <t>Q4: Real Estate Services &amp; Operations (e.g., brokerage, property management, appraisal)</t>
  </si>
  <si>
    <t>Q4: Biotech Research &amp; Development (e.g., genetic engineering, CRISPR)</t>
  </si>
  <si>
    <t>Q4: Other</t>
  </si>
  <si>
    <t>Q6: Supplier/vendor selection (e.g., I help decide which other companies we partner with or buy software/services from to run our business)</t>
  </si>
  <si>
    <t>Q6: Employee management (e.g., I am responsible for hiring decisions and other labor management issues)</t>
  </si>
  <si>
    <t>Q6: Operations management (e.g., I help decide how to most efficiently run the day-to-day logistics of our business)</t>
  </si>
  <si>
    <t>Q6: Sales and marketing (e.g., I help decide how we price our products and services, as well as advertise to potential customers)</t>
  </si>
  <si>
    <t>Q6: HVAC systems engineering (e.g., I help design or engineer climate control systems for buildings)</t>
  </si>
  <si>
    <t>Q6: Other</t>
  </si>
  <si>
    <t>Q16: Price</t>
  </si>
  <si>
    <t>Q16: Ease of use</t>
  </si>
  <si>
    <t>Q16: Ability to integrate with other software (API connectivity)</t>
  </si>
  <si>
    <t>Q16: Customer support</t>
  </si>
  <si>
    <t>Q16: Reliability (no bugs, glitches, downtime)</t>
  </si>
  <si>
    <t>Q16: Mobility options (ability to use across multiple devices - cell phone, tablet, desktop)</t>
  </si>
  <si>
    <t>Q16: Breadth of features</t>
  </si>
  <si>
    <t>Q16: Scalability</t>
  </si>
  <si>
    <t>Q16: Analytics &amp; reporting</t>
  </si>
  <si>
    <t>Q16: Access control features (tenant access management, security)</t>
  </si>
  <si>
    <t>Q16: Other</t>
  </si>
  <si>
    <t>Dialectica</t>
  </si>
  <si>
    <t>0/3</t>
  </si>
  <si>
    <t>14</t>
  </si>
  <si>
    <t>Spiderdoor</t>
  </si>
  <si>
    <t>Veritec</t>
  </si>
  <si>
    <t>CrPk13aamor</t>
  </si>
  <si>
    <t>Terminated</t>
  </si>
  <si>
    <t>CrPk10aapup</t>
  </si>
  <si>
    <t>28</t>
  </si>
  <si>
    <t>Inhouse</t>
  </si>
  <si>
    <t>OpenTech</t>
  </si>
  <si>
    <t>Sparefoot</t>
  </si>
  <si>
    <t>Have our own</t>
  </si>
  <si>
    <t>Occupancy</t>
  </si>
  <si>
    <t>CrPk39alher</t>
  </si>
  <si>
    <t>0/1</t>
  </si>
  <si>
    <t>33</t>
  </si>
  <si>
    <t>19</t>
  </si>
  <si>
    <t>Na</t>
  </si>
  <si>
    <t>Covid made a lot of things</t>
  </si>
  <si>
    <t>699867be-a233-4157-9393-529804678a40</t>
  </si>
  <si>
    <t>Atheneum</t>
  </si>
  <si>
    <t>dcd6afd2-59ab-4718-8048-633e7ee94e55</t>
  </si>
  <si>
    <t>2c29377fe67e300030357c248b6ede49ec28fcc2</t>
  </si>
  <si>
    <t>Third Bridge</t>
  </si>
  <si>
    <t>13</t>
  </si>
  <si>
    <t>Storage Shield</t>
  </si>
  <si>
    <t>Opentech Alliance</t>
  </si>
  <si>
    <t>Storage Collections</t>
  </si>
  <si>
    <t>dont want one</t>
  </si>
  <si>
    <t>they dont have a call center</t>
  </si>
  <si>
    <t>better performance from the website</t>
  </si>
  <si>
    <t>CrPk9aapup</t>
  </si>
  <si>
    <t>55</t>
  </si>
  <si>
    <t>26</t>
  </si>
  <si>
    <t>Not familiar</t>
  </si>
  <si>
    <t>Economy - inflation etc</t>
  </si>
  <si>
    <t>e57e0d78-4497-4940-92cf-da69dc1baab8</t>
  </si>
  <si>
    <t>ROI</t>
  </si>
  <si>
    <t>8424610</t>
  </si>
  <si>
    <t>GLG</t>
  </si>
  <si>
    <t>CrPk16aaram</t>
  </si>
  <si>
    <t>5b474f5fd7aacd3127b057b0cd8bfd29b2d98d61</t>
  </si>
  <si>
    <t>CrPk40aaram</t>
  </si>
  <si>
    <t>07a1621a224a3f2101a1dc8fa981ba8656b49561</t>
  </si>
  <si>
    <t>0d69c76e4f1c2446201f70106c5c9c5343b478de</t>
  </si>
  <si>
    <t>0113722e0d7b10e17143727614fdfa6fc5cbfc8d</t>
  </si>
  <si>
    <t>27</t>
  </si>
  <si>
    <t>11</t>
  </si>
  <si>
    <t>bdf78d33a0a3133e8736abbec7906c9f8820f724</t>
  </si>
  <si>
    <t>62</t>
  </si>
  <si>
    <t>more_than_60</t>
  </si>
  <si>
    <t>Thought we were upgrading</t>
  </si>
  <si>
    <t>QuickBooks</t>
  </si>
  <si>
    <t>Too expensive. No loyalty to brand</t>
  </si>
  <si>
    <t>7663437</t>
  </si>
  <si>
    <t>CrPk52aogra</t>
  </si>
  <si>
    <t>1273dcfa-7f3f-42c2-b7cf-248e4453b694</t>
  </si>
  <si>
    <t>57</t>
  </si>
  <si>
    <t>21</t>
  </si>
  <si>
    <t>439aca87-bece-4e32-85b0-544ff54cf345</t>
  </si>
  <si>
    <t>ab0719cb-0299-49ab-a9d2-9d81654a55e7</t>
  </si>
  <si>
    <t>CrPk5aaram</t>
  </si>
  <si>
    <t>12</t>
  </si>
  <si>
    <t>Getting more expensive and not needed</t>
  </si>
  <si>
    <t>9550973</t>
  </si>
  <si>
    <t>CrPk52amrin</t>
  </si>
  <si>
    <t>713524e0-4dd1-411a-a643-5714dbf99bdf</t>
  </si>
  <si>
    <t>707a32147e85920316d85e3eb9dd89d27738e242</t>
  </si>
  <si>
    <t>61</t>
  </si>
  <si>
    <t>29</t>
  </si>
  <si>
    <t>Power BI</t>
  </si>
  <si>
    <t>Prorize</t>
  </si>
  <si>
    <t>18 months ago there was almost no use. We now are competitive in most markets.</t>
  </si>
  <si>
    <t>CrPk14adalf</t>
  </si>
  <si>
    <t>59</t>
  </si>
  <si>
    <t>17</t>
  </si>
  <si>
    <t>PTI</t>
  </si>
  <si>
    <t>Quickbooks</t>
  </si>
  <si>
    <t>District Manager</t>
  </si>
  <si>
    <t>Too expensive to switch</t>
  </si>
  <si>
    <t>I can create better insight in excel on my own</t>
  </si>
  <si>
    <t>3c3ae95c-d9e6-4d0f-9b3b-720f5f8f3fc6</t>
  </si>
  <si>
    <t>02540caa-5545-48ff-8aab-a8a0832a93ba</t>
  </si>
  <si>
    <t>7f7579bb-d09a-46ee-b146-66d711f504b9</t>
  </si>
  <si>
    <t>dc744304-e22d-49ed-8b02-6cf5fae707dd</t>
  </si>
  <si>
    <t>na</t>
  </si>
  <si>
    <t>8fe55ab6-0625-48dd-b425-e9ea95bfc12c</t>
  </si>
  <si>
    <t>fdc284816d6f8c8b1cac0d0e9f5ca506</t>
  </si>
  <si>
    <t>Appfolio</t>
  </si>
  <si>
    <t>None</t>
  </si>
  <si>
    <t>N/A</t>
  </si>
  <si>
    <t>The trend in the industry continues to move strongly in this direction.</t>
  </si>
  <si>
    <t>CrPk1anrey</t>
  </si>
  <si>
    <t>CrPk55avbet</t>
  </si>
  <si>
    <t>f8c65cdfa48511320180f89231b9ee449ea70cbc</t>
  </si>
  <si>
    <t>8f0bb702e78290a78fb4895804aa2e5b</t>
  </si>
  <si>
    <t>c1d8729e-9c92-43b4-be2a-815fefd3509c</t>
  </si>
  <si>
    <t>CrPk24asram</t>
  </si>
  <si>
    <t>IOA</t>
  </si>
  <si>
    <t>G5 Search Marketing</t>
  </si>
  <si>
    <t>Call Potential</t>
  </si>
  <si>
    <t>Storage Treasures</t>
  </si>
  <si>
    <t>ProRize</t>
  </si>
  <si>
    <t>Bad experience and very expensive</t>
  </si>
  <si>
    <t>CrPk7ajbaq</t>
  </si>
  <si>
    <t>42</t>
  </si>
  <si>
    <t>Xercor</t>
  </si>
  <si>
    <t>We are shareholders in Xercor</t>
  </si>
  <si>
    <t>They do not sell Kiosks</t>
  </si>
  <si>
    <t>Call Potential is owned by Storable</t>
  </si>
  <si>
    <t>We have a couple of locations on the PDK gate system owned by Storable.  However, it is bare bones without a customer app</t>
  </si>
  <si>
    <t>We have purchased additional facilities, therefore our use increased.  In addition, they do generate traffic and rentals at a similar acquisition cost to Google</t>
  </si>
  <si>
    <t>CrPk3ammen</t>
  </si>
  <si>
    <t>Renters are looking for digital, modern, touchless experiences.</t>
  </si>
  <si>
    <t>4f7e3f85c03b769c8e5321fae067888ee1c9a871</t>
  </si>
  <si>
    <t>25</t>
  </si>
  <si>
    <t>Easy to shop and better for the custome to rent online then move in on their preferred day.</t>
  </si>
  <si>
    <t>629007706735e845172c309fbecf7bfecf2fd499</t>
  </si>
  <si>
    <t>1ApHzTrsaiN_og</t>
  </si>
  <si>
    <t>Alphasights</t>
  </si>
  <si>
    <t>5e05189a-4cb5-4549-9bf2-886eef649f60</t>
  </si>
  <si>
    <t>35</t>
  </si>
  <si>
    <t>15</t>
  </si>
  <si>
    <t>Our portfolio has increased with properties in Pennsylvania and Colorado.</t>
  </si>
  <si>
    <t>25f32909-094f-46bc-929a-0b49b53fdc1f</t>
  </si>
  <si>
    <t>bf18d1b0-7904-4906-9107-0842e7f60179</t>
  </si>
  <si>
    <t>1739a5bc-1e50-4ad3-9ab5-d90d85c3c146</t>
  </si>
  <si>
    <t>efdceb00-49c5-4229-b7f0-da0a8feabde2</t>
  </si>
  <si>
    <t>08f3e20a-b75e-4ae8-9c8a-81a37d5d8be0</t>
  </si>
  <si>
    <t>6966cee3-f361-4417-a7f3-71c9b271733b</t>
  </si>
  <si>
    <t>b0a538fa-f701-4ca6-bff2-64a10536af30</t>
  </si>
  <si>
    <t>b4a622b0749a8bc6254f6e7684a0e27b</t>
  </si>
  <si>
    <t>4314156</t>
  </si>
  <si>
    <t>XSHX7hK1zAn1OQ</t>
  </si>
  <si>
    <t>It is an old software and not being updated much. Storable is trying to migrate users to StorEdge</t>
  </si>
  <si>
    <t>The API is closed so you can only use a few third party vendors. You do not own your own data. StorEdge is slow to innovate, possibly because everyone works remotely.  Their support is poor and they cost more.</t>
  </si>
  <si>
    <t>Tenant has been grinding away for about seven years and is finally hitting its straps. They are rolling out really good features such Google Pay and Apple Pay on their credit card machines and should soon offer to accept Apple Pay and Google Pay on the website accessed by Cell phone. Their API is open so you can use whichever vendor you like. Tenant has a really good customer support feature which allows managers to actually speak to support staff. Tenant is cheaper than StorEdge.</t>
  </si>
  <si>
    <t>This first one is hard, and they get progressively easier.</t>
  </si>
  <si>
    <t>Insurance of America</t>
  </si>
  <si>
    <t>PTI and Janus</t>
  </si>
  <si>
    <t>Intacct</t>
  </si>
  <si>
    <t>They are very expensive, they are dominated by the REITS and they tenants are very poor quality</t>
  </si>
  <si>
    <t>They don't do much but it doesn't hurt.</t>
  </si>
  <si>
    <t>CrPk11adalf</t>
  </si>
  <si>
    <t>58</t>
  </si>
  <si>
    <t>All decisions.</t>
  </si>
  <si>
    <t>Ease of use. We run into issues at times, but they are always responsive to help correct the problem.</t>
  </si>
  <si>
    <t>I have never switched, but it would be work to set up the facility in a new software system.</t>
  </si>
  <si>
    <t>I have a system in place for when I am not available</t>
  </si>
  <si>
    <t>I handle my own accounting</t>
  </si>
  <si>
    <t>Facebook Marketplace</t>
  </si>
  <si>
    <t>I have never used them</t>
  </si>
  <si>
    <t>We get a good amount of rentals using Facebook marketplace</t>
  </si>
  <si>
    <t>066d37a2-fc77-45c6-a3a8-8b637e9f1856</t>
  </si>
  <si>
    <t>6428132a588844822dcea8858cc0ffca025c00be</t>
  </si>
  <si>
    <t>63</t>
  </si>
  <si>
    <t>functionality was weak</t>
  </si>
  <si>
    <t>very robust but expensive</t>
  </si>
  <si>
    <t>good value</t>
  </si>
  <si>
    <t>data transfer</t>
  </si>
  <si>
    <t>insurance firm</t>
  </si>
  <si>
    <t>proprietary</t>
  </si>
  <si>
    <t>independent firm</t>
  </si>
  <si>
    <t>in house</t>
  </si>
  <si>
    <t>we don't</t>
  </si>
  <si>
    <t>ind firm</t>
  </si>
  <si>
    <t>salesstore</t>
  </si>
  <si>
    <t>good visibility</t>
  </si>
  <si>
    <t>very good visibility</t>
  </si>
  <si>
    <t>visibility</t>
  </si>
  <si>
    <t>increased it significantly  bc of demand there</t>
  </si>
  <si>
    <t>9b4a4c79e3fb2983b7c2710b4e5efd3771d2886b</t>
  </si>
  <si>
    <t>I use it and it works - I do not trust the company who owns it will support it long term.</t>
  </si>
  <si>
    <t>I like the company and enjoyed using the software.</t>
  </si>
  <si>
    <t>Good price point for small facilities</t>
  </si>
  <si>
    <t>Migrating Autopay Customers is the biggest issue</t>
  </si>
  <si>
    <t>Old Version Lacked mobility options</t>
  </si>
  <si>
    <t>StorSuite</t>
  </si>
  <si>
    <t>Google</t>
  </si>
  <si>
    <t>LockerFox</t>
  </si>
  <si>
    <t>I do not trust Storable to Execute</t>
  </si>
  <si>
    <t>No Longer Relevant - Smart Phones replaced</t>
  </si>
  <si>
    <t>Too Expensive now and the pricing favors larger companies</t>
  </si>
  <si>
    <t>It has been a while since I have used - Not sure about current pricing or who owns it.</t>
  </si>
  <si>
    <t>Found better and less expensive marketing locally and focused on drive by traffic advertising.</t>
  </si>
  <si>
    <t>IQ32nhneJxo2OA</t>
  </si>
  <si>
    <t>Depending on the size of the business, this may or may not be the best fit for a given operator, however, it is considered the most modern product that is offered today.</t>
  </si>
  <si>
    <t>Difficulty is subjective, depending on the size of the operator.</t>
  </si>
  <si>
    <t>Build our own proprietary system</t>
  </si>
  <si>
    <t>Proprietary</t>
  </si>
  <si>
    <t>Open tech</t>
  </si>
  <si>
    <t>Proprietary via Twilio</t>
  </si>
  <si>
    <t>It is a viable tool and a reliable source of a small minority of business</t>
  </si>
  <si>
    <t>This is just another option on the table</t>
  </si>
  <si>
    <t>I don’t have a strong opinion about this. I consider this to be a mundane yet possible option that is available.</t>
  </si>
  <si>
    <t>Spare foot is the primary source and use of it has increased in some markets and decreased another market depending on how effective it is based off of our data</t>
  </si>
  <si>
    <t>b914557b-bb04-488d-96ea-ec0eef492538</t>
  </si>
  <si>
    <t>CrPk45ammen</t>
  </si>
  <si>
    <t>6699787ba5386476b46ae98411e7441481385432</t>
  </si>
  <si>
    <t>Great software built on old structure.</t>
  </si>
  <si>
    <t>Depends on software.</t>
  </si>
  <si>
    <t>Our own</t>
  </si>
  <si>
    <t>Tsg</t>
  </si>
  <si>
    <t>Internal</t>
  </si>
  <si>
    <t>Kiss</t>
  </si>
  <si>
    <t>Lots</t>
  </si>
  <si>
    <t>Ring central</t>
  </si>
  <si>
    <t>Oracle</t>
  </si>
  <si>
    <t>Lockerfox</t>
  </si>
  <si>
    <t>Netsuite</t>
  </si>
  <si>
    <t>Storage</t>
  </si>
  <si>
    <t>Own</t>
  </si>
  <si>
    <t>Part of Sparefoot</t>
  </si>
  <si>
    <t>It’s part of Sparefoot</t>
  </si>
  <si>
    <t>Not much traffic</t>
  </si>
  <si>
    <t>Lower demand</t>
  </si>
  <si>
    <t>69db678b-cd7a-4b71-b6d1-6de4a160c16c</t>
  </si>
  <si>
    <t>311af8be-df9c-4a73-a196-7ff45414a2d1</t>
  </si>
  <si>
    <t>56909e00-078c-4966-912a-c73e90d081ec</t>
  </si>
  <si>
    <t>b08e3639a88af02d9533eadd0ed328e87dab9f2e</t>
  </si>
  <si>
    <t>43</t>
  </si>
  <si>
    <t>The functionality is comprehensive but will take a bit to train Staff at different levels. This has been around so long has the widest array of integration possibilities for all other storage related software/products.</t>
  </si>
  <si>
    <t>Very good integration possibilities with third party software/vendor products. Seems to have many quirks/software bugs that need fixing. Price consistently goes up but no improvement with the product is why I would rather do SiteLink over StorEdge</t>
  </si>
  <si>
    <t>Intuitive, simply interface that makes training Staff quick and easy. Integration of credit card processing, call center, and central mailing are priced very well for the value.</t>
  </si>
  <si>
    <t>Time consuming in the front end and NOTES are never transferred</t>
  </si>
  <si>
    <t>Infinit Liop and StorEdge for website</t>
  </si>
  <si>
    <t>Opentech</t>
  </si>
  <si>
    <t>Spare foot, Facebook, Google</t>
  </si>
  <si>
    <t>Storage treasures</t>
  </si>
  <si>
    <t>Unavailable</t>
  </si>
  <si>
    <t>The cost is excessively high for the value. Historically customers from the barefoot marketplace do not stay for the ROY that is projected. REITs take the top spot and the bid price is excessive to be in the top five</t>
  </si>
  <si>
    <t>I would recommend it if the person is using Uhaul’s WebSelfStorage software</t>
  </si>
  <si>
    <t>The value proposition for spare foot is negative.
I only use this when absolutely necessary</t>
  </si>
  <si>
    <t>99b73294118945854f9a7675536f01bdf717230e</t>
  </si>
  <si>
    <t>16</t>
  </si>
  <si>
    <t>This ancient technology was in use by the Mesopotamians</t>
  </si>
  <si>
    <t>It's pretty good but not well designed</t>
  </si>
  <si>
    <t>Cubby is not part of the self storage hegemony and really delivers when it comes to commercial effectiveness</t>
  </si>
  <si>
    <t>There are make systems connected to the PMS</t>
  </si>
  <si>
    <t>SafeLease</t>
  </si>
  <si>
    <t>SpareFoot</t>
  </si>
  <si>
    <t>What too expensive</t>
  </si>
  <si>
    <t>Not effective / no leads</t>
  </si>
  <si>
    <t>It's exorbitantly expensive 
And my own marketing efforts have been quite effective</t>
  </si>
  <si>
    <t>5cd07f89-88ac-44f0-85e7-33b25e889660</t>
  </si>
  <si>
    <t>wm5c4u5h5a05v7s8</t>
  </si>
  <si>
    <t>CrPk41adcam</t>
  </si>
  <si>
    <t>23</t>
  </si>
  <si>
    <t>Good level of tools but interface is not up to todays standards.</t>
  </si>
  <si>
    <t>High level of innovation and good useful tools and reporting - would love better built in pricing and rate increase guidance, and several times our customers have been double billed, creating a lot of extra work for my team.</t>
  </si>
  <si>
    <t>Failed to innovate or provide tools needed to effectively manage properties.  Frequently made mistakes like sending out customer communications improperly, or billing issues, making it difficult for employees to have good relationship with customers.  Only gets a 2 instead of 0 because it was inexpensive.</t>
  </si>
  <si>
    <t>Would involve large amount of retraining for employees, and risking losing saved autopay information</t>
  </si>
  <si>
    <t>Open Tech</t>
  </si>
  <si>
    <t>You pay only for results</t>
  </si>
  <si>
    <t>Easier to pay for confirmed rentals than PPC</t>
  </si>
  <si>
    <t>nmbn2uv10nhwerzd</t>
  </si>
  <si>
    <t>7hzsg1u2vegca3pw</t>
  </si>
  <si>
    <t>2ghwq3q2nt5z6mx5</t>
  </si>
  <si>
    <t>d61f1ee2-4963-45f4-ad34-0a042c9fea2e</t>
  </si>
  <si>
    <t>1/3</t>
  </si>
  <si>
    <t>53</t>
  </si>
  <si>
    <t>Hard to onboard</t>
  </si>
  <si>
    <t>Moving the data is 100% what keeps me from shopping other systems.</t>
  </si>
  <si>
    <t>99h9vh24p0py23s1</t>
  </si>
  <si>
    <t>91ce3bf9-de08-4a1d-8f39-3eddb8a94c5c</t>
  </si>
  <si>
    <t>6us6p7ad8cycrvhm</t>
  </si>
  <si>
    <t>pz8k9dxm6awmzw03</t>
  </si>
  <si>
    <t>vjh437yqauqu48rv</t>
  </si>
  <si>
    <t>Other (e.g., student, homemaker</t>
  </si>
  <si>
    <t>Total # of respondents</t>
  </si>
  <si>
    <t># of respondents</t>
  </si>
  <si>
    <t>% of respondents</t>
  </si>
  <si>
    <t>Professional, Scientific, and Technical Service</t>
  </si>
  <si>
    <t>% of responses</t>
  </si>
  <si>
    <t>Total # of responses</t>
  </si>
  <si>
    <t># of responses</t>
  </si>
  <si>
    <t>I fully or partially own a self-storage business and manage day to day operations for some sites I own and some sites I do not ow</t>
  </si>
  <si>
    <t>Yes, I currently use my company's proprietary software program (e.g., an in-house, custom-built software program used exclusively by my business) to manage my busines</t>
  </si>
  <si>
    <t>I have the greatest input into decision-making, but someone else also has some inpu</t>
  </si>
  <si>
    <t>My company's self-storage business is owned and operated by another entity (i.e. a Real Estate Investment Trust/REIT</t>
  </si>
  <si>
    <t>I have purchased their software in the past, but I do not currently us</t>
  </si>
  <si>
    <t>Promoters</t>
  </si>
  <si>
    <t>Neutrals</t>
  </si>
  <si>
    <t>Detractors</t>
  </si>
  <si>
    <t>Rank 1</t>
  </si>
  <si>
    <t>Rank 2</t>
  </si>
  <si>
    <t>Rank 3</t>
  </si>
  <si>
    <t>Overall Total # of respondents</t>
  </si>
  <si>
    <t xml:space="preserve"> | SiteLink</t>
  </si>
  <si>
    <t xml:space="preserve"> | StorEdge / Storable Edge</t>
  </si>
  <si>
    <t xml:space="preserve"> | Easy Storage Solutions / Storable Easy</t>
  </si>
  <si>
    <t xml:space="preserve"> | Yardi/Centershift</t>
  </si>
  <si>
    <t xml:space="preserve"> | Syrasoft Connect</t>
  </si>
  <si>
    <t xml:space="preserve"> | Self Storage Manager</t>
  </si>
  <si>
    <t xml:space="preserve"> | Domico Self Storage</t>
  </si>
  <si>
    <t xml:space="preserve"> | QuickStor</t>
  </si>
  <si>
    <t xml:space="preserve"> | Webselfstorage</t>
  </si>
  <si>
    <t xml:space="preserve"> | Space Control</t>
  </si>
  <si>
    <t xml:space="preserve"> | Tenant</t>
  </si>
  <si>
    <t xml:space="preserve"> | Cubby</t>
  </si>
  <si>
    <t xml:space="preserve"> | Storage Commander</t>
  </si>
  <si>
    <t xml:space="preserve"> | 6Storage</t>
  </si>
  <si>
    <t xml:space="preserve"> | Other</t>
  </si>
  <si>
    <t xml:space="preserve"> | Monument</t>
  </si>
  <si>
    <t>Lowest price</t>
  </si>
  <si>
    <t>Q17: Lowest price</t>
  </si>
  <si>
    <t>Easy to use</t>
  </si>
  <si>
    <t>Q17: Easy to use</t>
  </si>
  <si>
    <t>Integrates well with other software (API connectivity)</t>
  </si>
  <si>
    <t>Q17: Integrates well with other software (API connectivity)</t>
  </si>
  <si>
    <t>Strong customer support</t>
  </si>
  <si>
    <t>Q17: Strong customer support</t>
  </si>
  <si>
    <t>Reliable (no bugs, glitches, downtime)</t>
  </si>
  <si>
    <t>Q17: Reliable (no bugs, glitches, downtime)</t>
  </si>
  <si>
    <t>Strong mobility options (ability to use across multiple devices - cell phone, tablet, desktop)</t>
  </si>
  <si>
    <t>Q17: Strong mobility options (ability to use across multiple devices - cell phone, tablet, desktop)</t>
  </si>
  <si>
    <t>Wide breadth of features</t>
  </si>
  <si>
    <t>Q17: Wide breadth of features</t>
  </si>
  <si>
    <t>Scalable</t>
  </si>
  <si>
    <t>Q17: Scalable</t>
  </si>
  <si>
    <t>Strong analytics and reporting</t>
  </si>
  <si>
    <t>Q17: Strong analytics and reporting</t>
  </si>
  <si>
    <t>Strong access control features (tenant access management, security)</t>
  </si>
  <si>
    <t>Q17: Strong access control features (tenant access management, security)</t>
  </si>
  <si>
    <t>Q37_bucketed</t>
  </si>
  <si>
    <t>March, 2025</t>
  </si>
  <si>
    <t>Primary vendor (Q14)</t>
  </si>
  <si>
    <t>Current vendor (Q11)</t>
  </si>
  <si>
    <t>Number of facilities owned (Q69)</t>
  </si>
  <si>
    <t>Q9_REITs</t>
  </si>
  <si>
    <t>REITs</t>
  </si>
  <si>
    <t>Non-REITs</t>
  </si>
  <si>
    <t>FTEs size (Q68)</t>
  </si>
  <si>
    <t>REITs vs Non-REITS (Q9)</t>
  </si>
  <si>
    <t>Majority Business sites (Q67)</t>
  </si>
  <si>
    <t>Straightliner</t>
  </si>
  <si>
    <t>Q69_bucketed</t>
  </si>
  <si>
    <t>&lt;&lt; Keep it at all</t>
  </si>
  <si>
    <t>Screening_Q1-10</t>
  </si>
  <si>
    <t xml:space="preserve">Aware  </t>
  </si>
  <si>
    <t>Ever used</t>
  </si>
  <si>
    <t xml:space="preserve">Currently using </t>
  </si>
  <si>
    <t>Awareness funnel&gt;&gt;</t>
  </si>
  <si>
    <t>Conversion metrics&gt;&gt;</t>
  </si>
  <si>
    <t>Currently using as a % of ever used</t>
  </si>
  <si>
    <t>Ever used as a % of aware</t>
  </si>
  <si>
    <t>APS</t>
  </si>
  <si>
    <t>% top 3 rank</t>
  </si>
  <si>
    <t>1- Does not describe at all</t>
  </si>
  <si>
    <t>5 - Describes completely</t>
  </si>
  <si>
    <t>Company name</t>
  </si>
  <si>
    <t>&lt;&lt; Select company name from here</t>
  </si>
  <si>
    <t>Avg. describability score</t>
  </si>
  <si>
    <t>Usage &amp; Value prop_Q11-19</t>
  </si>
  <si>
    <t>Small (1 facility)</t>
  </si>
  <si>
    <t>Medium (2-9 facilities)</t>
  </si>
  <si>
    <t>Large (10+ facilities)</t>
  </si>
  <si>
    <t>KPC performance table</t>
  </si>
  <si>
    <t>&lt;6</t>
  </si>
  <si>
    <t>Num_straightline</t>
  </si>
  <si>
    <t>Den_straightline</t>
  </si>
  <si>
    <t>&lt;&lt; Created a custom speeder flag instead</t>
  </si>
  <si>
    <t>6a31yu9krjnjjqts</t>
  </si>
  <si>
    <t>ja4ug8fqx1uup2g8</t>
  </si>
  <si>
    <t>ge6vr4mz42uwazn4</t>
  </si>
  <si>
    <t>ky451j1uw38zkgdy</t>
  </si>
  <si>
    <t>mna4xy31d5u71ra8</t>
  </si>
  <si>
    <t>hmeb4xp7dkjgp1du</t>
  </si>
  <si>
    <t>v8zv39e907f5bhvg</t>
  </si>
  <si>
    <t>bcgazd7qce4x2t71</t>
  </si>
  <si>
    <t>a46t7xc1npzjbrmg</t>
  </si>
  <si>
    <t>current_vendors</t>
  </si>
  <si>
    <t>nu08f6xhfh6wfbux</t>
  </si>
  <si>
    <t>m3jr84natsgrwnby</t>
  </si>
  <si>
    <t>x9e0c4zakrqb64r9</t>
  </si>
  <si>
    <t>8fawd3j1qq9yf076</t>
  </si>
  <si>
    <t>ft57868ksbgpjcjk</t>
  </si>
  <si>
    <t>wgbesspv5bd49hj1</t>
  </si>
  <si>
    <t>nxtz87x55ayuaccd</t>
  </si>
  <si>
    <t>QgDCt8EkUhNduA</t>
  </si>
  <si>
    <t>c42f1c603d4d8fcf39da9ffd4382a7bd8bda75ff</t>
  </si>
  <si>
    <t>u9vu7pjm9wjfcyx3</t>
  </si>
  <si>
    <t>5fa33036-a632-4c8f-9e9f-6b894961149a</t>
  </si>
  <si>
    <t>f2d62fd4-e913-4fb8-b956-ada666160631</t>
  </si>
  <si>
    <t>h70tza44k3m4rqn4</t>
  </si>
  <si>
    <t>5e2cd1fe-ff44-4c06-b865-9195db6a0d4e</t>
  </si>
  <si>
    <t>kw1jqpzzdzwz6gwr</t>
  </si>
  <si>
    <t>sfz68dw3dzbcgbv4</t>
  </si>
  <si>
    <t>2a014d1e-70e2-4a17-a9b7-847304595568</t>
  </si>
  <si>
    <t>b10e3ae4-c12b-437a-ba9b-19e6dfb757cc</t>
  </si>
  <si>
    <t>a46a6126-0b4b-43fe-b3ef-39907cf2a733</t>
  </si>
  <si>
    <t>Five9</t>
  </si>
  <si>
    <t>2pshd8frwcxkxajc</t>
  </si>
  <si>
    <t>jjstu684e9jfycjc</t>
  </si>
  <si>
    <t>9c1f546b-fe1b-4fe7-a090-037ca9aa7990</t>
  </si>
  <si>
    <t>nszmkkbk8dwes89y</t>
  </si>
  <si>
    <t>e473137b-850a-4064-937b-e9f3e507d893</t>
  </si>
  <si>
    <t>qav4xd39cw0cjb95</t>
  </si>
  <si>
    <t>uw42qrbwbnyzxpjm</t>
  </si>
  <si>
    <t>pxmhjgh8ycgw1ttj</t>
  </si>
  <si>
    <t>Comprehensive provider.</t>
  </si>
  <si>
    <t>Downtime and retraining.</t>
  </si>
  <si>
    <t>Chubb</t>
  </si>
  <si>
    <t>AWS</t>
  </si>
  <si>
    <t>CoStar</t>
  </si>
  <si>
    <t>ADP</t>
  </si>
  <si>
    <t>ButterflyMX</t>
  </si>
  <si>
    <t>Hexagon</t>
  </si>
  <si>
    <t>Large National</t>
  </si>
  <si>
    <t>Extra Space is our primary third party manager.</t>
  </si>
  <si>
    <t>Increase in property acquisitions.</t>
  </si>
  <si>
    <t>4262869b-0e9f-43e9-a46b-80206d50cba6</t>
  </si>
  <si>
    <t>53ghc9606kq3ekvd</t>
  </si>
  <si>
    <t>qe3t22k1y1cxq0u4</t>
  </si>
  <si>
    <t>seems to do everything we need and we can grow into the more advanced features</t>
  </si>
  <si>
    <t>sometimes updates cause problems</t>
  </si>
  <si>
    <t>importing and exporting data is not that easy</t>
  </si>
  <si>
    <t>it would be a pain to retrain our users and migrate data</t>
  </si>
  <si>
    <t>Allstate</t>
  </si>
  <si>
    <t>wordpress, elementor, OmniStack</t>
  </si>
  <si>
    <t>Linkmedia 360</t>
  </si>
  <si>
    <t>Advanced</t>
  </si>
  <si>
    <t>Quickbooks with custom solutions</t>
  </si>
  <si>
    <t>too difficult to switch</t>
  </si>
  <si>
    <t>they get good leads and have a strong coverage</t>
  </si>
  <si>
    <t>it is a little pricey for the storage leads</t>
  </si>
  <si>
    <t>it depends on our capacity utilization. when we are near capacity we slow our spend</t>
  </si>
  <si>
    <t>5khncjqdh2ubnhup</t>
  </si>
  <si>
    <t>rheqyf1ffa5d6h0h</t>
  </si>
  <si>
    <t>1bd859ab-1bda-4404-8bce-f9e9fa6731d9</t>
  </si>
  <si>
    <t>r00w7zjj2vn37bm3</t>
  </si>
  <si>
    <t>49yfv0uzb4z93efy</t>
  </si>
  <si>
    <t>ce3f6648d2907473318e20d0ef9bc1ba4d523f33</t>
  </si>
  <si>
    <t>partner</t>
  </si>
  <si>
    <t>j6nkxh3h78fvym99</t>
  </si>
  <si>
    <t>a0306ebf-a4ff-4205-8b73-2c52357de9c3</t>
  </si>
  <si>
    <t>vfkpvgphbk97jrwv</t>
  </si>
  <si>
    <t>wfy6eguj7p2kke4z</t>
  </si>
  <si>
    <t>6d8050864c744bd4ee137d42dd01a37c5035116f</t>
  </si>
  <si>
    <t>Expensive to use especially for leads</t>
  </si>
  <si>
    <t>Organically built.  Webbased and easy to scale and manage multiple sites (easy reporting ability as well)</t>
  </si>
  <si>
    <t>The size of my company enables more organics and therefore not as dependent on 3rd party.  Plus, aggregators are very expensive with some leads "dirty".</t>
  </si>
  <si>
    <t>dhwzdhgzjk4afc09</t>
  </si>
  <si>
    <t>CrPk46aalar</t>
  </si>
  <si>
    <t>Ease of use / logical workflows. Support can be slow at times.</t>
  </si>
  <si>
    <t>Training employees; updating work flow processes; data transfer;</t>
  </si>
  <si>
    <t>I didn’t make decision at time of switch. Unsure of reasons.</t>
  </si>
  <si>
    <t>High fee.</t>
  </si>
  <si>
    <t>27sgbqsfz8qkuy8n</t>
  </si>
  <si>
    <t>CrPk21alher</t>
  </si>
  <si>
    <t>Old software</t>
  </si>
  <si>
    <t>Used for 5 years</t>
  </si>
  <si>
    <t>Used in the past</t>
  </si>
  <si>
    <t>Time and effort</t>
  </si>
  <si>
    <t>Several others</t>
  </si>
  <si>
    <t>No idea they offer this</t>
  </si>
  <si>
    <t>Cash check money order</t>
  </si>
  <si>
    <t>4gksmjfcs0cshbu7</t>
  </si>
  <si>
    <t>199p6gt93ya0tdt6</t>
  </si>
  <si>
    <t>3addfdda-2465-46fc-bb9b-caec8901f260</t>
  </si>
  <si>
    <t>c3bed5ac-1621-4937-b43d-93a89b8caefc</t>
  </si>
  <si>
    <t>chb1ambvctp1d25f</t>
  </si>
  <si>
    <t>6xmpvepbv65zw48m</t>
  </si>
  <si>
    <t>22</t>
  </si>
  <si>
    <t>36</t>
  </si>
  <si>
    <t>24</t>
  </si>
  <si>
    <t>e0941eb4-099a-40cb-b1eb-e11e9d93456e</t>
  </si>
  <si>
    <t>e9g396rpvrbgxyh5</t>
  </si>
  <si>
    <t>svvy1e4t35gkkzp4</t>
  </si>
  <si>
    <t>5bdfb62d-f42f-4ca6-a320-535644c288f9</t>
  </si>
  <si>
    <t>Professional mover/sales</t>
  </si>
  <si>
    <t>aptbdcvm8x7qthuu</t>
  </si>
  <si>
    <t>6qkudd9SH6x6SQ</t>
  </si>
  <si>
    <t>Same, ease of use and integrations. Offers all of the functions that I need.</t>
  </si>
  <si>
    <t>Ease of use and integration.</t>
  </si>
  <si>
    <t>It would take a lot of time.</t>
  </si>
  <si>
    <t>Facebook</t>
  </si>
  <si>
    <t>Price is a little high.</t>
  </si>
  <si>
    <t>A generate a lot of leads from Facebook</t>
  </si>
  <si>
    <t>d654mg0cz7e1wxf0</t>
  </si>
  <si>
    <t>Same as ESS? IDK they change their name alot</t>
  </si>
  <si>
    <t>Good system, but lacking new features and good customer service. They continue to increase pricing, but act like they are doing me a big favor which is annoying.</t>
  </si>
  <si>
    <t>Old systems, not functional when I was using it</t>
  </si>
  <si>
    <t>Switching all tenants and using new systems is challenging</t>
  </si>
  <si>
    <t>I have only had to do 1 auction is 3 years.</t>
  </si>
  <si>
    <t>Fees too high</t>
  </si>
  <si>
    <t>8cd2ede3-f7e2-4fd3-b631-d1ed78b28db1</t>
  </si>
  <si>
    <t>54</t>
  </si>
  <si>
    <t>Quick Books Online</t>
  </si>
  <si>
    <t>Difficult to move all the data to new system</t>
  </si>
  <si>
    <t>GoDaddy</t>
  </si>
  <si>
    <t>b3ae280f73d5c14f30e91f8fb659b07ab620cf5d</t>
  </si>
  <si>
    <t>18</t>
  </si>
  <si>
    <t>most Manager friendly software and better reporting. Still issues with Cash vs accrual accounting</t>
  </si>
  <si>
    <t>Good platform but needs work on reporting and other software integrations</t>
  </si>
  <si>
    <t>New and innovative. Still developing the full suite but is on the right track to being a top tier software</t>
  </si>
  <si>
    <t>switching software is one of the hardest things for a management company to do as it requires retraining all the managers to use a different platform. Big learning curve for most.</t>
  </si>
  <si>
    <t>Mercer</t>
  </si>
  <si>
    <t>NetCo</t>
  </si>
  <si>
    <t>StoreEase</t>
  </si>
  <si>
    <t>Noke</t>
  </si>
  <si>
    <t>Facebook, Newspaper</t>
  </si>
  <si>
    <t>storage collections</t>
  </si>
  <si>
    <t>Storage Auctions</t>
  </si>
  <si>
    <t>leads have gotten worse over time and more expensive</t>
  </si>
  <si>
    <t>trying it out now on a few properties</t>
  </si>
  <si>
    <t>less effective than traditional means</t>
  </si>
  <si>
    <t>v33ap65vt3rxq3q3</t>
  </si>
  <si>
    <t>I gave them that rating because it is user friendly and provides multiple options to help us manage our business.</t>
  </si>
  <si>
    <t>We would have to consider multiple things when transferring that can create difficulties, such as training staff, making sure that data is transferred correctly, and comparing functions to our current system.</t>
  </si>
  <si>
    <t>MiniCo</t>
  </si>
  <si>
    <t>Google Ads</t>
  </si>
  <si>
    <t>LiftMaster</t>
  </si>
  <si>
    <t>We like the amount of expose we are receiving from this provider.</t>
  </si>
  <si>
    <t>More people are shopping online for most purchases and services, our company needs to keep up with this trend.</t>
  </si>
  <si>
    <t>d00fc824-4b19-4dc4-8aec-552cc842ae8a</t>
  </si>
  <si>
    <t>k0kq5c5gwrnv7ta8</t>
  </si>
  <si>
    <t>cextqta9cwbsgp2n</t>
  </si>
  <si>
    <t>US, Canada and UK</t>
  </si>
  <si>
    <t>664d9b87aec7faf1130b52c7b9d6016fc350f303</t>
  </si>
  <si>
    <t>Their parent company is not actively putting new customers on this software. It's being shut down</t>
  </si>
  <si>
    <t>It's a high quality software with a lot of features and functionalities that are very useful to high-end complex users. That precludes it from many smaller operators and the cost is 10 times others costs</t>
  </si>
  <si>
    <t>It's a good software. Works well and is reliable and is easy to use and the cost is affordable</t>
  </si>
  <si>
    <t>Knowing how to trade software is a complicated and detailed skill set</t>
  </si>
  <si>
    <t>Yelp, Google. Sparefoot (horrible)</t>
  </si>
  <si>
    <t>Custom built in-house solution</t>
  </si>
  <si>
    <t>It's a widely used platform but incredibly expensive and barely worth the money</t>
  </si>
  <si>
    <t>It's a good platform and widely used and I helped broker the connection with spare foot</t>
  </si>
  <si>
    <t>Excellent platform well priced and very productive</t>
  </si>
  <si>
    <t>More websites keep getting built and stealing customers from people that I actually own the properties and have real money invested in this business</t>
  </si>
  <si>
    <t>24034d3aba555744b0d3ca40a5c142a8da536aa5</t>
  </si>
  <si>
    <t>6b4feba9-a657-4b38-a46f-0746a404f059</t>
  </si>
  <si>
    <t>57d72638-8c22-48cf-baa9-86e33baf1356</t>
  </si>
  <si>
    <t>cRFyiG4SnL03mA</t>
  </si>
  <si>
    <t>Their tenant ledgers are easy to read &amp; follow, but the accounting information that comes through the export files doesn't always match the reporting.</t>
  </si>
  <si>
    <t>They are always looking for ways to improve the software, but sometimes when there is a new release the system will run slowly &amp; have unintended consequences in other areas. The tenant ledger can be difficult to follow. The accounting information imports and matches reporting.</t>
  </si>
  <si>
    <t>The system we use is program based &amp; can be very slow to load. We have a lot of issues with the payment portal double charging credit cards because the system times out. Their support staff is always willing to help with issues &amp; developing reports we would need.</t>
  </si>
  <si>
    <t>In our most recent change form Storage commander to Tenant Inc, there were no other contenders. We opted to move to Tenant because they were already our website provider.</t>
  </si>
  <si>
    <t>The migration of information for the number of locations we have is difficult.</t>
  </si>
  <si>
    <t>XPS</t>
  </si>
  <si>
    <t>BIrdeye</t>
  </si>
  <si>
    <t>1wdy6b4kznmmanhd</t>
  </si>
  <si>
    <t>fvq5crzp9wqa8vdh</t>
  </si>
  <si>
    <t>cunrt0fv6sfqw0x6</t>
  </si>
  <si>
    <t>x241tt565z3yp1dj</t>
  </si>
  <si>
    <t>cqgdz2r8a83n2wd3</t>
  </si>
  <si>
    <t>52</t>
  </si>
  <si>
    <t>We use Yardi for all our CRE properties and its the best software on the market.</t>
  </si>
  <si>
    <t>The accounting switching would be very burdensome.</t>
  </si>
  <si>
    <t>Yellow Pages</t>
  </si>
  <si>
    <t>n78wzp17gt439db5</t>
  </si>
  <si>
    <t>JYyevoJ4Oq3T5A</t>
  </si>
  <si>
    <t>d164816e-0ab7-4d3f-bc70-3005317a9882</t>
  </si>
  <si>
    <t>573c7210dab092958a0a40931b64de5b7e9a8467</t>
  </si>
  <si>
    <t>CrPk31aaram</t>
  </si>
  <si>
    <t>It is pretty simply to understand and seems pretty compatible with most ancillary systems.  Price is reasonable too.  There is room for improvement.</t>
  </si>
  <si>
    <t>Easy to use and good compatibility.</t>
  </si>
  <si>
    <t>Syrasoft does not seem as use friendly as other systems I have used.</t>
  </si>
  <si>
    <t>It can be cost prohibitive to switch (start up costs are a pain).  Also, sometimes switching software requires your website to be switched as well which can result in a loss in Google rankings, etc.</t>
  </si>
  <si>
    <t>Storage Group</t>
  </si>
  <si>
    <t>Late2Lien</t>
  </si>
  <si>
    <t>Quick Books</t>
  </si>
  <si>
    <t>Necessary evil. Would love to see better competition in this realm so we have options. Its too expensive.</t>
  </si>
  <si>
    <t>b5004xmdges57u4d</t>
  </si>
  <si>
    <t>xj2cg367rqb6w54n</t>
  </si>
  <si>
    <t>038ca18aa769bf5ed0dbb620f722b4d2e5254735</t>
  </si>
  <si>
    <t>052b7a9f-105f-4b2e-a5c8-b07f9a203936</t>
  </si>
  <si>
    <t>71md4y2xpx1zfax8</t>
  </si>
  <si>
    <t>d0be6819-87e5-4d2a-9a94-6047ae1c9c05</t>
  </si>
  <si>
    <t>7vay707gn5r09m46</t>
  </si>
  <si>
    <t>392rk8hsnm7gyjud</t>
  </si>
  <si>
    <t>CrPk35adalf</t>
  </si>
  <si>
    <t>It's a robust management software that does mostly everything you need it to do. Their customer service is great and I can always get an answer to my questions relatively quickly. The reporting in Sitelink is also amazing.</t>
  </si>
  <si>
    <t>I had a StorEdge website for 4 years. The price was right when I was starting my business, but I spent my money elsewhere last June because I wanted to have a more professional website. With a StorEdge website, once you start the checkout process, you are taken to a completely separate URL that looks like it's 20 years dated and it just creates a lackluster and not trustworthy experience.
As far as StorEdge management software, I have never used it but have heard good things. I was at the Self Storage Association Spring Conference a couple of weeks ago in Orlando and their team told me to check it out. It seems a lot more innovative and cutting edge than Sitelink.</t>
  </si>
  <si>
    <t>It's cumbersome. The biggest headache is getting tenants stored credit card data moved. I believe those on autopay have to be manually added again.</t>
  </si>
  <si>
    <t>either SSM or Cubby</t>
  </si>
  <si>
    <t>Storage Pug</t>
  </si>
  <si>
    <t>Storage Auctions (now owned by Storable)</t>
  </si>
  <si>
    <t>personal accountant</t>
  </si>
  <si>
    <t>my father is my partner and he is part owner in Xercor/my current vendor</t>
  </si>
  <si>
    <t>I used Sitelink/Storable websites in the past and they were terrible. They need to innovate</t>
  </si>
  <si>
    <t>I didn't know Sitelink had a call center</t>
  </si>
  <si>
    <t>way too expensive and bad leads</t>
  </si>
  <si>
    <t>we are full and we didn't need to spend the money</t>
  </si>
  <si>
    <t>kdu4jnqaqvd5d58r</t>
  </si>
  <si>
    <t>g8nv4j6mnd0er1q9</t>
  </si>
  <si>
    <t>7rjhbk2at5b59dan</t>
  </si>
  <si>
    <t>fpzpqcvwe3hq9u7e</t>
  </si>
  <si>
    <t>q9c2fr5ca03wpuxg</t>
  </si>
  <si>
    <t>zg5mjrbnc61xmme9</t>
  </si>
  <si>
    <t>rk86253ry372hk1m</t>
  </si>
  <si>
    <t>urd9vxbrucgav1s4</t>
  </si>
  <si>
    <t>wse9unjdv245t5qj</t>
  </si>
  <si>
    <t>31zyn6y1b79ud47w</t>
  </si>
  <si>
    <t>CrPk22anrey</t>
  </si>
  <si>
    <t>They have all the tools but are behind the times and not super user friendly.</t>
  </si>
  <si>
    <t>It’s very user friendly with endless capabilities, but I don’t like their reporting as it doesn’t show expenses, and it is very expensive.</t>
  </si>
  <si>
    <t>All of the systems work, yet they’re behind the times a bit.</t>
  </si>
  <si>
    <t>It is a monumental task to change software.</t>
  </si>
  <si>
    <t>TPP</t>
  </si>
  <si>
    <t>Prefer not to answer</t>
  </si>
  <si>
    <t>We don’t want all our eggs in 1 basket</t>
  </si>
  <si>
    <t>We do not want all our eggs in 1 basket</t>
  </si>
  <si>
    <t>It works but it is extremely expensive.</t>
  </si>
  <si>
    <t>They are crooks</t>
  </si>
  <si>
    <t>30p20y09w4kxmhbw</t>
  </si>
  <si>
    <t>Same as other</t>
  </si>
  <si>
    <t>Not great accounting interface</t>
  </si>
  <si>
    <t>needed a better option than what we were currently using</t>
  </si>
  <si>
    <t>fineview</t>
  </si>
  <si>
    <t>not a good roi</t>
  </si>
  <si>
    <t>solid</t>
  </si>
  <si>
    <t>m6gmtyeyz027t86m</t>
  </si>
  <si>
    <t>5mv8tw0sf1s65m26</t>
  </si>
  <si>
    <t>u8tdvv24bd5rjyyd</t>
  </si>
  <si>
    <t>ueqy7wj6hry7wcxa</t>
  </si>
  <si>
    <t>f3534030-d0c6-4b4b-9aad-85068709a14c</t>
  </si>
  <si>
    <t>8230d2c9-565f-4226-9cac-7b37b3714480</t>
  </si>
  <si>
    <t>b04e8d39-5974-4657-a7d2-5091c3692ee5</t>
  </si>
  <si>
    <t>36de8807-1176-4160-8ebc-a1f42a427f73</t>
  </si>
  <si>
    <t>6acc979a-5aea-407b-9340-5c687e35f30b</t>
  </si>
  <si>
    <t>a8nq60u8g08byzut</t>
  </si>
  <si>
    <t>62663e40-a0e4-41db-88c0-8e3303285319</t>
  </si>
  <si>
    <t>30bfc557-6c04-408b-be9a-1bb216b8ac62</t>
  </si>
  <si>
    <t>428836cd-40c8-49c7-8192-24bff9e0026e</t>
  </si>
  <si>
    <t>3c1ddc4a-e04f-481c-8463-7721f14f932f</t>
  </si>
  <si>
    <t>4758e911-ebe1-40d9-bf06-e975488efb7f</t>
  </si>
  <si>
    <t>a55c8d8e-fde1-40d3-9eea-363d8a2a977a</t>
  </si>
  <si>
    <t>bafa1dc9-7946-46a8-bbd4-99c846fa9001</t>
  </si>
  <si>
    <t>5ef91a37-6a54-4be1-a26a-b4c2e9f85e7c</t>
  </si>
  <si>
    <t>8772ccfc-38eb-45b4-aed0-951e6ed642d4</t>
  </si>
  <si>
    <t>6812bca3-1d55-4e49-9c3c-c6f06785163a</t>
  </si>
  <si>
    <t>e18c4551-1171-4e06-86ec-6e67bc0f000b</t>
  </si>
  <si>
    <t>1f3ce416-eed0-4b5f-9fb1-40d9486f3d58</t>
  </si>
  <si>
    <t>8d944f4f-9372-4571-9ed4-8a12f919df3f</t>
  </si>
  <si>
    <t>b968886c-3dc4-4a6c-a971-668a48e5141a</t>
  </si>
  <si>
    <t>709a1101-e306-4693-969a-c8bfbdae5845</t>
  </si>
  <si>
    <t>9c41e27d-2ceb-42ac-9de8-813c0511997d</t>
  </si>
  <si>
    <t>4n2unppwzcth7j54</t>
  </si>
  <si>
    <t>f7e176cd-b438-408e-a45f-a235e41b3670</t>
  </si>
  <si>
    <t>960562c7-e37c-4bdc-a7e6-ee23f4afdbc6</t>
  </si>
  <si>
    <t>b1e61016-5479-456a-acab-0cad5ab9e073</t>
  </si>
  <si>
    <t>14977c04-0b4e-45ea-a815-984a375c61e3</t>
  </si>
  <si>
    <t>53085756-1967-447f-9271-901e19c24506</t>
  </si>
  <si>
    <t>d6b80d32-0eb0-4eec-be16-f83293e6e1a0</t>
  </si>
  <si>
    <t>e00610b2-3e83-45e1-aa95-62b14744b041</t>
  </si>
  <si>
    <t>0b96e00c-9caa-401a-b004-91df79509f95</t>
  </si>
  <si>
    <t>76830411-9485-42ca-a64d-1dfdcbc18dea</t>
  </si>
  <si>
    <t>255805b5-a645-44c9-97a5-14db3af25435</t>
  </si>
  <si>
    <t>451e6922-8e1c-44eb-9217-f7d0020bd6b1</t>
  </si>
  <si>
    <t>099840ed-3762-4d04-97dc-b61af58a387c</t>
  </si>
  <si>
    <t>79cf7076-e7e4-4e9a-b247-842d0973191d</t>
  </si>
  <si>
    <t>09ac7aaa-8874-446c-8dda-e72b785b09f6</t>
  </si>
  <si>
    <t>b091ee03-69e4-422d-9749-b8541654f5d5</t>
  </si>
  <si>
    <t>epv2ht3y1m0ukq4z</t>
  </si>
  <si>
    <t>eewp752qnqdxcaxm</t>
  </si>
  <si>
    <t>f0b0a777-e8fd-4a1d-bd5f-e072238c27c5</t>
  </si>
  <si>
    <t>utcbug62x93k2jum</t>
  </si>
  <si>
    <t>StorEdge makes it difficult to implement outside vendors, and offers similar, but less effective solutions at the same price as outside vendors.</t>
  </si>
  <si>
    <t>We have set up so many things in this software that at this point switching would be very difficult.</t>
  </si>
  <si>
    <t>This is a product small business owners have to use, but I don't like the bidding process. The site needs a complete overhaul.</t>
  </si>
  <si>
    <t>As demand has fallen, we have had to increase advertising spend and online storage marketplaces is a good way to do that to increase rentals.</t>
  </si>
  <si>
    <t>ddc5464cbb643244243fe01507084b92dd613901</t>
  </si>
  <si>
    <t>807b5f34-0ac5-4b02-ae19-172de88515cf</t>
  </si>
  <si>
    <t>9SU7tlVpqdXUYgirOtf_i_EzHU-mshwaGV7UkeVCcQHRxsFr1UKfKynU-YwEAjEkz_MXBtbCNLCQULb0zO-AGNVJ-Z5jP1UOS9gl7yynKKIIeVZ6VDrPRWRakK3CnrHs0</t>
  </si>
  <si>
    <t>xvghzmsawrjw44tq</t>
  </si>
  <si>
    <t>sqa9mvra3t5nvfss</t>
  </si>
  <si>
    <t>We're found it to be an Excellent source of self storage leads that surpass the investment we've made in the product. Great ROI.</t>
  </si>
  <si>
    <t>We love the user interface, and the work they are doing to promote their site to make sure it's competes with relevant self-storage search activity online.</t>
  </si>
  <si>
    <t>SiteLink is our property management tool and we work with our account team to utilize the lead generation capabilities, especially with incoming phone calls and lead tracking from multiple sources that help our marketing team to better understand ROI.</t>
  </si>
  <si>
    <t>We are a very "results driven" organization with respect to our investment in marketing dollars to attract qualified leads. We do a lot of experimentation and are willing to take a chance.  However, we track results and therefore invest more when we see a strong ROI, thus the increase in spending.</t>
  </si>
  <si>
    <t>I'm sorry, I misunderstood this question. We use SiteLink as our storage management software.</t>
  </si>
  <si>
    <t>af2qdzdh275xttdf</t>
  </si>
  <si>
    <t>CrPk15adcam</t>
  </si>
  <si>
    <t>CC Storage</t>
  </si>
  <si>
    <t>SiteLink was purchased by Storable. Storable seems to be more focused on making money than improving their software and working with existing customers. Prices continue to rise, but nothing is improving.</t>
  </si>
  <si>
    <t>We have met with another software company who is currently switching other storage properties to their new software and assure us it is easy and that they do all the work.</t>
  </si>
  <si>
    <t>CGI</t>
  </si>
  <si>
    <t>We will switch to a new provider.</t>
  </si>
  <si>
    <t>We do this in house.</t>
  </si>
  <si>
    <t>We are switching to a new provider.</t>
  </si>
  <si>
    <t>We have an auction process in house.</t>
  </si>
  <si>
    <t>We do this on our own.</t>
  </si>
  <si>
    <t>We do our own collections.</t>
  </si>
  <si>
    <t>I don't believe that this is the best way to advertise.</t>
  </si>
  <si>
    <t>Last year we had more units open and decided to increase our marketplace advertising to increase rentals.</t>
  </si>
  <si>
    <t>s5ys8d9v6qmpjpec</t>
  </si>
  <si>
    <t>3pcz57rfaeerx2ft</t>
  </si>
  <si>
    <t>bac91f4b-7b55-4d67-96c1-d01c126bf5e4</t>
  </si>
  <si>
    <t>b4fa0592-10ec-4450-8d4d-6531a70cca9e</t>
  </si>
  <si>
    <t>a1a22ea1-5e3f-425b-8198-6b45d0263628</t>
  </si>
  <si>
    <t>e85469c2-c51b-4acf-a6e7-818c47fafe86</t>
  </si>
  <si>
    <t>80a38485-0dda-489a-826a-f920a0b78173</t>
  </si>
  <si>
    <t>a9e36208-e232-4f39-b234-4a2e6ab86a14</t>
  </si>
  <si>
    <t>66166aef-c902-4bad-9ad9-8ff7e7b66f4a</t>
  </si>
  <si>
    <t>eb225c4c-8cd1-47ae-8869-a1f3ed4f475d</t>
  </si>
  <si>
    <t>b2792b6b-10c6-43ab-a5f8-24bc565c2758</t>
  </si>
  <si>
    <t>762f4610-9dd1-41ca-b709-cc88a13ef5b9</t>
  </si>
  <si>
    <t>fca07174-1d19-441c-87b6-5b95149aeee6</t>
  </si>
  <si>
    <t>327921a6-d8ac-4dd1-b1cb-eb39e704c200</t>
  </si>
  <si>
    <t>cbeac253-e9db-4d32-828d-cf9724368ccc</t>
  </si>
  <si>
    <t>334d8804-7a1d-40f3-9aa1-9c2a0396500f</t>
  </si>
  <si>
    <t>2afd7e52-fd1c-4850-9ff8-99b2cfe57833</t>
  </si>
  <si>
    <t>a0ff96b5-6e59-4d80-be30-2defaa530b8f</t>
  </si>
  <si>
    <t>a5d94e45-2739-45b7-b3cf-1895f4b8a23c</t>
  </si>
  <si>
    <t>b73f4839-381d-4fdb-96dd-7edb21ff981c</t>
  </si>
  <si>
    <t>94a087b2-0f87-468c-9bf3-1772efc67861</t>
  </si>
  <si>
    <t>f002e3d4-bd26-455b-9c61-ae4f740e008d</t>
  </si>
  <si>
    <t>d28214fb-e028-404f-81b4-365f93f5775b</t>
  </si>
  <si>
    <t>2459e73f-5745-4ced-a8d9-72af0ae36643</t>
  </si>
  <si>
    <t>312e20bf-9c39-4fb7-9511-e5c00315752b</t>
  </si>
  <si>
    <t>6a695381-6879-40f6-a8a8-1c1c5e4b0680</t>
  </si>
  <si>
    <t>7d37312b-ddcc-422b-b4df-4599a8727ec5</t>
  </si>
  <si>
    <t>d95516d8-7800-412c-b0ed-a05e6c1bc129</t>
  </si>
  <si>
    <t>7048eb94-5e49-4e77-a851-b78a74303be9</t>
  </si>
  <si>
    <t>ba73a5d2-a7be-425a-af8d-1d5619201b77</t>
  </si>
  <si>
    <t>852063c1-60cc-4faf-948e-225d39a9cd1d</t>
  </si>
  <si>
    <t>86dc7663-f20d-416e-a219-54e2eefbe3f5</t>
  </si>
  <si>
    <t>58beb9b4-1430-45ea-9f9e-b6a0488c4b49</t>
  </si>
  <si>
    <t>8b826af1-93e2-4858-9bd7-71d300282a72</t>
  </si>
  <si>
    <t>42d22676-9b15-401a-bd63-3256ac08691b</t>
  </si>
  <si>
    <t>967e1ebd-0803-44f8-833d-ca13dca68e62</t>
  </si>
  <si>
    <t>bc16a4c3-2522-4cfe-8e68-17aafe20db52</t>
  </si>
  <si>
    <t>8a2bc17f-309f-45ec-8a4f-a58bd2480fcb</t>
  </si>
  <si>
    <t>b0dfef11-6c3b-4c54-8477-56a6007599e9</t>
  </si>
  <si>
    <t>d1986506-8f1d-4702-b618-43c838be1e02</t>
  </si>
  <si>
    <t>4b2f36d8-a89b-48e3-9828-8bd953b4f321</t>
  </si>
  <si>
    <t>f62b85fe-a625-4430-948a-25a24de3dd7e</t>
  </si>
  <si>
    <t>6d66c2e4-da5f-4564-89ac-3f9441396bdc</t>
  </si>
  <si>
    <t>8f6cadf7-5fbf-48bc-967b-07e9d3e88457</t>
  </si>
  <si>
    <t>48ba360c-2576-426b-af38-6b8a9cd30729</t>
  </si>
  <si>
    <t>ba15ba20-32b8-4301-920b-5b7d46c0f727</t>
  </si>
  <si>
    <t>4f0f2b93-6a02-4639-9ffc-b5c6de396e60</t>
  </si>
  <si>
    <t>df005bac-9751-4ac7-821b-e9d1b727396e</t>
  </si>
  <si>
    <t>c61377ba-56d1-413a-bde1-a5b5531c4df3</t>
  </si>
  <si>
    <t>9fbaf6e0-d998-488f-9aee-d292d914145d</t>
  </si>
  <si>
    <t>8ee18dec-bbe7-445b-8df3-344dc5103cde</t>
  </si>
  <si>
    <t>0abfa67c-dac1-4be5-aa5d-2b5458cd49e0</t>
  </si>
  <si>
    <t>081a830f-084a-4257-845c-ab99a8b5a18e</t>
  </si>
  <si>
    <t>facb6448-fb23-41e1-94aa-24c8abd0dc6e</t>
  </si>
  <si>
    <t>03d3c421-a724-44e2-9ef7-a6538594e942</t>
  </si>
  <si>
    <t>cf1730c1-f1d6-4754-b78c-f2e6dd5913e2</t>
  </si>
  <si>
    <t>b6b68e27-bf17-432b-add9-ebf131dc7dcb</t>
  </si>
  <si>
    <t>7429b197-56bc-4f01-9512-e161316233e8</t>
  </si>
  <si>
    <t>35560b8d-f0df-4d33-b344-6e8edddc806d</t>
  </si>
  <si>
    <t>d23c9936-077e-44c0-a3b7-d2498630d0f0</t>
  </si>
  <si>
    <t>358daa4b-4807-49bd-9fa7-f9e0b8bf72da</t>
  </si>
  <si>
    <t>e8766d9f-54ce-4ce9-9f7e-00477cb2c826</t>
  </si>
  <si>
    <t>9492c8dc-b8b4-4491-b7fc-ba4468778817</t>
  </si>
  <si>
    <t>ac9a95ec-ffad-4098-844e-070a44a5b6c4</t>
  </si>
  <si>
    <t>764e561a-2c15-4190-a2a7-0401156f5735</t>
  </si>
  <si>
    <t>805723c6-522a-4902-83a2-91d0977c427a</t>
  </si>
  <si>
    <t>4a5b80d3-387d-40af-876a-3da90135fb87</t>
  </si>
  <si>
    <t>7ff79fbe-2e28-4573-bca8-df9650394b4e</t>
  </si>
  <si>
    <t>df58f18d-325c-4ee6-aa95-f4482cd60d46</t>
  </si>
  <si>
    <t>1e426647-426e-4a18-ae96-fde8fe44a3be</t>
  </si>
  <si>
    <t>af984a9c-b6fd-4c06-907f-0eeff1f2e78e</t>
  </si>
  <si>
    <t>4c252287-1151-40d5-81b1-320cc40b3a43</t>
  </si>
  <si>
    <t>0d69cfe3-119d-4ca8-916b-4c511244b198</t>
  </si>
  <si>
    <t>2ded9b9a-26d7-4307-a34e-81bc4f622ec3</t>
  </si>
  <si>
    <t>c4283db8-3d30-4cde-8cc8-c9fb934f2112</t>
  </si>
  <si>
    <t>a464df2a-bb7d-4314-9d8b-aac7f4f023d1</t>
  </si>
  <si>
    <t>a1b54d12-97f6-4f4f-b98e-c10e54f7aaa2</t>
  </si>
  <si>
    <t>48546a6c-991b-4dd7-8537-6ed01da40155</t>
  </si>
  <si>
    <t>370f5d64-3985-4ae2-bf36-56cfedfba5f8</t>
  </si>
  <si>
    <t>ece07fc6-2f61-4dea-a519-d6af7e1794be</t>
  </si>
  <si>
    <t>cfb31d3c-29cf-4faf-8048-34157a682920</t>
  </si>
  <si>
    <t>bf69b7fd-a020-403e-807d-7bb2a6bfb1f6</t>
  </si>
  <si>
    <t>cbbe6d19-b8e9-420b-a1d8-0966d07d38c5</t>
  </si>
  <si>
    <t>7c373083-d7a2-48f4-8bb5-d28c92ad9cde</t>
  </si>
  <si>
    <t>6a89fb1e-a352-4f3e-b19e-05382976a188</t>
  </si>
  <si>
    <t>9f40287e-f667-40d0-a0fb-179242df79e8</t>
  </si>
  <si>
    <t>74dd6441-1106-4322-b5af-5c2fbaabf077</t>
  </si>
  <si>
    <t>df128012-cd9f-4bfe-bf83-82de17506a94</t>
  </si>
  <si>
    <t>327a0c03-ff9b-4f2d-a141-9ba33d3e7bfd</t>
  </si>
  <si>
    <t>7d9df397-5730-4e5b-a48c-03f848375cf8</t>
  </si>
  <si>
    <t>1ab03d5b-6524-4f76-8a6e-162d97cbe73b</t>
  </si>
  <si>
    <t>632c63ee-31b7-4dd3-80a6-6187d6557de1</t>
  </si>
  <si>
    <t>eff21ca9-2464-4951-baa5-d11b17e23247</t>
  </si>
  <si>
    <t>14a873f1-ac37-4626-b1b2-8b7b31463380</t>
  </si>
  <si>
    <t>ae43ca64-c728-4364-95ab-48431c359b14</t>
  </si>
  <si>
    <t>2db863f7-210b-4350-ae17-a3d01cc884c7</t>
  </si>
  <si>
    <t>1bff2972-84bc-4519-97ff-31b008fcd73b</t>
  </si>
  <si>
    <t>f4181117-0cda-4a9a-8674-fa2d1fdbe552</t>
  </si>
  <si>
    <t>4078a363-9a1d-4018-85b7-e5f207e3f45a</t>
  </si>
  <si>
    <t>f432dc83-996b-44ee-9b12-658ed33e6088</t>
  </si>
  <si>
    <t>1ae0c204-285b-455a-9c04-81ecd60d252e</t>
  </si>
  <si>
    <t>5a16ac79-dc3c-4723-9021-0d455d9fb45f</t>
  </si>
  <si>
    <t>7d38372c-a659-412f-b941-96cea5454a97</t>
  </si>
  <si>
    <t>a9d279e5-cde5-4d01-b265-beb5026c673d</t>
  </si>
  <si>
    <t>02ed8d2f-7146-45ab-8501-cfe83dee2171</t>
  </si>
  <si>
    <t>7e2760c0-7908-4eee-8076-6a964c566f4e</t>
  </si>
  <si>
    <t>c282bc55-5026-4906-a4e7-00be4f378d3a</t>
  </si>
  <si>
    <t>8f2eb2fb-42bb-44bb-b4c5-af17744b0ab2</t>
  </si>
  <si>
    <t>50641736-90a3-4304-abe3-9ee6497f57bf</t>
  </si>
  <si>
    <t>70994781-65f1-4fbd-9bf6-bd1df182ea4a</t>
  </si>
  <si>
    <t>07f8a8b8-8fdc-4a11-baa3-4308a71a7342</t>
  </si>
  <si>
    <t>88fdc4dc-37cb-4353-b103-9ae642247da1</t>
  </si>
  <si>
    <t>6379cf61-322b-4a63-ada0-3ec881ffe752</t>
  </si>
  <si>
    <t>702fbc29-5fed-4168-a64b-0e5ef13ec0bf</t>
  </si>
  <si>
    <t>ce27ea0d-9d1f-4092-985c-b8133907574d</t>
  </si>
  <si>
    <t>a9e7ae06-fee4-4bf4-ae59-e837fefeceb1</t>
  </si>
  <si>
    <t>705ef3df-0d20-47c7-bff4-07f530a0b540</t>
  </si>
  <si>
    <t>6734a180-4fd2-42f2-9116-0783fd04ffca</t>
  </si>
  <si>
    <t>956b6e26-0b55-43dc-90cb-52e5e7c232ec</t>
  </si>
  <si>
    <t>a9075578-ecb9-4090-bb11-bc14d97fa9a4</t>
  </si>
  <si>
    <t>f7aa3aee-f487-4a9d-bccf-bd5db44ab734</t>
  </si>
  <si>
    <t>91968474-1ddb-4bff-a252-a24cdefdd6f7</t>
  </si>
  <si>
    <t>1a6911b3-ff02-422f-be57-1ac5b3da946b</t>
  </si>
  <si>
    <t>a69beee1-5c7a-437b-8ae9-b51a031bb84d</t>
  </si>
  <si>
    <t>06316350-15d3-4ece-a045-ba561977e170</t>
  </si>
  <si>
    <t>17442699-d805-4e69-b95e-62946c1b464e</t>
  </si>
  <si>
    <t>b3a9b14f-2b42-42da-97f0-87fae197a698</t>
  </si>
  <si>
    <t>60501644-b28a-4cc6-8fb3-db367c892666</t>
  </si>
  <si>
    <t>2010683a-da70-4bb7-a345-46d251ce6d48</t>
  </si>
  <si>
    <t>36d6dfdd-db4c-4e38-aa75-adb20c68682f</t>
  </si>
  <si>
    <t>3c5c7664-14f6-4d68-8466-c3f63534dcad</t>
  </si>
  <si>
    <t>14fb0103-a8a2-43cc-9986-a31ee8955934</t>
  </si>
  <si>
    <t>7c1685bb-c9b6-4f91-9748-f61a3c01eee7</t>
  </si>
  <si>
    <t>24b9b5e0-0649-4485-8af3-b41e9ab1580f</t>
  </si>
  <si>
    <t>753d1864-2349-454c-93d1-cdc5a5afbdc9</t>
  </si>
  <si>
    <t>8cde8588-76c5-4b58-acd6-7060f3710e44</t>
  </si>
  <si>
    <t>6292e407-b9b5-432c-8445-f1c0839f5e1f</t>
  </si>
  <si>
    <t>4a6bf8f7-9d10-4b47-8420-c815bdeb5d71</t>
  </si>
  <si>
    <t>90b935a5-1451-4d48-8370-548986135137</t>
  </si>
  <si>
    <t>4ac29a53-1495-4b8f-8536-b4c2bf343487</t>
  </si>
  <si>
    <t>221007ca-aab4-4dc2-adcd-c90f2320bb7b</t>
  </si>
  <si>
    <t>4faa4b59-7b55-4a38-ae32-487f1e4dd8d6</t>
  </si>
  <si>
    <t>856779b7-9e85-4794-964b-0f535d1d6f93</t>
  </si>
  <si>
    <t>194dd3c6-c9dd-4ef6-94c6-a313e402848b</t>
  </si>
  <si>
    <t>d005d42d-ef3a-47f5-9b1b-330301f49167</t>
  </si>
  <si>
    <t>e3cb20cb-85e7-4eab-83b7-29f2c1aca518</t>
  </si>
  <si>
    <t>51b3c0d6-176c-454f-bb6b-0b7e2f13fab6</t>
  </si>
  <si>
    <t>408c74f2-5838-47c5-ae40-f2f6b65beacb</t>
  </si>
  <si>
    <t>86686fea-4d7f-419e-aa67-f5695f48c7cc</t>
  </si>
  <si>
    <t>4964da4c-d70f-40cc-b33b-6f464d852c80</t>
  </si>
  <si>
    <t>60d184b0-af18-40bc-b603-5945df71efb8</t>
  </si>
  <si>
    <t>10f1a3ec-fdd1-45b3-97b5-75216261ec78</t>
  </si>
  <si>
    <t>dde05da1-bd6d-4b76-98be-68926d18b6cf</t>
  </si>
  <si>
    <t>c5c9662b-5f25-475a-b6db-6f629783c03b</t>
  </si>
  <si>
    <t>bff05080-6a3c-470d-9b35-bc546c37535d</t>
  </si>
  <si>
    <t>4c5b52bb-d5aa-4b60-a150-2eb79df75ed1</t>
  </si>
  <si>
    <t>cc55ab74-fdca-4043-b510-3808c761af1a</t>
  </si>
  <si>
    <t>06e17420-c060-4026-b809-fca761b0fb8b</t>
  </si>
  <si>
    <t>2eadf86c-c94c-4f5b-bf8d-d4fbca08d1a2</t>
  </si>
  <si>
    <t>44e7675c-86d9-475e-9051-9847a42f4fa1</t>
  </si>
  <si>
    <t>31f7d8db-cadd-4810-a655-35288798a555</t>
  </si>
  <si>
    <t>2e5bc085-334b-406e-8591-30b3d4bc5403</t>
  </si>
  <si>
    <t>216fa0c7-8d26-4b13-874e-825882e409de</t>
  </si>
  <si>
    <t>df77e44f-6504-4013-876e-14086bb9b932</t>
  </si>
  <si>
    <t>adb69b5c-3edd-4842-a5f4-043daf3d950c</t>
  </si>
  <si>
    <t>ace92f48-43a2-43d5-92ff-4b4685aa30c0</t>
  </si>
  <si>
    <t>d53ff5aa-1dfd-401e-8cb7-6d7b2208b81d</t>
  </si>
  <si>
    <t>093191a6-8bc8-4065-863c-b5cca3a85054</t>
  </si>
  <si>
    <t>88a90c76-08ab-49f0-851e-417cd9bab347</t>
  </si>
  <si>
    <t>faa139b2-cb08-419b-8fed-05dd21d71c45</t>
  </si>
  <si>
    <t>cc3c7dcc-9fc9-4c45-938a-0ec7b7608b59</t>
  </si>
  <si>
    <t>48ced8c6-f515-480f-ab09-597026246da3</t>
  </si>
  <si>
    <t>0f3b2d04-146b-421f-b635-82831e34c9cf</t>
  </si>
  <si>
    <t>70a5b28f-d3aa-4d4f-b681-3b901a8d5594</t>
  </si>
  <si>
    <t>f95eaa45-2545-4462-bb0c-a21558425696</t>
  </si>
  <si>
    <t>06b687f8-96af-4919-abfa-95e3310ad7f7</t>
  </si>
  <si>
    <t>906f74de-9d31-43b8-af1f-723592c13226</t>
  </si>
  <si>
    <t>c426b364-db5f-44e4-9bd8-18b1f41852a9</t>
  </si>
  <si>
    <t>fd103c5f-a709-4730-92b7-2335984fd7c3</t>
  </si>
  <si>
    <t>6e06c855-14c2-480c-b609-599bfb786b8d</t>
  </si>
  <si>
    <t>94c019a1-d8d8-486b-b5e6-f7326baf215b</t>
  </si>
  <si>
    <t>b5e13908-3da6-4efc-8bc3-4fb381bc2049</t>
  </si>
  <si>
    <t>c74bd4c9-9eb3-4ba3-a82d-eb8067225051</t>
  </si>
  <si>
    <t>2674bf9e-0de9-45d9-bef7-4af185afd6ba</t>
  </si>
  <si>
    <t>ac45e267-9843-4dac-9624-42ae8a72f21d</t>
  </si>
  <si>
    <t>aexq123y0bwtsuxs</t>
  </si>
  <si>
    <t>0a8f263d-ee2a-4b76-b637-c0cea988fa2b</t>
  </si>
  <si>
    <t>d88cd2e2-d5f1-4121-8846-79c9de0df0b1</t>
  </si>
  <si>
    <t>e03b96ae-f3d1-47b0-af3d-02330abc9236</t>
  </si>
  <si>
    <t>bef9e4d5-312d-4ed9-a0b7-7eb27feb7e64</t>
  </si>
  <si>
    <t>9efa7bdb-a80f-455b-ba15-ca9804ce9f9f</t>
  </si>
  <si>
    <t>ac1fde56-7bb0-4640-932c-1a35c7e44825</t>
  </si>
  <si>
    <t>651d9a37-0121-4a1d-9c2b-e8f50b4a516c</t>
  </si>
  <si>
    <t>05d67c81-c971-4c5f-8be4-48f26ace09af</t>
  </si>
  <si>
    <t>04b045cd-a28d-4d67-b27d-f72d27efd6b1</t>
  </si>
  <si>
    <t>fc6f635b-63ad-4d12-b66a-166a8f3c30bc</t>
  </si>
  <si>
    <t>befd9fd6-eaf0-44b8-945c-c7f04f70b8cb</t>
  </si>
  <si>
    <t>e3589268-1f9b-436e-8a54-6a854826cf06</t>
  </si>
  <si>
    <t>bc852390-e8be-4c19-b785-08a021a01edf</t>
  </si>
  <si>
    <t>3d0db189-b11c-421e-a867-3c2991375ad3</t>
  </si>
  <si>
    <t>15c84f6c-fe9d-4c08-811a-1d47fa3a6d3f</t>
  </si>
  <si>
    <t>1e87ec11-9102-40d0-9d9c-7d645dfff076</t>
  </si>
  <si>
    <t>47dcdbd1-b549-4647-affb-86b08dbc38e8</t>
  </si>
  <si>
    <t>feeec1d8-a08c-43ff-90e3-6d384d5ccebb</t>
  </si>
  <si>
    <t>27b5f136-22d0-48be-a559-e637fcc1d112</t>
  </si>
  <si>
    <t>9cafd7fc-85d6-4cb3-8225-8a6dc505b673</t>
  </si>
  <si>
    <t>841dd14e-2ef7-4f00-891b-5e1cfde9c08a</t>
  </si>
  <si>
    <t>786d46d1-101f-4391-aadb-eb5313cd01e2</t>
  </si>
  <si>
    <t>90bd5be2-050d-4c5b-b167-e43a78043adb</t>
  </si>
  <si>
    <t>8aa38dd6-9d77-47bb-905c-4988ea395f76</t>
  </si>
  <si>
    <t>ed804b5e-07c4-49ad-9302-6e89fd3d0aea</t>
  </si>
  <si>
    <t>cdbb36f5-df33-4bca-81f3-44dee4328175</t>
  </si>
  <si>
    <t>7a5086dc-7d4f-4d01-aabe-36595bdc885f</t>
  </si>
  <si>
    <t>v7ca3fvw7cn5pbej</t>
  </si>
  <si>
    <t>5cc38370-3397-4a95-81b6-6707663c825d</t>
  </si>
  <si>
    <t>1ace52de-a931-4a69-bf94-b2b3347cc932</t>
  </si>
  <si>
    <t>Property Management</t>
  </si>
  <si>
    <t>86fd36c8-afcd-482b-8707-015cf0daada3</t>
  </si>
  <si>
    <t>9ec9a5a2-4770-4d08-966b-7e879924af61</t>
  </si>
  <si>
    <t>a62874d4-dfe8-45b4-8321-d36baae784a9</t>
  </si>
  <si>
    <t>af1aee1a879f2fb7b4b650fbd754db251e9d401f</t>
  </si>
  <si>
    <t>1c7922fe-666e-4544-9772-03cc5161aea3</t>
  </si>
  <si>
    <t>526094d9-dc1d-4b76-b184-4b638727689f</t>
  </si>
  <si>
    <t>d5e85363-ad75-4c30-b463-bd02c6e0732c</t>
  </si>
  <si>
    <t>016e004f8b6ae2a4c826fa6715582e7bd3aa9733</t>
  </si>
  <si>
    <t>very old tech and not flexible</t>
  </si>
  <si>
    <t>Industry leader but certainly has major issues delivering fully QC'ed products</t>
  </si>
  <si>
    <t>Very old tech, small user base</t>
  </si>
  <si>
    <t>Training, set up costs, data transfer, payment system changes are all part of this task</t>
  </si>
  <si>
    <t>develop enterprise system</t>
  </si>
  <si>
    <t>in-house</t>
  </si>
  <si>
    <t>Radr and agencies</t>
  </si>
  <si>
    <t>none</t>
  </si>
  <si>
    <t>opentech</t>
  </si>
  <si>
    <t>swivel</t>
  </si>
  <si>
    <t>Tableau</t>
  </si>
  <si>
    <t>Great Plains</t>
  </si>
  <si>
    <t>veritec</t>
  </si>
  <si>
    <t>StorEdge has failed to deliver adequate product</t>
  </si>
  <si>
    <t>effective when needed</t>
  </si>
  <si>
    <t>basically this is sparefoot</t>
  </si>
  <si>
    <t>not very familar</t>
  </si>
  <si>
    <t>It is too expensive.</t>
  </si>
  <si>
    <t>86a6ba33-16cc-4fbc-8f2e-32b0ee6a5c51</t>
  </si>
  <si>
    <t>Ghost Mode Startup</t>
  </si>
  <si>
    <t>xyqpdeejjrfmrqq4</t>
  </si>
  <si>
    <t>fb963330bd0b136537b68604118421ade69cdb58</t>
  </si>
  <si>
    <t>They could do better, but have a decent product. Easy Storage support when down hill after Storable purchased them.</t>
  </si>
  <si>
    <t>Pretty decent software for what it is, simple. Does lack some features.</t>
  </si>
  <si>
    <t>It is a big pain to switch all existing tenants and recurring billing</t>
  </si>
  <si>
    <t>Quickbooks Online</t>
  </si>
  <si>
    <t>Generates a decent amount of leads</t>
  </si>
  <si>
    <t>cngn1d79f3jhehmp</t>
  </si>
  <si>
    <t>There are products I prefer</t>
  </si>
  <si>
    <t>I have purchased this product.  It could be improved upon but they do some things really well</t>
  </si>
  <si>
    <t>Prefer other systems</t>
  </si>
  <si>
    <t>It can be a challenge</t>
  </si>
  <si>
    <t>Use software</t>
  </si>
  <si>
    <t>Independent provvider</t>
  </si>
  <si>
    <t>Independent</t>
  </si>
  <si>
    <t>Get leads but expensive</t>
  </si>
  <si>
    <t>Do a decent job</t>
  </si>
  <si>
    <t>Facilities are pretty full and do not need them as much</t>
  </si>
  <si>
    <t>pmhvsyq09hv7cn93</t>
  </si>
  <si>
    <t>69d25268-0921-44ff-9452-5dce349e1781</t>
  </si>
  <si>
    <t>f751c207-ba47-4f6d-af51-e391e86334f6</t>
  </si>
  <si>
    <t>e7e9f073-2f63-478b-a3a9-c0d4e1fcbe67</t>
  </si>
  <si>
    <t>a9ahd0mrm8g06j89</t>
  </si>
  <si>
    <t>tcw33fe3cjkzc44s</t>
  </si>
  <si>
    <t>Sitelink's base platform was not web based so I think there are alternatives to this software that have advantages by starting as a web based platform</t>
  </si>
  <si>
    <t>The product is effective in managing our day to day business. I'd like to see more timely responses to issues when we identify them.</t>
  </si>
  <si>
    <t>I think there are other storage specific PMS systems that integrate better with various components (call centers, revenue mgmt software)</t>
  </si>
  <si>
    <t>There are hurdles with staff training, roll out, customer payment issues, autopay credit card numbers, reporting changes, integration with API scripts, etc.</t>
  </si>
  <si>
    <t>Sparefoot is a necessity for operators looking to have another chance at ranking PPC results against REIT competitors</t>
  </si>
  <si>
    <t>Sparefoot was not necessary post COVID, but as the market has settled down/cooled off, Sparefoot has become a tool we use again</t>
  </si>
  <si>
    <t>7057d128-393e-488c-a8e7-470bc31672aa</t>
  </si>
  <si>
    <t>9SU7tlVpqdXUYgirOtf_i_EzHU-mshwaGV7UkeVCcQF644T_8Neh2rqxF_ETJaODyh4ZkmUJq-0k0gsoNmrH0v06yta8_x2BSqwNH5N3xYau7kfg9q2SmQsEKzEmj5Be0</t>
  </si>
  <si>
    <t>pubchvmasbcwebvy</t>
  </si>
  <si>
    <t>0a2ebd60-fb44-456c-881e-eed3057ef73b</t>
  </si>
  <si>
    <t>xex650gc7dwxb7cg</t>
  </si>
  <si>
    <t>uuubtmm5v0kex6ce</t>
  </si>
  <si>
    <t>051111bf-d1dd-4cc6-9084-9a07859f9cd8</t>
  </si>
  <si>
    <t>CompuMove</t>
  </si>
  <si>
    <t>Not user friendly, too expensive.  Support is generally good.</t>
  </si>
  <si>
    <t>Good software but poor support</t>
  </si>
  <si>
    <t>Our entire workflow is already embedded into the functionality of our existing software platform.</t>
  </si>
  <si>
    <t>tt4b5ex1hfsnae1e</t>
  </si>
  <si>
    <t>df8287a7-0312-4d40-a2b3-68344affaf5d</t>
  </si>
  <si>
    <t>8mzrtzag7jjga5e1</t>
  </si>
  <si>
    <t>f35c506f-fcf5-4cfe-a96f-34db4aaa6437</t>
  </si>
  <si>
    <t>c89c0902-b5cb-40aa-b462-a9cec13fbb1f</t>
  </si>
  <si>
    <t>53ca7572-5d61-432d-8481-b025f4a84cdb</t>
  </si>
  <si>
    <t>9ba8c729-a668-4d7b-b388-9252f523bd13</t>
  </si>
  <si>
    <t>e120cc22-c1c1-4bac-bcc2-42f1c9db0ef2</t>
  </si>
  <si>
    <t>bx50mwec4hx5phjn</t>
  </si>
  <si>
    <t>Unittrac</t>
  </si>
  <si>
    <t>It is expensive, but it has everything you will need. For smaller facilities maybe under 100 units, I would recommend unittrac simply due to cost and you still get a great amount of functionality.</t>
  </si>
  <si>
    <t>Unittrac is great for smaller or single facilities and has great functionality, but larger facilities or multiple sites needs more.</t>
  </si>
  <si>
    <t>Most softwares provide you tools to port your information out into txt or csx files which the new provider can use to upload the tenants to the new software.</t>
  </si>
  <si>
    <t>Wave</t>
  </si>
  <si>
    <t>Attempted this in the past, did not go well. Not worth the cost, poor sales conversion rate.</t>
  </si>
  <si>
    <t>Cost is the biggest factor. They require a "bid system" where what you pay for a move-in is equal to your bid times the monthly rate. Minimum bid is 2, but to rank higher, you may need to bid more.</t>
  </si>
  <si>
    <t>Occupancy was decreasing</t>
  </si>
  <si>
    <t>91d52f01-fa13-4b0b-a351-1a76ebfc20c2</t>
  </si>
  <si>
    <t>1500acc4-7112-4836-88e7-384994807ff6</t>
  </si>
  <si>
    <t>712fa315-b019-4426-b830-e7a1fda856a4</t>
  </si>
  <si>
    <t>a1b02714-1b74-411e-bdfb-e1207a2cb7a4</t>
  </si>
  <si>
    <t>czem38cn63ertzpj</t>
  </si>
  <si>
    <t>34857823-9796-44c6-9f21-f6e1affbbffc</t>
  </si>
  <si>
    <t>cc3f8222-8faf-456b-bd6e-9521a3b1da6e</t>
  </si>
  <si>
    <t>690d28609f07386afe767f8ad1dfb7ecd11aceb9</t>
  </si>
  <si>
    <t>00d5042b-8794-4be7-bbb0-a9d395e8e499</t>
  </si>
  <si>
    <t>fb511add-07f1-4dd5-87ff-08834ca9b5fe</t>
  </si>
  <si>
    <t>0546591b-d9a1-46b1-96a8-12c2f96915d7</t>
  </si>
  <si>
    <t>6064a9a3-45a1-40c8-9885-937e9194880b</t>
  </si>
  <si>
    <t>decent quality in his work</t>
  </si>
  <si>
    <t>Because of its good and accurate information and very reliable for all. \Good cost effective.</t>
  </si>
  <si>
    <t>\because of ists good service</t>
  </si>
  <si>
    <t>Because we are working in the good industries and good team and also hard work.</t>
  </si>
  <si>
    <t>e6r2annmtfzjvrr0</t>
  </si>
  <si>
    <t>39beb6fa-2b8c-43e9-bbad-ba0c45fb479b</t>
  </si>
  <si>
    <t>36bef27e-35ee-4c38-b182-5627384d982b</t>
  </si>
  <si>
    <t>f8dfbf8b-e606-48bb-83f2-983debd6812f</t>
  </si>
  <si>
    <t>887ef04c-f7aa-4416-bf10-29583779949e</t>
  </si>
  <si>
    <t>e542fa1e-6bdd-4480-b1cd-ac08bed3ab82</t>
  </si>
  <si>
    <t>Their customer support team is responsive and helpful. They've always been quick to address any questions or issues we've had</t>
  </si>
  <si>
    <t>Even for individuals with no technical background, the platform is quite user-friendly and straightforward</t>
  </si>
  <si>
    <t>Our current software is integrated with other critical systems, and switching could disrupt those connections</t>
  </si>
  <si>
    <t>Generally speaking, SelfStorage.com has a sizable database of self-storage facilities located throughout a broad geographic area. This provides users with a wide range of possibilities.</t>
  </si>
  <si>
    <t>The convenience of online storage marketplaces was brought to my attention, and I became more aware of them</t>
  </si>
  <si>
    <t>f3e6b62e-e6c6-4527-b746-39a01f95323c</t>
  </si>
  <si>
    <t>0e309f88-d16e-467a-978c-f233e38b5f03</t>
  </si>
  <si>
    <t>694e859c-b2df-41a7-ba5f-c18aa83560bf</t>
  </si>
  <si>
    <t>b44b716b-f0ac-45af-91ef-49366bd98152</t>
  </si>
  <si>
    <t>026c53daa5c3f60b1f97c18c22472ed767c435e7</t>
  </si>
  <si>
    <t>509d40ec-a5cd-414f-bf0c-187785dc186a</t>
  </si>
  <si>
    <t>94b79fce-f55c-46b2-ac3a-c3ef3e22a092</t>
  </si>
  <si>
    <t>770257bb-5428-4979-a524-2e3b47f56672</t>
  </si>
  <si>
    <t>67f666dd-9bb6-4b64-a2d8-ea159d7802b5</t>
  </si>
  <si>
    <t>7bee3e76-c09f-49cd-9799-175d9fac8fe1</t>
  </si>
  <si>
    <t>740bea89-7ed9-449c-9858-149bd3ca2faf</t>
  </si>
  <si>
    <t>4d663c2c-2230-4f22-a82e-bf6cb5185ff1</t>
  </si>
  <si>
    <t>bcc2e497-7d46-4ea9-bc10-a2cb09f3c545</t>
  </si>
  <si>
    <t>c9d6b19b-d6fb-44a4-af3a-f19830a4a5d3</t>
  </si>
  <si>
    <t>cca18284-c1e7-458a-ae13-016b7677c4c5</t>
  </si>
  <si>
    <t>38be3045-003a-47cc-b562-ef1d19b7aa83</t>
  </si>
  <si>
    <t>dfbd1bfe-9b3c-4d74-a6e0-628f5b5ccfa6</t>
  </si>
  <si>
    <t>d7e43373-3ba1-4c0d-8482-f21e3de10fe5</t>
  </si>
  <si>
    <t>Comparing storage unit costs, locations, and features is made easy by the user-friendly website.</t>
  </si>
  <si>
    <t>Special offers and promotions that might not be found elsewhere are frequently offered on the website.</t>
  </si>
  <si>
    <t>The professional and amiable employees at different CubeSmart sites are commended for helping clients with their storage requirements.</t>
  </si>
  <si>
    <t>Due to downsizing, relocation tendencies, and remote work, the pandemic increased demand for storage, which had an impact on availability and cost.</t>
  </si>
  <si>
    <t>5141bd03-2d43-4d99-8af6-99290bf84715</t>
  </si>
  <si>
    <t>bafu6ye7t463tx5e</t>
  </si>
  <si>
    <t>Lacks customization capability for various operators and Storable is not open to changing to fit needs of certain owners.</t>
  </si>
  <si>
    <t>Yardi is more geared towards commercial property management, not really suited well for self storage. And Centershift is more of a legacy PMS system and not compatible for today's needs.</t>
  </si>
  <si>
    <t>Good, intuitive platform, and great speed. Still lacks functionality and reporting.</t>
  </si>
  <si>
    <t>Very involving process, requiring significant investment of time and resources to plan for integrations, understanding full scope of API integration needs and reporting features, and training of end users.</t>
  </si>
  <si>
    <t>costs are too high and excessive</t>
  </si>
  <si>
    <t>cost for sparefoot are too high, continuing to innovate so that the reliance on sparefoot decreases</t>
  </si>
  <si>
    <t>7a843d75-94bd-4a2e-b4ba-d254615b2fec</t>
  </si>
  <si>
    <t>CrPk61avbet</t>
  </si>
  <si>
    <t>In my opinion, Sitelink is antiquated, not intuitive or adaptable to different situations, and is not user-friendly in any respect.</t>
  </si>
  <si>
    <t>Easy Storage Solutions is simple and easy to use, but is not very intuitive. Reports tend to be simplistic and some data collection and analysis tools are absent.</t>
  </si>
  <si>
    <t>Cubby is a new and very user-friendly program that is easily adaptable to new facilities and managers.</t>
  </si>
  <si>
    <t>Our new provider has a well integrated and executed transfer process in place.</t>
  </si>
  <si>
    <t>Unsure</t>
  </si>
  <si>
    <t>Local Biz Digital</t>
  </si>
  <si>
    <t>CallRail (for routing)</t>
  </si>
  <si>
    <t>StorageAuctions.com</t>
  </si>
  <si>
    <t>In-House</t>
  </si>
  <si>
    <t>Sparefoot's share of revenue collection is too high.</t>
  </si>
  <si>
    <t>Uhaul's share of revenue collection is too high.</t>
  </si>
  <si>
    <t>Our use of online storage marketplaces is used only during specific periods to provide fast lease up and to maximize occupancy. Once a certain occupancy threshhold is attained, all promotion and advertising is brought back in-house.</t>
  </si>
  <si>
    <t>1e5d4ebd-6960-468d-90a9-7d526588bd26</t>
  </si>
  <si>
    <t>9u0741subud3mxkp</t>
  </si>
  <si>
    <t>3650cf34-879d-41c6-8d5c-aa828c18d096</t>
  </si>
  <si>
    <t>27296235-492e-45e0-8c9e-616cc8ffe7f8</t>
  </si>
  <si>
    <t>34</t>
  </si>
  <si>
    <t>20</t>
  </si>
  <si>
    <t>Due to security reason as while the storage facilities listed on the site may offer solid security.</t>
  </si>
  <si>
    <t>This website is user friendly, making it simple to comapre, book, as well as manage storage unit.</t>
  </si>
  <si>
    <t>It gives transparent about storage contact also fees.</t>
  </si>
  <si>
    <t>Market price increses day to day as over last three year many facilities cahnge so it could be increse.</t>
  </si>
  <si>
    <t>b4b92f38-2454-4a92-aaa6-147372b9cf0a</t>
  </si>
  <si>
    <t>ed00aec1-9f27-4576-8c59-08b8f8fe3403</t>
  </si>
  <si>
    <t>Their efficient systems, supportive team, and consistent performance make Domico Self Storage a reliable partner for storage business management.</t>
  </si>
  <si>
    <t>The Platform's reliability, scalability and exceptional performance have consistently exceeded my expectations, making it a top recommendation.</t>
  </si>
  <si>
    <t>Adapting our workflow to a new platform and ensuring seamless data flow present a moderate level of difficulty for our team</t>
  </si>
  <si>
    <t>The platform is generally reliable and easy to use, but there's room for improvement in some areas.</t>
  </si>
  <si>
    <t>Technology advancements, mobile accessibility and the need for quick storage solutions fueled our change in usage patterns</t>
  </si>
  <si>
    <t>46ca363a-7d2b-4205-841a-ecbdcf2f1d4b</t>
  </si>
  <si>
    <t>8c41ad1e-460d-4009-b62a-9018ca663d33</t>
  </si>
  <si>
    <t>32</t>
  </si>
  <si>
    <t>Because of the platform's user-friendly design, clients can easily discover, compare, and reserve storage units.</t>
  </si>
  <si>
    <t>Customers can easily discover, compare, and reserve storage units thanks to the platform's user-friendly design.</t>
  </si>
  <si>
    <t>In addition to offering packing advice for effective storage, StorageFront.com offers resources such as a storage calculator to assist consumers in determining the proper unit size.</t>
  </si>
  <si>
    <t>7f34cae1-d793-47ce-a82f-fb90a33dad45</t>
  </si>
  <si>
    <t>CrPk17aogra</t>
  </si>
  <si>
    <t>Hummingbird</t>
  </si>
  <si>
    <t>It is proficient but its user interface is lacking and its reporting convaluted</t>
  </si>
  <si>
    <t>It is proficient but has room to improve</t>
  </si>
  <si>
    <t>I have high hopes for Cubby but we just started using it at 2 of our facilities so I would hesitate to recommend it to someone until I am more familiar with its capabilities</t>
  </si>
  <si>
    <t>The down time between switching or potential for interuption of services to tenants is very daunting</t>
  </si>
  <si>
    <t>GoLocal</t>
  </si>
  <si>
    <t>CallPotential</t>
  </si>
  <si>
    <t>ControlTech</t>
  </si>
  <si>
    <t>It's expensive and seems like a necessary evil</t>
  </si>
  <si>
    <t>The marketplace has become more competitive and Sparefoot is just one more spot for visibility</t>
  </si>
  <si>
    <t>cd3f5596-091e-43d2-8fd2-76f275dd9673</t>
  </si>
  <si>
    <t>5e4130f3-a654-41f6-9cef-9138d70838f4</t>
  </si>
  <si>
    <t>c029f1ef-f2db-41b1-a63a-869b36dbcd16</t>
  </si>
  <si>
    <t>31</t>
  </si>
  <si>
    <t>Smooth experience with a wide range of options, outstanding customer support, and competitive rates for storage reuirements</t>
  </si>
  <si>
    <t>Consistent special promotions and price reductions for new clients and long term tenants ensuring storage remains economical</t>
  </si>
  <si>
    <t>Extremely responsive, friendly support team providing valuable assistance and addressing inquiris swiftly</t>
  </si>
  <si>
    <t>a5753b56-e05a-43cc-9535-69aca4f69c27</t>
  </si>
  <si>
    <t>cd8114e5-9b8a-43ac-a7bc-80f67be24e79</t>
  </si>
  <si>
    <t>8018b0a8-96c7-45b9-9ef1-6075270e3b2e</t>
  </si>
  <si>
    <t>2cb77114-b611-4ee7-9548-7d69528d984b</t>
  </si>
  <si>
    <t>9bc78706-36e8-41ef-bc1e-a57c65386b4a</t>
  </si>
  <si>
    <t>6e6038a2-92eb-4b9d-8e98-934233e51f52</t>
  </si>
  <si>
    <t>56b51d3f-2dc1-40b1-8961-b8b60958358f</t>
  </si>
  <si>
    <t>8d6dd1475f4cebfc41d54bd8f0b4c3f0b03f3dd5</t>
  </si>
  <si>
    <t>Sitelink used to be the king of all software. The biggest and baddest. It still has some of the best reporting in the industry, but Storable has clearly stopped supporting new developments and is not adding new functionality. At some point in the near future, they will switch everyone over to StorEDGE.</t>
  </si>
  <si>
    <t>Currently for the price, it is one of the easiest to use products. It also is integrated with almost all other technology providers, which makes it very easy to implement and use, while still using other great products.</t>
  </si>
  <si>
    <t>It is extremely cheap. For one off owners with 40 or 50 units, it is probably the best option. However, it is not usable for sophisticated operators. Not enough functionality.</t>
  </si>
  <si>
    <t>with 140 stores, we have so many moving pieces and vendors to consider. We have to rework, retrain and rebuild our platform in the short term to be able to swtich. It's certainly doable just takes a lot of employee hours and dedication.</t>
  </si>
  <si>
    <t>Go Local Interactive</t>
  </si>
  <si>
    <t>We used Call Potential - switched to Spiderdoor and Air Call this month</t>
  </si>
  <si>
    <t>Locker Fox</t>
  </si>
  <si>
    <t>They are bad at websites and online marketing. They offer a cheap canned solution that isn't effective or robust enough for advanced operators.</t>
  </si>
  <si>
    <t>We switched away from Call Potential because of cost and reliability. It was extremely expensive and had technical issues constantly.</t>
  </si>
  <si>
    <t>We have our own accounting staff</t>
  </si>
  <si>
    <t>We have our own call center and collections Team</t>
  </si>
  <si>
    <t>They are way to expense. The commissions aren't feasible to continue to pay. We only use in competitive markets during lease up.</t>
  </si>
  <si>
    <t>Commissions are way to expensive. We only use it in very competitive markets and we turn it off as soon as the store is stabilized. They charge ridiculous rates per rental that are not feasible to continue for a long period of time.</t>
  </si>
  <si>
    <t>I would recommend only if you are using their FMS, Web Self Storage</t>
  </si>
  <si>
    <t>They have become to expensive. The model of paying a multiple of rent per unit up front is not sustainable. Some markets require 10 months of rent commissions up front per rental.</t>
  </si>
  <si>
    <t>0e851031-741b-45f6-a71d-ed8244570667</t>
  </si>
  <si>
    <t>knwhajncctq21t6f</t>
  </si>
  <si>
    <t>Denmark</t>
  </si>
  <si>
    <t>095398f4-b8cf-4f52-a7ca-775b8169480f</t>
  </si>
  <si>
    <t>It offers a wide range of features that cover all aspects of our storage management needs</t>
  </si>
  <si>
    <t>The relocation of data would be a significant obstacle. The amount of client data, payment information, and history records that we have would need to be transferred to a new system because we have a big number of these things. During this process, there is a considerable matter of concern over the integrity of the data.</t>
  </si>
  <si>
    <t>Zivelo</t>
  </si>
  <si>
    <t>SAS</t>
  </si>
  <si>
    <t>It saved me so much time compared to calling around to different storage facilities</t>
  </si>
  <si>
    <t>My storage needs have increased due to [mention reason: moving, downsizing, etc.], and online platforms offered more options</t>
  </si>
  <si>
    <t>CrPk64asgom</t>
  </si>
  <si>
    <t>The platform is adequate but not exceptional.</t>
  </si>
  <si>
    <t>The platform is a bit outdated and not customizable.</t>
  </si>
  <si>
    <t>Extra Space's eRetail platform is carefully designed to optimize sales effectiveness and customer experience. It provides a very accurate, easy and error free process.</t>
  </si>
  <si>
    <t>All REITs and large private owner/operators are plowing millions of dollars per year into PPC and other paid marketing solutions. It's necessary to increase spend each year to keep pace.</t>
  </si>
  <si>
    <t>54gq9qap1usje7mr</t>
  </si>
  <si>
    <t>51</t>
  </si>
  <si>
    <t>Great UI and easy to use. Very robust and good for RE owners PMs too.</t>
  </si>
  <si>
    <t>Not a good UI a bit old and manual</t>
  </si>
  <si>
    <t>Good UI easy dashboard</t>
  </si>
  <si>
    <t>theres a pain in the migration stages then onboarding and training</t>
  </si>
  <si>
    <t>great platform but rarely have vacancy to utilize it.</t>
  </si>
  <si>
    <t>7e4d860f-2eac-4641-b221-435be6577836</t>
  </si>
  <si>
    <t>One of the reasons I rated StorEdge highly is its advanced automation capabilities. Automated billing, reminders, and payment processing have significantly reduced manual workloads and ensured that our processes run smoothly without errors.</t>
  </si>
  <si>
    <t>A legitimate self-storage company will typically be licensed and have proper insurance. Always check for certification and insurance policies.</t>
  </si>
  <si>
    <t>The customer interface is user-friendly and accessible. We’ve seen a positive impact on customer satisfaction since tenants can easily access their accounts, make payments, and manage their leases without having to call or visit in person.</t>
  </si>
  <si>
    <t>Switching to StorEdge was relatively straightforward for our team. The transition process was well-managed, and we experienced minimal downtime, allowing us to maintain business operations without significant disruption.</t>
  </si>
  <si>
    <t>Vanguard</t>
  </si>
  <si>
    <t>Paypal</t>
  </si>
  <si>
    <t>Fastcorp</t>
  </si>
  <si>
    <t>AnswerConnect</t>
  </si>
  <si>
    <t>CCS collections</t>
  </si>
  <si>
    <t>We’ve seen a significant improvement in the quality of leads from SpareFoot.com. The platform consistently brings in high-intent customers who are ready to rent, which has helped us fill units faster and more efficiently.</t>
  </si>
  <si>
    <t>This website is incredibly easy to use, both for customers looking to rent storage units and for us as operators. The booking process is streamlined, which means less friction for potential customers and a smoother conversion from interest to rental.</t>
  </si>
  <si>
    <t>The mobile-friendly design of Storage.com allows customers to easily search for and book storage units on-the-go. This convenience aligns well with the increasing trend of mobile-first usage and provides customers with a seamless experience across devices.</t>
  </si>
  <si>
    <t>We shifted to online storage marketplaces for better visibility, higher-quality leads, streamlined booking, and improved customer acquisition efficiency.</t>
  </si>
  <si>
    <t>174f233e-61f6-434a-96a0-6fa8e36f175b</t>
  </si>
  <si>
    <t>dqstzz8ndy5y4hgn</t>
  </si>
  <si>
    <t>e2803db7-3e4a-42a1-88c9-58bc747f0c99</t>
  </si>
  <si>
    <t>vhvt4dasfrshx3by</t>
  </si>
  <si>
    <t>SiteLink does a pretty good job for us.</t>
  </si>
  <si>
    <t>When we used Yardi, it was still early in their development, and we did not have good success with it.  It has probably improved since then, but we haven't used it since.</t>
  </si>
  <si>
    <t>We use 3rd party management, and they would resist the change.</t>
  </si>
  <si>
    <t>Not sure</t>
  </si>
  <si>
    <t>Management company</t>
  </si>
  <si>
    <t>busy location, needs staff</t>
  </si>
  <si>
    <t>Money Order</t>
  </si>
  <si>
    <t>We get a good number of leads from them.</t>
  </si>
  <si>
    <t>Occupancy has declined due to slowdown of the housing market.  Fewer people moving, less need for storage.  Also had a new competitor open up 6 months ago.</t>
  </si>
  <si>
    <t>91dfc0cd-6834-48e5-95b2-0c4ee4c70840</t>
  </si>
  <si>
    <t>37</t>
  </si>
  <si>
    <t>Having many locations, including convenient or flexible access hours, would be a big plus.</t>
  </si>
  <si>
    <t>I t offer a broad range of storage unit, type, size for various type of need.</t>
  </si>
  <si>
    <t>U-Haul's eRetail has well organized, easy to navigate website where customer can quickly find what they need.</t>
  </si>
  <si>
    <t>Market price increase day to day as in last three year various option is changed according to user.</t>
  </si>
  <si>
    <t>52b7312a-1159-4fe7-984b-77da89db6c4b</t>
  </si>
  <si>
    <t>Due to security reason i give 9 rating as if the facilities have top notch security that can give customer peace of mind.</t>
  </si>
  <si>
    <t>It have user friendly website to navigate and gate access to user what they want as need.</t>
  </si>
  <si>
    <t>AS it have so many security reason which i give 9 rating.</t>
  </si>
  <si>
    <t>Value of market change according to need as i last three year market price is change according to that.</t>
  </si>
  <si>
    <t>46bf5acd-1ab4-4049-b247-e5126f490b09</t>
  </si>
  <si>
    <t>bb26b108f992560f78903157322c2a58ea543122</t>
  </si>
  <si>
    <t>ke4p34p86hnfhvwc</t>
  </si>
  <si>
    <t>3dabeec4-ae0e-49ac-a165-7f8907e5abfb</t>
  </si>
  <si>
    <t>39</t>
  </si>
  <si>
    <t>Storable Edge provides a good solution for controlling client storage, however there is potential for minor enhancements in several areas.</t>
  </si>
  <si>
    <t>I find easy storage solutions/ Storable Easy's services quite useful for efficiently and reliably handling client storage requirements.</t>
  </si>
  <si>
    <t>As a tenant, Easy Storage solutions/ storable Easy provides a dependable storage service, while some areas might be improved to create a more smooth experience.</t>
  </si>
  <si>
    <t>Switching storage management software providers in the next 12 months may be relatively challenging due to integration issues.</t>
  </si>
  <si>
    <t>Zebra technologies</t>
  </si>
  <si>
    <t>Five 9</t>
  </si>
  <si>
    <t>XERO</t>
  </si>
  <si>
    <t>Real Page</t>
  </si>
  <si>
    <t>Switching storage management software within 12 months may be feasible with good planning, minimum distrurbance and training.</t>
  </si>
  <si>
    <t>National Storage Affiliates eretail rating demonstrates high performance with opportunities for development in customer experience and technology integration.</t>
  </si>
  <si>
    <t>U haul eRetail grade represents outstanding service and convenience, although occasional issues with online navigation and availability affect the overall experience.</t>
  </si>
  <si>
    <t>The popularity of online storage marketplaces has shifted due to enhanced functionality, lower prices and more use friendly interfaces.</t>
  </si>
  <si>
    <t>bbcjrxs7w8g7mpkt</t>
  </si>
  <si>
    <t>45</t>
  </si>
  <si>
    <t>When last tested this system was clunky and seemed designed for "anyone" out there with basic/typical services. Our sites have gone past those.
Site Link is a "Chevy" product in our estimation. Nothing wrong with it, just not as capable as our sites need.</t>
  </si>
  <si>
    <t>When originally introduced, StorEdge was very functional and easy to use. But, because of their mergers with other entities into their new "Storable" company, that focus has shifted, and they are no longer as easy to operate with other services (e.g. Merchant Services for credit cards where they make it very difficult to use anyone but them)</t>
  </si>
  <si>
    <t>Similar to SiteLink, Chevy-level capability at last testing.</t>
  </si>
  <si>
    <t>There are always "hiccups" in transitioning. ALWAYS! 
And those hiccups impact customers first, and management both directly and indirectly (thru the clients).
Costs of these new "software subscriptions" and the problems with transitioning are the biggest concerns with these management systems going forward.</t>
  </si>
  <si>
    <t>StoragePug</t>
  </si>
  <si>
    <t>Too EXPENSIVE, low value</t>
  </si>
  <si>
    <t>Infrequent Use</t>
  </si>
  <si>
    <t>Made more units visible on the company website - they can now rent without direct intervention, initially. Later follow up needed.</t>
  </si>
  <si>
    <t>MuOqVmO5N3XVkg</t>
  </si>
  <si>
    <t>18398740-c95a-487a-a803-0b82e1a185a8</t>
  </si>
  <si>
    <t>Because of its better service.</t>
  </si>
  <si>
    <t>Because of its good service and response.</t>
  </si>
  <si>
    <t>I currently use this service thast;why</t>
  </si>
  <si>
    <t>Because this is very good and easy to use.</t>
  </si>
  <si>
    <t>Securework</t>
  </si>
  <si>
    <t>Design Rush</t>
  </si>
  <si>
    <t>jumpfly</t>
  </si>
  <si>
    <t>Provisio</t>
  </si>
  <si>
    <t>SMS</t>
  </si>
  <si>
    <t>money.com</t>
  </si>
  <si>
    <t>Because of its service</t>
  </si>
  <si>
    <t>Because of hardworking and good plans and better uderstanding of the market.</t>
  </si>
  <si>
    <t>6ef66efc-f501-4a60-997e-5aaa2c952b04</t>
  </si>
  <si>
    <t>Efficient, secure accessible, customer- friendly, organized.</t>
  </si>
  <si>
    <t>Efficient user-friendly and seamless.</t>
  </si>
  <si>
    <t>Highly efficient and responsive with excellent customers service and accessibility.</t>
  </si>
  <si>
    <t>Switching difficulty is high due to complex configuration and dta migration.</t>
  </si>
  <si>
    <t>Health Insurance</t>
  </si>
  <si>
    <t>Ticketing Kiosks</t>
  </si>
  <si>
    <t>Automated services</t>
  </si>
  <si>
    <t>Honeywell</t>
  </si>
  <si>
    <t>Its management skills and the quaity are best.</t>
  </si>
  <si>
    <t>They are very secure and the protective.</t>
  </si>
  <si>
    <t>This is a very unique and simple.</t>
  </si>
  <si>
    <t>CrPk52cmrin</t>
  </si>
  <si>
    <t>5p9j8dafp5swxh3c</t>
  </si>
  <si>
    <t>n/a</t>
  </si>
  <si>
    <t>absolutely increased their overall customer experience from customer service, technology, etc</t>
  </si>
  <si>
    <t>More of self-service model, good, but HARD to get customer support</t>
  </si>
  <si>
    <t>Pricing has been an issue, inconsistant with increases YoY and online portal less than satisfactory compared to competitors</t>
  </si>
  <si>
    <t>Require 6month of planning to ensure we have all of our data and prepare for customer transition</t>
  </si>
  <si>
    <t>Partner with Cubby</t>
  </si>
  <si>
    <t>TeleDirect</t>
  </si>
  <si>
    <t>lower pricing than competitors</t>
  </si>
  <si>
    <t>easy to navigate and manage</t>
  </si>
  <si>
    <t>0c4c3a96b55ad71f162a751fbf3d51e98bfd668c</t>
  </si>
  <si>
    <t>1a7zbgf8hfqkzz6d</t>
  </si>
  <si>
    <t>0a56d0857f3e990271a4d297f396859a245b308c</t>
  </si>
  <si>
    <t>CrPk2asbot</t>
  </si>
  <si>
    <t>Awful company and product.  They are focused on acquisitions and not enhancing product</t>
  </si>
  <si>
    <t>High cost, training and adaptation</t>
  </si>
  <si>
    <t>Deans &amp; Homer</t>
  </si>
  <si>
    <t>Sparkem Studios</t>
  </si>
  <si>
    <t>Big Rig Media</t>
  </si>
  <si>
    <t>2rhs8fbyzekv405q</t>
  </si>
  <si>
    <t>They have a robust suite of services</t>
  </si>
  <si>
    <t>Their tech is not as robust as Yardi</t>
  </si>
  <si>
    <t>There are some challeneges, but nothing that would be a blocker</t>
  </si>
  <si>
    <t>Alliant</t>
  </si>
  <si>
    <t>An offshore group</t>
  </si>
  <si>
    <t>SpiderDoor</t>
  </si>
  <si>
    <t>Less good than UHaul or Public</t>
  </si>
  <si>
    <t>It's OK</t>
  </si>
  <si>
    <t>Pretty good leads</t>
  </si>
  <si>
    <t>Better quality leads</t>
  </si>
  <si>
    <t>18fcabdb-488c-4d92-ada2-d84942dcfeb9</t>
  </si>
  <si>
    <t>e7939f1d-0101-41d6-8581-9b0d3226f411</t>
  </si>
  <si>
    <t>.</t>
  </si>
  <si>
    <t>..</t>
  </si>
  <si>
    <t>5nd7pj4ufkam33bk</t>
  </si>
  <si>
    <t>7xb5nejr6b8n05ap</t>
  </si>
  <si>
    <t>SXPT9Kp2lsAeHA</t>
  </si>
  <si>
    <t>CrPk69adalf</t>
  </si>
  <si>
    <t>I know Extra Space has used SiteLink and I've seen other vendors use SiteLink. It seems as though there are now better options and the product isn't as used as often.</t>
  </si>
  <si>
    <t>This is one of the more used products, but I think there is room for improvement.</t>
  </si>
  <si>
    <t>I don't think it's impossible, but would certainly require a lot of integration and large transfer of data. Depends on how quickly and easily that could be done.</t>
  </si>
  <si>
    <t>Extra Space</t>
  </si>
  <si>
    <t>Opentech and Extra Space</t>
  </si>
  <si>
    <t>I think CubeSmart is fine, but I use ESS.</t>
  </si>
  <si>
    <t>Very satisfied with the ESS platform.</t>
  </si>
  <si>
    <t>I don't have positive or negative things to say about NSA's eRetail.</t>
  </si>
  <si>
    <t>The best marketing tool to attract and find tenants is via the internet. That's only going to continue to increase.</t>
  </si>
  <si>
    <t>ab3068aceb7ac9baacc19b3c79291e92d037982c</t>
  </si>
  <si>
    <t>marina boat storage</t>
  </si>
  <si>
    <t>CEO</t>
  </si>
  <si>
    <t>Molo</t>
  </si>
  <si>
    <t>although it's not a 10 (not perfect), Molo is the best marina management storage option in the marina industry today.  Molo is utilized by one of the largest marina platforms in the world, Suntex Marinas.  Molo is owned by Storable.  Storable is well capitalized, experienced, and has a solid reputation.  Molo does not charge for training and has excellent customer service.</t>
  </si>
  <si>
    <t>It takes a lot of time and internal resources.  It's a distraction and time consuming.</t>
  </si>
  <si>
    <t>Dockwa</t>
  </si>
  <si>
    <t>Our insurance broker, Lockton</t>
  </si>
  <si>
    <t>The Image Doctor</t>
  </si>
  <si>
    <t>Don't recall, each marina uses a local vendor</t>
  </si>
  <si>
    <t>Craig's List</t>
  </si>
  <si>
    <t>Hubspot</t>
  </si>
  <si>
    <t>Local auction groups nearby our locations</t>
  </si>
  <si>
    <t>Tek Collections</t>
  </si>
  <si>
    <t>We manage this internally</t>
  </si>
  <si>
    <t>vv76tf1s0munvmtp</t>
  </si>
  <si>
    <t>CrPk60adalf</t>
  </si>
  <si>
    <t>Nil</t>
  </si>
  <si>
    <t>Everything I want, it can do. Most importantly is the price</t>
  </si>
  <si>
    <t>Don’t know, haven’t switched before</t>
  </si>
  <si>
    <t>I use Facebook</t>
  </si>
  <si>
    <t>Yesterdays problem</t>
  </si>
  <si>
    <t>Everyone has paid</t>
  </si>
  <si>
    <t>nzbsfzbv5v2h4q6x</t>
  </si>
  <si>
    <t>cdbf96c7-6b56-417b-bca6-fb435ae6810d</t>
  </si>
  <si>
    <t>1wgyvxgcrnx9hm6g</t>
  </si>
  <si>
    <t>tpvt3w5289qm56j8</t>
  </si>
  <si>
    <t>8299b893-b4dd-498c-affa-ad244d836a90</t>
  </si>
  <si>
    <t>ac65e25c-4f22-4e23-be74-e15acccfb936</t>
  </si>
  <si>
    <t>fjw9xczrt5dk9e82</t>
  </si>
  <si>
    <t>b13ae933-465d-49a6-8937-280e1d87f9b2</t>
  </si>
  <si>
    <t>u0qsf6ky5cg3x9st</t>
  </si>
  <si>
    <t>e520dce9-2543-40a0-b87d-cf7215cc80cf</t>
  </si>
  <si>
    <t>41</t>
  </si>
  <si>
    <t>because of the experience i have while working with them</t>
  </si>
  <si>
    <t>they are good</t>
  </si>
  <si>
    <t>i knew its really good</t>
  </si>
  <si>
    <t>not really sure about that</t>
  </si>
  <si>
    <t>Stripe</t>
  </si>
  <si>
    <t>Clover</t>
  </si>
  <si>
    <t>AuctionZip</t>
  </si>
  <si>
    <t>this is really satisfying</t>
  </si>
  <si>
    <t>they are good actually</t>
  </si>
  <si>
    <t>that is what they deserve from me</t>
  </si>
  <si>
    <t>msj7b2qm088azrp6</t>
  </si>
  <si>
    <t>CrPk58alher</t>
  </si>
  <si>
    <t>fb8425f8-2cd1-4ef6-8e8b-2a18334172ac</t>
  </si>
  <si>
    <t>3gcgtemxfg64uyg4</t>
  </si>
  <si>
    <t>CrPk74amrin</t>
  </si>
  <si>
    <t>064ce85e-0baf-4606-ad03-4db62584f3be</t>
  </si>
  <si>
    <t>CrPk74bmrin</t>
  </si>
  <si>
    <t>Quality program</t>
  </si>
  <si>
    <t>Works very well.</t>
  </si>
  <si>
    <t>Easy to use and efficient</t>
  </si>
  <si>
    <t>It’s not that challenging. Just depends on the contract</t>
  </si>
  <si>
    <t>I’m indifferent</t>
  </si>
  <si>
    <t>It’s preferred by customers.</t>
  </si>
  <si>
    <t>en5rxdq9wpwz0yny</t>
  </si>
  <si>
    <t>58ca9d2e5b5a9ca6c7e33d668e75b3de8634f1c5</t>
  </si>
  <si>
    <t>Not like connection with sparedooit</t>
  </si>
  <si>
    <t>Difficult to change</t>
  </si>
  <si>
    <t>very costly…..not sure how long people stay and expesive</t>
  </si>
  <si>
    <t>much success CubeSmart</t>
  </si>
  <si>
    <t>much success with store Publioc manages for us.</t>
  </si>
  <si>
    <t>see rentals us from online activity</t>
  </si>
  <si>
    <t>n9h5sfgbybjjs89w</t>
  </si>
  <si>
    <t>CrPk70aiuri</t>
  </si>
  <si>
    <t>7c9eb304-b368-4794-9bf4-da8c40c5ac7e</t>
  </si>
  <si>
    <t>ease of use and reliability</t>
  </si>
  <si>
    <t>somewhat difficult due to logistics. time taken to integrate new systems and getting employees up to speed</t>
  </si>
  <si>
    <t>Discount Storage</t>
  </si>
  <si>
    <t>zeller</t>
  </si>
  <si>
    <t>blue corona</t>
  </si>
  <si>
    <t>meridian</t>
  </si>
  <si>
    <t>zoho</t>
  </si>
  <si>
    <t>microsoft</t>
  </si>
  <si>
    <t>very convenient and easy to use interface, brand repo, large audience reach</t>
  </si>
  <si>
    <t>wide audience reach, strong brand repo</t>
  </si>
  <si>
    <t>f59c2f55-95cc-4201-97df-6bd97d71d595</t>
  </si>
  <si>
    <t>CrPk79asram</t>
  </si>
  <si>
    <t>My converted from quikstor to sitelink around 2008 when I purchased kiosks from opentech alliance and quickstor wanted me to ay the integration.  sitelink was built for the wweb, Markus Hecker and team was amazing.  My user code for sitelink web edition is #184, so long term user.  It would be a 10, but I do not like the direction Storable is going.</t>
  </si>
  <si>
    <t>I use District Manager running on top of sitelink to create a competitive advantage,  The integration between District Manager and Sitelink is spot on.  Again, only concern is storable starts charging  the DM vendor excessive fees for the sitelink integration.</t>
  </si>
  <si>
    <t>Inferior product to what I use to operate 18,000 storage units with.</t>
  </si>
  <si>
    <t>My business processes are integrated to our technology platform which is sitelink, spiderdoor, qstrom district manager, call center, website and the solution has outperformed the public REITs in 2024.   To replace the base infrastructure, for an unperceived short coming would be extremely difficult.</t>
  </si>
  <si>
    <t>none of the above</t>
  </si>
  <si>
    <t>Deans and Homer</t>
  </si>
  <si>
    <t>Forward Web</t>
  </si>
  <si>
    <t>Open Tech Alliance</t>
  </si>
  <si>
    <t>District Mabager-Qstrom</t>
  </si>
  <si>
    <t>Storage Auctions Experts</t>
  </si>
  <si>
    <t>District Manager-Qstrom</t>
  </si>
  <si>
    <t>replace kiosks with spiderddor app in 2021</t>
  </si>
  <si>
    <t>Sparefoot makes you compete against yourself and have been bought by the REITs.  Extra Space appears as a preferred supplier at the top of a search in cities where they don't exist.</t>
  </si>
  <si>
    <t>Peer 1</t>
  </si>
  <si>
    <t>Peer 2</t>
  </si>
  <si>
    <t>Peer 3</t>
  </si>
  <si>
    <t>Peer 4</t>
  </si>
  <si>
    <t>Peer 5</t>
  </si>
  <si>
    <t>Peer 6</t>
  </si>
  <si>
    <t>Peer 7</t>
  </si>
  <si>
    <t>Peer 8</t>
  </si>
  <si>
    <t>Peer 9</t>
  </si>
  <si>
    <t>Peer 10</t>
  </si>
  <si>
    <t>Peer 11</t>
  </si>
  <si>
    <t>Peer 12</t>
  </si>
  <si>
    <t>Peer 13</t>
  </si>
  <si>
    <t>Peer 14</t>
  </si>
  <si>
    <t>Peer 16</t>
  </si>
  <si>
    <t>Peer 15</t>
  </si>
  <si>
    <t>Peer 17</t>
  </si>
  <si>
    <t>-</t>
  </si>
  <si>
    <t>Screeners</t>
  </si>
  <si>
    <t>Awareness</t>
  </si>
  <si>
    <t>KPC</t>
  </si>
  <si>
    <t>Project Sample -  Survey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</si>
</sst>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d\-mmm\-yy;@"/>
    <numFmt numFmtId="165" formatCode="0.0"/>
    <numFmt numFmtId="166" formatCode="yyyy&quot;-&quot;mm&quot;-&quot;dd&quot; &quot;h&quot;:&quot;mm&quot;:&quot;ss"/>
  </numFmts>
  <fonts count="56" x14ac:knownFonts="1">
    <font>
      <sz val="11"/>
      <color theme="1"/>
      <name val="Calibri"/>
      <family val="2"/>
    </font>
    <font>
      <sz val="10"/>
      <color theme="1"/>
      <name val="Arial"/>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1"/>
      <color theme="1"/>
      <name val="Arial"/>
      <family val="2"/>
    </font>
    <font>
      <b/>
      <sz val="28"/>
      <color theme="1"/>
      <name val="Arial"/>
      <family val="2"/>
    </font>
    <font>
      <b/>
      <sz val="14"/>
      <color theme="1"/>
      <name val="Arial"/>
      <family val="2"/>
    </font>
    <font>
      <b/>
      <sz val="12"/>
      <color theme="1"/>
      <name val="Arial"/>
      <family val="2"/>
    </font>
    <font>
      <b/>
      <sz val="14"/>
      <color rgb="FFD58F11"/>
      <name val="Arial"/>
      <family val="2"/>
    </font>
    <font>
      <u/>
      <sz val="10"/>
      <color theme="10"/>
      <name val="Calibri"/>
      <family val="2"/>
      <scheme val="minor"/>
    </font>
    <font>
      <u/>
      <sz val="10"/>
      <color theme="10"/>
      <name val="Arial"/>
      <family val="2"/>
    </font>
    <font>
      <b/>
      <sz val="10"/>
      <name val="Calibri Light"/>
      <family val="2"/>
      <scheme val="major"/>
    </font>
    <font>
      <b/>
      <i/>
      <sz val="12"/>
      <color theme="0"/>
      <name val="Arial"/>
      <family val="2"/>
    </font>
    <font>
      <b/>
      <sz val="1"/>
      <name val="Arial"/>
      <family val="2"/>
    </font>
    <font>
      <sz val="1"/>
      <name val="Arial"/>
      <family val="2"/>
    </font>
    <font>
      <u/>
      <sz val="11"/>
      <color theme="10"/>
      <name val="Calibri"/>
      <family val="2"/>
    </font>
    <font>
      <u/>
      <sz val="11"/>
      <color theme="10"/>
      <name val="Arial"/>
      <family val="2"/>
    </font>
    <font>
      <b/>
      <sz val="11"/>
      <color theme="1"/>
      <name val="Arial"/>
      <family val="2"/>
    </font>
    <font>
      <i/>
      <sz val="11"/>
      <color theme="1"/>
      <name val="Calibri"/>
      <family val="2"/>
    </font>
    <font>
      <b/>
      <i/>
      <sz val="11"/>
      <color theme="1"/>
      <name val="Calibri"/>
      <family val="2"/>
    </font>
    <font>
      <b/>
      <i/>
      <sz val="11"/>
      <color theme="0"/>
      <name val="Calibri"/>
      <family val="2"/>
    </font>
    <font>
      <i/>
      <sz val="11"/>
      <color theme="0" tint="-0.34995574816125979"/>
      <name val="Calibri"/>
      <family val="2"/>
    </font>
    <font>
      <sz val="10"/>
      <color theme="1"/>
      <name val="Calibri"/>
      <family val="2"/>
      <scheme val="minor"/>
    </font>
    <font>
      <sz val="11"/>
      <color theme="1"/>
      <name val="Calibri"/>
      <family val="2"/>
    </font>
    <font>
      <b/>
      <sz val="10"/>
      <color theme="7"/>
      <name val="Calibri"/>
      <family val="2"/>
      <scheme val="minor"/>
    </font>
    <font>
      <sz val="10"/>
      <color theme="1"/>
      <name val="Verdana"/>
      <family val="2"/>
    </font>
    <font>
      <b/>
      <i/>
      <sz val="11"/>
      <color rgb="FFC00000"/>
      <name val="Calibri"/>
      <family val="2"/>
    </font>
    <font>
      <sz val="11"/>
      <color rgb="FF000000"/>
      <name val="Calibri"/>
      <family val="2"/>
    </font>
    <font>
      <i/>
      <sz val="11"/>
      <color rgb="FFA6A6A6"/>
      <name val="Calibri"/>
      <family val="2"/>
    </font>
    <font>
      <sz val="10"/>
      <name val="Arial"/>
      <family val="2"/>
    </font>
    <font>
      <b/>
      <i/>
      <sz val="10"/>
      <color theme="1"/>
      <name val="Calibri"/>
      <family val="2"/>
      <scheme val="minor"/>
    </font>
    <font>
      <b/>
      <sz val="10"/>
      <color theme="1"/>
      <name val="Calibri"/>
      <family val="2"/>
      <scheme val="minor"/>
    </font>
    <font>
      <b/>
      <i/>
      <sz val="10"/>
      <color theme="1"/>
      <name val="Verdana"/>
      <family val="2"/>
    </font>
    <font>
      <sz val="8"/>
      <name val="Calibri"/>
      <family val="2"/>
    </font>
    <font>
      <b/>
      <i/>
      <sz val="11"/>
      <color rgb="FFFFFFFF"/>
      <name val="Calibri"/>
      <family val="2"/>
    </font>
    <font>
      <b/>
      <sz val="11"/>
      <color rgb="FFC00000"/>
      <name val="Calibri"/>
      <family val="2"/>
    </font>
    <font>
      <sz val="11"/>
      <color rgb="FF3F3F76"/>
      <name val="Calibri"/>
      <family val="2"/>
      <scheme val="minor"/>
    </font>
    <font>
      <b/>
      <sz val="18"/>
      <color theme="3"/>
      <name val="Calibri Light"/>
      <family val="2"/>
      <scheme val="major"/>
    </font>
    <font>
      <sz val="11"/>
      <color rgb="FF242424"/>
      <name val="Calibri"/>
      <family val="2"/>
      <scheme val="minor"/>
    </font>
    <font>
      <b/>
      <i/>
      <sz val="9"/>
      <color theme="1"/>
      <name val="Verdana"/>
      <family val="2"/>
    </font>
    <font>
      <b/>
      <i/>
      <sz val="11"/>
      <color rgb="FFA6A6A6"/>
      <name val="Calibri"/>
      <family val="2"/>
    </font>
    <font>
      <sz val="11"/>
      <color rgb="FF000000"/>
      <name val="Calibri"/>
    </font>
  </fonts>
  <fills count="47">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6" tint="0.39997558519241921"/>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
      <patternFill patternType="solid">
        <fgColor theme="2"/>
        <bgColor indexed="64"/>
      </patternFill>
    </fill>
    <fill>
      <patternFill patternType="solid">
        <fgColor rgb="FFC00000"/>
        <bgColor indexed="64"/>
      </patternFill>
    </fill>
    <fill>
      <patternFill patternType="solid">
        <fgColor theme="0" tint="-0.149967955565050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rgb="FFFFCC99"/>
      </patternFill>
    </fill>
    <fill>
      <patternFill patternType="solid">
        <fgColor rgb="FFFFFFFF"/>
        <bgColor indexed="64"/>
      </patternFill>
    </fill>
    <fill>
      <patternFill patternType="solid">
        <fgColor rgb="FFA6A6A6"/>
        <bgColor indexed="64"/>
      </patternFill>
    </fill>
    <fill>
      <patternFill patternType="solid">
        <fgColor rgb="FFD9D9D9"/>
        <bgColor indexed="64"/>
      </patternFill>
    </fill>
    <fill>
      <patternFill patternType="solid">
        <fgColor rgb="FFBFBFBF"/>
        <bgColor indexed="64"/>
      </patternFill>
    </fill>
  </fills>
  <borders count="21">
    <border>
      <left/>
      <right/>
      <top/>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3"/>
      </bottom>
      <diagonal/>
    </border>
    <border>
      <left style="thin">
        <color auto="1"/>
      </left>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s>
  <cellStyleXfs count="62">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37"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37" fillId="26" borderId="0" applyNumberFormat="0" applyBorder="0" applyAlignment="0" applyProtection="0"/>
    <xf numFmtId="0" fontId="37"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17" fillId="32" borderId="0" applyNumberFormat="0" applyBorder="0" applyAlignment="0" applyProtection="0"/>
    <xf numFmtId="0" fontId="37" fillId="0" borderId="0"/>
    <xf numFmtId="0" fontId="23" fillId="0" borderId="0" applyNumberFormat="0" applyFill="0" applyBorder="0" applyAlignment="0" applyProtection="0"/>
    <xf numFmtId="0" fontId="25" fillId="33" borderId="0" applyNumberFormat="0" applyBorder="0" applyProtection="0"/>
    <xf numFmtId="0" fontId="29" fillId="0" borderId="0" applyNumberFormat="0" applyFill="0" applyBorder="0" applyAlignment="0" applyProtection="0"/>
    <xf numFmtId="0" fontId="36" fillId="0" borderId="0"/>
    <xf numFmtId="0" fontId="38" fillId="36" borderId="0" applyNumberFormat="0" applyBorder="0" applyAlignment="0">
      <protection locked="0"/>
    </xf>
    <xf numFmtId="0" fontId="39" fillId="0" borderId="0"/>
    <xf numFmtId="0" fontId="41" fillId="0" borderId="0"/>
    <xf numFmtId="0" fontId="43" fillId="0" borderId="0"/>
    <xf numFmtId="43" fontId="43" fillId="0" borderId="0" applyFont="0" applyFill="0" applyBorder="0" applyAlignment="0" applyProtection="0"/>
    <xf numFmtId="0" fontId="9" fillId="42" borderId="4" applyNumberFormat="0" applyAlignment="0" applyProtection="0"/>
    <xf numFmtId="0" fontId="50" fillId="5" borderId="4" applyNumberFormat="0" applyAlignment="0" applyProtection="0"/>
    <xf numFmtId="0" fontId="51" fillId="0" borderId="0" applyNumberFormat="0" applyFill="0" applyBorder="0" applyAlignment="0" applyProtection="0"/>
    <xf numFmtId="0" fontId="41" fillId="0" borderId="0"/>
    <xf numFmtId="0" fontId="55" fillId="0" borderId="0"/>
  </cellStyleXfs>
  <cellXfs count="94">
    <xf numFmtId="0" fontId="0" fillId="0" borderId="0" xfId="0"/>
    <xf numFmtId="0" fontId="18" fillId="0" borderId="0" xfId="47" applyFont="1"/>
    <xf numFmtId="0" fontId="19" fillId="0" borderId="0" xfId="47" applyFont="1"/>
    <xf numFmtId="0" fontId="20" fillId="0" borderId="0" xfId="47" applyFont="1"/>
    <xf numFmtId="0" fontId="21" fillId="0" borderId="0" xfId="47" applyFont="1"/>
    <xf numFmtId="164" fontId="22" fillId="0" borderId="0" xfId="47" applyNumberFormat="1" applyFont="1"/>
    <xf numFmtId="0" fontId="24" fillId="0" borderId="0" xfId="48" applyFont="1"/>
    <xf numFmtId="0" fontId="26" fillId="0" borderId="0" xfId="49" applyFont="1" applyFill="1" applyAlignment="1">
      <alignment horizontal="left"/>
    </xf>
    <xf numFmtId="0" fontId="27" fillId="0" borderId="0" xfId="49" applyFont="1" applyFill="1" applyAlignment="1">
      <alignment horizontal="left"/>
    </xf>
    <xf numFmtId="0" fontId="24" fillId="0" borderId="0" xfId="48" applyFont="1" applyFill="1" applyAlignment="1">
      <alignment horizontal="left"/>
    </xf>
    <xf numFmtId="0" fontId="28" fillId="0" borderId="0" xfId="49" applyFont="1" applyFill="1" applyAlignment="1">
      <alignment horizontal="left"/>
    </xf>
    <xf numFmtId="0" fontId="27" fillId="0" borderId="0" xfId="49" applyFont="1" applyFill="1" applyAlignment="1">
      <alignment horizontal="right"/>
    </xf>
    <xf numFmtId="0" fontId="18" fillId="0" borderId="10" xfId="47" applyFont="1" applyBorder="1"/>
    <xf numFmtId="0" fontId="24" fillId="0" borderId="10" xfId="48" applyFont="1" applyBorder="1"/>
    <xf numFmtId="0" fontId="30" fillId="0" borderId="0" xfId="50" applyFont="1"/>
    <xf numFmtId="0" fontId="31" fillId="0" borderId="0" xfId="47" applyFont="1"/>
    <xf numFmtId="0" fontId="35" fillId="0" borderId="0" xfId="0" applyFont="1"/>
    <xf numFmtId="0" fontId="33" fillId="0" borderId="0" xfId="0" applyFont="1"/>
    <xf numFmtId="0" fontId="32" fillId="0" borderId="0" xfId="0" applyFont="1"/>
    <xf numFmtId="49" fontId="0" fillId="0" borderId="0" xfId="0" applyNumberFormat="1"/>
    <xf numFmtId="0" fontId="23" fillId="0" borderId="0" xfId="48" applyAlignment="1">
      <alignment wrapText="1"/>
    </xf>
    <xf numFmtId="0" fontId="15" fillId="0" borderId="0" xfId="21"/>
    <xf numFmtId="0" fontId="15" fillId="0" borderId="0" xfId="21" applyBorder="1"/>
    <xf numFmtId="0" fontId="42" fillId="0" borderId="0" xfId="0" applyFont="1"/>
    <xf numFmtId="0" fontId="34" fillId="34" borderId="0" xfId="0" applyFont="1" applyFill="1"/>
    <xf numFmtId="0" fontId="44" fillId="0" borderId="0" xfId="53" applyFont="1"/>
    <xf numFmtId="0" fontId="39" fillId="0" borderId="0" xfId="53"/>
    <xf numFmtId="0" fontId="46" fillId="21" borderId="0" xfId="53" applyFont="1" applyFill="1"/>
    <xf numFmtId="0" fontId="0" fillId="34" borderId="0" xfId="0" applyFill="1"/>
    <xf numFmtId="0" fontId="48" fillId="34" borderId="0" xfId="0" applyFont="1" applyFill="1"/>
    <xf numFmtId="0" fontId="0" fillId="0" borderId="0" xfId="0" applyAlignment="1">
      <alignment vertical="center"/>
    </xf>
    <xf numFmtId="0" fontId="15" fillId="0" borderId="0" xfId="21" applyAlignment="1">
      <alignment horizontal="right" vertical="center"/>
    </xf>
    <xf numFmtId="0" fontId="15" fillId="0" borderId="0" xfId="21" applyAlignment="1">
      <alignment vertical="center"/>
    </xf>
    <xf numFmtId="9" fontId="49" fillId="21" borderId="4" xfId="57" applyNumberFormat="1" applyFont="1" applyFill="1" applyAlignment="1">
      <alignment horizontal="center" vertical="center"/>
    </xf>
    <xf numFmtId="0" fontId="40" fillId="0" borderId="0" xfId="0" applyFont="1" applyAlignment="1">
      <alignment vertical="center"/>
    </xf>
    <xf numFmtId="1" fontId="49" fillId="21" borderId="4" xfId="57" applyNumberFormat="1" applyFont="1" applyFill="1" applyAlignment="1">
      <alignment horizontal="center" vertical="center"/>
    </xf>
    <xf numFmtId="0" fontId="33" fillId="0" borderId="0" xfId="0" applyFont="1" applyAlignment="1">
      <alignment horizontal="left" vertical="center"/>
    </xf>
    <xf numFmtId="1" fontId="36" fillId="0" borderId="11" xfId="53" applyNumberFormat="1" applyFont="1" applyBorder="1" applyAlignment="1">
      <alignment horizontal="left"/>
    </xf>
    <xf numFmtId="0" fontId="52" fillId="43" borderId="0" xfId="0" applyFont="1" applyFill="1" applyAlignment="1">
      <alignment vertical="center" wrapText="1"/>
    </xf>
    <xf numFmtId="9" fontId="49" fillId="21" borderId="4" xfId="1" applyFont="1" applyFill="1" applyBorder="1" applyAlignment="1">
      <alignment horizontal="center" vertical="center"/>
    </xf>
    <xf numFmtId="0" fontId="0" fillId="0" borderId="0" xfId="0" quotePrefix="1"/>
    <xf numFmtId="0" fontId="16" fillId="40" borderId="0" xfId="0" applyFont="1" applyFill="1"/>
    <xf numFmtId="0" fontId="0" fillId="0" borderId="12" xfId="0" applyBorder="1"/>
    <xf numFmtId="0" fontId="16" fillId="0" borderId="12" xfId="0" applyFont="1" applyBorder="1"/>
    <xf numFmtId="0" fontId="16" fillId="37" borderId="12" xfId="0" applyFont="1" applyFill="1" applyBorder="1"/>
    <xf numFmtId="0" fontId="53" fillId="0" borderId="0" xfId="53" applyFont="1"/>
    <xf numFmtId="0" fontId="23" fillId="0" borderId="12" xfId="48" applyBorder="1"/>
    <xf numFmtId="0" fontId="33" fillId="35" borderId="12" xfId="0" applyFont="1" applyFill="1" applyBorder="1"/>
    <xf numFmtId="0" fontId="16" fillId="39" borderId="12" xfId="0" applyFont="1" applyFill="1" applyBorder="1" applyAlignment="1">
      <alignment horizontal="center" vertical="center"/>
    </xf>
    <xf numFmtId="0" fontId="16" fillId="0" borderId="12" xfId="0" applyFont="1" applyBorder="1" applyAlignment="1">
      <alignment vertical="center"/>
    </xf>
    <xf numFmtId="0" fontId="0" fillId="0" borderId="12" xfId="0" applyBorder="1" applyAlignment="1">
      <alignment horizontal="center"/>
    </xf>
    <xf numFmtId="9" fontId="0" fillId="0" borderId="12" xfId="0" applyNumberFormat="1" applyBorder="1" applyAlignment="1">
      <alignment horizontal="center" vertical="center"/>
    </xf>
    <xf numFmtId="0" fontId="16" fillId="0" borderId="12" xfId="0" applyFont="1" applyBorder="1" applyAlignment="1">
      <alignment vertical="center" wrapText="1"/>
    </xf>
    <xf numFmtId="0" fontId="16" fillId="39" borderId="12" xfId="0" applyFont="1" applyFill="1" applyBorder="1" applyAlignment="1">
      <alignment vertical="center"/>
    </xf>
    <xf numFmtId="0" fontId="0" fillId="0" borderId="12" xfId="0" applyBorder="1" applyAlignment="1">
      <alignment vertical="center"/>
    </xf>
    <xf numFmtId="9" fontId="0" fillId="0" borderId="12" xfId="1" applyFont="1" applyBorder="1"/>
    <xf numFmtId="0" fontId="45" fillId="38" borderId="12" xfId="53" applyFont="1" applyFill="1" applyBorder="1"/>
    <xf numFmtId="0" fontId="36" fillId="38" borderId="12" xfId="53" applyFont="1" applyFill="1" applyBorder="1"/>
    <xf numFmtId="165" fontId="36" fillId="0" borderId="12" xfId="53" quotePrefix="1" applyNumberFormat="1" applyFont="1" applyBorder="1"/>
    <xf numFmtId="165" fontId="36" fillId="0" borderId="12" xfId="53" applyNumberFormat="1" applyFont="1" applyBorder="1"/>
    <xf numFmtId="9" fontId="36" fillId="0" borderId="12" xfId="53" applyNumberFormat="1" applyFont="1" applyBorder="1"/>
    <xf numFmtId="0" fontId="33" fillId="41" borderId="12" xfId="0" applyFont="1" applyFill="1" applyBorder="1"/>
    <xf numFmtId="0" fontId="0" fillId="41" borderId="12" xfId="0" applyFill="1" applyBorder="1"/>
    <xf numFmtId="166" fontId="0" fillId="0" borderId="0" xfId="0" applyNumberFormat="1"/>
    <xf numFmtId="0" fontId="33" fillId="44" borderId="0" xfId="0" applyFont="1" applyFill="1"/>
    <xf numFmtId="49" fontId="1" fillId="45" borderId="12" xfId="0" quotePrefix="1" applyNumberFormat="1" applyFont="1" applyFill="1" applyBorder="1"/>
    <xf numFmtId="49" fontId="16" fillId="44" borderId="12" xfId="0" applyNumberFormat="1" applyFont="1" applyFill="1" applyBorder="1"/>
    <xf numFmtId="9" fontId="0" fillId="0" borderId="12" xfId="0" applyNumberFormat="1" applyBorder="1"/>
    <xf numFmtId="49" fontId="1" fillId="45" borderId="12" xfId="0" applyNumberFormat="1" applyFont="1" applyFill="1" applyBorder="1"/>
    <xf numFmtId="49" fontId="16" fillId="44" borderId="13" xfId="0" applyNumberFormat="1" applyFont="1" applyFill="1" applyBorder="1"/>
    <xf numFmtId="49" fontId="16" fillId="44" borderId="14" xfId="0" applyNumberFormat="1" applyFont="1" applyFill="1" applyBorder="1"/>
    <xf numFmtId="0" fontId="0" fillId="0" borderId="15" xfId="0" applyBorder="1"/>
    <xf numFmtId="0" fontId="0" fillId="0" borderId="16" xfId="0" applyBorder="1"/>
    <xf numFmtId="0" fontId="0" fillId="0" borderId="17" xfId="0" applyBorder="1"/>
    <xf numFmtId="0" fontId="0" fillId="0" borderId="18" xfId="0" applyBorder="1"/>
    <xf numFmtId="9" fontId="0" fillId="0" borderId="16" xfId="0" applyNumberFormat="1" applyBorder="1"/>
    <xf numFmtId="9" fontId="0" fillId="0" borderId="18" xfId="0" applyNumberFormat="1" applyBorder="1"/>
    <xf numFmtId="0" fontId="16" fillId="44" borderId="12" xfId="0" applyFont="1" applyFill="1" applyBorder="1"/>
    <xf numFmtId="49" fontId="42" fillId="0" borderId="0" xfId="0" applyNumberFormat="1" applyFont="1"/>
    <xf numFmtId="0" fontId="33" fillId="46" borderId="0" xfId="0" applyFont="1" applyFill="1"/>
    <xf numFmtId="165" fontId="0" fillId="0" borderId="12" xfId="0" applyNumberFormat="1" applyBorder="1"/>
    <xf numFmtId="0" fontId="33" fillId="41" borderId="18" xfId="0" applyFont="1" applyFill="1" applyBorder="1"/>
    <xf numFmtId="0" fontId="33" fillId="41" borderId="20" xfId="0" applyFont="1" applyFill="1" applyBorder="1"/>
    <xf numFmtId="0" fontId="33" fillId="40" borderId="18" xfId="0" applyFont="1" applyFill="1" applyBorder="1"/>
    <xf numFmtId="0" fontId="0" fillId="0" borderId="18" xfId="0" quotePrefix="1" applyBorder="1"/>
    <xf numFmtId="49" fontId="1" fillId="45" borderId="18" xfId="0" applyNumberFormat="1" applyFont="1" applyFill="1" applyBorder="1"/>
    <xf numFmtId="165" fontId="0" fillId="0" borderId="18" xfId="0" applyNumberFormat="1" applyBorder="1"/>
    <xf numFmtId="49" fontId="1" fillId="45" borderId="18" xfId="0" quotePrefix="1" applyNumberFormat="1" applyFont="1" applyFill="1" applyBorder="1"/>
    <xf numFmtId="0" fontId="42" fillId="0" borderId="0" xfId="0" applyNumberFormat="1" applyFont="1"/>
    <xf numFmtId="0" fontId="1" fillId="45" borderId="12" xfId="0" quotePrefix="1" applyNumberFormat="1" applyFont="1" applyFill="1" applyBorder="1" applyAlignment="1">
      <alignment horizontal="left"/>
    </xf>
    <xf numFmtId="0" fontId="33" fillId="36" borderId="19" xfId="0" applyFont="1" applyFill="1" applyBorder="1"/>
    <xf numFmtId="0" fontId="42" fillId="0" borderId="0" xfId="0" applyFont="1" applyFill="1"/>
    <xf numFmtId="0" fontId="54" fillId="0" borderId="0" xfId="0" applyFont="1" applyFill="1"/>
    <xf numFmtId="49" fontId="16" fillId="44" borderId="18" xfId="0" applyNumberFormat="1" applyFont="1" applyFill="1" applyBorder="1"/>
  </cellXfs>
  <cellStyles count="62">
    <cellStyle name="20% - Accent1" xfId="24" xr:uid="{00000000-0005-0000-0000-000000000000}"/>
    <cellStyle name="20% - Accent2" xfId="28" xr:uid="{00000000-0005-0000-0000-000001000000}"/>
    <cellStyle name="20% - Accent3" xfId="32" xr:uid="{00000000-0005-0000-0000-000002000000}"/>
    <cellStyle name="20% - Accent4" xfId="36" xr:uid="{00000000-0005-0000-0000-000003000000}"/>
    <cellStyle name="20% - Accent5" xfId="40" xr:uid="{00000000-0005-0000-0000-000004000000}"/>
    <cellStyle name="20% - Accent6" xfId="44" xr:uid="{00000000-0005-0000-0000-000005000000}"/>
    <cellStyle name="40% - Accent1" xfId="25" xr:uid="{00000000-0005-0000-0000-000006000000}"/>
    <cellStyle name="40% - Accent2" xfId="29" xr:uid="{00000000-0005-0000-0000-000007000000}"/>
    <cellStyle name="40% - Accent3" xfId="33" xr:uid="{00000000-0005-0000-0000-000008000000}"/>
    <cellStyle name="40% - Accent4" xfId="37" xr:uid="{00000000-0005-0000-0000-000009000000}"/>
    <cellStyle name="40% - Accent5" xfId="41" xr:uid="{00000000-0005-0000-0000-00000A000000}"/>
    <cellStyle name="40% - Accent6" xfId="45" xr:uid="{00000000-0005-0000-0000-00000B000000}"/>
    <cellStyle name="60% - Accent1" xfId="26" xr:uid="{00000000-0005-0000-0000-00000C000000}"/>
    <cellStyle name="60% - Accent2" xfId="30" xr:uid="{00000000-0005-0000-0000-00000D000000}"/>
    <cellStyle name="60% - Accent3" xfId="34" xr:uid="{00000000-0005-0000-0000-00000E000000}"/>
    <cellStyle name="60% - Accent4" xfId="38" xr:uid="{00000000-0005-0000-0000-00000F000000}"/>
    <cellStyle name="60% - Accent5" xfId="42" xr:uid="{00000000-0005-0000-0000-000010000000}"/>
    <cellStyle name="60% - Accent6" xfId="46" xr:uid="{00000000-0005-0000-0000-000011000000}"/>
    <cellStyle name="Accent1" xfId="23" xr:uid="{00000000-0005-0000-0000-000012000000}"/>
    <cellStyle name="Accent2" xfId="27" xr:uid="{00000000-0005-0000-0000-000013000000}"/>
    <cellStyle name="Accent3" xfId="31" xr:uid="{00000000-0005-0000-0000-000014000000}"/>
    <cellStyle name="Accent4" xfId="35" xr:uid="{00000000-0005-0000-0000-000015000000}"/>
    <cellStyle name="Accent5" xfId="39" xr:uid="{00000000-0005-0000-0000-000016000000}"/>
    <cellStyle name="Accent6" xfId="43" xr:uid="{00000000-0005-0000-0000-000017000000}"/>
    <cellStyle name="Bad" xfId="12" xr:uid="{00000000-0005-0000-0000-000018000000}"/>
    <cellStyle name="Calculation" xfId="16" xr:uid="{00000000-0005-0000-0000-000019000000}"/>
    <cellStyle name="Check Cell" xfId="18" xr:uid="{00000000-0005-0000-0000-00001A000000}"/>
    <cellStyle name="Comma" xfId="4" xr:uid="{00000000-0005-0000-0000-00001B000000}"/>
    <cellStyle name="Comma [0]" xfId="5" xr:uid="{00000000-0005-0000-0000-00001C000000}"/>
    <cellStyle name="Comma 2" xfId="56" xr:uid="{78F093DC-332A-4FFD-99B9-5B4861FFC836}"/>
    <cellStyle name="Currency" xfId="2" xr:uid="{00000000-0005-0000-0000-00001D000000}"/>
    <cellStyle name="Currency [0]" xfId="3" xr:uid="{00000000-0005-0000-0000-00001E000000}"/>
    <cellStyle name="Explanatory Text" xfId="21" xr:uid="{00000000-0005-0000-0000-00001F000000}"/>
    <cellStyle name="Good" xfId="11" xr:uid="{00000000-0005-0000-0000-000020000000}"/>
    <cellStyle name="Heading 1" xfId="7" xr:uid="{00000000-0005-0000-0000-000021000000}"/>
    <cellStyle name="Heading 2" xfId="8" xr:uid="{00000000-0005-0000-0000-000022000000}"/>
    <cellStyle name="Heading 3" xfId="9" xr:uid="{00000000-0005-0000-0000-000023000000}"/>
    <cellStyle name="Heading 4" xfId="10" xr:uid="{00000000-0005-0000-0000-000024000000}"/>
    <cellStyle name="Hyperlink" xfId="48" xr:uid="{00000000-0005-0000-0000-000025000000}"/>
    <cellStyle name="Hyperlink 2" xfId="50" xr:uid="{00000000-0005-0000-0000-000026000000}"/>
    <cellStyle name="Input" xfId="14" xr:uid="{00000000-0005-0000-0000-000027000000}"/>
    <cellStyle name="Input 2" xfId="57" xr:uid="{ED300888-6354-4101-9793-16751285CA95}"/>
    <cellStyle name="Input: Assumption" xfId="52" xr:uid="{00000000-0005-0000-0000-000028000000}"/>
    <cellStyle name="Input_Q18,19,59,60" xfId="58" xr:uid="{D5F08A99-DA7A-44A7-91E4-ABF8538210AA}"/>
    <cellStyle name="Linked Cell" xfId="17" xr:uid="{00000000-0005-0000-0000-000029000000}"/>
    <cellStyle name="Neutral" xfId="13" xr:uid="{00000000-0005-0000-0000-00002A000000}"/>
    <cellStyle name="Normal" xfId="0" builtinId="0"/>
    <cellStyle name="Normal 2" xfId="51" xr:uid="{00000000-0005-0000-0000-00002C000000}"/>
    <cellStyle name="Normal 2 2 2" xfId="47" xr:uid="{00000000-0005-0000-0000-00002D000000}"/>
    <cellStyle name="Normal 3" xfId="54" xr:uid="{00000000-0005-0000-0000-00002E000000}"/>
    <cellStyle name="Normal 4" xfId="53" xr:uid="{00000000-0005-0000-0000-00002F000000}"/>
    <cellStyle name="Normal 5" xfId="60" xr:uid="{FB938857-D50C-4FC2-A410-1B01054E5493}"/>
    <cellStyle name="Normal 6" xfId="55" xr:uid="{34B7964D-D9F1-428D-8169-DC329F226FFD}"/>
    <cellStyle name="Normal 7" xfId="61" xr:uid="{9E96DAD0-8D45-4052-B29B-B1DB27FCD173}"/>
    <cellStyle name="Note" xfId="20" xr:uid="{00000000-0005-0000-0000-000030000000}"/>
    <cellStyle name="Output" xfId="15" xr:uid="{00000000-0005-0000-0000-000031000000}"/>
    <cellStyle name="Percent" xfId="1" xr:uid="{00000000-0005-0000-0000-000032000000}"/>
    <cellStyle name="Title" xfId="6" xr:uid="{00000000-0005-0000-0000-000033000000}"/>
    <cellStyle name="Title 2" xfId="49" xr:uid="{00000000-0005-0000-0000-000034000000}"/>
    <cellStyle name="Title_Q18,19,59,60" xfId="59" xr:uid="{529F264B-16E0-4ED4-80E2-24B7E8C07119}"/>
    <cellStyle name="Total" xfId="22" xr:uid="{00000000-0005-0000-0000-000035000000}"/>
    <cellStyle name="Warning Text" xfId="19" xr:uid="{00000000-0005-0000-0000-000036000000}"/>
  </cellStyles>
  <dxfs count="4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tint="-0.499984740745262"/>
      </font>
      <fill>
        <patternFill>
          <bgColor theme="0" tint="-0.14996795556505021"/>
        </patternFill>
      </fill>
    </dxf>
    <dxf>
      <font>
        <color theme="0"/>
      </font>
      <fill>
        <patternFill>
          <bgColor rgb="FFC00000"/>
        </patternFill>
      </fill>
    </dxf>
    <dxf>
      <fill>
        <patternFill>
          <bgColor theme="7" tint="0.39994506668294322"/>
        </patternFill>
      </fill>
    </dxf>
    <dxf>
      <fill>
        <patternFill>
          <bgColor rgb="FFC00000"/>
        </patternFill>
      </fill>
    </dxf>
    <dxf>
      <fill>
        <patternFill>
          <bgColor rgb="FFFFC000"/>
        </patternFill>
      </fill>
    </dxf>
    <dxf>
      <font>
        <color theme="0" tint="-0.499984740745262"/>
      </font>
      <fill>
        <patternFill>
          <bgColor theme="0" tint="-0.14996795556505021"/>
        </patternFill>
      </fill>
    </dxf>
    <dxf>
      <font>
        <color theme="0"/>
      </font>
      <fill>
        <patternFill>
          <bgColor rgb="FFC00000"/>
        </patternFill>
      </fill>
    </dxf>
    <dxf>
      <fill>
        <patternFill>
          <bgColor theme="7"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8080"/>
      <color rgb="FF9C0006"/>
      <color rgb="FFCCCCFF"/>
      <color rgb="FFFFC4D1"/>
      <color rgb="FF2E75B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13</xdr:col>
      <xdr:colOff>161925</xdr:colOff>
      <xdr:row>24</xdr:row>
      <xdr:rowOff>76200</xdr:rowOff>
    </xdr:from>
    <xdr:ext cx="3876675" cy="438150"/>
    <xdr:pic>
      <xdr:nvPicPr>
        <xdr:cNvPr id="2" name="Picture 1" descr="Horizontal_RED_LG_DIGITAL.emf">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705850" y="5038725"/>
          <a:ext cx="3876675" cy="438150"/>
        </a:xfrm>
        <a:prstGeom prst="rect">
          <a:avLst/>
        </a:prstGeom>
      </xdr:spPr>
    </xdr:pic>
    <xdr:clientData/>
  </xdr:oneCellAnchor>
  <xdr:oneCellAnchor>
    <xdr:from>
      <xdr:col>13</xdr:col>
      <xdr:colOff>161925</xdr:colOff>
      <xdr:row>24</xdr:row>
      <xdr:rowOff>76200</xdr:rowOff>
    </xdr:from>
    <xdr:ext cx="3876675" cy="438150"/>
    <xdr:pic>
      <xdr:nvPicPr>
        <xdr:cNvPr id="3" name="Picture 2" descr="Horizontal_RED_LG_DIGITAL.emf">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8705850" y="5038725"/>
          <a:ext cx="3876675" cy="4381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0" tint="-0.499984740745262"/>
  </sheetPr>
  <dimension ref="A1:M23"/>
  <sheetViews>
    <sheetView showGridLines="0" tabSelected="1" zoomScale="80" zoomScaleNormal="80" workbookViewId="0">
      <selection activeCell="F35" sqref="F35"/>
    </sheetView>
  </sheetViews>
  <sheetFormatPr defaultRowHeight="14.4" x14ac:dyDescent="0.3"/>
  <cols>
    <col min="2" max="3" width="10.5546875" customWidth="1"/>
    <col min="4" max="4" width="25.5546875" customWidth="1"/>
    <col min="5" max="5" width="10.5546875" customWidth="1"/>
    <col min="6" max="6" width="25.5546875" customWidth="1"/>
    <col min="7" max="8" width="10.5546875" customWidth="1"/>
    <col min="9" max="9" width="8.88671875" style="21"/>
    <col min="12" max="13" width="20" bestFit="1" customWidth="1"/>
  </cols>
  <sheetData>
    <row r="1" spans="1:13" x14ac:dyDescent="0.3">
      <c r="A1" s="40"/>
    </row>
    <row r="2" spans="1:13" x14ac:dyDescent="0.3">
      <c r="F2" s="43" t="s">
        <v>0</v>
      </c>
      <c r="G2" s="42" t="b">
        <f>IFERROR(AND(G5:G8),"-")</f>
        <v>1</v>
      </c>
    </row>
    <row r="3" spans="1:13" ht="27.6" x14ac:dyDescent="0.3">
      <c r="B3" s="20" t="s">
        <v>1</v>
      </c>
      <c r="C3" s="20" t="s">
        <v>2</v>
      </c>
      <c r="D3" s="20" t="s">
        <v>3</v>
      </c>
      <c r="E3" s="18"/>
    </row>
    <row r="4" spans="1:13" x14ac:dyDescent="0.3">
      <c r="B4" s="44" t="s">
        <v>4</v>
      </c>
      <c r="C4" s="44" t="s">
        <v>5</v>
      </c>
      <c r="D4" s="44" t="s">
        <v>7</v>
      </c>
      <c r="E4" s="44" t="s">
        <v>6</v>
      </c>
      <c r="F4" s="44" t="s">
        <v>8</v>
      </c>
      <c r="G4" s="44" t="s">
        <v>9</v>
      </c>
      <c r="H4" s="44" t="s">
        <v>10</v>
      </c>
      <c r="I4" s="22"/>
      <c r="L4" s="22"/>
      <c r="M4" s="22"/>
    </row>
    <row r="5" spans="1:13" x14ac:dyDescent="0.3">
      <c r="B5" s="42" t="str">
        <f>IF(F5="","","P1")</f>
        <v>P1</v>
      </c>
      <c r="C5" s="42">
        <f>IF(F5="","",1)</f>
        <v>1</v>
      </c>
      <c r="D5" s="42" t="str">
        <f>IF(F5="","",IFERROR(RIGHT(F5,LEN(F5)-FIND("_",F5)),"-"))</f>
        <v>-</v>
      </c>
      <c r="E5" s="42" t="str">
        <f>IF(F5="","",IFERROR(LEFT(F5,FIND("_",F5)-1),"-"))</f>
        <v>-</v>
      </c>
      <c r="F5" s="42" t="s">
        <v>1983</v>
      </c>
      <c r="G5" s="42" t="b">
        <v>1</v>
      </c>
      <c r="H5" s="46" t="str">
        <f>IF(F5="","",HYPERLINK("#'"&amp;F5&amp;"'!A1","Link"))</f>
        <v>Link</v>
      </c>
      <c r="I5" s="22"/>
      <c r="L5" s="22"/>
      <c r="M5" s="22"/>
    </row>
    <row r="6" spans="1:13" x14ac:dyDescent="0.3">
      <c r="B6" s="42" t="str">
        <f t="shared" ref="B6:B8" si="0">IF(F6="","","P1")</f>
        <v>P1</v>
      </c>
      <c r="C6" s="42">
        <f>IF(F6="","",C5+1)</f>
        <v>2</v>
      </c>
      <c r="D6" s="42" t="str">
        <f t="shared" ref="D6:D8" si="1">IF(F6="","",IFERROR(RIGHT(F6,LEN(F6)-FIND("_",F6)),"-"))</f>
        <v>-</v>
      </c>
      <c r="E6" s="42" t="str">
        <f t="shared" ref="E6:E8" si="2">IF(F6="","",IFERROR(LEFT(F6,FIND("_",F6)-1),"-"))</f>
        <v>-</v>
      </c>
      <c r="F6" s="42" t="s">
        <v>1984</v>
      </c>
      <c r="G6" s="42" t="b">
        <v>1</v>
      </c>
      <c r="H6" s="46" t="str">
        <f t="shared" ref="H6:H8" si="3">IF(F6="","",HYPERLINK("#'"&amp;F6&amp;"'!A1","Link"))</f>
        <v>Link</v>
      </c>
      <c r="I6" s="22"/>
      <c r="L6" s="22"/>
      <c r="M6" s="22"/>
    </row>
    <row r="7" spans="1:13" x14ac:dyDescent="0.3">
      <c r="B7" s="42" t="str">
        <f t="shared" si="0"/>
        <v>P1</v>
      </c>
      <c r="C7" s="42">
        <f t="shared" ref="C7:C8" si="4">IF(F7="","",C6+1)</f>
        <v>3</v>
      </c>
      <c r="D7" s="42" t="str">
        <f t="shared" si="1"/>
        <v>-</v>
      </c>
      <c r="E7" s="42" t="str">
        <f t="shared" si="2"/>
        <v>-</v>
      </c>
      <c r="F7" s="42" t="s">
        <v>67</v>
      </c>
      <c r="G7" s="42" t="b">
        <v>1</v>
      </c>
      <c r="H7" s="46" t="str">
        <f t="shared" si="3"/>
        <v>Link</v>
      </c>
      <c r="I7" s="22"/>
      <c r="L7" s="22"/>
      <c r="M7" s="22"/>
    </row>
    <row r="8" spans="1:13" x14ac:dyDescent="0.3">
      <c r="B8" s="42" t="str">
        <f t="shared" si="0"/>
        <v>P1</v>
      </c>
      <c r="C8" s="42">
        <f t="shared" si="4"/>
        <v>4</v>
      </c>
      <c r="D8" s="42" t="str">
        <f t="shared" si="1"/>
        <v>-</v>
      </c>
      <c r="E8" s="42" t="str">
        <f t="shared" si="2"/>
        <v>-</v>
      </c>
      <c r="F8" s="42" t="s">
        <v>1985</v>
      </c>
      <c r="G8" s="42" t="b">
        <v>1</v>
      </c>
      <c r="H8" s="46" t="str">
        <f t="shared" si="3"/>
        <v>Link</v>
      </c>
      <c r="I8" s="22"/>
      <c r="L8" s="22"/>
      <c r="M8" s="22"/>
    </row>
    <row r="9" spans="1:13" x14ac:dyDescent="0.3">
      <c r="I9"/>
      <c r="L9" s="22"/>
      <c r="M9" s="22"/>
    </row>
    <row r="10" spans="1:13" x14ac:dyDescent="0.3">
      <c r="I10"/>
      <c r="L10" s="22"/>
      <c r="M10" s="22"/>
    </row>
    <row r="11" spans="1:13" x14ac:dyDescent="0.3">
      <c r="I11"/>
      <c r="L11" s="22"/>
      <c r="M11" s="22"/>
    </row>
    <row r="12" spans="1:13" x14ac:dyDescent="0.3">
      <c r="I12"/>
      <c r="L12" s="22"/>
      <c r="M12" s="22"/>
    </row>
    <row r="13" spans="1:13" x14ac:dyDescent="0.3">
      <c r="I13"/>
      <c r="L13" s="22"/>
      <c r="M13" s="22"/>
    </row>
    <row r="14" spans="1:13" x14ac:dyDescent="0.3">
      <c r="I14"/>
      <c r="L14" s="22"/>
      <c r="M14" s="22"/>
    </row>
    <row r="15" spans="1:13" x14ac:dyDescent="0.3">
      <c r="I15"/>
      <c r="L15" s="22"/>
      <c r="M15" s="22"/>
    </row>
    <row r="16" spans="1:13" x14ac:dyDescent="0.3">
      <c r="I16"/>
      <c r="L16" s="22"/>
      <c r="M16" s="22"/>
    </row>
    <row r="17" spans="9:9" x14ac:dyDescent="0.3">
      <c r="I17"/>
    </row>
    <row r="18" spans="9:9" x14ac:dyDescent="0.3">
      <c r="I18"/>
    </row>
    <row r="19" spans="9:9" x14ac:dyDescent="0.3">
      <c r="I19"/>
    </row>
    <row r="20" spans="9:9" x14ac:dyDescent="0.3">
      <c r="I20"/>
    </row>
    <row r="21" spans="9:9" x14ac:dyDescent="0.3">
      <c r="I21"/>
    </row>
    <row r="22" spans="9:9" x14ac:dyDescent="0.3">
      <c r="I22"/>
    </row>
    <row r="23" spans="9:9" x14ac:dyDescent="0.3">
      <c r="I23"/>
    </row>
  </sheetData>
  <autoFilter ref="B4:H4" xr:uid="{00000000-0009-0000-0000-000000000000}"/>
  <conditionalFormatting sqref="G2">
    <cfRule type="cellIs" dxfId="45" priority="7" operator="equal">
      <formula>FALSE</formula>
    </cfRule>
    <cfRule type="cellIs" dxfId="44" priority="8" operator="equal">
      <formula>TRUE</formula>
    </cfRule>
  </conditionalFormatting>
  <conditionalFormatting sqref="G5:G8">
    <cfRule type="cellIs" dxfId="43" priority="9" operator="equal">
      <formula>FALSE</formula>
    </cfRule>
    <cfRule type="cellIs" dxfId="42" priority="10" operator="equal">
      <formula>TRUE</formula>
    </cfRule>
  </conditionalFormatting>
  <hyperlinks>
    <hyperlink ref="C3" location="'Raw Data'!A1" display="Raw Data" xr:uid="{00000000-0004-0000-0000-000000000000}"/>
    <hyperlink ref="D3" location="'Answer key'!A1" display="Answer Key" xr:uid="{00000000-0004-0000-0000-000001000000}"/>
    <hyperlink ref="B3" location="'Status Tracker'!A1" display="Status Tracker" xr:uid="{00000000-0004-0000-0000-000002000000}"/>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CCF2-BADC-4A9E-AC2F-E43267435BCA}">
  <sheetPr codeName="Sheet25">
    <tabColor theme="0" tint="-0.499984740745262"/>
  </sheetPr>
  <dimension ref="A1:W518"/>
  <sheetViews>
    <sheetView showGridLines="0" topLeftCell="K1" zoomScale="80" zoomScaleNormal="80" workbookViewId="0">
      <selection activeCell="M9" sqref="M9"/>
    </sheetView>
  </sheetViews>
  <sheetFormatPr defaultColWidth="10.5546875" defaultRowHeight="14.4" outlineLevelCol="1" x14ac:dyDescent="0.3"/>
  <cols>
    <col min="1" max="10" width="8.5546875" hidden="1" customWidth="1" outlineLevel="1"/>
    <col min="11" max="11" width="10.5546875" collapsed="1"/>
    <col min="12" max="12" width="30.5546875" customWidth="1"/>
    <col min="13" max="19" width="15.5546875" customWidth="1"/>
  </cols>
  <sheetData>
    <row r="1" spans="1:15" x14ac:dyDescent="0.3">
      <c r="A1">
        <f ca="1">SUM(A5:A518)</f>
        <v>0</v>
      </c>
      <c r="K1" s="43" t="s">
        <v>0</v>
      </c>
      <c r="L1" s="42" t="b" cm="1">
        <f t="array" aca="1" ref="L1" ca="1">IF(COUNTIF($38:$1048576,"FALSE")&gt;0,FALSE,IF(SUM(COUNTIF($38:$1048576,{"#N/A","#CALC!","#VALUE!","#REF!"}))&gt;0,"ERROR",TRUE))</f>
        <v>1</v>
      </c>
    </row>
    <row r="2" spans="1:15" ht="27.6" x14ac:dyDescent="0.3">
      <c r="K2" s="20" t="s">
        <v>1</v>
      </c>
      <c r="L2" s="20" t="s">
        <v>2</v>
      </c>
      <c r="M2" s="20" t="s">
        <v>3</v>
      </c>
    </row>
    <row r="3" spans="1:15" s="24" customFormat="1" x14ac:dyDescent="0.3">
      <c r="K3" s="24" t="s">
        <v>11</v>
      </c>
    </row>
    <row r="5" spans="1:15" x14ac:dyDescent="0.3">
      <c r="A5">
        <f>COUNTIF(B5:AAE5,"FALSE")</f>
        <v>0</v>
      </c>
      <c r="B5" s="17" t="s">
        <v>12</v>
      </c>
      <c r="K5" s="16" t="s">
        <v>13</v>
      </c>
      <c r="L5" s="47" t="s">
        <v>14</v>
      </c>
      <c r="M5" s="42" t="s">
        <v>15</v>
      </c>
      <c r="N5" s="16" t="str">
        <f>VLOOKUP($M5,Validations!$B$7:$C$9,2,0)</f>
        <v>&lt;&gt;x</v>
      </c>
      <c r="O5" s="17" t="s">
        <v>923</v>
      </c>
    </row>
    <row r="6" spans="1:15" x14ac:dyDescent="0.3">
      <c r="A6">
        <f t="shared" ref="A6:A36" si="0">COUNTIF(B6:AAA6,"FALSE")</f>
        <v>0</v>
      </c>
      <c r="K6" s="16" t="s">
        <v>16</v>
      </c>
      <c r="L6" s="47" t="s">
        <v>17</v>
      </c>
      <c r="M6" s="42" t="s">
        <v>15</v>
      </c>
      <c r="N6" s="16" t="str">
        <f>VLOOKUP($M6,Validations!$B$12:$C$14,2,0)</f>
        <v>&lt;&gt;x</v>
      </c>
      <c r="O6" s="17" t="s">
        <v>923</v>
      </c>
    </row>
    <row r="7" spans="1:15" x14ac:dyDescent="0.3">
      <c r="A7">
        <f>COUNTIF(B7:AAB7,"FALSE")</f>
        <v>0</v>
      </c>
      <c r="K7" s="16" t="str">
        <f>IF(M7="All","Dummy","Q14")</f>
        <v>Dummy</v>
      </c>
      <c r="L7" s="47" t="s">
        <v>912</v>
      </c>
      <c r="M7" s="42" t="s">
        <v>15</v>
      </c>
      <c r="N7" s="16" t="str">
        <f>VLOOKUP($M7,Validations!$B$17:$C$33,2,0)</f>
        <v>&lt;&gt;x</v>
      </c>
    </row>
    <row r="8" spans="1:15" x14ac:dyDescent="0.3">
      <c r="A8">
        <f t="shared" si="0"/>
        <v>0</v>
      </c>
      <c r="K8" s="16" t="str">
        <f>IF(M8="All","Dummy",VLOOKUP(M8,Validations!$B$36:$D$53,3,0))</f>
        <v>Dummy</v>
      </c>
      <c r="L8" s="47" t="s">
        <v>913</v>
      </c>
      <c r="M8" s="42" t="s">
        <v>15</v>
      </c>
      <c r="N8" s="16" t="str">
        <f>VLOOKUP($M8,Validations!$B$36:$C$53,2,0)</f>
        <v>&lt;&gt;x</v>
      </c>
    </row>
    <row r="9" spans="1:15" x14ac:dyDescent="0.3">
      <c r="A9">
        <f t="shared" si="0"/>
        <v>0</v>
      </c>
      <c r="K9" s="16" t="str">
        <f>IF(M9="All","Dummy","Q69_bucketed")</f>
        <v>Dummy</v>
      </c>
      <c r="L9" s="47" t="s">
        <v>914</v>
      </c>
      <c r="M9" s="42" t="s">
        <v>15</v>
      </c>
      <c r="N9" s="16" t="str">
        <f>VLOOKUP($M9,Validations!$D$59:$E$62,2,0)</f>
        <v>&lt;&gt;x</v>
      </c>
    </row>
    <row r="10" spans="1:15" x14ac:dyDescent="0.3">
      <c r="A10">
        <f t="shared" si="0"/>
        <v>0</v>
      </c>
      <c r="K10" s="16" t="str">
        <f>IF(M10="All","Dummy","Q9_REITs")</f>
        <v>Dummy</v>
      </c>
      <c r="L10" s="47" t="s">
        <v>919</v>
      </c>
      <c r="M10" s="42" t="s">
        <v>15</v>
      </c>
      <c r="N10" s="16" t="str">
        <f>VLOOKUP($M10,Validations!$B$68:$C$70,2,0)</f>
        <v>&lt;&gt;x</v>
      </c>
    </row>
    <row r="11" spans="1:15" x14ac:dyDescent="0.3">
      <c r="A11">
        <f t="shared" si="0"/>
        <v>0</v>
      </c>
      <c r="K11" s="16" t="str">
        <f>IF(M11="All","Dummy","Q68")</f>
        <v>Dummy</v>
      </c>
      <c r="L11" s="47" t="s">
        <v>918</v>
      </c>
      <c r="M11" s="42" t="s">
        <v>15</v>
      </c>
      <c r="N11" s="16" t="str">
        <f>VLOOKUP($M11,Validations!$B$73:$C$83,2,0)</f>
        <v>&lt;&gt;x</v>
      </c>
    </row>
    <row r="12" spans="1:15" x14ac:dyDescent="0.3">
      <c r="A12">
        <f t="shared" si="0"/>
        <v>0</v>
      </c>
      <c r="K12" s="16" t="str">
        <f>IF(M12="All","Dummy","Q67")</f>
        <v>Dummy</v>
      </c>
      <c r="L12" s="47" t="s">
        <v>920</v>
      </c>
      <c r="M12" s="42" t="s">
        <v>15</v>
      </c>
      <c r="N12" s="16" t="str">
        <f>VLOOKUP($M12,Validations!$B$86:$C$89,2,0)</f>
        <v>&lt;&gt;x</v>
      </c>
    </row>
    <row r="13" spans="1:15" hidden="1" x14ac:dyDescent="0.3">
      <c r="A13">
        <f t="shared" si="0"/>
        <v>0</v>
      </c>
      <c r="K13" s="16" t="s">
        <v>18</v>
      </c>
      <c r="L13" s="47" t="s">
        <v>18</v>
      </c>
      <c r="M13" s="42" t="s">
        <v>15</v>
      </c>
      <c r="N13" s="16" t="str">
        <f>VLOOKUP($M13,Validations!$B$3:$C$4,2,0)</f>
        <v>&lt;&gt;x</v>
      </c>
    </row>
    <row r="14" spans="1:15" hidden="1" x14ac:dyDescent="0.3">
      <c r="A14">
        <f t="shared" si="0"/>
        <v>0</v>
      </c>
      <c r="K14" s="16" t="s">
        <v>18</v>
      </c>
      <c r="L14" s="47" t="s">
        <v>18</v>
      </c>
      <c r="M14" s="42" t="s">
        <v>15</v>
      </c>
      <c r="N14" s="16" t="str">
        <f>VLOOKUP($M14,Validations!$B$3:$C$4,2,0)</f>
        <v>&lt;&gt;x</v>
      </c>
    </row>
    <row r="15" spans="1:15" hidden="1" x14ac:dyDescent="0.3">
      <c r="A15">
        <f t="shared" si="0"/>
        <v>0</v>
      </c>
      <c r="K15" s="16" t="s">
        <v>18</v>
      </c>
      <c r="L15" s="47" t="s">
        <v>18</v>
      </c>
      <c r="M15" s="42" t="s">
        <v>15</v>
      </c>
      <c r="N15" s="16" t="str">
        <f>VLOOKUP($M15,Validations!$B$3:$C$4,2,0)</f>
        <v>&lt;&gt;x</v>
      </c>
    </row>
    <row r="16" spans="1:15" hidden="1" x14ac:dyDescent="0.3">
      <c r="A16">
        <f t="shared" si="0"/>
        <v>0</v>
      </c>
      <c r="K16" s="16" t="s">
        <v>18</v>
      </c>
      <c r="L16" s="47" t="s">
        <v>18</v>
      </c>
      <c r="M16" s="42" t="s">
        <v>15</v>
      </c>
      <c r="N16" s="16" t="str">
        <f>VLOOKUP($M16,Validations!$B$3:$C$4,2,0)</f>
        <v>&lt;&gt;x</v>
      </c>
    </row>
    <row r="17" spans="1:14" hidden="1" x14ac:dyDescent="0.3">
      <c r="A17">
        <f t="shared" si="0"/>
        <v>0</v>
      </c>
      <c r="K17" s="16" t="s">
        <v>18</v>
      </c>
      <c r="L17" s="47" t="s">
        <v>18</v>
      </c>
      <c r="M17" s="42" t="s">
        <v>15</v>
      </c>
      <c r="N17" s="16" t="str">
        <f>VLOOKUP($M17,Validations!$B$3:$C$4,2,0)</f>
        <v>&lt;&gt;x</v>
      </c>
    </row>
    <row r="18" spans="1:14" hidden="1" x14ac:dyDescent="0.3">
      <c r="A18">
        <f t="shared" si="0"/>
        <v>0</v>
      </c>
      <c r="K18" s="16" t="s">
        <v>18</v>
      </c>
      <c r="L18" s="47" t="s">
        <v>18</v>
      </c>
      <c r="M18" s="42" t="s">
        <v>15</v>
      </c>
      <c r="N18" s="16" t="str">
        <f>VLOOKUP($M18,Validations!$B$3:$C$4,2,0)</f>
        <v>&lt;&gt;x</v>
      </c>
    </row>
    <row r="19" spans="1:14" hidden="1" x14ac:dyDescent="0.3">
      <c r="A19">
        <f t="shared" si="0"/>
        <v>0</v>
      </c>
      <c r="K19" s="16" t="s">
        <v>18</v>
      </c>
      <c r="L19" s="47" t="s">
        <v>18</v>
      </c>
      <c r="M19" s="42" t="s">
        <v>15</v>
      </c>
      <c r="N19" s="16" t="str">
        <f>VLOOKUP($M19,Validations!$B$3:$C$4,2,0)</f>
        <v>&lt;&gt;x</v>
      </c>
    </row>
    <row r="20" spans="1:14" hidden="1" x14ac:dyDescent="0.3">
      <c r="A20">
        <f t="shared" si="0"/>
        <v>0</v>
      </c>
      <c r="K20" s="16" t="s">
        <v>18</v>
      </c>
      <c r="L20" s="47" t="s">
        <v>18</v>
      </c>
      <c r="M20" s="42" t="s">
        <v>15</v>
      </c>
      <c r="N20" s="16" t="str">
        <f>VLOOKUP($M20,Validations!$B$3:$C$4,2,0)</f>
        <v>&lt;&gt;x</v>
      </c>
    </row>
    <row r="21" spans="1:14" hidden="1" x14ac:dyDescent="0.3">
      <c r="A21">
        <f t="shared" si="0"/>
        <v>0</v>
      </c>
      <c r="K21" s="16" t="s">
        <v>18</v>
      </c>
      <c r="L21" s="47" t="s">
        <v>18</v>
      </c>
      <c r="M21" s="42" t="s">
        <v>15</v>
      </c>
      <c r="N21" s="16" t="str">
        <f>VLOOKUP($M21,Validations!$B$3:$C$4,2,0)</f>
        <v>&lt;&gt;x</v>
      </c>
    </row>
    <row r="22" spans="1:14" hidden="1" x14ac:dyDescent="0.3">
      <c r="A22">
        <f t="shared" si="0"/>
        <v>0</v>
      </c>
      <c r="K22" s="16" t="s">
        <v>18</v>
      </c>
      <c r="L22" s="47" t="s">
        <v>18</v>
      </c>
      <c r="M22" s="42" t="s">
        <v>15</v>
      </c>
      <c r="N22" s="16" t="str">
        <f>VLOOKUP($M22,Validations!$B$3:$C$4,2,0)</f>
        <v>&lt;&gt;x</v>
      </c>
    </row>
    <row r="23" spans="1:14" hidden="1" x14ac:dyDescent="0.3">
      <c r="A23">
        <f t="shared" si="0"/>
        <v>0</v>
      </c>
      <c r="K23" s="16" t="s">
        <v>18</v>
      </c>
      <c r="L23" s="47" t="s">
        <v>18</v>
      </c>
      <c r="M23" s="42" t="s">
        <v>15</v>
      </c>
      <c r="N23" s="16" t="str">
        <f>VLOOKUP($M23,Validations!$B$3:$C$4,2,0)</f>
        <v>&lt;&gt;x</v>
      </c>
    </row>
    <row r="24" spans="1:14" hidden="1" x14ac:dyDescent="0.3">
      <c r="A24">
        <f t="shared" si="0"/>
        <v>0</v>
      </c>
      <c r="K24" s="16" t="s">
        <v>18</v>
      </c>
      <c r="L24" s="47" t="s">
        <v>18</v>
      </c>
      <c r="M24" s="42" t="s">
        <v>15</v>
      </c>
      <c r="N24" s="16" t="str">
        <f>VLOOKUP($M24,Validations!$B$3:$C$4,2,0)</f>
        <v>&lt;&gt;x</v>
      </c>
    </row>
    <row r="25" spans="1:14" hidden="1" x14ac:dyDescent="0.3">
      <c r="A25">
        <f t="shared" si="0"/>
        <v>0</v>
      </c>
      <c r="K25" s="16" t="s">
        <v>18</v>
      </c>
      <c r="L25" s="47" t="s">
        <v>18</v>
      </c>
      <c r="M25" s="42" t="s">
        <v>15</v>
      </c>
      <c r="N25" s="16" t="str">
        <f>VLOOKUP($M25,Validations!$B$3:$C$4,2,0)</f>
        <v>&lt;&gt;x</v>
      </c>
    </row>
    <row r="26" spans="1:14" hidden="1" x14ac:dyDescent="0.3">
      <c r="A26">
        <f t="shared" si="0"/>
        <v>0</v>
      </c>
      <c r="K26" s="16" t="s">
        <v>18</v>
      </c>
      <c r="L26" s="47" t="s">
        <v>18</v>
      </c>
      <c r="M26" s="42" t="s">
        <v>15</v>
      </c>
      <c r="N26" s="16" t="str">
        <f>VLOOKUP($M26,Validations!$B$3:$C$4,2,0)</f>
        <v>&lt;&gt;x</v>
      </c>
    </row>
    <row r="27" spans="1:14" hidden="1" x14ac:dyDescent="0.3">
      <c r="A27">
        <f t="shared" si="0"/>
        <v>0</v>
      </c>
      <c r="K27" s="16" t="s">
        <v>18</v>
      </c>
      <c r="L27" s="47" t="s">
        <v>18</v>
      </c>
      <c r="M27" s="42" t="s">
        <v>15</v>
      </c>
      <c r="N27" s="16" t="str">
        <f>VLOOKUP($M27,Validations!$B$3:$C$4,2,0)</f>
        <v>&lt;&gt;x</v>
      </c>
    </row>
    <row r="28" spans="1:14" hidden="1" x14ac:dyDescent="0.3">
      <c r="A28">
        <f t="shared" si="0"/>
        <v>0</v>
      </c>
      <c r="K28" s="16" t="s">
        <v>18</v>
      </c>
      <c r="L28" s="47" t="s">
        <v>18</v>
      </c>
      <c r="M28" s="42" t="s">
        <v>15</v>
      </c>
      <c r="N28" s="16" t="str">
        <f>VLOOKUP($M28,Validations!$B$3:$C$4,2,0)</f>
        <v>&lt;&gt;x</v>
      </c>
    </row>
    <row r="29" spans="1:14" hidden="1" x14ac:dyDescent="0.3">
      <c r="A29">
        <f>COUNTIF(B29:AAC29,"FALSE")</f>
        <v>0</v>
      </c>
      <c r="K29" s="16" t="s">
        <v>18</v>
      </c>
      <c r="L29" s="47" t="s">
        <v>18</v>
      </c>
      <c r="M29" s="42" t="s">
        <v>15</v>
      </c>
      <c r="N29" s="16" t="str">
        <f>VLOOKUP($M29,Validations!$B$3:$C$4,2,0)</f>
        <v>&lt;&gt;x</v>
      </c>
    </row>
    <row r="30" spans="1:14" hidden="1" x14ac:dyDescent="0.3">
      <c r="A30">
        <f t="shared" si="0"/>
        <v>0</v>
      </c>
      <c r="K30" s="16" t="s">
        <v>18</v>
      </c>
      <c r="L30" s="47" t="s">
        <v>18</v>
      </c>
      <c r="M30" s="42" t="s">
        <v>15</v>
      </c>
      <c r="N30" s="16" t="str">
        <f>VLOOKUP($M30,Validations!$B$3:$C$4,2,0)</f>
        <v>&lt;&gt;x</v>
      </c>
    </row>
    <row r="31" spans="1:14" hidden="1" x14ac:dyDescent="0.3">
      <c r="A31">
        <f t="shared" si="0"/>
        <v>0</v>
      </c>
      <c r="K31" s="16" t="s">
        <v>18</v>
      </c>
      <c r="L31" s="47" t="s">
        <v>18</v>
      </c>
      <c r="M31" s="42" t="s">
        <v>15</v>
      </c>
      <c r="N31" s="16" t="str">
        <f>VLOOKUP($M31,Validations!$B$3:$C$4,2,0)</f>
        <v>&lt;&gt;x</v>
      </c>
    </row>
    <row r="32" spans="1:14" hidden="1" x14ac:dyDescent="0.3">
      <c r="A32">
        <f t="shared" si="0"/>
        <v>0</v>
      </c>
      <c r="K32" s="16" t="s">
        <v>18</v>
      </c>
      <c r="L32" s="47" t="s">
        <v>18</v>
      </c>
      <c r="M32" s="42" t="s">
        <v>15</v>
      </c>
      <c r="N32" s="16" t="str">
        <f>VLOOKUP($M32,Validations!$B$3:$C$4,2,0)</f>
        <v>&lt;&gt;x</v>
      </c>
    </row>
    <row r="33" spans="1:16" hidden="1" x14ac:dyDescent="0.3">
      <c r="A33">
        <f t="shared" si="0"/>
        <v>0</v>
      </c>
      <c r="K33" s="16" t="s">
        <v>18</v>
      </c>
      <c r="L33" s="47" t="s">
        <v>18</v>
      </c>
      <c r="M33" s="42" t="s">
        <v>15</v>
      </c>
      <c r="N33" s="16" t="str">
        <f>VLOOKUP($M33,Validations!$B$3:$C$4,2,0)</f>
        <v>&lt;&gt;x</v>
      </c>
    </row>
    <row r="34" spans="1:16" hidden="1" x14ac:dyDescent="0.3">
      <c r="A34">
        <f t="shared" si="0"/>
        <v>0</v>
      </c>
      <c r="K34" s="16" t="s">
        <v>18</v>
      </c>
      <c r="L34" s="47" t="s">
        <v>18</v>
      </c>
      <c r="M34" s="42" t="s">
        <v>15</v>
      </c>
      <c r="N34" s="16" t="str">
        <f>VLOOKUP($M34,Validations!$B$3:$C$4,2,0)</f>
        <v>&lt;&gt;x</v>
      </c>
    </row>
    <row r="35" spans="1:16" hidden="1" x14ac:dyDescent="0.3">
      <c r="A35">
        <f t="shared" si="0"/>
        <v>0</v>
      </c>
    </row>
    <row r="36" spans="1:16" x14ac:dyDescent="0.3">
      <c r="A36">
        <f t="shared" si="0"/>
        <v>0</v>
      </c>
    </row>
    <row r="37" spans="1:16" s="28" customFormat="1" x14ac:dyDescent="0.3">
      <c r="A37" s="28">
        <f t="shared" ref="A37:A49" ca="1" si="1">COUNTIF(B37:AAA37,"FALSE")</f>
        <v>0</v>
      </c>
      <c r="K37" s="29" t="str">
        <f ca="1">MID(CELL("filename",K11),FIND("]",CELL("filename",K11))+1,255)</f>
        <v>Respondent Quality Check</v>
      </c>
    </row>
    <row r="38" spans="1:16" x14ac:dyDescent="0.3">
      <c r="A38">
        <f t="shared" si="1"/>
        <v>0</v>
      </c>
      <c r="K38" s="30"/>
    </row>
    <row r="39" spans="1:16" x14ac:dyDescent="0.3">
      <c r="A39">
        <f t="shared" si="1"/>
        <v>0</v>
      </c>
      <c r="K39" s="30"/>
    </row>
    <row r="40" spans="1:16" x14ac:dyDescent="0.3">
      <c r="A40">
        <f t="shared" si="1"/>
        <v>0</v>
      </c>
      <c r="K40" s="30"/>
      <c r="L40" s="30"/>
      <c r="M40" s="30"/>
      <c r="N40" s="48" t="s">
        <v>19</v>
      </c>
    </row>
    <row r="41" spans="1:16" x14ac:dyDescent="0.3">
      <c r="A41">
        <f t="shared" ca="1" si="1"/>
        <v>0</v>
      </c>
      <c r="K41" s="16" t="s">
        <v>16</v>
      </c>
      <c r="L41" s="31" t="s">
        <v>20</v>
      </c>
      <c r="M41" s="49" t="s">
        <v>21</v>
      </c>
      <c r="N41" s="50">
        <f ca="1">COUNTIFS(INDEX(Data,,MATCH($K41,Questions,0)),$L41,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613</v>
      </c>
    </row>
    <row r="42" spans="1:16" x14ac:dyDescent="0.3">
      <c r="A42">
        <f t="shared" ca="1" si="1"/>
        <v>0</v>
      </c>
      <c r="K42" s="16" t="s">
        <v>13</v>
      </c>
      <c r="L42" s="31" t="s">
        <v>14</v>
      </c>
      <c r="M42" s="49" t="s">
        <v>22</v>
      </c>
      <c r="N42" s="50">
        <f ca="1">COUNTIFS(INDEX(Data,,MATCH($K42,Questions,0)),$L42,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85</v>
      </c>
    </row>
    <row r="43" spans="1:16" x14ac:dyDescent="0.3">
      <c r="A43">
        <f t="shared" ca="1" si="1"/>
        <v>0</v>
      </c>
      <c r="K43" s="16" t="s">
        <v>16</v>
      </c>
      <c r="L43" s="31">
        <v>1</v>
      </c>
      <c r="M43" s="49" t="s">
        <v>23</v>
      </c>
      <c r="N43" s="50">
        <f ca="1">COUNTIFS(INDEX(Data,,MATCH($K42,Questions,0)),$L42,
INDEX(Data,,MATCH($K43,Questions,0)),$L43,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42</v>
      </c>
      <c r="O43" s="51">
        <f ca="1">IFERROR(N43/N42,"-")</f>
        <v>0.49411764705882355</v>
      </c>
      <c r="P43" s="17" t="s">
        <v>24</v>
      </c>
    </row>
    <row r="44" spans="1:16" ht="28.8" x14ac:dyDescent="0.3">
      <c r="A44">
        <f t="shared" ca="1" si="1"/>
        <v>0</v>
      </c>
      <c r="K44" s="16" t="s">
        <v>16</v>
      </c>
      <c r="L44" s="31">
        <v>0</v>
      </c>
      <c r="M44" s="52" t="s">
        <v>25</v>
      </c>
      <c r="N44" s="50">
        <f ca="1">COUNTIFS(INDEX(Data,,MATCH($K42,Questions,0)),$L42,
INDEX(Data,,MATCH($K44,Questions,0)),$L44,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43</v>
      </c>
      <c r="O44" s="32" t="b">
        <f ca="1">N44=N42-N43</f>
        <v>1</v>
      </c>
    </row>
    <row r="45" spans="1:16" x14ac:dyDescent="0.3">
      <c r="A45">
        <f t="shared" si="1"/>
        <v>0</v>
      </c>
      <c r="K45" s="16"/>
      <c r="L45" s="30"/>
      <c r="M45" s="30"/>
    </row>
    <row r="46" spans="1:16" x14ac:dyDescent="0.3">
      <c r="A46">
        <f t="shared" si="1"/>
        <v>0</v>
      </c>
      <c r="K46" s="16"/>
      <c r="L46" s="30"/>
      <c r="M46" s="30"/>
    </row>
    <row r="47" spans="1:16" ht="57.6" x14ac:dyDescent="0.3">
      <c r="A47">
        <f t="shared" si="1"/>
        <v>0</v>
      </c>
      <c r="K47" s="16"/>
      <c r="L47" s="30"/>
      <c r="M47" s="52" t="s">
        <v>26</v>
      </c>
      <c r="N47" s="33">
        <v>0.33</v>
      </c>
      <c r="O47" s="34" t="s">
        <v>27</v>
      </c>
    </row>
    <row r="48" spans="1:16" ht="28.8" x14ac:dyDescent="0.3">
      <c r="A48">
        <f t="shared" si="1"/>
        <v>0</v>
      </c>
      <c r="K48" s="16"/>
      <c r="L48" s="30"/>
      <c r="M48" s="52" t="s">
        <v>28</v>
      </c>
      <c r="N48" s="35">
        <v>2</v>
      </c>
      <c r="O48" s="34" t="s">
        <v>27</v>
      </c>
    </row>
    <row r="49" spans="1:23" ht="28.8" x14ac:dyDescent="0.3">
      <c r="A49">
        <f t="shared" si="1"/>
        <v>0</v>
      </c>
      <c r="K49" s="16"/>
      <c r="M49" s="52" t="s">
        <v>29</v>
      </c>
      <c r="N49" s="39">
        <v>1</v>
      </c>
      <c r="O49" s="34" t="s">
        <v>27</v>
      </c>
    </row>
    <row r="50" spans="1:23" x14ac:dyDescent="0.3">
      <c r="K50" s="16"/>
    </row>
    <row r="51" spans="1:23" x14ac:dyDescent="0.3">
      <c r="A51">
        <f t="shared" ref="A51:A62" si="2">COUNTIF(B51:AAC51,"FALSE")</f>
        <v>0</v>
      </c>
      <c r="K51" s="16"/>
      <c r="L51" s="36" t="s">
        <v>30</v>
      </c>
      <c r="M51" s="30"/>
      <c r="N51" s="30"/>
      <c r="O51" s="30"/>
      <c r="P51" s="30"/>
      <c r="Q51" s="30"/>
      <c r="R51" s="34" t="s">
        <v>31</v>
      </c>
    </row>
    <row r="52" spans="1:23" x14ac:dyDescent="0.3">
      <c r="A52">
        <f t="shared" si="2"/>
        <v>0</v>
      </c>
      <c r="K52" s="16"/>
      <c r="L52" s="30"/>
      <c r="M52" s="53" t="s">
        <v>32</v>
      </c>
      <c r="N52" s="53" t="s">
        <v>33</v>
      </c>
      <c r="O52" s="53" t="s">
        <v>34</v>
      </c>
      <c r="P52" s="53" t="s">
        <v>35</v>
      </c>
      <c r="Q52" s="53" t="s">
        <v>36</v>
      </c>
      <c r="R52" s="53" t="s">
        <v>37</v>
      </c>
      <c r="S52" s="53" t="s">
        <v>38</v>
      </c>
    </row>
    <row r="53" spans="1:23" x14ac:dyDescent="0.3">
      <c r="A53">
        <f t="shared" ca="1" si="2"/>
        <v>0</v>
      </c>
      <c r="K53" s="16" t="s">
        <v>39</v>
      </c>
      <c r="L53" s="32">
        <v>1</v>
      </c>
      <c r="M53" s="54" t="str">
        <f>K53</f>
        <v>Speeders</v>
      </c>
      <c r="N53" s="42">
        <f t="shared" ref="N53:N72" ca="1" si="3">COUNTIFS(INDEX(Data,,MATCH($K53,Questions,0)),$L53,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3</v>
      </c>
      <c r="O53" s="55">
        <f ca="1">IFERROR(N53/$N$41,"-")</f>
        <v>4.8939641109298528E-3</v>
      </c>
      <c r="P53" s="42">
        <f t="shared" ref="P53:P72" ca="1" si="4">COUNTIFS(INDEX(Data,,MATCH($K53,Questions,0)),$L53,
INDEX(Data,,MATCH($K$42,Questions,0)),$L$42,
INDEX(Data,,MATCH($K$5,Questions,0)),$N$5,INDEX(Data,,MATCH($K$6,Questions,0)),$N$6,
INDEX(Data,,MATCH($K$7,Questions,0)),$N$7,INDEX(Data,,MATCH($K$8,Questions,0)),$N$8,
INDEX(Data,,MATCH($K$9,Questions,0)),$N$9,INDEX(Data,,MATCH($K$10,Questions,0)),$N$10,
INDEX(Data,,MATCH($K$11,Questions,0)),$N$11,INDEX(Data,,MATCH($K$12,Questions,0)),$N$12,
INDEX(Data,,MATCH($K$13,Questions,0)),$N$13,INDEX(Data,,MATCH($K$14,Questions,0)),$N$14,
INDEX(Data,,MATCH($K$15,Questions,0)),$N$15,INDEX(Data,,MATCH($K$16,Questions,0)),$N$16,
INDEX(Data,,MATCH($K$17,Questions,0)),$N$17,INDEX(Data,,MATCH($K$18,Questions,0)),$N$18,
INDEX(Data,,MATCH($K$19,Questions,0)),$N$19,INDEX(Data,,MATCH($K$20,Questions,0)),$N$20,
INDEX(Data,,MATCH($K$21,Questions,0)),$N$21,INDEX(Data,,MATCH($K$22,Questions,0)),$N$22,
INDEX(Data,,MATCH($K$23,Questions,0)),$N$23,INDEX(Data,,MATCH($K$24,Questions,0)),$N$24,
INDEX(Data,,MATCH($K$25,Questions,0)),$N$25,INDEX(Data,,MATCH($K$26,Questions,0)),$N$26,
INDEX(Data,,MATCH($K$27,Questions,0)),$N$27,INDEX(Data,,MATCH($K$28,Questions,0)),$N$28,
INDEX(Data,,MATCH($K$29,Questions,0)),$N$29,INDEX(Data,,MATCH($K$30,Questions,0)),$N$30,
INDEX(Data,,MATCH($K$31,Questions,0)),$N$31,INDEX(Data,,MATCH($K$32,Questions,0)),$N$32,
INDEX(Data,,MATCH($K$33,Questions,0)),$N$33,INDEX(Data,,MATCH($K$34,Questions,0)),$N$34)</f>
        <v>3</v>
      </c>
      <c r="Q53" s="55">
        <f ca="1">IFERROR(P53/$N$42,"-")</f>
        <v>3.5294117647058823E-2</v>
      </c>
      <c r="R53" s="54" t="s">
        <v>40</v>
      </c>
      <c r="S53" s="54" t="s">
        <v>41</v>
      </c>
      <c r="V53" s="32"/>
    </row>
    <row r="54" spans="1:23" x14ac:dyDescent="0.3">
      <c r="A54">
        <f t="shared" ca="1" si="2"/>
        <v>0</v>
      </c>
      <c r="K54" s="16" t="str">
        <f>'Raw Data'!$TJ$5</f>
        <v>qc_biotech_research</v>
      </c>
      <c r="L54" s="32">
        <v>1</v>
      </c>
      <c r="M54" s="54" t="str">
        <f t="shared" ref="M54:M62" si="5">K54</f>
        <v>qc_biotech_research</v>
      </c>
      <c r="N54" s="42">
        <f t="shared" ca="1" si="3"/>
        <v>37</v>
      </c>
      <c r="O54" s="55">
        <f t="shared" ref="O54:O62" ca="1" si="6">IFERROR(N54/$N$41,"-")</f>
        <v>6.0358890701468187E-2</v>
      </c>
      <c r="P54" s="42">
        <f t="shared" ca="1" si="4"/>
        <v>5</v>
      </c>
      <c r="Q54" s="55">
        <f t="shared" ref="Q54:Q62" ca="1" si="7">IFERROR(P54/$N$42,"-")</f>
        <v>5.8823529411764705E-2</v>
      </c>
      <c r="R54" s="54" t="s">
        <v>40</v>
      </c>
      <c r="S54" s="54" t="s">
        <v>43</v>
      </c>
      <c r="V54" s="32" t="s">
        <v>40</v>
      </c>
      <c r="W54" s="32" t="s">
        <v>41</v>
      </c>
    </row>
    <row r="55" spans="1:23" x14ac:dyDescent="0.3">
      <c r="A55">
        <f t="shared" ca="1" si="2"/>
        <v>0</v>
      </c>
      <c r="K55" s="16" t="str">
        <f>'Raw Data'!$TK$5</f>
        <v>qc_hvac</v>
      </c>
      <c r="L55" s="32">
        <v>1</v>
      </c>
      <c r="M55" s="54" t="str">
        <f t="shared" si="5"/>
        <v>qc_hvac</v>
      </c>
      <c r="N55" s="42">
        <f t="shared" ca="1" si="3"/>
        <v>69</v>
      </c>
      <c r="O55" s="55">
        <f t="shared" ca="1" si="6"/>
        <v>0.11256117455138662</v>
      </c>
      <c r="P55" s="42">
        <f t="shared" ca="1" si="4"/>
        <v>38</v>
      </c>
      <c r="Q55" s="55">
        <f t="shared" ca="1" si="7"/>
        <v>0.44705882352941179</v>
      </c>
      <c r="R55" s="54" t="s">
        <v>40</v>
      </c>
      <c r="S55" s="54" t="s">
        <v>43</v>
      </c>
      <c r="V55" s="32" t="s">
        <v>42</v>
      </c>
      <c r="W55" s="32" t="s">
        <v>43</v>
      </c>
    </row>
    <row r="56" spans="1:23" x14ac:dyDescent="0.3">
      <c r="A56">
        <f t="shared" ca="1" si="2"/>
        <v>0</v>
      </c>
      <c r="K56" s="16" t="str">
        <f>'Raw Data'!$TL$5</f>
        <v>qc_owner</v>
      </c>
      <c r="L56" s="32">
        <v>1</v>
      </c>
      <c r="M56" s="54" t="str">
        <f t="shared" si="5"/>
        <v>qc_owner</v>
      </c>
      <c r="N56" s="42">
        <f t="shared" ca="1" si="3"/>
        <v>2</v>
      </c>
      <c r="O56" s="55">
        <f t="shared" ca="1" si="6"/>
        <v>3.2626427406199023E-3</v>
      </c>
      <c r="P56" s="42">
        <f t="shared" ca="1" si="4"/>
        <v>2</v>
      </c>
      <c r="Q56" s="55">
        <f t="shared" ca="1" si="7"/>
        <v>2.3529411764705882E-2</v>
      </c>
      <c r="R56" s="54" t="s">
        <v>40</v>
      </c>
      <c r="S56" s="54" t="s">
        <v>43</v>
      </c>
    </row>
    <row r="57" spans="1:23" x14ac:dyDescent="0.3">
      <c r="A57">
        <f t="shared" ca="1" si="2"/>
        <v>0</v>
      </c>
      <c r="K57" s="16" t="str">
        <f>'Raw Data'!$TM$5</f>
        <v>qc_aware_fake</v>
      </c>
      <c r="L57" s="32">
        <v>1</v>
      </c>
      <c r="M57" s="54" t="str">
        <f t="shared" si="5"/>
        <v>qc_aware_fake</v>
      </c>
      <c r="N57" s="42">
        <f t="shared" ca="1" si="3"/>
        <v>13</v>
      </c>
      <c r="O57" s="55">
        <f t="shared" ca="1" si="6"/>
        <v>2.1207177814029365E-2</v>
      </c>
      <c r="P57" s="42">
        <f t="shared" ca="1" si="4"/>
        <v>13</v>
      </c>
      <c r="Q57" s="55">
        <f t="shared" ca="1" si="7"/>
        <v>0.15294117647058825</v>
      </c>
      <c r="R57" s="54" t="s">
        <v>40</v>
      </c>
      <c r="S57" s="54" t="s">
        <v>43</v>
      </c>
    </row>
    <row r="58" spans="1:23" x14ac:dyDescent="0.3">
      <c r="A58">
        <f t="shared" ca="1" si="2"/>
        <v>0</v>
      </c>
      <c r="K58" s="16" t="str">
        <f>'Raw Data'!$TN$5</f>
        <v>qc_many_vendors</v>
      </c>
      <c r="L58" s="32">
        <v>1</v>
      </c>
      <c r="M58" s="54" t="str">
        <f t="shared" si="5"/>
        <v>qc_many_vendors</v>
      </c>
      <c r="N58" s="42">
        <f t="shared" ca="1" si="3"/>
        <v>5</v>
      </c>
      <c r="O58" s="55">
        <f t="shared" ca="1" si="6"/>
        <v>8.1566068515497546E-3</v>
      </c>
      <c r="P58" s="42">
        <f t="shared" ca="1" si="4"/>
        <v>5</v>
      </c>
      <c r="Q58" s="55">
        <f t="shared" ca="1" si="7"/>
        <v>5.8823529411764705E-2</v>
      </c>
      <c r="R58" s="54" t="s">
        <v>40</v>
      </c>
      <c r="S58" s="54" t="s">
        <v>43</v>
      </c>
    </row>
    <row r="59" spans="1:23" x14ac:dyDescent="0.3">
      <c r="A59">
        <f t="shared" ca="1" si="2"/>
        <v>0</v>
      </c>
      <c r="K59" s="16" t="str">
        <f>'Raw Data'!$TO$5</f>
        <v>qc_short_reason_1</v>
      </c>
      <c r="L59" s="32">
        <v>1</v>
      </c>
      <c r="M59" s="54" t="str">
        <f t="shared" si="5"/>
        <v>qc_short_reason_1</v>
      </c>
      <c r="N59" s="42">
        <f t="shared" si="3"/>
        <v>0</v>
      </c>
      <c r="O59" s="55">
        <f t="shared" ca="1" si="6"/>
        <v>0</v>
      </c>
      <c r="P59" s="42">
        <f t="shared" si="4"/>
        <v>0</v>
      </c>
      <c r="Q59" s="55">
        <f t="shared" ca="1" si="7"/>
        <v>0</v>
      </c>
      <c r="R59" s="54" t="s">
        <v>40</v>
      </c>
      <c r="S59" s="54" t="s">
        <v>43</v>
      </c>
    </row>
    <row r="60" spans="1:23" x14ac:dyDescent="0.3">
      <c r="K60" s="16" t="str">
        <f>'Raw Data'!$TP$5</f>
        <v>qc_considered_vendor</v>
      </c>
      <c r="L60" s="32">
        <v>1</v>
      </c>
      <c r="M60" s="54" t="str">
        <f>K60</f>
        <v>qc_considered_vendor</v>
      </c>
      <c r="N60" s="42">
        <f t="shared" ca="1" si="3"/>
        <v>15</v>
      </c>
      <c r="O60" s="55">
        <f t="shared" ca="1" si="6"/>
        <v>2.4469820554649267E-2</v>
      </c>
      <c r="P60" s="42">
        <f t="shared" ca="1" si="4"/>
        <v>15</v>
      </c>
      <c r="Q60" s="55">
        <f t="shared" ca="1" si="7"/>
        <v>0.17647058823529413</v>
      </c>
      <c r="R60" s="54" t="s">
        <v>40</v>
      </c>
      <c r="S60" s="54" t="s">
        <v>43</v>
      </c>
    </row>
    <row r="61" spans="1:23" x14ac:dyDescent="0.3">
      <c r="A61">
        <f t="shared" ca="1" si="2"/>
        <v>0</v>
      </c>
      <c r="K61" s="16" t="str">
        <f>'Raw Data'!$TQ$5</f>
        <v>qc_year_mismatch</v>
      </c>
      <c r="L61" s="32">
        <v>1</v>
      </c>
      <c r="M61" s="54" t="str">
        <f t="shared" si="5"/>
        <v>qc_year_mismatch</v>
      </c>
      <c r="N61" s="42">
        <f t="shared" ca="1" si="3"/>
        <v>2</v>
      </c>
      <c r="O61" s="55">
        <f t="shared" ca="1" si="6"/>
        <v>3.2626427406199023E-3</v>
      </c>
      <c r="P61" s="42">
        <f t="shared" ca="1" si="4"/>
        <v>2</v>
      </c>
      <c r="Q61" s="55">
        <f t="shared" ca="1" si="7"/>
        <v>2.3529411764705882E-2</v>
      </c>
      <c r="R61" s="54" t="s">
        <v>40</v>
      </c>
      <c r="S61" s="54" t="s">
        <v>43</v>
      </c>
    </row>
    <row r="62" spans="1:23" x14ac:dyDescent="0.3">
      <c r="A62">
        <f t="shared" ca="1" si="2"/>
        <v>0</v>
      </c>
      <c r="K62" s="16" t="str">
        <f>'Raw Data'!$TR$5</f>
        <v>qc_tenants_insurance_perc</v>
      </c>
      <c r="L62" s="32">
        <v>1</v>
      </c>
      <c r="M62" s="54" t="str">
        <f t="shared" si="5"/>
        <v>qc_tenants_insurance_perc</v>
      </c>
      <c r="N62" s="42">
        <f t="shared" ca="1" si="3"/>
        <v>1</v>
      </c>
      <c r="O62" s="55">
        <f t="shared" ca="1" si="6"/>
        <v>1.6313213703099511E-3</v>
      </c>
      <c r="P62" s="42">
        <f t="shared" ca="1" si="4"/>
        <v>1</v>
      </c>
      <c r="Q62" s="55">
        <f t="shared" ca="1" si="7"/>
        <v>1.1764705882352941E-2</v>
      </c>
      <c r="R62" s="54" t="s">
        <v>40</v>
      </c>
      <c r="S62" s="54" t="s">
        <v>43</v>
      </c>
    </row>
    <row r="63" spans="1:23" x14ac:dyDescent="0.3">
      <c r="A63">
        <f t="shared" ref="A63:A126" ca="1" si="8">COUNTIF(B63:AAA63,"FALSE")</f>
        <v>0</v>
      </c>
      <c r="K63" s="16" t="str" cm="1">
        <f t="array" aca="1" ref="K63" ca="1">INDIRECT("'Raw Data'!" &amp; ADDRESS(5, COLUMN(TS5) + ROW(A1) - 1))</f>
        <v>qc_fake_provider</v>
      </c>
      <c r="L63" s="32">
        <v>1</v>
      </c>
      <c r="M63" s="54" t="str">
        <f t="shared" ref="M63:M72" ca="1" si="9">K63</f>
        <v>qc_fake_provider</v>
      </c>
      <c r="N63" s="42">
        <f t="shared" ca="1" si="3"/>
        <v>25</v>
      </c>
      <c r="O63" s="55">
        <f t="shared" ref="O63:O72" ca="1" si="10">IFERROR(N63/$N$41,"-")</f>
        <v>4.0783034257748776E-2</v>
      </c>
      <c r="P63" s="42">
        <f t="shared" ca="1" si="4"/>
        <v>25</v>
      </c>
      <c r="Q63" s="55">
        <f t="shared" ref="Q63:Q72" ca="1" si="11">IFERROR(P63/$N$42,"-")</f>
        <v>0.29411764705882354</v>
      </c>
      <c r="R63" s="54" t="s">
        <v>40</v>
      </c>
      <c r="S63" s="54" t="s">
        <v>43</v>
      </c>
    </row>
    <row r="64" spans="1:23" x14ac:dyDescent="0.3">
      <c r="A64">
        <f t="shared" ca="1" si="8"/>
        <v>0</v>
      </c>
      <c r="K64" s="16" t="str" cm="1">
        <f t="array" aca="1" ref="K64" ca="1">INDIRECT("'Raw Data'!" &amp; ADDRESS(5, COLUMN(TS6) + ROW(A2) - 1))</f>
        <v>qc_short_reason_2</v>
      </c>
      <c r="L64" s="32">
        <v>1</v>
      </c>
      <c r="M64" s="54" t="str">
        <f t="shared" ca="1" si="9"/>
        <v>qc_short_reason_2</v>
      </c>
      <c r="N64" s="42">
        <f t="shared" ca="1" si="3"/>
        <v>5</v>
      </c>
      <c r="O64" s="55">
        <f t="shared" ca="1" si="10"/>
        <v>8.1566068515497546E-3</v>
      </c>
      <c r="P64" s="42">
        <f t="shared" ca="1" si="4"/>
        <v>5</v>
      </c>
      <c r="Q64" s="55">
        <f t="shared" ca="1" si="11"/>
        <v>5.8823529411764705E-2</v>
      </c>
      <c r="R64" s="54" t="s">
        <v>40</v>
      </c>
      <c r="S64" s="54" t="s">
        <v>43</v>
      </c>
    </row>
    <row r="65" spans="1:21" x14ac:dyDescent="0.3">
      <c r="A65">
        <f t="shared" ca="1" si="8"/>
        <v>0</v>
      </c>
      <c r="K65" s="16" t="str" cm="1">
        <f t="array" aca="1" ref="K65" ca="1">INDIRECT("'Raw Data'!" &amp; ADDRESS(5, COLUMN(TS7) + ROW(A3) - 1))</f>
        <v>qc_zero_allocation</v>
      </c>
      <c r="L65" s="32">
        <v>1</v>
      </c>
      <c r="M65" s="54" t="str">
        <f t="shared" ca="1" si="9"/>
        <v>qc_zero_allocation</v>
      </c>
      <c r="N65" s="42">
        <f t="shared" ca="1" si="3"/>
        <v>2</v>
      </c>
      <c r="O65" s="55">
        <f t="shared" ca="1" si="10"/>
        <v>3.2626427406199023E-3</v>
      </c>
      <c r="P65" s="42">
        <f t="shared" ca="1" si="4"/>
        <v>2</v>
      </c>
      <c r="Q65" s="55">
        <f t="shared" ca="1" si="11"/>
        <v>2.3529411764705882E-2</v>
      </c>
      <c r="R65" s="54" t="s">
        <v>40</v>
      </c>
      <c r="S65" s="54" t="s">
        <v>43</v>
      </c>
    </row>
    <row r="66" spans="1:21" x14ac:dyDescent="0.3">
      <c r="A66">
        <f t="shared" ca="1" si="8"/>
        <v>0</v>
      </c>
      <c r="K66" s="16" t="str" cm="1">
        <f t="array" aca="1" ref="K66" ca="1">INDIRECT("'Raw Data'!" &amp; ADDRESS(5, COLUMN(TS8) + ROW(A4) - 1))</f>
        <v>qc_facilities_mismatch</v>
      </c>
      <c r="L66" s="32">
        <v>1</v>
      </c>
      <c r="M66" s="54" t="str">
        <f t="shared" ca="1" si="9"/>
        <v>qc_facilities_mismatch</v>
      </c>
      <c r="N66" s="42">
        <f t="shared" ca="1" si="3"/>
        <v>1</v>
      </c>
      <c r="O66" s="55">
        <f t="shared" ca="1" si="10"/>
        <v>1.6313213703099511E-3</v>
      </c>
      <c r="P66" s="42">
        <f t="shared" ca="1" si="4"/>
        <v>1</v>
      </c>
      <c r="Q66" s="55">
        <f t="shared" ca="1" si="11"/>
        <v>1.1764705882352941E-2</v>
      </c>
      <c r="R66" s="54" t="s">
        <v>40</v>
      </c>
      <c r="S66" s="54" t="s">
        <v>43</v>
      </c>
    </row>
    <row r="67" spans="1:21" x14ac:dyDescent="0.3">
      <c r="A67">
        <f t="shared" ca="1" si="8"/>
        <v>0</v>
      </c>
      <c r="K67" s="16" t="str" cm="1">
        <f t="array" aca="1" ref="K67" ca="1">INDIRECT("'Raw Data'!" &amp; ADDRESS(5, COLUMN(TS9) + ROW(A5) - 1))</f>
        <v>qc_honeypot</v>
      </c>
      <c r="L67" s="32">
        <v>1</v>
      </c>
      <c r="M67" s="54" t="str">
        <f t="shared" ca="1" si="9"/>
        <v>qc_honeypot</v>
      </c>
      <c r="N67" s="42">
        <f t="shared" ca="1" si="3"/>
        <v>0</v>
      </c>
      <c r="O67" s="55">
        <f t="shared" ca="1" si="10"/>
        <v>0</v>
      </c>
      <c r="P67" s="42">
        <f t="shared" ca="1" si="4"/>
        <v>0</v>
      </c>
      <c r="Q67" s="55">
        <f t="shared" ca="1" si="11"/>
        <v>0</v>
      </c>
      <c r="R67" s="54" t="s">
        <v>40</v>
      </c>
      <c r="S67" s="54" t="s">
        <v>43</v>
      </c>
    </row>
    <row r="68" spans="1:21" x14ac:dyDescent="0.3">
      <c r="A68">
        <f t="shared" ca="1" si="8"/>
        <v>0</v>
      </c>
      <c r="K68" s="16" t="str" cm="1">
        <f t="array" aca="1" ref="K68" ca="1">INDIRECT("'Raw Data'!" &amp; ADDRESS(5, COLUMN(TS10) + ROW(A6) - 1))</f>
        <v>qc_time</v>
      </c>
      <c r="L68" s="32">
        <v>1</v>
      </c>
      <c r="M68" s="54" t="str">
        <f t="shared" ca="1" si="9"/>
        <v>qc_time</v>
      </c>
      <c r="N68" s="42">
        <f t="shared" ca="1" si="3"/>
        <v>3</v>
      </c>
      <c r="O68" s="55">
        <f t="shared" ca="1" si="10"/>
        <v>4.8939641109298528E-3</v>
      </c>
      <c r="P68" s="42">
        <f t="shared" ca="1" si="4"/>
        <v>3</v>
      </c>
      <c r="Q68" s="55">
        <f t="shared" ca="1" si="11"/>
        <v>3.5294117647058823E-2</v>
      </c>
      <c r="R68" s="54" t="s">
        <v>40</v>
      </c>
      <c r="S68" s="54" t="s">
        <v>43</v>
      </c>
    </row>
    <row r="69" spans="1:21" x14ac:dyDescent="0.3">
      <c r="A69">
        <f t="shared" ca="1" si="8"/>
        <v>0</v>
      </c>
      <c r="K69" s="16" t="str" cm="1">
        <f t="array" aca="1" ref="K69" ca="1">INDIRECT("'Raw Data'!" &amp; ADDRESS(5, COLUMN(TS11) + ROW(A7) - 1))</f>
        <v>qc_speeder</v>
      </c>
      <c r="L69" s="32">
        <v>1</v>
      </c>
      <c r="M69" s="54" t="str">
        <f t="shared" ca="1" si="9"/>
        <v>qc_speeder</v>
      </c>
      <c r="N69" s="42">
        <f t="shared" ca="1" si="3"/>
        <v>0</v>
      </c>
      <c r="O69" s="55">
        <f t="shared" ca="1" si="10"/>
        <v>0</v>
      </c>
      <c r="P69" s="42">
        <f t="shared" ca="1" si="4"/>
        <v>0</v>
      </c>
      <c r="Q69" s="55">
        <f t="shared" ca="1" si="11"/>
        <v>0</v>
      </c>
      <c r="R69" s="54" t="s">
        <v>42</v>
      </c>
      <c r="S69" s="54" t="s">
        <v>43</v>
      </c>
      <c r="U69" s="18" t="s">
        <v>947</v>
      </c>
    </row>
    <row r="70" spans="1:21" x14ac:dyDescent="0.3">
      <c r="A70">
        <f t="shared" ca="1" si="8"/>
        <v>0</v>
      </c>
      <c r="K70" s="16" t="str" cm="1">
        <f t="array" aca="1" ref="K70" ca="1">INDIRECT("'Raw Data'!" &amp; ADDRESS(5, COLUMN(TS12) + ROW(A8) - 1))</f>
        <v>Straightliner</v>
      </c>
      <c r="L70" s="32">
        <v>1</v>
      </c>
      <c r="M70" s="54" t="str">
        <f t="shared" ca="1" si="9"/>
        <v>Straightliner</v>
      </c>
      <c r="N70" s="42">
        <f t="shared" ca="1" si="3"/>
        <v>0</v>
      </c>
      <c r="O70" s="55">
        <f t="shared" ca="1" si="10"/>
        <v>0</v>
      </c>
      <c r="P70" s="42">
        <f t="shared" ca="1" si="4"/>
        <v>0</v>
      </c>
      <c r="Q70" s="55">
        <f t="shared" ca="1" si="11"/>
        <v>0</v>
      </c>
      <c r="R70" s="54" t="s">
        <v>40</v>
      </c>
      <c r="S70" s="54" t="s">
        <v>43</v>
      </c>
    </row>
    <row r="71" spans="1:21" x14ac:dyDescent="0.3">
      <c r="A71">
        <f t="shared" ca="1" si="8"/>
        <v>0</v>
      </c>
      <c r="K71" s="16" t="str" cm="1">
        <f t="array" aca="1" ref="K71" ca="1">INDIRECT("'Raw Data'!" &amp; ADDRESS(5, COLUMN(TS13) + ROW(A9) - 1))</f>
        <v>qc_used_vpn</v>
      </c>
      <c r="L71" s="32">
        <v>1</v>
      </c>
      <c r="M71" s="54" t="str">
        <f t="shared" ca="1" si="9"/>
        <v>qc_used_vpn</v>
      </c>
      <c r="N71" s="42">
        <f t="shared" ca="1" si="3"/>
        <v>11</v>
      </c>
      <c r="O71" s="55">
        <f t="shared" ca="1" si="10"/>
        <v>1.794453507340946E-2</v>
      </c>
      <c r="P71" s="42">
        <f t="shared" ca="1" si="4"/>
        <v>11</v>
      </c>
      <c r="Q71" s="55">
        <f t="shared" ca="1" si="11"/>
        <v>0.12941176470588237</v>
      </c>
      <c r="R71" s="54" t="s">
        <v>40</v>
      </c>
      <c r="S71" s="54" t="s">
        <v>43</v>
      </c>
    </row>
    <row r="72" spans="1:21" x14ac:dyDescent="0.3">
      <c r="A72">
        <f t="shared" ca="1" si="8"/>
        <v>0</v>
      </c>
      <c r="K72" s="16" t="str" cm="1">
        <f t="array" aca="1" ref="K72" ca="1">INDIRECT("'Raw Data'!" &amp; ADDRESS(5, COLUMN(TS14) + ROW(A10) - 1))</f>
        <v>qc_masked_IP</v>
      </c>
      <c r="L72" s="32">
        <v>1</v>
      </c>
      <c r="M72" s="54" t="str">
        <f t="shared" ca="1" si="9"/>
        <v>qc_masked_IP</v>
      </c>
      <c r="N72" s="42">
        <f t="shared" ca="1" si="3"/>
        <v>8</v>
      </c>
      <c r="O72" s="55">
        <f t="shared" ca="1" si="10"/>
        <v>1.3050570962479609E-2</v>
      </c>
      <c r="P72" s="42">
        <f t="shared" ca="1" si="4"/>
        <v>8</v>
      </c>
      <c r="Q72" s="55">
        <f t="shared" ca="1" si="11"/>
        <v>9.4117647058823528E-2</v>
      </c>
      <c r="R72" s="54" t="s">
        <v>40</v>
      </c>
      <c r="S72" s="54" t="s">
        <v>43</v>
      </c>
    </row>
    <row r="73" spans="1:21" x14ac:dyDescent="0.3">
      <c r="A73">
        <f t="shared" si="8"/>
        <v>0</v>
      </c>
    </row>
    <row r="74" spans="1:21" x14ac:dyDescent="0.3">
      <c r="A74">
        <f t="shared" si="8"/>
        <v>0</v>
      </c>
    </row>
    <row r="75" spans="1:21" x14ac:dyDescent="0.3">
      <c r="A75">
        <f t="shared" si="8"/>
        <v>0</v>
      </c>
    </row>
    <row r="76" spans="1:21" x14ac:dyDescent="0.3">
      <c r="A76">
        <f t="shared" si="8"/>
        <v>0</v>
      </c>
    </row>
    <row r="77" spans="1:21" x14ac:dyDescent="0.3">
      <c r="A77">
        <f t="shared" si="8"/>
        <v>0</v>
      </c>
    </row>
    <row r="78" spans="1:21" x14ac:dyDescent="0.3">
      <c r="A78">
        <f t="shared" si="8"/>
        <v>0</v>
      </c>
    </row>
    <row r="79" spans="1:21" x14ac:dyDescent="0.3">
      <c r="A79">
        <f t="shared" si="8"/>
        <v>0</v>
      </c>
    </row>
    <row r="80" spans="1:21" x14ac:dyDescent="0.3">
      <c r="A80">
        <f t="shared" si="8"/>
        <v>0</v>
      </c>
    </row>
    <row r="81" spans="1:1" x14ac:dyDescent="0.3">
      <c r="A81">
        <f t="shared" si="8"/>
        <v>0</v>
      </c>
    </row>
    <row r="82" spans="1:1" x14ac:dyDescent="0.3">
      <c r="A82">
        <f t="shared" si="8"/>
        <v>0</v>
      </c>
    </row>
    <row r="83" spans="1:1" x14ac:dyDescent="0.3">
      <c r="A83">
        <f t="shared" si="8"/>
        <v>0</v>
      </c>
    </row>
    <row r="84" spans="1:1" x14ac:dyDescent="0.3">
      <c r="A84">
        <f t="shared" si="8"/>
        <v>0</v>
      </c>
    </row>
    <row r="85" spans="1:1" x14ac:dyDescent="0.3">
      <c r="A85">
        <f t="shared" si="8"/>
        <v>0</v>
      </c>
    </row>
    <row r="86" spans="1:1" x14ac:dyDescent="0.3">
      <c r="A86">
        <f t="shared" si="8"/>
        <v>0</v>
      </c>
    </row>
    <row r="87" spans="1:1" x14ac:dyDescent="0.3">
      <c r="A87">
        <f t="shared" si="8"/>
        <v>0</v>
      </c>
    </row>
    <row r="88" spans="1:1" x14ac:dyDescent="0.3">
      <c r="A88">
        <f t="shared" si="8"/>
        <v>0</v>
      </c>
    </row>
    <row r="89" spans="1:1" x14ac:dyDescent="0.3">
      <c r="A89">
        <f t="shared" si="8"/>
        <v>0</v>
      </c>
    </row>
    <row r="90" spans="1:1" x14ac:dyDescent="0.3">
      <c r="A90">
        <f t="shared" si="8"/>
        <v>0</v>
      </c>
    </row>
    <row r="91" spans="1:1" x14ac:dyDescent="0.3">
      <c r="A91">
        <f t="shared" si="8"/>
        <v>0</v>
      </c>
    </row>
    <row r="92" spans="1:1" x14ac:dyDescent="0.3">
      <c r="A92">
        <f t="shared" si="8"/>
        <v>0</v>
      </c>
    </row>
    <row r="93" spans="1:1" x14ac:dyDescent="0.3">
      <c r="A93">
        <f t="shared" si="8"/>
        <v>0</v>
      </c>
    </row>
    <row r="94" spans="1:1" x14ac:dyDescent="0.3">
      <c r="A94">
        <f t="shared" si="8"/>
        <v>0</v>
      </c>
    </row>
    <row r="95" spans="1:1" x14ac:dyDescent="0.3">
      <c r="A95">
        <f t="shared" si="8"/>
        <v>0</v>
      </c>
    </row>
    <row r="96" spans="1:1" x14ac:dyDescent="0.3">
      <c r="A96">
        <f t="shared" si="8"/>
        <v>0</v>
      </c>
    </row>
    <row r="97" spans="1:1" x14ac:dyDescent="0.3">
      <c r="A97">
        <f t="shared" si="8"/>
        <v>0</v>
      </c>
    </row>
    <row r="98" spans="1:1" x14ac:dyDescent="0.3">
      <c r="A98">
        <f t="shared" si="8"/>
        <v>0</v>
      </c>
    </row>
    <row r="99" spans="1:1" x14ac:dyDescent="0.3">
      <c r="A99">
        <f t="shared" si="8"/>
        <v>0</v>
      </c>
    </row>
    <row r="100" spans="1:1" x14ac:dyDescent="0.3">
      <c r="A100">
        <f t="shared" si="8"/>
        <v>0</v>
      </c>
    </row>
    <row r="101" spans="1:1" x14ac:dyDescent="0.3">
      <c r="A101">
        <f t="shared" si="8"/>
        <v>0</v>
      </c>
    </row>
    <row r="102" spans="1:1" x14ac:dyDescent="0.3">
      <c r="A102">
        <f t="shared" si="8"/>
        <v>0</v>
      </c>
    </row>
    <row r="103" spans="1:1" x14ac:dyDescent="0.3">
      <c r="A103">
        <f t="shared" si="8"/>
        <v>0</v>
      </c>
    </row>
    <row r="104" spans="1:1" x14ac:dyDescent="0.3">
      <c r="A104">
        <f t="shared" si="8"/>
        <v>0</v>
      </c>
    </row>
    <row r="105" spans="1:1" x14ac:dyDescent="0.3">
      <c r="A105">
        <f t="shared" si="8"/>
        <v>0</v>
      </c>
    </row>
    <row r="106" spans="1:1" x14ac:dyDescent="0.3">
      <c r="A106">
        <f t="shared" si="8"/>
        <v>0</v>
      </c>
    </row>
    <row r="107" spans="1:1" x14ac:dyDescent="0.3">
      <c r="A107">
        <f t="shared" si="8"/>
        <v>0</v>
      </c>
    </row>
    <row r="108" spans="1:1" x14ac:dyDescent="0.3">
      <c r="A108">
        <f t="shared" si="8"/>
        <v>0</v>
      </c>
    </row>
    <row r="109" spans="1:1" x14ac:dyDescent="0.3">
      <c r="A109">
        <f t="shared" si="8"/>
        <v>0</v>
      </c>
    </row>
    <row r="110" spans="1:1" x14ac:dyDescent="0.3">
      <c r="A110">
        <f t="shared" si="8"/>
        <v>0</v>
      </c>
    </row>
    <row r="111" spans="1:1" x14ac:dyDescent="0.3">
      <c r="A111">
        <f t="shared" si="8"/>
        <v>0</v>
      </c>
    </row>
    <row r="112" spans="1:1" x14ac:dyDescent="0.3">
      <c r="A112">
        <f t="shared" si="8"/>
        <v>0</v>
      </c>
    </row>
    <row r="113" spans="1:1" x14ac:dyDescent="0.3">
      <c r="A113">
        <f t="shared" si="8"/>
        <v>0</v>
      </c>
    </row>
    <row r="114" spans="1:1" x14ac:dyDescent="0.3">
      <c r="A114">
        <f t="shared" si="8"/>
        <v>0</v>
      </c>
    </row>
    <row r="115" spans="1:1" x14ac:dyDescent="0.3">
      <c r="A115">
        <f t="shared" si="8"/>
        <v>0</v>
      </c>
    </row>
    <row r="116" spans="1:1" x14ac:dyDescent="0.3">
      <c r="A116">
        <f t="shared" si="8"/>
        <v>0</v>
      </c>
    </row>
    <row r="117" spans="1:1" x14ac:dyDescent="0.3">
      <c r="A117">
        <f t="shared" si="8"/>
        <v>0</v>
      </c>
    </row>
    <row r="118" spans="1:1" x14ac:dyDescent="0.3">
      <c r="A118">
        <f t="shared" si="8"/>
        <v>0</v>
      </c>
    </row>
    <row r="119" spans="1:1" x14ac:dyDescent="0.3">
      <c r="A119">
        <f t="shared" si="8"/>
        <v>0</v>
      </c>
    </row>
    <row r="120" spans="1:1" x14ac:dyDescent="0.3">
      <c r="A120">
        <f t="shared" si="8"/>
        <v>0</v>
      </c>
    </row>
    <row r="121" spans="1:1" x14ac:dyDescent="0.3">
      <c r="A121">
        <f t="shared" si="8"/>
        <v>0</v>
      </c>
    </row>
    <row r="122" spans="1:1" x14ac:dyDescent="0.3">
      <c r="A122">
        <f t="shared" si="8"/>
        <v>0</v>
      </c>
    </row>
    <row r="123" spans="1:1" x14ac:dyDescent="0.3">
      <c r="A123">
        <f t="shared" si="8"/>
        <v>0</v>
      </c>
    </row>
    <row r="124" spans="1:1" x14ac:dyDescent="0.3">
      <c r="A124">
        <f t="shared" si="8"/>
        <v>0</v>
      </c>
    </row>
    <row r="125" spans="1:1" x14ac:dyDescent="0.3">
      <c r="A125">
        <f t="shared" si="8"/>
        <v>0</v>
      </c>
    </row>
    <row r="126" spans="1:1" x14ac:dyDescent="0.3">
      <c r="A126">
        <f t="shared" si="8"/>
        <v>0</v>
      </c>
    </row>
    <row r="127" spans="1:1" x14ac:dyDescent="0.3">
      <c r="A127">
        <f t="shared" ref="A127:A190" si="12">COUNTIF(B127:AAA127,"FALSE")</f>
        <v>0</v>
      </c>
    </row>
    <row r="128" spans="1:1" x14ac:dyDescent="0.3">
      <c r="A128">
        <f t="shared" si="12"/>
        <v>0</v>
      </c>
    </row>
    <row r="129" spans="1:1" x14ac:dyDescent="0.3">
      <c r="A129">
        <f t="shared" si="12"/>
        <v>0</v>
      </c>
    </row>
    <row r="130" spans="1:1" x14ac:dyDescent="0.3">
      <c r="A130">
        <f t="shared" si="12"/>
        <v>0</v>
      </c>
    </row>
    <row r="131" spans="1:1" x14ac:dyDescent="0.3">
      <c r="A131">
        <f t="shared" si="12"/>
        <v>0</v>
      </c>
    </row>
    <row r="132" spans="1:1" x14ac:dyDescent="0.3">
      <c r="A132">
        <f t="shared" si="12"/>
        <v>0</v>
      </c>
    </row>
    <row r="133" spans="1:1" x14ac:dyDescent="0.3">
      <c r="A133">
        <f t="shared" si="12"/>
        <v>0</v>
      </c>
    </row>
    <row r="134" spans="1:1" x14ac:dyDescent="0.3">
      <c r="A134">
        <f t="shared" si="12"/>
        <v>0</v>
      </c>
    </row>
    <row r="135" spans="1:1" x14ac:dyDescent="0.3">
      <c r="A135">
        <f t="shared" si="12"/>
        <v>0</v>
      </c>
    </row>
    <row r="136" spans="1:1" x14ac:dyDescent="0.3">
      <c r="A136">
        <f t="shared" si="12"/>
        <v>0</v>
      </c>
    </row>
    <row r="137" spans="1:1" x14ac:dyDescent="0.3">
      <c r="A137">
        <f t="shared" si="12"/>
        <v>0</v>
      </c>
    </row>
    <row r="138" spans="1:1" x14ac:dyDescent="0.3">
      <c r="A138">
        <f t="shared" si="12"/>
        <v>0</v>
      </c>
    </row>
    <row r="139" spans="1:1" x14ac:dyDescent="0.3">
      <c r="A139">
        <f t="shared" si="12"/>
        <v>0</v>
      </c>
    </row>
    <row r="140" spans="1:1" x14ac:dyDescent="0.3">
      <c r="A140">
        <f t="shared" si="12"/>
        <v>0</v>
      </c>
    </row>
    <row r="141" spans="1:1" x14ac:dyDescent="0.3">
      <c r="A141">
        <f t="shared" si="12"/>
        <v>0</v>
      </c>
    </row>
    <row r="142" spans="1:1" x14ac:dyDescent="0.3">
      <c r="A142">
        <f t="shared" si="12"/>
        <v>0</v>
      </c>
    </row>
    <row r="143" spans="1:1" x14ac:dyDescent="0.3">
      <c r="A143">
        <f t="shared" si="12"/>
        <v>0</v>
      </c>
    </row>
    <row r="144" spans="1:1" x14ac:dyDescent="0.3">
      <c r="A144">
        <f t="shared" si="12"/>
        <v>0</v>
      </c>
    </row>
    <row r="145" spans="1:1" x14ac:dyDescent="0.3">
      <c r="A145">
        <f t="shared" si="12"/>
        <v>0</v>
      </c>
    </row>
    <row r="146" spans="1:1" x14ac:dyDescent="0.3">
      <c r="A146">
        <f t="shared" si="12"/>
        <v>0</v>
      </c>
    </row>
    <row r="147" spans="1:1" x14ac:dyDescent="0.3">
      <c r="A147">
        <f t="shared" si="12"/>
        <v>0</v>
      </c>
    </row>
    <row r="148" spans="1:1" x14ac:dyDescent="0.3">
      <c r="A148">
        <f t="shared" si="12"/>
        <v>0</v>
      </c>
    </row>
    <row r="149" spans="1:1" x14ac:dyDescent="0.3">
      <c r="A149">
        <f t="shared" si="12"/>
        <v>0</v>
      </c>
    </row>
    <row r="150" spans="1:1" x14ac:dyDescent="0.3">
      <c r="A150">
        <f t="shared" si="12"/>
        <v>0</v>
      </c>
    </row>
    <row r="151" spans="1:1" x14ac:dyDescent="0.3">
      <c r="A151">
        <f t="shared" si="12"/>
        <v>0</v>
      </c>
    </row>
    <row r="152" spans="1:1" x14ac:dyDescent="0.3">
      <c r="A152">
        <f t="shared" si="12"/>
        <v>0</v>
      </c>
    </row>
    <row r="153" spans="1:1" x14ac:dyDescent="0.3">
      <c r="A153">
        <f t="shared" si="12"/>
        <v>0</v>
      </c>
    </row>
    <row r="154" spans="1:1" x14ac:dyDescent="0.3">
      <c r="A154">
        <f t="shared" si="12"/>
        <v>0</v>
      </c>
    </row>
    <row r="155" spans="1:1" x14ac:dyDescent="0.3">
      <c r="A155">
        <f t="shared" si="12"/>
        <v>0</v>
      </c>
    </row>
    <row r="156" spans="1:1" x14ac:dyDescent="0.3">
      <c r="A156">
        <f t="shared" si="12"/>
        <v>0</v>
      </c>
    </row>
    <row r="157" spans="1:1" x14ac:dyDescent="0.3">
      <c r="A157">
        <f t="shared" si="12"/>
        <v>0</v>
      </c>
    </row>
    <row r="158" spans="1:1" x14ac:dyDescent="0.3">
      <c r="A158">
        <f t="shared" si="12"/>
        <v>0</v>
      </c>
    </row>
    <row r="159" spans="1:1" x14ac:dyDescent="0.3">
      <c r="A159">
        <f t="shared" si="12"/>
        <v>0</v>
      </c>
    </row>
    <row r="160" spans="1:1" x14ac:dyDescent="0.3">
      <c r="A160">
        <f t="shared" si="12"/>
        <v>0</v>
      </c>
    </row>
    <row r="161" spans="1:1" x14ac:dyDescent="0.3">
      <c r="A161">
        <f t="shared" si="12"/>
        <v>0</v>
      </c>
    </row>
    <row r="162" spans="1:1" x14ac:dyDescent="0.3">
      <c r="A162">
        <f t="shared" si="12"/>
        <v>0</v>
      </c>
    </row>
    <row r="163" spans="1:1" x14ac:dyDescent="0.3">
      <c r="A163">
        <f t="shared" si="12"/>
        <v>0</v>
      </c>
    </row>
    <row r="164" spans="1:1" x14ac:dyDescent="0.3">
      <c r="A164">
        <f t="shared" si="12"/>
        <v>0</v>
      </c>
    </row>
    <row r="165" spans="1:1" x14ac:dyDescent="0.3">
      <c r="A165">
        <f t="shared" si="12"/>
        <v>0</v>
      </c>
    </row>
    <row r="166" spans="1:1" x14ac:dyDescent="0.3">
      <c r="A166">
        <f t="shared" si="12"/>
        <v>0</v>
      </c>
    </row>
    <row r="167" spans="1:1" x14ac:dyDescent="0.3">
      <c r="A167">
        <f t="shared" si="12"/>
        <v>0</v>
      </c>
    </row>
    <row r="168" spans="1:1" x14ac:dyDescent="0.3">
      <c r="A168">
        <f t="shared" si="12"/>
        <v>0</v>
      </c>
    </row>
    <row r="169" spans="1:1" x14ac:dyDescent="0.3">
      <c r="A169">
        <f t="shared" si="12"/>
        <v>0</v>
      </c>
    </row>
    <row r="170" spans="1:1" x14ac:dyDescent="0.3">
      <c r="A170">
        <f t="shared" si="12"/>
        <v>0</v>
      </c>
    </row>
    <row r="171" spans="1:1" x14ac:dyDescent="0.3">
      <c r="A171">
        <f t="shared" si="12"/>
        <v>0</v>
      </c>
    </row>
    <row r="172" spans="1:1" x14ac:dyDescent="0.3">
      <c r="A172">
        <f t="shared" si="12"/>
        <v>0</v>
      </c>
    </row>
    <row r="173" spans="1:1" x14ac:dyDescent="0.3">
      <c r="A173">
        <f t="shared" si="12"/>
        <v>0</v>
      </c>
    </row>
    <row r="174" spans="1:1" x14ac:dyDescent="0.3">
      <c r="A174">
        <f t="shared" si="12"/>
        <v>0</v>
      </c>
    </row>
    <row r="175" spans="1:1" x14ac:dyDescent="0.3">
      <c r="A175">
        <f t="shared" si="12"/>
        <v>0</v>
      </c>
    </row>
    <row r="176" spans="1:1" x14ac:dyDescent="0.3">
      <c r="A176">
        <f t="shared" si="12"/>
        <v>0</v>
      </c>
    </row>
    <row r="177" spans="1:1" x14ac:dyDescent="0.3">
      <c r="A177">
        <f t="shared" si="12"/>
        <v>0</v>
      </c>
    </row>
    <row r="178" spans="1:1" x14ac:dyDescent="0.3">
      <c r="A178">
        <f t="shared" si="12"/>
        <v>0</v>
      </c>
    </row>
    <row r="179" spans="1:1" x14ac:dyDescent="0.3">
      <c r="A179">
        <f t="shared" si="12"/>
        <v>0</v>
      </c>
    </row>
    <row r="180" spans="1:1" x14ac:dyDescent="0.3">
      <c r="A180">
        <f t="shared" si="12"/>
        <v>0</v>
      </c>
    </row>
    <row r="181" spans="1:1" x14ac:dyDescent="0.3">
      <c r="A181">
        <f t="shared" si="12"/>
        <v>0</v>
      </c>
    </row>
    <row r="182" spans="1:1" x14ac:dyDescent="0.3">
      <c r="A182">
        <f t="shared" si="12"/>
        <v>0</v>
      </c>
    </row>
    <row r="183" spans="1:1" x14ac:dyDescent="0.3">
      <c r="A183">
        <f t="shared" si="12"/>
        <v>0</v>
      </c>
    </row>
    <row r="184" spans="1:1" x14ac:dyDescent="0.3">
      <c r="A184">
        <f t="shared" si="12"/>
        <v>0</v>
      </c>
    </row>
    <row r="185" spans="1:1" x14ac:dyDescent="0.3">
      <c r="A185">
        <f t="shared" si="12"/>
        <v>0</v>
      </c>
    </row>
    <row r="186" spans="1:1" x14ac:dyDescent="0.3">
      <c r="A186">
        <f t="shared" si="12"/>
        <v>0</v>
      </c>
    </row>
    <row r="187" spans="1:1" x14ac:dyDescent="0.3">
      <c r="A187">
        <f t="shared" si="12"/>
        <v>0</v>
      </c>
    </row>
    <row r="188" spans="1:1" x14ac:dyDescent="0.3">
      <c r="A188">
        <f t="shared" si="12"/>
        <v>0</v>
      </c>
    </row>
    <row r="189" spans="1:1" x14ac:dyDescent="0.3">
      <c r="A189">
        <f t="shared" si="12"/>
        <v>0</v>
      </c>
    </row>
    <row r="190" spans="1:1" x14ac:dyDescent="0.3">
      <c r="A190">
        <f t="shared" si="12"/>
        <v>0</v>
      </c>
    </row>
    <row r="191" spans="1:1" x14ac:dyDescent="0.3">
      <c r="A191">
        <f t="shared" ref="A191:A254" si="13">COUNTIF(B191:AAA191,"FALSE")</f>
        <v>0</v>
      </c>
    </row>
    <row r="192" spans="1:1" x14ac:dyDescent="0.3">
      <c r="A192">
        <f t="shared" si="13"/>
        <v>0</v>
      </c>
    </row>
    <row r="193" spans="1:1" x14ac:dyDescent="0.3">
      <c r="A193">
        <f t="shared" si="13"/>
        <v>0</v>
      </c>
    </row>
    <row r="194" spans="1:1" x14ac:dyDescent="0.3">
      <c r="A194">
        <f t="shared" si="13"/>
        <v>0</v>
      </c>
    </row>
    <row r="195" spans="1:1" x14ac:dyDescent="0.3">
      <c r="A195">
        <f t="shared" si="13"/>
        <v>0</v>
      </c>
    </row>
    <row r="196" spans="1:1" x14ac:dyDescent="0.3">
      <c r="A196">
        <f t="shared" si="13"/>
        <v>0</v>
      </c>
    </row>
    <row r="197" spans="1:1" x14ac:dyDescent="0.3">
      <c r="A197">
        <f t="shared" si="13"/>
        <v>0</v>
      </c>
    </row>
    <row r="198" spans="1:1" x14ac:dyDescent="0.3">
      <c r="A198">
        <f t="shared" si="13"/>
        <v>0</v>
      </c>
    </row>
    <row r="199" spans="1:1" x14ac:dyDescent="0.3">
      <c r="A199">
        <f t="shared" si="13"/>
        <v>0</v>
      </c>
    </row>
    <row r="200" spans="1:1" x14ac:dyDescent="0.3">
      <c r="A200">
        <f t="shared" si="13"/>
        <v>0</v>
      </c>
    </row>
    <row r="201" spans="1:1" x14ac:dyDescent="0.3">
      <c r="A201">
        <f t="shared" si="13"/>
        <v>0</v>
      </c>
    </row>
    <row r="202" spans="1:1" x14ac:dyDescent="0.3">
      <c r="A202">
        <f t="shared" si="13"/>
        <v>0</v>
      </c>
    </row>
    <row r="203" spans="1:1" x14ac:dyDescent="0.3">
      <c r="A203">
        <f t="shared" si="13"/>
        <v>0</v>
      </c>
    </row>
    <row r="204" spans="1:1" x14ac:dyDescent="0.3">
      <c r="A204">
        <f t="shared" si="13"/>
        <v>0</v>
      </c>
    </row>
    <row r="205" spans="1:1" x14ac:dyDescent="0.3">
      <c r="A205">
        <f t="shared" si="13"/>
        <v>0</v>
      </c>
    </row>
    <row r="206" spans="1:1" x14ac:dyDescent="0.3">
      <c r="A206">
        <f t="shared" si="13"/>
        <v>0</v>
      </c>
    </row>
    <row r="207" spans="1:1" x14ac:dyDescent="0.3">
      <c r="A207">
        <f t="shared" si="13"/>
        <v>0</v>
      </c>
    </row>
    <row r="208" spans="1:1" x14ac:dyDescent="0.3">
      <c r="A208">
        <f t="shared" si="13"/>
        <v>0</v>
      </c>
    </row>
    <row r="209" spans="1:1" x14ac:dyDescent="0.3">
      <c r="A209">
        <f t="shared" si="13"/>
        <v>0</v>
      </c>
    </row>
    <row r="210" spans="1:1" x14ac:dyDescent="0.3">
      <c r="A210">
        <f t="shared" si="13"/>
        <v>0</v>
      </c>
    </row>
    <row r="211" spans="1:1" x14ac:dyDescent="0.3">
      <c r="A211">
        <f t="shared" si="13"/>
        <v>0</v>
      </c>
    </row>
    <row r="212" spans="1:1" x14ac:dyDescent="0.3">
      <c r="A212">
        <f t="shared" si="13"/>
        <v>0</v>
      </c>
    </row>
    <row r="213" spans="1:1" x14ac:dyDescent="0.3">
      <c r="A213">
        <f t="shared" si="13"/>
        <v>0</v>
      </c>
    </row>
    <row r="214" spans="1:1" x14ac:dyDescent="0.3">
      <c r="A214">
        <f t="shared" si="13"/>
        <v>0</v>
      </c>
    </row>
    <row r="215" spans="1:1" x14ac:dyDescent="0.3">
      <c r="A215">
        <f t="shared" si="13"/>
        <v>0</v>
      </c>
    </row>
    <row r="216" spans="1:1" x14ac:dyDescent="0.3">
      <c r="A216">
        <f t="shared" si="13"/>
        <v>0</v>
      </c>
    </row>
    <row r="217" spans="1:1" x14ac:dyDescent="0.3">
      <c r="A217">
        <f t="shared" si="13"/>
        <v>0</v>
      </c>
    </row>
    <row r="218" spans="1:1" x14ac:dyDescent="0.3">
      <c r="A218">
        <f t="shared" si="13"/>
        <v>0</v>
      </c>
    </row>
    <row r="219" spans="1:1" x14ac:dyDescent="0.3">
      <c r="A219">
        <f t="shared" si="13"/>
        <v>0</v>
      </c>
    </row>
    <row r="220" spans="1:1" x14ac:dyDescent="0.3">
      <c r="A220">
        <f t="shared" si="13"/>
        <v>0</v>
      </c>
    </row>
    <row r="221" spans="1:1" x14ac:dyDescent="0.3">
      <c r="A221">
        <f t="shared" si="13"/>
        <v>0</v>
      </c>
    </row>
    <row r="222" spans="1:1" x14ac:dyDescent="0.3">
      <c r="A222">
        <f t="shared" si="13"/>
        <v>0</v>
      </c>
    </row>
    <row r="223" spans="1:1" x14ac:dyDescent="0.3">
      <c r="A223">
        <f t="shared" si="13"/>
        <v>0</v>
      </c>
    </row>
    <row r="224" spans="1:1" x14ac:dyDescent="0.3">
      <c r="A224">
        <f t="shared" si="13"/>
        <v>0</v>
      </c>
    </row>
    <row r="225" spans="1:1" x14ac:dyDescent="0.3">
      <c r="A225">
        <f t="shared" si="13"/>
        <v>0</v>
      </c>
    </row>
    <row r="226" spans="1:1" x14ac:dyDescent="0.3">
      <c r="A226">
        <f t="shared" si="13"/>
        <v>0</v>
      </c>
    </row>
    <row r="227" spans="1:1" x14ac:dyDescent="0.3">
      <c r="A227">
        <f t="shared" si="13"/>
        <v>0</v>
      </c>
    </row>
    <row r="228" spans="1:1" x14ac:dyDescent="0.3">
      <c r="A228">
        <f t="shared" si="13"/>
        <v>0</v>
      </c>
    </row>
    <row r="229" spans="1:1" x14ac:dyDescent="0.3">
      <c r="A229">
        <f t="shared" si="13"/>
        <v>0</v>
      </c>
    </row>
    <row r="230" spans="1:1" x14ac:dyDescent="0.3">
      <c r="A230">
        <f t="shared" si="13"/>
        <v>0</v>
      </c>
    </row>
    <row r="231" spans="1:1" x14ac:dyDescent="0.3">
      <c r="A231">
        <f t="shared" si="13"/>
        <v>0</v>
      </c>
    </row>
    <row r="232" spans="1:1" x14ac:dyDescent="0.3">
      <c r="A232">
        <f t="shared" si="13"/>
        <v>0</v>
      </c>
    </row>
    <row r="233" spans="1:1" x14ac:dyDescent="0.3">
      <c r="A233">
        <f t="shared" si="13"/>
        <v>0</v>
      </c>
    </row>
    <row r="234" spans="1:1" x14ac:dyDescent="0.3">
      <c r="A234">
        <f t="shared" si="13"/>
        <v>0</v>
      </c>
    </row>
    <row r="235" spans="1:1" x14ac:dyDescent="0.3">
      <c r="A235">
        <f t="shared" si="13"/>
        <v>0</v>
      </c>
    </row>
    <row r="236" spans="1:1" x14ac:dyDescent="0.3">
      <c r="A236">
        <f t="shared" si="13"/>
        <v>0</v>
      </c>
    </row>
    <row r="237" spans="1:1" x14ac:dyDescent="0.3">
      <c r="A237">
        <f t="shared" si="13"/>
        <v>0</v>
      </c>
    </row>
    <row r="238" spans="1:1" x14ac:dyDescent="0.3">
      <c r="A238">
        <f t="shared" si="13"/>
        <v>0</v>
      </c>
    </row>
    <row r="239" spans="1:1" x14ac:dyDescent="0.3">
      <c r="A239">
        <f t="shared" si="13"/>
        <v>0</v>
      </c>
    </row>
    <row r="240" spans="1:1" x14ac:dyDescent="0.3">
      <c r="A240">
        <f t="shared" si="13"/>
        <v>0</v>
      </c>
    </row>
    <row r="241" spans="1:1" x14ac:dyDescent="0.3">
      <c r="A241">
        <f t="shared" si="13"/>
        <v>0</v>
      </c>
    </row>
    <row r="242" spans="1:1" x14ac:dyDescent="0.3">
      <c r="A242">
        <f t="shared" si="13"/>
        <v>0</v>
      </c>
    </row>
    <row r="243" spans="1:1" x14ac:dyDescent="0.3">
      <c r="A243">
        <f t="shared" si="13"/>
        <v>0</v>
      </c>
    </row>
    <row r="244" spans="1:1" x14ac:dyDescent="0.3">
      <c r="A244">
        <f t="shared" si="13"/>
        <v>0</v>
      </c>
    </row>
    <row r="245" spans="1:1" x14ac:dyDescent="0.3">
      <c r="A245">
        <f t="shared" si="13"/>
        <v>0</v>
      </c>
    </row>
    <row r="246" spans="1:1" x14ac:dyDescent="0.3">
      <c r="A246">
        <f t="shared" si="13"/>
        <v>0</v>
      </c>
    </row>
    <row r="247" spans="1:1" x14ac:dyDescent="0.3">
      <c r="A247">
        <f t="shared" si="13"/>
        <v>0</v>
      </c>
    </row>
    <row r="248" spans="1:1" x14ac:dyDescent="0.3">
      <c r="A248">
        <f t="shared" si="13"/>
        <v>0</v>
      </c>
    </row>
    <row r="249" spans="1:1" x14ac:dyDescent="0.3">
      <c r="A249">
        <f t="shared" si="13"/>
        <v>0</v>
      </c>
    </row>
    <row r="250" spans="1:1" x14ac:dyDescent="0.3">
      <c r="A250">
        <f t="shared" si="13"/>
        <v>0</v>
      </c>
    </row>
    <row r="251" spans="1:1" x14ac:dyDescent="0.3">
      <c r="A251">
        <f t="shared" si="13"/>
        <v>0</v>
      </c>
    </row>
    <row r="252" spans="1:1" x14ac:dyDescent="0.3">
      <c r="A252">
        <f t="shared" si="13"/>
        <v>0</v>
      </c>
    </row>
    <row r="253" spans="1:1" x14ac:dyDescent="0.3">
      <c r="A253">
        <f t="shared" si="13"/>
        <v>0</v>
      </c>
    </row>
    <row r="254" spans="1:1" x14ac:dyDescent="0.3">
      <c r="A254">
        <f t="shared" si="13"/>
        <v>0</v>
      </c>
    </row>
    <row r="255" spans="1:1" x14ac:dyDescent="0.3">
      <c r="A255">
        <f t="shared" ref="A255:A318" si="14">COUNTIF(B255:AAA255,"FALSE")</f>
        <v>0</v>
      </c>
    </row>
    <row r="256" spans="1:1" x14ac:dyDescent="0.3">
      <c r="A256">
        <f t="shared" si="14"/>
        <v>0</v>
      </c>
    </row>
    <row r="257" spans="1:1" x14ac:dyDescent="0.3">
      <c r="A257">
        <f t="shared" si="14"/>
        <v>0</v>
      </c>
    </row>
    <row r="258" spans="1:1" x14ac:dyDescent="0.3">
      <c r="A258">
        <f t="shared" si="14"/>
        <v>0</v>
      </c>
    </row>
    <row r="259" spans="1:1" x14ac:dyDescent="0.3">
      <c r="A259">
        <f t="shared" si="14"/>
        <v>0</v>
      </c>
    </row>
    <row r="260" spans="1:1" x14ac:dyDescent="0.3">
      <c r="A260">
        <f t="shared" si="14"/>
        <v>0</v>
      </c>
    </row>
    <row r="261" spans="1:1" x14ac:dyDescent="0.3">
      <c r="A261">
        <f t="shared" si="14"/>
        <v>0</v>
      </c>
    </row>
    <row r="262" spans="1:1" x14ac:dyDescent="0.3">
      <c r="A262">
        <f t="shared" si="14"/>
        <v>0</v>
      </c>
    </row>
    <row r="263" spans="1:1" x14ac:dyDescent="0.3">
      <c r="A263">
        <f t="shared" si="14"/>
        <v>0</v>
      </c>
    </row>
    <row r="264" spans="1:1" x14ac:dyDescent="0.3">
      <c r="A264">
        <f t="shared" si="14"/>
        <v>0</v>
      </c>
    </row>
    <row r="265" spans="1:1" x14ac:dyDescent="0.3">
      <c r="A265">
        <f t="shared" si="14"/>
        <v>0</v>
      </c>
    </row>
    <row r="266" spans="1:1" x14ac:dyDescent="0.3">
      <c r="A266">
        <f t="shared" si="14"/>
        <v>0</v>
      </c>
    </row>
    <row r="267" spans="1:1" x14ac:dyDescent="0.3">
      <c r="A267">
        <f t="shared" si="14"/>
        <v>0</v>
      </c>
    </row>
    <row r="268" spans="1:1" x14ac:dyDescent="0.3">
      <c r="A268">
        <f t="shared" si="14"/>
        <v>0</v>
      </c>
    </row>
    <row r="269" spans="1:1" x14ac:dyDescent="0.3">
      <c r="A269">
        <f t="shared" si="14"/>
        <v>0</v>
      </c>
    </row>
    <row r="270" spans="1:1" x14ac:dyDescent="0.3">
      <c r="A270">
        <f t="shared" si="14"/>
        <v>0</v>
      </c>
    </row>
    <row r="271" spans="1:1" x14ac:dyDescent="0.3">
      <c r="A271">
        <f t="shared" si="14"/>
        <v>0</v>
      </c>
    </row>
    <row r="272" spans="1:1" x14ac:dyDescent="0.3">
      <c r="A272">
        <f t="shared" si="14"/>
        <v>0</v>
      </c>
    </row>
    <row r="273" spans="1:1" x14ac:dyDescent="0.3">
      <c r="A273">
        <f t="shared" si="14"/>
        <v>0</v>
      </c>
    </row>
    <row r="274" spans="1:1" x14ac:dyDescent="0.3">
      <c r="A274">
        <f t="shared" si="14"/>
        <v>0</v>
      </c>
    </row>
    <row r="275" spans="1:1" x14ac:dyDescent="0.3">
      <c r="A275">
        <f t="shared" si="14"/>
        <v>0</v>
      </c>
    </row>
    <row r="276" spans="1:1" x14ac:dyDescent="0.3">
      <c r="A276">
        <f t="shared" si="14"/>
        <v>0</v>
      </c>
    </row>
    <row r="277" spans="1:1" x14ac:dyDescent="0.3">
      <c r="A277">
        <f t="shared" si="14"/>
        <v>0</v>
      </c>
    </row>
    <row r="278" spans="1:1" x14ac:dyDescent="0.3">
      <c r="A278">
        <f t="shared" si="14"/>
        <v>0</v>
      </c>
    </row>
    <row r="279" spans="1:1" x14ac:dyDescent="0.3">
      <c r="A279">
        <f t="shared" si="14"/>
        <v>0</v>
      </c>
    </row>
    <row r="280" spans="1:1" x14ac:dyDescent="0.3">
      <c r="A280">
        <f t="shared" si="14"/>
        <v>0</v>
      </c>
    </row>
    <row r="281" spans="1:1" x14ac:dyDescent="0.3">
      <c r="A281">
        <f t="shared" si="14"/>
        <v>0</v>
      </c>
    </row>
    <row r="282" spans="1:1" x14ac:dyDescent="0.3">
      <c r="A282">
        <f t="shared" si="14"/>
        <v>0</v>
      </c>
    </row>
    <row r="283" spans="1:1" x14ac:dyDescent="0.3">
      <c r="A283">
        <f t="shared" si="14"/>
        <v>0</v>
      </c>
    </row>
    <row r="284" spans="1:1" x14ac:dyDescent="0.3">
      <c r="A284">
        <f t="shared" si="14"/>
        <v>0</v>
      </c>
    </row>
    <row r="285" spans="1:1" x14ac:dyDescent="0.3">
      <c r="A285">
        <f t="shared" si="14"/>
        <v>0</v>
      </c>
    </row>
    <row r="286" spans="1:1" x14ac:dyDescent="0.3">
      <c r="A286">
        <f t="shared" si="14"/>
        <v>0</v>
      </c>
    </row>
    <row r="287" spans="1:1" x14ac:dyDescent="0.3">
      <c r="A287">
        <f t="shared" si="14"/>
        <v>0</v>
      </c>
    </row>
    <row r="288" spans="1:1" x14ac:dyDescent="0.3">
      <c r="A288">
        <f t="shared" si="14"/>
        <v>0</v>
      </c>
    </row>
    <row r="289" spans="1:1" x14ac:dyDescent="0.3">
      <c r="A289">
        <f t="shared" si="14"/>
        <v>0</v>
      </c>
    </row>
    <row r="290" spans="1:1" x14ac:dyDescent="0.3">
      <c r="A290">
        <f t="shared" si="14"/>
        <v>0</v>
      </c>
    </row>
    <row r="291" spans="1:1" x14ac:dyDescent="0.3">
      <c r="A291">
        <f t="shared" si="14"/>
        <v>0</v>
      </c>
    </row>
    <row r="292" spans="1:1" x14ac:dyDescent="0.3">
      <c r="A292">
        <f t="shared" si="14"/>
        <v>0</v>
      </c>
    </row>
    <row r="293" spans="1:1" x14ac:dyDescent="0.3">
      <c r="A293">
        <f t="shared" si="14"/>
        <v>0</v>
      </c>
    </row>
    <row r="294" spans="1:1" x14ac:dyDescent="0.3">
      <c r="A294">
        <f t="shared" si="14"/>
        <v>0</v>
      </c>
    </row>
    <row r="295" spans="1:1" x14ac:dyDescent="0.3">
      <c r="A295">
        <f t="shared" si="14"/>
        <v>0</v>
      </c>
    </row>
    <row r="296" spans="1:1" x14ac:dyDescent="0.3">
      <c r="A296">
        <f t="shared" si="14"/>
        <v>0</v>
      </c>
    </row>
    <row r="297" spans="1:1" x14ac:dyDescent="0.3">
      <c r="A297">
        <f t="shared" si="14"/>
        <v>0</v>
      </c>
    </row>
    <row r="298" spans="1:1" x14ac:dyDescent="0.3">
      <c r="A298">
        <f t="shared" si="14"/>
        <v>0</v>
      </c>
    </row>
    <row r="299" spans="1:1" x14ac:dyDescent="0.3">
      <c r="A299">
        <f t="shared" si="14"/>
        <v>0</v>
      </c>
    </row>
    <row r="300" spans="1:1" x14ac:dyDescent="0.3">
      <c r="A300">
        <f t="shared" si="14"/>
        <v>0</v>
      </c>
    </row>
    <row r="301" spans="1:1" x14ac:dyDescent="0.3">
      <c r="A301">
        <f t="shared" si="14"/>
        <v>0</v>
      </c>
    </row>
    <row r="302" spans="1:1" x14ac:dyDescent="0.3">
      <c r="A302">
        <f t="shared" si="14"/>
        <v>0</v>
      </c>
    </row>
    <row r="303" spans="1:1" x14ac:dyDescent="0.3">
      <c r="A303">
        <f t="shared" si="14"/>
        <v>0</v>
      </c>
    </row>
    <row r="304" spans="1:1" x14ac:dyDescent="0.3">
      <c r="A304">
        <f t="shared" si="14"/>
        <v>0</v>
      </c>
    </row>
    <row r="305" spans="1:1" x14ac:dyDescent="0.3">
      <c r="A305">
        <f t="shared" si="14"/>
        <v>0</v>
      </c>
    </row>
    <row r="306" spans="1:1" x14ac:dyDescent="0.3">
      <c r="A306">
        <f t="shared" si="14"/>
        <v>0</v>
      </c>
    </row>
    <row r="307" spans="1:1" x14ac:dyDescent="0.3">
      <c r="A307">
        <f t="shared" si="14"/>
        <v>0</v>
      </c>
    </row>
    <row r="308" spans="1:1" x14ac:dyDescent="0.3">
      <c r="A308">
        <f t="shared" si="14"/>
        <v>0</v>
      </c>
    </row>
    <row r="309" spans="1:1" x14ac:dyDescent="0.3">
      <c r="A309">
        <f t="shared" si="14"/>
        <v>0</v>
      </c>
    </row>
    <row r="310" spans="1:1" x14ac:dyDescent="0.3">
      <c r="A310">
        <f t="shared" si="14"/>
        <v>0</v>
      </c>
    </row>
    <row r="311" spans="1:1" x14ac:dyDescent="0.3">
      <c r="A311">
        <f t="shared" si="14"/>
        <v>0</v>
      </c>
    </row>
    <row r="312" spans="1:1" x14ac:dyDescent="0.3">
      <c r="A312">
        <f t="shared" si="14"/>
        <v>0</v>
      </c>
    </row>
    <row r="313" spans="1:1" x14ac:dyDescent="0.3">
      <c r="A313">
        <f t="shared" si="14"/>
        <v>0</v>
      </c>
    </row>
    <row r="314" spans="1:1" x14ac:dyDescent="0.3">
      <c r="A314">
        <f t="shared" si="14"/>
        <v>0</v>
      </c>
    </row>
    <row r="315" spans="1:1" x14ac:dyDescent="0.3">
      <c r="A315">
        <f t="shared" si="14"/>
        <v>0</v>
      </c>
    </row>
    <row r="316" spans="1:1" x14ac:dyDescent="0.3">
      <c r="A316">
        <f t="shared" si="14"/>
        <v>0</v>
      </c>
    </row>
    <row r="317" spans="1:1" x14ac:dyDescent="0.3">
      <c r="A317">
        <f t="shared" si="14"/>
        <v>0</v>
      </c>
    </row>
    <row r="318" spans="1:1" x14ac:dyDescent="0.3">
      <c r="A318">
        <f t="shared" si="14"/>
        <v>0</v>
      </c>
    </row>
    <row r="319" spans="1:1" x14ac:dyDescent="0.3">
      <c r="A319">
        <f t="shared" ref="A319:A382" si="15">COUNTIF(B319:AAA319,"FALSE")</f>
        <v>0</v>
      </c>
    </row>
    <row r="320" spans="1:1" x14ac:dyDescent="0.3">
      <c r="A320">
        <f t="shared" si="15"/>
        <v>0</v>
      </c>
    </row>
    <row r="321" spans="1:1" x14ac:dyDescent="0.3">
      <c r="A321">
        <f t="shared" si="15"/>
        <v>0</v>
      </c>
    </row>
    <row r="322" spans="1:1" x14ac:dyDescent="0.3">
      <c r="A322">
        <f t="shared" si="15"/>
        <v>0</v>
      </c>
    </row>
    <row r="323" spans="1:1" x14ac:dyDescent="0.3">
      <c r="A323">
        <f t="shared" si="15"/>
        <v>0</v>
      </c>
    </row>
    <row r="324" spans="1:1" x14ac:dyDescent="0.3">
      <c r="A324">
        <f t="shared" si="15"/>
        <v>0</v>
      </c>
    </row>
    <row r="325" spans="1:1" x14ac:dyDescent="0.3">
      <c r="A325">
        <f t="shared" si="15"/>
        <v>0</v>
      </c>
    </row>
    <row r="326" spans="1:1" x14ac:dyDescent="0.3">
      <c r="A326">
        <f t="shared" si="15"/>
        <v>0</v>
      </c>
    </row>
    <row r="327" spans="1:1" x14ac:dyDescent="0.3">
      <c r="A327">
        <f t="shared" si="15"/>
        <v>0</v>
      </c>
    </row>
    <row r="328" spans="1:1" x14ac:dyDescent="0.3">
      <c r="A328">
        <f t="shared" si="15"/>
        <v>0</v>
      </c>
    </row>
    <row r="329" spans="1:1" x14ac:dyDescent="0.3">
      <c r="A329">
        <f t="shared" si="15"/>
        <v>0</v>
      </c>
    </row>
    <row r="330" spans="1:1" x14ac:dyDescent="0.3">
      <c r="A330">
        <f t="shared" si="15"/>
        <v>0</v>
      </c>
    </row>
    <row r="331" spans="1:1" x14ac:dyDescent="0.3">
      <c r="A331">
        <f t="shared" si="15"/>
        <v>0</v>
      </c>
    </row>
    <row r="332" spans="1:1" x14ac:dyDescent="0.3">
      <c r="A332">
        <f t="shared" si="15"/>
        <v>0</v>
      </c>
    </row>
    <row r="333" spans="1:1" x14ac:dyDescent="0.3">
      <c r="A333">
        <f t="shared" si="15"/>
        <v>0</v>
      </c>
    </row>
    <row r="334" spans="1:1" x14ac:dyDescent="0.3">
      <c r="A334">
        <f t="shared" si="15"/>
        <v>0</v>
      </c>
    </row>
    <row r="335" spans="1:1" x14ac:dyDescent="0.3">
      <c r="A335">
        <f t="shared" si="15"/>
        <v>0</v>
      </c>
    </row>
    <row r="336" spans="1:1" x14ac:dyDescent="0.3">
      <c r="A336">
        <f t="shared" si="15"/>
        <v>0</v>
      </c>
    </row>
    <row r="337" spans="1:1" x14ac:dyDescent="0.3">
      <c r="A337">
        <f t="shared" si="15"/>
        <v>0</v>
      </c>
    </row>
    <row r="338" spans="1:1" x14ac:dyDescent="0.3">
      <c r="A338">
        <f t="shared" si="15"/>
        <v>0</v>
      </c>
    </row>
    <row r="339" spans="1:1" x14ac:dyDescent="0.3">
      <c r="A339">
        <f t="shared" si="15"/>
        <v>0</v>
      </c>
    </row>
    <row r="340" spans="1:1" x14ac:dyDescent="0.3">
      <c r="A340">
        <f t="shared" si="15"/>
        <v>0</v>
      </c>
    </row>
    <row r="341" spans="1:1" x14ac:dyDescent="0.3">
      <c r="A341">
        <f t="shared" si="15"/>
        <v>0</v>
      </c>
    </row>
    <row r="342" spans="1:1" x14ac:dyDescent="0.3">
      <c r="A342">
        <f t="shared" si="15"/>
        <v>0</v>
      </c>
    </row>
    <row r="343" spans="1:1" x14ac:dyDescent="0.3">
      <c r="A343">
        <f t="shared" si="15"/>
        <v>0</v>
      </c>
    </row>
    <row r="344" spans="1:1" x14ac:dyDescent="0.3">
      <c r="A344">
        <f t="shared" si="15"/>
        <v>0</v>
      </c>
    </row>
    <row r="345" spans="1:1" x14ac:dyDescent="0.3">
      <c r="A345">
        <f t="shared" si="15"/>
        <v>0</v>
      </c>
    </row>
    <row r="346" spans="1:1" x14ac:dyDescent="0.3">
      <c r="A346">
        <f t="shared" si="15"/>
        <v>0</v>
      </c>
    </row>
    <row r="347" spans="1:1" x14ac:dyDescent="0.3">
      <c r="A347">
        <f t="shared" si="15"/>
        <v>0</v>
      </c>
    </row>
    <row r="348" spans="1:1" x14ac:dyDescent="0.3">
      <c r="A348">
        <f t="shared" si="15"/>
        <v>0</v>
      </c>
    </row>
    <row r="349" spans="1:1" x14ac:dyDescent="0.3">
      <c r="A349">
        <f t="shared" si="15"/>
        <v>0</v>
      </c>
    </row>
    <row r="350" spans="1:1" x14ac:dyDescent="0.3">
      <c r="A350">
        <f t="shared" si="15"/>
        <v>0</v>
      </c>
    </row>
    <row r="351" spans="1:1" x14ac:dyDescent="0.3">
      <c r="A351">
        <f t="shared" si="15"/>
        <v>0</v>
      </c>
    </row>
    <row r="352" spans="1:1" x14ac:dyDescent="0.3">
      <c r="A352">
        <f t="shared" si="15"/>
        <v>0</v>
      </c>
    </row>
    <row r="353" spans="1:1" x14ac:dyDescent="0.3">
      <c r="A353">
        <f t="shared" si="15"/>
        <v>0</v>
      </c>
    </row>
    <row r="354" spans="1:1" x14ac:dyDescent="0.3">
      <c r="A354">
        <f t="shared" si="15"/>
        <v>0</v>
      </c>
    </row>
    <row r="355" spans="1:1" x14ac:dyDescent="0.3">
      <c r="A355">
        <f t="shared" si="15"/>
        <v>0</v>
      </c>
    </row>
    <row r="356" spans="1:1" x14ac:dyDescent="0.3">
      <c r="A356">
        <f t="shared" si="15"/>
        <v>0</v>
      </c>
    </row>
    <row r="357" spans="1:1" x14ac:dyDescent="0.3">
      <c r="A357">
        <f t="shared" si="15"/>
        <v>0</v>
      </c>
    </row>
    <row r="358" spans="1:1" x14ac:dyDescent="0.3">
      <c r="A358">
        <f t="shared" si="15"/>
        <v>0</v>
      </c>
    </row>
    <row r="359" spans="1:1" x14ac:dyDescent="0.3">
      <c r="A359">
        <f t="shared" si="15"/>
        <v>0</v>
      </c>
    </row>
    <row r="360" spans="1:1" x14ac:dyDescent="0.3">
      <c r="A360">
        <f t="shared" si="15"/>
        <v>0</v>
      </c>
    </row>
    <row r="361" spans="1:1" x14ac:dyDescent="0.3">
      <c r="A361">
        <f t="shared" si="15"/>
        <v>0</v>
      </c>
    </row>
    <row r="362" spans="1:1" x14ac:dyDescent="0.3">
      <c r="A362">
        <f t="shared" si="15"/>
        <v>0</v>
      </c>
    </row>
    <row r="363" spans="1:1" x14ac:dyDescent="0.3">
      <c r="A363">
        <f t="shared" si="15"/>
        <v>0</v>
      </c>
    </row>
    <row r="364" spans="1:1" x14ac:dyDescent="0.3">
      <c r="A364">
        <f t="shared" si="15"/>
        <v>0</v>
      </c>
    </row>
    <row r="365" spans="1:1" x14ac:dyDescent="0.3">
      <c r="A365">
        <f t="shared" si="15"/>
        <v>0</v>
      </c>
    </row>
    <row r="366" spans="1:1" x14ac:dyDescent="0.3">
      <c r="A366">
        <f t="shared" si="15"/>
        <v>0</v>
      </c>
    </row>
    <row r="367" spans="1:1" x14ac:dyDescent="0.3">
      <c r="A367">
        <f t="shared" si="15"/>
        <v>0</v>
      </c>
    </row>
    <row r="368" spans="1:1" x14ac:dyDescent="0.3">
      <c r="A368">
        <f t="shared" si="15"/>
        <v>0</v>
      </c>
    </row>
    <row r="369" spans="1:1" x14ac:dyDescent="0.3">
      <c r="A369">
        <f t="shared" si="15"/>
        <v>0</v>
      </c>
    </row>
    <row r="370" spans="1:1" x14ac:dyDescent="0.3">
      <c r="A370">
        <f t="shared" si="15"/>
        <v>0</v>
      </c>
    </row>
    <row r="371" spans="1:1" x14ac:dyDescent="0.3">
      <c r="A371">
        <f t="shared" si="15"/>
        <v>0</v>
      </c>
    </row>
    <row r="372" spans="1:1" x14ac:dyDescent="0.3">
      <c r="A372">
        <f t="shared" si="15"/>
        <v>0</v>
      </c>
    </row>
    <row r="373" spans="1:1" x14ac:dyDescent="0.3">
      <c r="A373">
        <f t="shared" si="15"/>
        <v>0</v>
      </c>
    </row>
    <row r="374" spans="1:1" x14ac:dyDescent="0.3">
      <c r="A374">
        <f t="shared" si="15"/>
        <v>0</v>
      </c>
    </row>
    <row r="375" spans="1:1" x14ac:dyDescent="0.3">
      <c r="A375">
        <f t="shared" si="15"/>
        <v>0</v>
      </c>
    </row>
    <row r="376" spans="1:1" x14ac:dyDescent="0.3">
      <c r="A376">
        <f t="shared" si="15"/>
        <v>0</v>
      </c>
    </row>
    <row r="377" spans="1:1" x14ac:dyDescent="0.3">
      <c r="A377">
        <f t="shared" si="15"/>
        <v>0</v>
      </c>
    </row>
    <row r="378" spans="1:1" x14ac:dyDescent="0.3">
      <c r="A378">
        <f t="shared" si="15"/>
        <v>0</v>
      </c>
    </row>
    <row r="379" spans="1:1" x14ac:dyDescent="0.3">
      <c r="A379">
        <f t="shared" si="15"/>
        <v>0</v>
      </c>
    </row>
    <row r="380" spans="1:1" x14ac:dyDescent="0.3">
      <c r="A380">
        <f t="shared" si="15"/>
        <v>0</v>
      </c>
    </row>
    <row r="381" spans="1:1" x14ac:dyDescent="0.3">
      <c r="A381">
        <f t="shared" si="15"/>
        <v>0</v>
      </c>
    </row>
    <row r="382" spans="1:1" x14ac:dyDescent="0.3">
      <c r="A382">
        <f t="shared" si="15"/>
        <v>0</v>
      </c>
    </row>
    <row r="383" spans="1:1" x14ac:dyDescent="0.3">
      <c r="A383">
        <f t="shared" ref="A383:A446" si="16">COUNTIF(B383:AAA383,"FALSE")</f>
        <v>0</v>
      </c>
    </row>
    <row r="384" spans="1:1" x14ac:dyDescent="0.3">
      <c r="A384">
        <f t="shared" si="16"/>
        <v>0</v>
      </c>
    </row>
    <row r="385" spans="1:1" x14ac:dyDescent="0.3">
      <c r="A385">
        <f t="shared" si="16"/>
        <v>0</v>
      </c>
    </row>
    <row r="386" spans="1:1" x14ac:dyDescent="0.3">
      <c r="A386">
        <f t="shared" si="16"/>
        <v>0</v>
      </c>
    </row>
    <row r="387" spans="1:1" x14ac:dyDescent="0.3">
      <c r="A387">
        <f t="shared" si="16"/>
        <v>0</v>
      </c>
    </row>
    <row r="388" spans="1:1" x14ac:dyDescent="0.3">
      <c r="A388">
        <f t="shared" si="16"/>
        <v>0</v>
      </c>
    </row>
    <row r="389" spans="1:1" x14ac:dyDescent="0.3">
      <c r="A389">
        <f t="shared" si="16"/>
        <v>0</v>
      </c>
    </row>
    <row r="390" spans="1:1" x14ac:dyDescent="0.3">
      <c r="A390">
        <f t="shared" si="16"/>
        <v>0</v>
      </c>
    </row>
    <row r="391" spans="1:1" x14ac:dyDescent="0.3">
      <c r="A391">
        <f t="shared" si="16"/>
        <v>0</v>
      </c>
    </row>
    <row r="392" spans="1:1" x14ac:dyDescent="0.3">
      <c r="A392">
        <f t="shared" si="16"/>
        <v>0</v>
      </c>
    </row>
    <row r="393" spans="1:1" x14ac:dyDescent="0.3">
      <c r="A393">
        <f t="shared" si="16"/>
        <v>0</v>
      </c>
    </row>
    <row r="394" spans="1:1" x14ac:dyDescent="0.3">
      <c r="A394">
        <f t="shared" si="16"/>
        <v>0</v>
      </c>
    </row>
    <row r="395" spans="1:1" x14ac:dyDescent="0.3">
      <c r="A395">
        <f t="shared" si="16"/>
        <v>0</v>
      </c>
    </row>
    <row r="396" spans="1:1" x14ac:dyDescent="0.3">
      <c r="A396">
        <f t="shared" si="16"/>
        <v>0</v>
      </c>
    </row>
    <row r="397" spans="1:1" x14ac:dyDescent="0.3">
      <c r="A397">
        <f t="shared" si="16"/>
        <v>0</v>
      </c>
    </row>
    <row r="398" spans="1:1" x14ac:dyDescent="0.3">
      <c r="A398">
        <f t="shared" si="16"/>
        <v>0</v>
      </c>
    </row>
    <row r="399" spans="1:1" x14ac:dyDescent="0.3">
      <c r="A399">
        <f t="shared" si="16"/>
        <v>0</v>
      </c>
    </row>
    <row r="400" spans="1:1" x14ac:dyDescent="0.3">
      <c r="A400">
        <f t="shared" si="16"/>
        <v>0</v>
      </c>
    </row>
    <row r="401" spans="1:1" x14ac:dyDescent="0.3">
      <c r="A401">
        <f t="shared" si="16"/>
        <v>0</v>
      </c>
    </row>
    <row r="402" spans="1:1" x14ac:dyDescent="0.3">
      <c r="A402">
        <f t="shared" si="16"/>
        <v>0</v>
      </c>
    </row>
    <row r="403" spans="1:1" x14ac:dyDescent="0.3">
      <c r="A403">
        <f t="shared" si="16"/>
        <v>0</v>
      </c>
    </row>
    <row r="404" spans="1:1" x14ac:dyDescent="0.3">
      <c r="A404">
        <f t="shared" si="16"/>
        <v>0</v>
      </c>
    </row>
    <row r="405" spans="1:1" x14ac:dyDescent="0.3">
      <c r="A405">
        <f t="shared" si="16"/>
        <v>0</v>
      </c>
    </row>
    <row r="406" spans="1:1" x14ac:dyDescent="0.3">
      <c r="A406">
        <f t="shared" si="16"/>
        <v>0</v>
      </c>
    </row>
    <row r="407" spans="1:1" x14ac:dyDescent="0.3">
      <c r="A407">
        <f t="shared" si="16"/>
        <v>0</v>
      </c>
    </row>
    <row r="408" spans="1:1" x14ac:dyDescent="0.3">
      <c r="A408">
        <f t="shared" si="16"/>
        <v>0</v>
      </c>
    </row>
    <row r="409" spans="1:1" x14ac:dyDescent="0.3">
      <c r="A409">
        <f t="shared" si="16"/>
        <v>0</v>
      </c>
    </row>
    <row r="410" spans="1:1" x14ac:dyDescent="0.3">
      <c r="A410">
        <f t="shared" si="16"/>
        <v>0</v>
      </c>
    </row>
    <row r="411" spans="1:1" x14ac:dyDescent="0.3">
      <c r="A411">
        <f t="shared" si="16"/>
        <v>0</v>
      </c>
    </row>
    <row r="412" spans="1:1" x14ac:dyDescent="0.3">
      <c r="A412">
        <f t="shared" si="16"/>
        <v>0</v>
      </c>
    </row>
    <row r="413" spans="1:1" x14ac:dyDescent="0.3">
      <c r="A413">
        <f t="shared" si="16"/>
        <v>0</v>
      </c>
    </row>
    <row r="414" spans="1:1" x14ac:dyDescent="0.3">
      <c r="A414">
        <f t="shared" si="16"/>
        <v>0</v>
      </c>
    </row>
    <row r="415" spans="1:1" x14ac:dyDescent="0.3">
      <c r="A415">
        <f t="shared" si="16"/>
        <v>0</v>
      </c>
    </row>
    <row r="416" spans="1:1" x14ac:dyDescent="0.3">
      <c r="A416">
        <f t="shared" si="16"/>
        <v>0</v>
      </c>
    </row>
    <row r="417" spans="1:1" x14ac:dyDescent="0.3">
      <c r="A417">
        <f t="shared" si="16"/>
        <v>0</v>
      </c>
    </row>
    <row r="418" spans="1:1" x14ac:dyDescent="0.3">
      <c r="A418">
        <f t="shared" si="16"/>
        <v>0</v>
      </c>
    </row>
    <row r="419" spans="1:1" x14ac:dyDescent="0.3">
      <c r="A419">
        <f t="shared" si="16"/>
        <v>0</v>
      </c>
    </row>
    <row r="420" spans="1:1" x14ac:dyDescent="0.3">
      <c r="A420">
        <f t="shared" si="16"/>
        <v>0</v>
      </c>
    </row>
    <row r="421" spans="1:1" x14ac:dyDescent="0.3">
      <c r="A421">
        <f t="shared" si="16"/>
        <v>0</v>
      </c>
    </row>
    <row r="422" spans="1:1" x14ac:dyDescent="0.3">
      <c r="A422">
        <f t="shared" si="16"/>
        <v>0</v>
      </c>
    </row>
    <row r="423" spans="1:1" x14ac:dyDescent="0.3">
      <c r="A423">
        <f t="shared" si="16"/>
        <v>0</v>
      </c>
    </row>
    <row r="424" spans="1:1" x14ac:dyDescent="0.3">
      <c r="A424">
        <f t="shared" si="16"/>
        <v>0</v>
      </c>
    </row>
    <row r="425" spans="1:1" x14ac:dyDescent="0.3">
      <c r="A425">
        <f t="shared" si="16"/>
        <v>0</v>
      </c>
    </row>
    <row r="426" spans="1:1" x14ac:dyDescent="0.3">
      <c r="A426">
        <f t="shared" si="16"/>
        <v>0</v>
      </c>
    </row>
    <row r="427" spans="1:1" x14ac:dyDescent="0.3">
      <c r="A427">
        <f t="shared" si="16"/>
        <v>0</v>
      </c>
    </row>
    <row r="428" spans="1:1" x14ac:dyDescent="0.3">
      <c r="A428">
        <f t="shared" si="16"/>
        <v>0</v>
      </c>
    </row>
    <row r="429" spans="1:1" x14ac:dyDescent="0.3">
      <c r="A429">
        <f t="shared" si="16"/>
        <v>0</v>
      </c>
    </row>
    <row r="430" spans="1:1" x14ac:dyDescent="0.3">
      <c r="A430">
        <f t="shared" si="16"/>
        <v>0</v>
      </c>
    </row>
    <row r="431" spans="1:1" x14ac:dyDescent="0.3">
      <c r="A431">
        <f t="shared" si="16"/>
        <v>0</v>
      </c>
    </row>
    <row r="432" spans="1:1" x14ac:dyDescent="0.3">
      <c r="A432">
        <f t="shared" si="16"/>
        <v>0</v>
      </c>
    </row>
    <row r="433" spans="1:1" x14ac:dyDescent="0.3">
      <c r="A433">
        <f t="shared" si="16"/>
        <v>0</v>
      </c>
    </row>
    <row r="434" spans="1:1" x14ac:dyDescent="0.3">
      <c r="A434">
        <f t="shared" si="16"/>
        <v>0</v>
      </c>
    </row>
    <row r="435" spans="1:1" x14ac:dyDescent="0.3">
      <c r="A435">
        <f t="shared" si="16"/>
        <v>0</v>
      </c>
    </row>
    <row r="436" spans="1:1" x14ac:dyDescent="0.3">
      <c r="A436">
        <f t="shared" si="16"/>
        <v>0</v>
      </c>
    </row>
    <row r="437" spans="1:1" x14ac:dyDescent="0.3">
      <c r="A437">
        <f t="shared" si="16"/>
        <v>0</v>
      </c>
    </row>
    <row r="438" spans="1:1" x14ac:dyDescent="0.3">
      <c r="A438">
        <f t="shared" si="16"/>
        <v>0</v>
      </c>
    </row>
    <row r="439" spans="1:1" x14ac:dyDescent="0.3">
      <c r="A439">
        <f t="shared" si="16"/>
        <v>0</v>
      </c>
    </row>
    <row r="440" spans="1:1" x14ac:dyDescent="0.3">
      <c r="A440">
        <f t="shared" si="16"/>
        <v>0</v>
      </c>
    </row>
    <row r="441" spans="1:1" x14ac:dyDescent="0.3">
      <c r="A441">
        <f t="shared" si="16"/>
        <v>0</v>
      </c>
    </row>
    <row r="442" spans="1:1" x14ac:dyDescent="0.3">
      <c r="A442">
        <f t="shared" si="16"/>
        <v>0</v>
      </c>
    </row>
    <row r="443" spans="1:1" x14ac:dyDescent="0.3">
      <c r="A443">
        <f t="shared" si="16"/>
        <v>0</v>
      </c>
    </row>
    <row r="444" spans="1:1" x14ac:dyDescent="0.3">
      <c r="A444">
        <f t="shared" si="16"/>
        <v>0</v>
      </c>
    </row>
    <row r="445" spans="1:1" x14ac:dyDescent="0.3">
      <c r="A445">
        <f t="shared" si="16"/>
        <v>0</v>
      </c>
    </row>
    <row r="446" spans="1:1" x14ac:dyDescent="0.3">
      <c r="A446">
        <f t="shared" si="16"/>
        <v>0</v>
      </c>
    </row>
    <row r="447" spans="1:1" x14ac:dyDescent="0.3">
      <c r="A447">
        <f t="shared" ref="A447:A510" si="17">COUNTIF(B447:AAA447,"FALSE")</f>
        <v>0</v>
      </c>
    </row>
    <row r="448" spans="1:1" x14ac:dyDescent="0.3">
      <c r="A448">
        <f t="shared" si="17"/>
        <v>0</v>
      </c>
    </row>
    <row r="449" spans="1:1" x14ac:dyDescent="0.3">
      <c r="A449">
        <f t="shared" si="17"/>
        <v>0</v>
      </c>
    </row>
    <row r="450" spans="1:1" x14ac:dyDescent="0.3">
      <c r="A450">
        <f t="shared" si="17"/>
        <v>0</v>
      </c>
    </row>
    <row r="451" spans="1:1" x14ac:dyDescent="0.3">
      <c r="A451">
        <f t="shared" si="17"/>
        <v>0</v>
      </c>
    </row>
    <row r="452" spans="1:1" x14ac:dyDescent="0.3">
      <c r="A452">
        <f t="shared" si="17"/>
        <v>0</v>
      </c>
    </row>
    <row r="453" spans="1:1" x14ac:dyDescent="0.3">
      <c r="A453">
        <f t="shared" si="17"/>
        <v>0</v>
      </c>
    </row>
    <row r="454" spans="1:1" x14ac:dyDescent="0.3">
      <c r="A454">
        <f t="shared" si="17"/>
        <v>0</v>
      </c>
    </row>
    <row r="455" spans="1:1" x14ac:dyDescent="0.3">
      <c r="A455">
        <f t="shared" si="17"/>
        <v>0</v>
      </c>
    </row>
    <row r="456" spans="1:1" x14ac:dyDescent="0.3">
      <c r="A456">
        <f t="shared" si="17"/>
        <v>0</v>
      </c>
    </row>
    <row r="457" spans="1:1" x14ac:dyDescent="0.3">
      <c r="A457">
        <f t="shared" si="17"/>
        <v>0</v>
      </c>
    </row>
    <row r="458" spans="1:1" x14ac:dyDescent="0.3">
      <c r="A458">
        <f t="shared" si="17"/>
        <v>0</v>
      </c>
    </row>
    <row r="459" spans="1:1" x14ac:dyDescent="0.3">
      <c r="A459">
        <f t="shared" si="17"/>
        <v>0</v>
      </c>
    </row>
    <row r="460" spans="1:1" x14ac:dyDescent="0.3">
      <c r="A460">
        <f t="shared" si="17"/>
        <v>0</v>
      </c>
    </row>
    <row r="461" spans="1:1" x14ac:dyDescent="0.3">
      <c r="A461">
        <f t="shared" si="17"/>
        <v>0</v>
      </c>
    </row>
    <row r="462" spans="1:1" x14ac:dyDescent="0.3">
      <c r="A462">
        <f t="shared" si="17"/>
        <v>0</v>
      </c>
    </row>
    <row r="463" spans="1:1" x14ac:dyDescent="0.3">
      <c r="A463">
        <f t="shared" si="17"/>
        <v>0</v>
      </c>
    </row>
    <row r="464" spans="1:1" x14ac:dyDescent="0.3">
      <c r="A464">
        <f t="shared" si="17"/>
        <v>0</v>
      </c>
    </row>
    <row r="465" spans="1:1" x14ac:dyDescent="0.3">
      <c r="A465">
        <f t="shared" si="17"/>
        <v>0</v>
      </c>
    </row>
    <row r="466" spans="1:1" x14ac:dyDescent="0.3">
      <c r="A466">
        <f t="shared" si="17"/>
        <v>0</v>
      </c>
    </row>
    <row r="467" spans="1:1" x14ac:dyDescent="0.3">
      <c r="A467">
        <f t="shared" si="17"/>
        <v>0</v>
      </c>
    </row>
    <row r="468" spans="1:1" x14ac:dyDescent="0.3">
      <c r="A468">
        <f t="shared" si="17"/>
        <v>0</v>
      </c>
    </row>
    <row r="469" spans="1:1" x14ac:dyDescent="0.3">
      <c r="A469">
        <f t="shared" si="17"/>
        <v>0</v>
      </c>
    </row>
    <row r="470" spans="1:1" x14ac:dyDescent="0.3">
      <c r="A470">
        <f t="shared" si="17"/>
        <v>0</v>
      </c>
    </row>
    <row r="471" spans="1:1" x14ac:dyDescent="0.3">
      <c r="A471">
        <f t="shared" si="17"/>
        <v>0</v>
      </c>
    </row>
    <row r="472" spans="1:1" x14ac:dyDescent="0.3">
      <c r="A472">
        <f t="shared" si="17"/>
        <v>0</v>
      </c>
    </row>
    <row r="473" spans="1:1" x14ac:dyDescent="0.3">
      <c r="A473">
        <f t="shared" si="17"/>
        <v>0</v>
      </c>
    </row>
    <row r="474" spans="1:1" x14ac:dyDescent="0.3">
      <c r="A474">
        <f t="shared" si="17"/>
        <v>0</v>
      </c>
    </row>
    <row r="475" spans="1:1" x14ac:dyDescent="0.3">
      <c r="A475">
        <f t="shared" si="17"/>
        <v>0</v>
      </c>
    </row>
    <row r="476" spans="1:1" x14ac:dyDescent="0.3">
      <c r="A476">
        <f t="shared" si="17"/>
        <v>0</v>
      </c>
    </row>
    <row r="477" spans="1:1" x14ac:dyDescent="0.3">
      <c r="A477">
        <f t="shared" si="17"/>
        <v>0</v>
      </c>
    </row>
    <row r="478" spans="1:1" x14ac:dyDescent="0.3">
      <c r="A478">
        <f t="shared" si="17"/>
        <v>0</v>
      </c>
    </row>
    <row r="479" spans="1:1" x14ac:dyDescent="0.3">
      <c r="A479">
        <f t="shared" si="17"/>
        <v>0</v>
      </c>
    </row>
    <row r="480" spans="1:1" x14ac:dyDescent="0.3">
      <c r="A480">
        <f t="shared" si="17"/>
        <v>0</v>
      </c>
    </row>
    <row r="481" spans="1:1" x14ac:dyDescent="0.3">
      <c r="A481">
        <f t="shared" si="17"/>
        <v>0</v>
      </c>
    </row>
    <row r="482" spans="1:1" x14ac:dyDescent="0.3">
      <c r="A482">
        <f t="shared" si="17"/>
        <v>0</v>
      </c>
    </row>
    <row r="483" spans="1:1" x14ac:dyDescent="0.3">
      <c r="A483">
        <f t="shared" si="17"/>
        <v>0</v>
      </c>
    </row>
    <row r="484" spans="1:1" x14ac:dyDescent="0.3">
      <c r="A484">
        <f t="shared" si="17"/>
        <v>0</v>
      </c>
    </row>
    <row r="485" spans="1:1" x14ac:dyDescent="0.3">
      <c r="A485">
        <f t="shared" si="17"/>
        <v>0</v>
      </c>
    </row>
    <row r="486" spans="1:1" x14ac:dyDescent="0.3">
      <c r="A486">
        <f t="shared" si="17"/>
        <v>0</v>
      </c>
    </row>
    <row r="487" spans="1:1" x14ac:dyDescent="0.3">
      <c r="A487">
        <f t="shared" si="17"/>
        <v>0</v>
      </c>
    </row>
    <row r="488" spans="1:1" x14ac:dyDescent="0.3">
      <c r="A488">
        <f t="shared" si="17"/>
        <v>0</v>
      </c>
    </row>
    <row r="489" spans="1:1" x14ac:dyDescent="0.3">
      <c r="A489">
        <f t="shared" si="17"/>
        <v>0</v>
      </c>
    </row>
    <row r="490" spans="1:1" x14ac:dyDescent="0.3">
      <c r="A490">
        <f t="shared" si="17"/>
        <v>0</v>
      </c>
    </row>
    <row r="491" spans="1:1" x14ac:dyDescent="0.3">
      <c r="A491">
        <f t="shared" si="17"/>
        <v>0</v>
      </c>
    </row>
    <row r="492" spans="1:1" x14ac:dyDescent="0.3">
      <c r="A492">
        <f t="shared" si="17"/>
        <v>0</v>
      </c>
    </row>
    <row r="493" spans="1:1" x14ac:dyDescent="0.3">
      <c r="A493">
        <f t="shared" si="17"/>
        <v>0</v>
      </c>
    </row>
    <row r="494" spans="1:1" x14ac:dyDescent="0.3">
      <c r="A494">
        <f t="shared" si="17"/>
        <v>0</v>
      </c>
    </row>
    <row r="495" spans="1:1" x14ac:dyDescent="0.3">
      <c r="A495">
        <f t="shared" si="17"/>
        <v>0</v>
      </c>
    </row>
    <row r="496" spans="1:1" x14ac:dyDescent="0.3">
      <c r="A496">
        <f t="shared" si="17"/>
        <v>0</v>
      </c>
    </row>
    <row r="497" spans="1:1" x14ac:dyDescent="0.3">
      <c r="A497">
        <f t="shared" si="17"/>
        <v>0</v>
      </c>
    </row>
    <row r="498" spans="1:1" x14ac:dyDescent="0.3">
      <c r="A498">
        <f t="shared" si="17"/>
        <v>0</v>
      </c>
    </row>
    <row r="499" spans="1:1" x14ac:dyDescent="0.3">
      <c r="A499">
        <f t="shared" si="17"/>
        <v>0</v>
      </c>
    </row>
    <row r="500" spans="1:1" x14ac:dyDescent="0.3">
      <c r="A500">
        <f t="shared" si="17"/>
        <v>0</v>
      </c>
    </row>
    <row r="501" spans="1:1" x14ac:dyDescent="0.3">
      <c r="A501">
        <f t="shared" si="17"/>
        <v>0</v>
      </c>
    </row>
    <row r="502" spans="1:1" x14ac:dyDescent="0.3">
      <c r="A502">
        <f t="shared" si="17"/>
        <v>0</v>
      </c>
    </row>
    <row r="503" spans="1:1" x14ac:dyDescent="0.3">
      <c r="A503">
        <f t="shared" si="17"/>
        <v>0</v>
      </c>
    </row>
    <row r="504" spans="1:1" x14ac:dyDescent="0.3">
      <c r="A504">
        <f t="shared" si="17"/>
        <v>0</v>
      </c>
    </row>
    <row r="505" spans="1:1" x14ac:dyDescent="0.3">
      <c r="A505">
        <f t="shared" si="17"/>
        <v>0</v>
      </c>
    </row>
    <row r="506" spans="1:1" x14ac:dyDescent="0.3">
      <c r="A506">
        <f t="shared" si="17"/>
        <v>0</v>
      </c>
    </row>
    <row r="507" spans="1:1" x14ac:dyDescent="0.3">
      <c r="A507">
        <f t="shared" si="17"/>
        <v>0</v>
      </c>
    </row>
    <row r="508" spans="1:1" x14ac:dyDescent="0.3">
      <c r="A508">
        <f t="shared" si="17"/>
        <v>0</v>
      </c>
    </row>
    <row r="509" spans="1:1" x14ac:dyDescent="0.3">
      <c r="A509">
        <f t="shared" si="17"/>
        <v>0</v>
      </c>
    </row>
    <row r="510" spans="1:1" x14ac:dyDescent="0.3">
      <c r="A510">
        <f t="shared" si="17"/>
        <v>0</v>
      </c>
    </row>
    <row r="511" spans="1:1" x14ac:dyDescent="0.3">
      <c r="A511">
        <f t="shared" ref="A511:A518" si="18">COUNTIF(B511:AAA511,"FALSE")</f>
        <v>0</v>
      </c>
    </row>
    <row r="512" spans="1:1" x14ac:dyDescent="0.3">
      <c r="A512">
        <f t="shared" si="18"/>
        <v>0</v>
      </c>
    </row>
    <row r="513" spans="1:1" x14ac:dyDescent="0.3">
      <c r="A513">
        <f t="shared" si="18"/>
        <v>0</v>
      </c>
    </row>
    <row r="514" spans="1:1" x14ac:dyDescent="0.3">
      <c r="A514">
        <f t="shared" si="18"/>
        <v>0</v>
      </c>
    </row>
    <row r="515" spans="1:1" x14ac:dyDescent="0.3">
      <c r="A515">
        <f t="shared" si="18"/>
        <v>0</v>
      </c>
    </row>
    <row r="516" spans="1:1" x14ac:dyDescent="0.3">
      <c r="A516">
        <f t="shared" si="18"/>
        <v>0</v>
      </c>
    </row>
    <row r="517" spans="1:1" x14ac:dyDescent="0.3">
      <c r="A517">
        <f t="shared" si="18"/>
        <v>0</v>
      </c>
    </row>
    <row r="518" spans="1:1" x14ac:dyDescent="0.3">
      <c r="A518">
        <f t="shared" si="18"/>
        <v>0</v>
      </c>
    </row>
  </sheetData>
  <conditionalFormatting sqref="A1">
    <cfRule type="cellIs" dxfId="41" priority="16" operator="greaterThan">
      <formula>0</formula>
    </cfRule>
    <cfRule type="cellIs" dxfId="40" priority="17" operator="equal">
      <formula>0</formula>
    </cfRule>
  </conditionalFormatting>
  <conditionalFormatting sqref="A5:A518">
    <cfRule type="cellIs" dxfId="39" priority="3" operator="greaterThan">
      <formula>0</formula>
    </cfRule>
    <cfRule type="cellIs" dxfId="38" priority="4" operator="equal">
      <formula>0</formula>
    </cfRule>
  </conditionalFormatting>
  <conditionalFormatting sqref="L1">
    <cfRule type="cellIs" dxfId="37" priority="1" operator="equal">
      <formula>FALSE</formula>
    </cfRule>
    <cfRule type="cellIs" dxfId="36" priority="2" operator="equal">
      <formula>TRUE</formula>
    </cfRule>
  </conditionalFormatting>
  <conditionalFormatting sqref="O43">
    <cfRule type="colorScale" priority="15">
      <colorScale>
        <cfvo type="min"/>
        <cfvo type="max"/>
        <color rgb="FFFCFCFF"/>
        <color rgb="FFF8696B"/>
      </colorScale>
    </cfRule>
  </conditionalFormatting>
  <conditionalFormatting sqref="O53:O72 Q53:Q72">
    <cfRule type="colorScale" priority="22">
      <colorScale>
        <cfvo type="min"/>
        <cfvo type="max"/>
        <color rgb="FFFCFCFF"/>
        <color rgb="FFF8696B"/>
      </colorScale>
    </cfRule>
  </conditionalFormatting>
  <conditionalFormatting sqref="O53:O72">
    <cfRule type="colorScale" priority="23">
      <colorScale>
        <cfvo type="min"/>
        <cfvo type="max"/>
        <color rgb="FFFCFCFF"/>
        <color rgb="FFF8696B"/>
      </colorScale>
    </cfRule>
  </conditionalFormatting>
  <conditionalFormatting sqref="Q53:Q72">
    <cfRule type="colorScale" priority="24">
      <colorScale>
        <cfvo type="min"/>
        <cfvo type="max"/>
        <color rgb="FFFCFCFF"/>
        <color rgb="FFF8696B"/>
      </colorScale>
    </cfRule>
  </conditionalFormatting>
  <conditionalFormatting sqref="R53:S72">
    <cfRule type="cellIs" dxfId="35" priority="12" operator="equal">
      <formula>"Yellow Flag"</formula>
    </cfRule>
    <cfRule type="cellIs" dxfId="34" priority="13" operator="equal">
      <formula>"Red Flag"</formula>
    </cfRule>
    <cfRule type="cellIs" dxfId="33" priority="14" operator="equal">
      <formula>"Off"</formula>
    </cfRule>
  </conditionalFormatting>
  <conditionalFormatting sqref="S53:S72">
    <cfRule type="containsText" dxfId="32" priority="5" operator="containsText" text="Yellow">
      <formula>NOT(ISERROR(SEARCH("Yellow",S53)))</formula>
    </cfRule>
    <cfRule type="containsText" dxfId="31" priority="6" operator="containsText" text="Red">
      <formula>NOT(ISERROR(SEARCH("Red",S53)))</formula>
    </cfRule>
  </conditionalFormatting>
  <conditionalFormatting sqref="S62:S72">
    <cfRule type="cellIs" dxfId="30" priority="7" operator="equal">
      <formula>"Yellow Flag"</formula>
    </cfRule>
    <cfRule type="cellIs" dxfId="29" priority="8" operator="equal">
      <formula>"Red Flag"</formula>
    </cfRule>
    <cfRule type="cellIs" dxfId="28" priority="9" operator="equal">
      <formula>"Off"</formula>
    </cfRule>
  </conditionalFormatting>
  <dataValidations count="2">
    <dataValidation type="list" allowBlank="1" showInputMessage="1" showErrorMessage="1" sqref="R53:R72" xr:uid="{B1323634-0358-468D-B2F6-7CF65E435DF9}">
      <formula1>$V$54:$V$55</formula1>
    </dataValidation>
    <dataValidation type="list" allowBlank="1" showInputMessage="1" showErrorMessage="1" sqref="S53:S72" xr:uid="{267190FD-F745-48FC-9501-168A1004D97A}">
      <formula1>$W$54:$W$55</formula1>
    </dataValidation>
  </dataValidations>
  <hyperlinks>
    <hyperlink ref="L2" location="'Raw Data'!A1" display="Raw Data" xr:uid="{31BBBD2A-BDF8-414D-B3B6-387F06578949}"/>
    <hyperlink ref="M2" location="'Answer key'!A1" display="Answer Key" xr:uid="{353612D0-A208-4E9A-8725-BF1A17282CD0}"/>
    <hyperlink ref="K2" location="'Status Tracker'!A1" display="Status Tracker" xr:uid="{E5145ADF-8CCC-4088-9B45-78CA216D8096}"/>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FB2171B9-15FA-4109-896A-9AF417052830}">
          <x14:formula1>
            <xm:f>Validations!$B$3:$B$4</xm:f>
          </x14:formula1>
          <xm:sqref>M13:M34</xm:sqref>
        </x14:dataValidation>
        <x14:dataValidation type="list" allowBlank="1" showInputMessage="1" showErrorMessage="1" xr:uid="{8739FA61-45F3-4105-8B7A-3885F8FD90C0}">
          <x14:formula1>
            <xm:f>Validations!$B$7:$B$9</xm:f>
          </x14:formula1>
          <xm:sqref>M5</xm:sqref>
        </x14:dataValidation>
        <x14:dataValidation type="list" allowBlank="1" showInputMessage="1" showErrorMessage="1" xr:uid="{295A2D6A-4069-45DB-A64D-B231F10DE3C6}">
          <x14:formula1>
            <xm:f>Validations!$B$12:$B$14</xm:f>
          </x14:formula1>
          <xm:sqref>M6</xm:sqref>
        </x14:dataValidation>
        <x14:dataValidation type="list" allowBlank="1" showInputMessage="1" showErrorMessage="1" xr:uid="{B512AD14-A263-4099-927B-521A714D6E90}">
          <x14:formula1>
            <xm:f>Validations!$B$86:$B$89</xm:f>
          </x14:formula1>
          <xm:sqref>M12</xm:sqref>
        </x14:dataValidation>
        <x14:dataValidation type="list" allowBlank="1" showInputMessage="1" showErrorMessage="1" xr:uid="{237C53A9-B9E4-4917-BBFF-E6B8C2656E7A}">
          <x14:formula1>
            <xm:f>Validations!$B$73:$B$83</xm:f>
          </x14:formula1>
          <xm:sqref>M11</xm:sqref>
        </x14:dataValidation>
        <x14:dataValidation type="list" allowBlank="1" showInputMessage="1" showErrorMessage="1" xr:uid="{7E14361F-7B3F-4159-8597-AEBC980EFC47}">
          <x14:formula1>
            <xm:f>Validations!$B$68:$B$70</xm:f>
          </x14:formula1>
          <xm:sqref>M10</xm:sqref>
        </x14:dataValidation>
        <x14:dataValidation type="list" allowBlank="1" showInputMessage="1" showErrorMessage="1" xr:uid="{1576C690-51A5-4C51-B37C-BDFC558E1F7B}">
          <x14:formula1>
            <xm:f>Validations!$D$59:$D$62</xm:f>
          </x14:formula1>
          <xm:sqref>M9</xm:sqref>
        </x14:dataValidation>
        <x14:dataValidation type="list" allowBlank="1" showInputMessage="1" showErrorMessage="1" xr:uid="{7D9439DA-A68E-4D3F-B305-3BF1FA144E4A}">
          <x14:formula1>
            <xm:f>Validations!$B$36:$B$53</xm:f>
          </x14:formula1>
          <xm:sqref>M8</xm:sqref>
        </x14:dataValidation>
        <x14:dataValidation type="list" allowBlank="1" showInputMessage="1" showErrorMessage="1" xr:uid="{7A4B91F7-4AD9-433C-ACE3-FAC5968DC672}">
          <x14:formula1>
            <xm:f>Validations!$B$17:$B$33</xm:f>
          </x14:formula1>
          <xm:sqref>M7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C00000"/>
  </sheetPr>
  <dimension ref="A1:AC1048576"/>
  <sheetViews>
    <sheetView showGridLines="0" zoomScale="80" zoomScaleNormal="80" workbookViewId="0">
      <selection activeCell="I21" sqref="I21"/>
    </sheetView>
  </sheetViews>
  <sheetFormatPr defaultColWidth="0" defaultRowHeight="14.1" customHeight="1" zeroHeight="1" x14ac:dyDescent="0.25"/>
  <cols>
    <col min="1" max="1" width="9.109375" style="1" customWidth="1"/>
    <col min="2" max="2" width="18.44140625" style="1" customWidth="1"/>
    <col min="3" max="20" width="9.109375" style="1" customWidth="1"/>
    <col min="21" max="29" width="0" style="1" hidden="1" customWidth="1"/>
    <col min="30" max="16384" width="9.109375" style="1" hidden="1"/>
  </cols>
  <sheetData>
    <row r="1" spans="1:27" ht="13.8" x14ac:dyDescent="0.25"/>
    <row r="2" spans="1:27" ht="23.25" customHeight="1" x14ac:dyDescent="0.6">
      <c r="B2" s="2"/>
    </row>
    <row r="3" spans="1:27" ht="17.399999999999999" x14ac:dyDescent="0.3">
      <c r="B3" s="3"/>
    </row>
    <row r="4" spans="1:27" ht="15.6" x14ac:dyDescent="0.3">
      <c r="B4" s="4"/>
    </row>
    <row r="5" spans="1:27" ht="35.4" x14ac:dyDescent="0.6">
      <c r="B5" s="2" t="s">
        <v>1986</v>
      </c>
    </row>
    <row r="6" spans="1:27" ht="13.8" x14ac:dyDescent="0.25"/>
    <row r="7" spans="1:27" ht="17.399999999999999" x14ac:dyDescent="0.3">
      <c r="B7" s="5" t="s">
        <v>911</v>
      </c>
    </row>
    <row r="8" spans="1:27" ht="13.8" x14ac:dyDescent="0.25"/>
    <row r="9" spans="1:27" ht="13.8" x14ac:dyDescent="0.25"/>
    <row r="10" spans="1:27" ht="13.8" x14ac:dyDescent="0.25"/>
    <row r="11" spans="1:27" ht="13.8" x14ac:dyDescent="0.25"/>
    <row r="12" spans="1:27" ht="13.8" x14ac:dyDescent="0.25">
      <c r="C12" s="6"/>
    </row>
    <row r="13" spans="1:27" ht="13.8" x14ac:dyDescent="0.25">
      <c r="C13" s="6"/>
    </row>
    <row r="14" spans="1:27" s="8" customFormat="1" ht="12.75" customHeight="1" x14ac:dyDescent="0.3">
      <c r="A14" s="7"/>
      <c r="C14" s="9"/>
      <c r="F14" s="10"/>
      <c r="G14" s="10"/>
      <c r="S14" s="11"/>
      <c r="AA14" s="11"/>
    </row>
    <row r="15" spans="1:27" ht="13.8" x14ac:dyDescent="0.25">
      <c r="C15" s="6"/>
    </row>
    <row r="16" spans="1:27" ht="15.75" customHeight="1" x14ac:dyDescent="0.6">
      <c r="B16" s="2"/>
      <c r="C16" s="6"/>
    </row>
    <row r="17" spans="2:3" ht="17.399999999999999" x14ac:dyDescent="0.3">
      <c r="B17" s="3"/>
      <c r="C17" s="6"/>
    </row>
    <row r="18" spans="2:3" ht="13.8" x14ac:dyDescent="0.25">
      <c r="C18" s="6"/>
    </row>
    <row r="19" spans="2:3" ht="17.399999999999999" x14ac:dyDescent="0.3">
      <c r="B19" s="3"/>
      <c r="C19" s="6"/>
    </row>
    <row r="20" spans="2:3" ht="15.6" x14ac:dyDescent="0.3">
      <c r="B20" s="4"/>
      <c r="C20" s="6"/>
    </row>
    <row r="21" spans="2:3" ht="13.8" x14ac:dyDescent="0.25">
      <c r="C21" s="6"/>
    </row>
    <row r="22" spans="2:3" ht="13.8" x14ac:dyDescent="0.25">
      <c r="C22" s="6"/>
    </row>
    <row r="23" spans="2:3" s="12" customFormat="1" ht="14.4" thickBot="1" x14ac:dyDescent="0.3">
      <c r="C23" s="13"/>
    </row>
    <row r="24" spans="2:3" ht="13.8" x14ac:dyDescent="0.25">
      <c r="C24" s="6"/>
    </row>
    <row r="25" spans="2:3" ht="15.6" x14ac:dyDescent="0.3">
      <c r="B25" s="4" t="s">
        <v>44</v>
      </c>
      <c r="C25" s="6"/>
    </row>
    <row r="26" spans="2:3" ht="13.8" x14ac:dyDescent="0.25">
      <c r="C26" s="14"/>
    </row>
    <row r="27" spans="2:3" ht="13.8" x14ac:dyDescent="0.25"/>
    <row r="28" spans="2:3" ht="13.8" x14ac:dyDescent="0.25"/>
    <row r="29" spans="2:3" ht="13.8" x14ac:dyDescent="0.25"/>
    <row r="30" spans="2:3" ht="13.8" x14ac:dyDescent="0.25"/>
    <row r="1048576" spans="2:2" ht="0" hidden="1" customHeight="1" x14ac:dyDescent="0.25">
      <c r="B1048576" s="15"/>
    </row>
  </sheetData>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7AF79-B8F1-4BCF-9172-B34BAA5DDDEA}">
  <sheetPr codeName="Sheet8">
    <tabColor theme="9" tint="0.79998168889431442"/>
  </sheetPr>
  <dimension ref="A1:P505"/>
  <sheetViews>
    <sheetView showGridLines="0" topLeftCell="K1" zoomScale="80" zoomScaleNormal="80" workbookViewId="0"/>
  </sheetViews>
  <sheetFormatPr defaultColWidth="10.5546875" defaultRowHeight="14.4" outlineLevelCol="1" x14ac:dyDescent="0.3"/>
  <cols>
    <col min="1" max="10" width="8.88671875" hidden="1" customWidth="1" outlineLevel="1"/>
    <col min="11" max="11" width="10.5546875" collapsed="1"/>
    <col min="12" max="12" width="94.5546875" customWidth="1"/>
  </cols>
  <sheetData>
    <row r="1" spans="1:14" x14ac:dyDescent="0.3">
      <c r="K1" s="43" t="s">
        <v>0</v>
      </c>
      <c r="L1" s="42" t="b" cm="1">
        <f t="array" ref="L1">IF(COUNTIF($38:$1048576,"FALSE")&gt;0,FALSE,IF(SUM(COUNTIF($38:$1048576,{"#N/A","#CALC!","#VALUE!","#REF!"}))&gt;0,"ERROR",TRUE))</f>
        <v>1</v>
      </c>
    </row>
    <row r="2" spans="1:14" ht="27.6" x14ac:dyDescent="0.3">
      <c r="K2" s="20" t="s">
        <v>1</v>
      </c>
      <c r="L2" s="20" t="s">
        <v>2</v>
      </c>
      <c r="M2" s="20" t="s">
        <v>3</v>
      </c>
    </row>
    <row r="3" spans="1:14" s="24" customFormat="1" x14ac:dyDescent="0.3">
      <c r="K3" s="24" t="s">
        <v>11</v>
      </c>
    </row>
    <row r="5" spans="1:14" x14ac:dyDescent="0.3">
      <c r="A5">
        <f>COUNTIF(B5:AAE5,"FALSE")</f>
        <v>0</v>
      </c>
      <c r="B5" s="17" t="s">
        <v>12</v>
      </c>
      <c r="K5" s="16" t="s">
        <v>13</v>
      </c>
      <c r="L5" s="47" t="s">
        <v>14</v>
      </c>
      <c r="M5" s="42" t="s">
        <v>14</v>
      </c>
      <c r="N5" s="16" t="str">
        <f>VLOOKUP($M5,Validations!$B$7:$C$9,2,0)</f>
        <v>Qualified</v>
      </c>
    </row>
    <row r="6" spans="1:14" x14ac:dyDescent="0.3">
      <c r="A6">
        <f t="shared" ref="A6:A69" si="0">COUNTIF(B6:AAA6,"FALSE")</f>
        <v>0</v>
      </c>
      <c r="K6" s="16" t="s">
        <v>16</v>
      </c>
      <c r="L6" s="47" t="s">
        <v>17</v>
      </c>
      <c r="M6" s="42" t="s">
        <v>15</v>
      </c>
      <c r="N6" s="16" t="str">
        <f>VLOOKUP($M6,Validations!$B$12:$C$14,2,0)</f>
        <v>&lt;&gt;x</v>
      </c>
    </row>
    <row r="7" spans="1:14" x14ac:dyDescent="0.3">
      <c r="A7">
        <f>COUNTIF(B7:AAB7,"FALSE")</f>
        <v>0</v>
      </c>
      <c r="K7" s="16" t="str">
        <f>IF(M7="All","Dummy","Q14")</f>
        <v>Dummy</v>
      </c>
      <c r="L7" s="47" t="s">
        <v>912</v>
      </c>
      <c r="M7" s="42" t="s">
        <v>15</v>
      </c>
      <c r="N7" s="16" t="str">
        <f>VLOOKUP($M7,Validations!$B$17:$C$33,2,0)</f>
        <v>&lt;&gt;x</v>
      </c>
    </row>
    <row r="8" spans="1:14" x14ac:dyDescent="0.3">
      <c r="A8">
        <f t="shared" si="0"/>
        <v>0</v>
      </c>
      <c r="K8" s="16" t="str">
        <f>IF(M8="All","Dummy",VLOOKUP(M8,Validations!$B$36:$D$53,3,0))</f>
        <v>Dummy</v>
      </c>
      <c r="L8" s="47" t="s">
        <v>913</v>
      </c>
      <c r="M8" s="42" t="s">
        <v>15</v>
      </c>
      <c r="N8" s="16" t="str">
        <f>VLOOKUP($M8,Validations!$B$36:$C$53,2,0)</f>
        <v>&lt;&gt;x</v>
      </c>
    </row>
    <row r="9" spans="1:14" x14ac:dyDescent="0.3">
      <c r="A9">
        <f t="shared" si="0"/>
        <v>0</v>
      </c>
      <c r="K9" s="16" t="str">
        <f>IF(M9="All","Dummy","Q69_bucketed")</f>
        <v>Dummy</v>
      </c>
      <c r="L9" s="47" t="s">
        <v>914</v>
      </c>
      <c r="M9" s="42" t="s">
        <v>15</v>
      </c>
      <c r="N9" s="16" t="str">
        <f>VLOOKUP($M9,Validations!$D$59:$E$62,2,0)</f>
        <v>&lt;&gt;x</v>
      </c>
    </row>
    <row r="10" spans="1:14" x14ac:dyDescent="0.3">
      <c r="A10">
        <f t="shared" si="0"/>
        <v>0</v>
      </c>
      <c r="K10" s="16" t="str">
        <f>IF(M10="All","Dummy","Q9_REITs")</f>
        <v>Dummy</v>
      </c>
      <c r="L10" s="47" t="s">
        <v>919</v>
      </c>
      <c r="M10" s="42" t="s">
        <v>15</v>
      </c>
      <c r="N10" s="16" t="str">
        <f>VLOOKUP($M10,Validations!$B$68:$C$70,2,0)</f>
        <v>&lt;&gt;x</v>
      </c>
    </row>
    <row r="11" spans="1:14" x14ac:dyDescent="0.3">
      <c r="A11">
        <f t="shared" si="0"/>
        <v>0</v>
      </c>
      <c r="K11" s="16" t="str">
        <f>IF(M11="All","Dummy","Q68")</f>
        <v>Dummy</v>
      </c>
      <c r="L11" s="47" t="s">
        <v>918</v>
      </c>
      <c r="M11" s="42" t="s">
        <v>15</v>
      </c>
      <c r="N11" s="16" t="str">
        <f>VLOOKUP($M11,Validations!$B$73:$C$83,2,0)</f>
        <v>&lt;&gt;x</v>
      </c>
    </row>
    <row r="12" spans="1:14" x14ac:dyDescent="0.3">
      <c r="A12">
        <f t="shared" si="0"/>
        <v>0</v>
      </c>
      <c r="K12" s="16" t="str">
        <f>IF(M12="All","Dummy","Q67")</f>
        <v>Dummy</v>
      </c>
      <c r="L12" s="47" t="s">
        <v>920</v>
      </c>
      <c r="M12" s="42" t="s">
        <v>15</v>
      </c>
      <c r="N12" s="16" t="str">
        <f>VLOOKUP($M12,Validations!$B$86:$C$89,2,0)</f>
        <v>&lt;&gt;x</v>
      </c>
    </row>
    <row r="13" spans="1:14" hidden="1" x14ac:dyDescent="0.3">
      <c r="A13">
        <f t="shared" si="0"/>
        <v>0</v>
      </c>
      <c r="K13" s="16" t="s">
        <v>18</v>
      </c>
      <c r="L13" s="47" t="s">
        <v>18</v>
      </c>
      <c r="M13" s="42" t="s">
        <v>15</v>
      </c>
      <c r="N13" s="16" t="str">
        <f>VLOOKUP($M13,Validations!$B$3:$C$4,2,0)</f>
        <v>&lt;&gt;x</v>
      </c>
    </row>
    <row r="14" spans="1:14" hidden="1" x14ac:dyDescent="0.3">
      <c r="A14">
        <f t="shared" si="0"/>
        <v>0</v>
      </c>
      <c r="K14" s="16" t="s">
        <v>18</v>
      </c>
      <c r="L14" s="47" t="s">
        <v>18</v>
      </c>
      <c r="M14" s="42" t="s">
        <v>15</v>
      </c>
      <c r="N14" s="16" t="str">
        <f>VLOOKUP($M14,Validations!$B$3:$C$4,2,0)</f>
        <v>&lt;&gt;x</v>
      </c>
    </row>
    <row r="15" spans="1:14" hidden="1" x14ac:dyDescent="0.3">
      <c r="A15">
        <f t="shared" si="0"/>
        <v>0</v>
      </c>
      <c r="K15" s="16" t="s">
        <v>18</v>
      </c>
      <c r="L15" s="47" t="s">
        <v>18</v>
      </c>
      <c r="M15" s="42" t="s">
        <v>15</v>
      </c>
      <c r="N15" s="16" t="str">
        <f>VLOOKUP($M15,Validations!$B$3:$C$4,2,0)</f>
        <v>&lt;&gt;x</v>
      </c>
    </row>
    <row r="16" spans="1:14" hidden="1" x14ac:dyDescent="0.3">
      <c r="A16">
        <f t="shared" si="0"/>
        <v>0</v>
      </c>
      <c r="K16" s="16" t="s">
        <v>18</v>
      </c>
      <c r="L16" s="47" t="s">
        <v>18</v>
      </c>
      <c r="M16" s="42" t="s">
        <v>15</v>
      </c>
      <c r="N16" s="16" t="str">
        <f>VLOOKUP($M16,Validations!$B$3:$C$4,2,0)</f>
        <v>&lt;&gt;x</v>
      </c>
    </row>
    <row r="17" spans="1:14" hidden="1" x14ac:dyDescent="0.3">
      <c r="A17">
        <f t="shared" si="0"/>
        <v>0</v>
      </c>
      <c r="K17" s="16" t="s">
        <v>18</v>
      </c>
      <c r="L17" s="47" t="s">
        <v>18</v>
      </c>
      <c r="M17" s="42" t="s">
        <v>15</v>
      </c>
      <c r="N17" s="16" t="str">
        <f>VLOOKUP($M17,Validations!$B$3:$C$4,2,0)</f>
        <v>&lt;&gt;x</v>
      </c>
    </row>
    <row r="18" spans="1:14" hidden="1" x14ac:dyDescent="0.3">
      <c r="A18">
        <f t="shared" si="0"/>
        <v>0</v>
      </c>
      <c r="K18" s="16" t="s">
        <v>18</v>
      </c>
      <c r="L18" s="47" t="s">
        <v>18</v>
      </c>
      <c r="M18" s="42" t="s">
        <v>15</v>
      </c>
      <c r="N18" s="16" t="str">
        <f>VLOOKUP($M18,Validations!$B$3:$C$4,2,0)</f>
        <v>&lt;&gt;x</v>
      </c>
    </row>
    <row r="19" spans="1:14" hidden="1" x14ac:dyDescent="0.3">
      <c r="A19">
        <f t="shared" si="0"/>
        <v>0</v>
      </c>
      <c r="K19" s="16" t="s">
        <v>18</v>
      </c>
      <c r="L19" s="47" t="s">
        <v>18</v>
      </c>
      <c r="M19" s="42" t="s">
        <v>15</v>
      </c>
      <c r="N19" s="16" t="str">
        <f>VLOOKUP($M19,Validations!$B$3:$C$4,2,0)</f>
        <v>&lt;&gt;x</v>
      </c>
    </row>
    <row r="20" spans="1:14" hidden="1" x14ac:dyDescent="0.3">
      <c r="A20">
        <f t="shared" si="0"/>
        <v>0</v>
      </c>
      <c r="K20" s="16" t="s">
        <v>18</v>
      </c>
      <c r="L20" s="47" t="s">
        <v>18</v>
      </c>
      <c r="M20" s="42" t="s">
        <v>15</v>
      </c>
      <c r="N20" s="16" t="str">
        <f>VLOOKUP($M20,Validations!$B$3:$C$4,2,0)</f>
        <v>&lt;&gt;x</v>
      </c>
    </row>
    <row r="21" spans="1:14" hidden="1" x14ac:dyDescent="0.3">
      <c r="A21">
        <f t="shared" si="0"/>
        <v>0</v>
      </c>
      <c r="K21" s="16" t="s">
        <v>18</v>
      </c>
      <c r="L21" s="47" t="s">
        <v>18</v>
      </c>
      <c r="M21" s="42" t="s">
        <v>15</v>
      </c>
      <c r="N21" s="16" t="str">
        <f>VLOOKUP($M21,Validations!$B$3:$C$4,2,0)</f>
        <v>&lt;&gt;x</v>
      </c>
    </row>
    <row r="22" spans="1:14" hidden="1" x14ac:dyDescent="0.3">
      <c r="A22">
        <f t="shared" si="0"/>
        <v>0</v>
      </c>
      <c r="K22" s="16" t="s">
        <v>18</v>
      </c>
      <c r="L22" s="47" t="s">
        <v>18</v>
      </c>
      <c r="M22" s="42" t="s">
        <v>15</v>
      </c>
      <c r="N22" s="16" t="str">
        <f>VLOOKUP($M22,Validations!$B$3:$C$4,2,0)</f>
        <v>&lt;&gt;x</v>
      </c>
    </row>
    <row r="23" spans="1:14" hidden="1" x14ac:dyDescent="0.3">
      <c r="A23">
        <f t="shared" si="0"/>
        <v>0</v>
      </c>
      <c r="K23" s="16" t="s">
        <v>18</v>
      </c>
      <c r="L23" s="47" t="s">
        <v>18</v>
      </c>
      <c r="M23" s="42" t="s">
        <v>15</v>
      </c>
      <c r="N23" s="16" t="str">
        <f>VLOOKUP($M23,Validations!$B$3:$C$4,2,0)</f>
        <v>&lt;&gt;x</v>
      </c>
    </row>
    <row r="24" spans="1:14" hidden="1" x14ac:dyDescent="0.3">
      <c r="A24">
        <f t="shared" si="0"/>
        <v>0</v>
      </c>
      <c r="K24" s="16" t="s">
        <v>18</v>
      </c>
      <c r="L24" s="47" t="s">
        <v>18</v>
      </c>
      <c r="M24" s="42" t="s">
        <v>15</v>
      </c>
      <c r="N24" s="16" t="str">
        <f>VLOOKUP($M24,Validations!$B$3:$C$4,2,0)</f>
        <v>&lt;&gt;x</v>
      </c>
    </row>
    <row r="25" spans="1:14" hidden="1" x14ac:dyDescent="0.3">
      <c r="A25">
        <f t="shared" si="0"/>
        <v>0</v>
      </c>
      <c r="K25" s="16" t="s">
        <v>18</v>
      </c>
      <c r="L25" s="47" t="s">
        <v>18</v>
      </c>
      <c r="M25" s="42" t="s">
        <v>15</v>
      </c>
      <c r="N25" s="16" t="str">
        <f>VLOOKUP($M25,Validations!$B$3:$C$4,2,0)</f>
        <v>&lt;&gt;x</v>
      </c>
    </row>
    <row r="26" spans="1:14" hidden="1" x14ac:dyDescent="0.3">
      <c r="A26">
        <f t="shared" si="0"/>
        <v>0</v>
      </c>
      <c r="K26" s="16" t="s">
        <v>18</v>
      </c>
      <c r="L26" s="47" t="s">
        <v>18</v>
      </c>
      <c r="M26" s="42" t="s">
        <v>15</v>
      </c>
      <c r="N26" s="16" t="str">
        <f>VLOOKUP($M26,Validations!$B$3:$C$4,2,0)</f>
        <v>&lt;&gt;x</v>
      </c>
    </row>
    <row r="27" spans="1:14" hidden="1" x14ac:dyDescent="0.3">
      <c r="A27">
        <f t="shared" si="0"/>
        <v>0</v>
      </c>
      <c r="K27" s="16" t="s">
        <v>18</v>
      </c>
      <c r="L27" s="47" t="s">
        <v>18</v>
      </c>
      <c r="M27" s="42" t="s">
        <v>15</v>
      </c>
      <c r="N27" s="16" t="str">
        <f>VLOOKUP($M27,Validations!$B$3:$C$4,2,0)</f>
        <v>&lt;&gt;x</v>
      </c>
    </row>
    <row r="28" spans="1:14" hidden="1" x14ac:dyDescent="0.3">
      <c r="A28">
        <f t="shared" si="0"/>
        <v>0</v>
      </c>
      <c r="K28" s="16" t="s">
        <v>18</v>
      </c>
      <c r="L28" s="47" t="s">
        <v>18</v>
      </c>
      <c r="M28" s="42" t="s">
        <v>15</v>
      </c>
      <c r="N28" s="16" t="str">
        <f>VLOOKUP($M28,Validations!$B$3:$C$4,2,0)</f>
        <v>&lt;&gt;x</v>
      </c>
    </row>
    <row r="29" spans="1:14" hidden="1" x14ac:dyDescent="0.3">
      <c r="A29">
        <f>COUNTIF(B29:AAC29,"FALSE")</f>
        <v>0</v>
      </c>
      <c r="K29" s="16" t="s">
        <v>18</v>
      </c>
      <c r="L29" s="47" t="s">
        <v>18</v>
      </c>
      <c r="M29" s="42" t="s">
        <v>15</v>
      </c>
      <c r="N29" s="16" t="str">
        <f>VLOOKUP($M29,Validations!$B$3:$C$4,2,0)</f>
        <v>&lt;&gt;x</v>
      </c>
    </row>
    <row r="30" spans="1:14" hidden="1" x14ac:dyDescent="0.3">
      <c r="A30">
        <f t="shared" si="0"/>
        <v>0</v>
      </c>
      <c r="K30" s="16" t="s">
        <v>18</v>
      </c>
      <c r="L30" s="47" t="s">
        <v>18</v>
      </c>
      <c r="M30" s="42" t="s">
        <v>15</v>
      </c>
      <c r="N30" s="16" t="str">
        <f>VLOOKUP($M30,Validations!$B$3:$C$4,2,0)</f>
        <v>&lt;&gt;x</v>
      </c>
    </row>
    <row r="31" spans="1:14" hidden="1" x14ac:dyDescent="0.3">
      <c r="A31">
        <f t="shared" si="0"/>
        <v>0</v>
      </c>
      <c r="K31" s="16" t="s">
        <v>18</v>
      </c>
      <c r="L31" s="47" t="s">
        <v>18</v>
      </c>
      <c r="M31" s="42" t="s">
        <v>15</v>
      </c>
      <c r="N31" s="16" t="str">
        <f>VLOOKUP($M31,Validations!$B$3:$C$4,2,0)</f>
        <v>&lt;&gt;x</v>
      </c>
    </row>
    <row r="32" spans="1:14" hidden="1" x14ac:dyDescent="0.3">
      <c r="A32">
        <f t="shared" si="0"/>
        <v>0</v>
      </c>
      <c r="K32" s="16" t="s">
        <v>18</v>
      </c>
      <c r="L32" s="47" t="s">
        <v>18</v>
      </c>
      <c r="M32" s="42" t="s">
        <v>15</v>
      </c>
      <c r="N32" s="16" t="str">
        <f>VLOOKUP($M32,Validations!$B$3:$C$4,2,0)</f>
        <v>&lt;&gt;x</v>
      </c>
    </row>
    <row r="33" spans="1:14" hidden="1" x14ac:dyDescent="0.3">
      <c r="A33">
        <f t="shared" si="0"/>
        <v>0</v>
      </c>
      <c r="K33" s="16" t="s">
        <v>18</v>
      </c>
      <c r="L33" s="47" t="s">
        <v>18</v>
      </c>
      <c r="M33" s="42" t="s">
        <v>15</v>
      </c>
      <c r="N33" s="16" t="str">
        <f>VLOOKUP($M33,Validations!$B$3:$C$4,2,0)</f>
        <v>&lt;&gt;x</v>
      </c>
    </row>
    <row r="34" spans="1:14" hidden="1" x14ac:dyDescent="0.3">
      <c r="A34">
        <f t="shared" si="0"/>
        <v>0</v>
      </c>
      <c r="K34" s="16" t="s">
        <v>18</v>
      </c>
      <c r="L34" s="47" t="s">
        <v>18</v>
      </c>
      <c r="M34" s="42" t="s">
        <v>15</v>
      </c>
      <c r="N34" s="16" t="str">
        <f>VLOOKUP($M34,Validations!$B$3:$C$4,2,0)</f>
        <v>&lt;&gt;x</v>
      </c>
    </row>
    <row r="35" spans="1:14" hidden="1" x14ac:dyDescent="0.3">
      <c r="A35">
        <f t="shared" si="0"/>
        <v>0</v>
      </c>
    </row>
    <row r="36" spans="1:14" x14ac:dyDescent="0.3">
      <c r="A36">
        <f t="shared" si="0"/>
        <v>0</v>
      </c>
    </row>
    <row r="37" spans="1:14" s="28" customFormat="1" x14ac:dyDescent="0.3">
      <c r="A37" s="28">
        <f t="shared" si="0"/>
        <v>0</v>
      </c>
      <c r="K37" s="29" t="s">
        <v>924</v>
      </c>
    </row>
    <row r="38" spans="1:14" s="64" customFormat="1" x14ac:dyDescent="0.3">
      <c r="A38" s="64">
        <f t="shared" si="0"/>
        <v>0</v>
      </c>
      <c r="K38" s="64" t="s">
        <v>78</v>
      </c>
      <c r="L38" s="64" t="s">
        <v>79</v>
      </c>
    </row>
    <row r="39" spans="1:14" x14ac:dyDescent="0.3">
      <c r="A39">
        <f t="shared" si="0"/>
        <v>0</v>
      </c>
    </row>
    <row r="40" spans="1:14" x14ac:dyDescent="0.3">
      <c r="A40">
        <f t="shared" si="0"/>
        <v>0</v>
      </c>
    </row>
    <row r="41" spans="1:14" x14ac:dyDescent="0.3">
      <c r="A41">
        <f t="shared" si="0"/>
        <v>0</v>
      </c>
      <c r="L41" s="23" t="s">
        <v>78</v>
      </c>
      <c r="M41" s="66" t="s">
        <v>856</v>
      </c>
      <c r="N41" s="66" t="s">
        <v>857</v>
      </c>
    </row>
    <row r="42" spans="1:14" x14ac:dyDescent="0.3">
      <c r="A42">
        <f t="shared" si="0"/>
        <v>0</v>
      </c>
      <c r="K42" s="23">
        <v>1</v>
      </c>
      <c r="L42" s="65" t="s">
        <v>80</v>
      </c>
      <c r="M42" s="42">
        <v>85</v>
      </c>
      <c r="N42" s="67">
        <v>1</v>
      </c>
    </row>
    <row r="43" spans="1:14" x14ac:dyDescent="0.3">
      <c r="A43">
        <f t="shared" si="0"/>
        <v>0</v>
      </c>
      <c r="K43" s="23">
        <v>2</v>
      </c>
      <c r="L43" s="65" t="s">
        <v>81</v>
      </c>
      <c r="M43" s="42">
        <v>0</v>
      </c>
      <c r="N43" s="67">
        <v>0</v>
      </c>
    </row>
    <row r="44" spans="1:14" x14ac:dyDescent="0.3">
      <c r="A44">
        <f t="shared" si="0"/>
        <v>0</v>
      </c>
      <c r="K44" s="23">
        <v>3</v>
      </c>
      <c r="L44" s="65" t="s">
        <v>82</v>
      </c>
      <c r="M44" s="42">
        <v>0</v>
      </c>
      <c r="N44" s="67">
        <v>0</v>
      </c>
    </row>
    <row r="45" spans="1:14" x14ac:dyDescent="0.3">
      <c r="A45">
        <f t="shared" si="0"/>
        <v>0</v>
      </c>
      <c r="K45" s="23">
        <v>4</v>
      </c>
      <c r="L45" s="65" t="s">
        <v>83</v>
      </c>
      <c r="M45" s="42">
        <v>0</v>
      </c>
      <c r="N45" s="67">
        <v>0</v>
      </c>
    </row>
    <row r="46" spans="1:14" x14ac:dyDescent="0.3">
      <c r="A46">
        <f t="shared" si="0"/>
        <v>0</v>
      </c>
      <c r="K46" s="23">
        <v>5</v>
      </c>
      <c r="L46" s="65" t="s">
        <v>854</v>
      </c>
      <c r="M46" s="42">
        <v>0</v>
      </c>
      <c r="N46" s="67">
        <v>0</v>
      </c>
    </row>
    <row r="47" spans="1:14" x14ac:dyDescent="0.3">
      <c r="A47">
        <f t="shared" si="0"/>
        <v>0</v>
      </c>
      <c r="K47" s="23">
        <v>6</v>
      </c>
      <c r="L47" s="65" t="s">
        <v>85</v>
      </c>
      <c r="M47" s="42">
        <v>0</v>
      </c>
      <c r="N47" s="67">
        <v>0</v>
      </c>
    </row>
    <row r="48" spans="1:14" x14ac:dyDescent="0.3">
      <c r="A48">
        <f t="shared" si="0"/>
        <v>0</v>
      </c>
    </row>
    <row r="49" spans="1:14" x14ac:dyDescent="0.3">
      <c r="A49">
        <f t="shared" si="0"/>
        <v>0</v>
      </c>
      <c r="K49" s="23" t="s">
        <v>20</v>
      </c>
      <c r="L49" s="65" t="s">
        <v>855</v>
      </c>
      <c r="M49" s="42">
        <v>85</v>
      </c>
    </row>
    <row r="50" spans="1:14" x14ac:dyDescent="0.3">
      <c r="A50">
        <f t="shared" si="0"/>
        <v>0</v>
      </c>
      <c r="M50" s="23" t="b">
        <v>1</v>
      </c>
    </row>
    <row r="51" spans="1:14" x14ac:dyDescent="0.3">
      <c r="A51">
        <f t="shared" si="0"/>
        <v>0</v>
      </c>
    </row>
    <row r="52" spans="1:14" x14ac:dyDescent="0.3">
      <c r="A52">
        <f t="shared" si="0"/>
        <v>0</v>
      </c>
    </row>
    <row r="53" spans="1:14" s="64" customFormat="1" x14ac:dyDescent="0.3">
      <c r="A53" s="64">
        <f t="shared" si="0"/>
        <v>0</v>
      </c>
      <c r="K53" s="64" t="s">
        <v>86</v>
      </c>
      <c r="L53" s="64" t="s">
        <v>87</v>
      </c>
    </row>
    <row r="54" spans="1:14" x14ac:dyDescent="0.3">
      <c r="A54">
        <f t="shared" si="0"/>
        <v>0</v>
      </c>
    </row>
    <row r="55" spans="1:14" x14ac:dyDescent="0.3">
      <c r="A55">
        <f t="shared" si="0"/>
        <v>0</v>
      </c>
    </row>
    <row r="56" spans="1:14" x14ac:dyDescent="0.3">
      <c r="A56">
        <f t="shared" si="0"/>
        <v>0</v>
      </c>
      <c r="L56" s="23" t="s">
        <v>86</v>
      </c>
      <c r="M56" s="66" t="s">
        <v>856</v>
      </c>
      <c r="N56" s="66" t="s">
        <v>857</v>
      </c>
    </row>
    <row r="57" spans="1:14" x14ac:dyDescent="0.3">
      <c r="A57">
        <f t="shared" si="0"/>
        <v>0</v>
      </c>
      <c r="K57" s="23">
        <v>1</v>
      </c>
      <c r="L57" s="65" t="s">
        <v>88</v>
      </c>
      <c r="M57" s="42">
        <v>85</v>
      </c>
      <c r="N57" s="67">
        <v>1</v>
      </c>
    </row>
    <row r="58" spans="1:14" x14ac:dyDescent="0.3">
      <c r="A58">
        <f t="shared" si="0"/>
        <v>0</v>
      </c>
      <c r="K58" s="23">
        <v>2</v>
      </c>
      <c r="L58" s="65" t="s">
        <v>89</v>
      </c>
      <c r="M58" s="42">
        <v>0</v>
      </c>
      <c r="N58" s="67">
        <v>0</v>
      </c>
    </row>
    <row r="59" spans="1:14" x14ac:dyDescent="0.3">
      <c r="A59">
        <f t="shared" si="0"/>
        <v>0</v>
      </c>
      <c r="K59" s="23">
        <v>3</v>
      </c>
      <c r="L59" s="65" t="s">
        <v>90</v>
      </c>
      <c r="M59" s="42">
        <v>0</v>
      </c>
      <c r="N59" s="67">
        <v>0</v>
      </c>
    </row>
    <row r="60" spans="1:14" x14ac:dyDescent="0.3">
      <c r="A60">
        <f t="shared" si="0"/>
        <v>0</v>
      </c>
      <c r="K60" s="23">
        <v>4</v>
      </c>
      <c r="L60" s="65" t="s">
        <v>91</v>
      </c>
      <c r="M60" s="42">
        <v>0</v>
      </c>
      <c r="N60" s="67">
        <v>0</v>
      </c>
    </row>
    <row r="61" spans="1:14" x14ac:dyDescent="0.3">
      <c r="A61">
        <f t="shared" si="0"/>
        <v>0</v>
      </c>
      <c r="K61" s="23">
        <v>5</v>
      </c>
      <c r="L61" s="65" t="s">
        <v>92</v>
      </c>
      <c r="M61" s="42">
        <v>0</v>
      </c>
      <c r="N61" s="67">
        <v>0</v>
      </c>
    </row>
    <row r="62" spans="1:14" x14ac:dyDescent="0.3">
      <c r="A62">
        <f t="shared" si="0"/>
        <v>0</v>
      </c>
      <c r="K62" s="23">
        <v>6</v>
      </c>
      <c r="L62" s="65" t="s">
        <v>93</v>
      </c>
      <c r="M62" s="42">
        <v>0</v>
      </c>
      <c r="N62" s="67">
        <v>0</v>
      </c>
    </row>
    <row r="63" spans="1:14" x14ac:dyDescent="0.3">
      <c r="A63">
        <f t="shared" si="0"/>
        <v>0</v>
      </c>
      <c r="K63" s="23">
        <v>7</v>
      </c>
      <c r="L63" s="65" t="s">
        <v>94</v>
      </c>
      <c r="M63" s="42">
        <v>0</v>
      </c>
      <c r="N63" s="67">
        <v>0</v>
      </c>
    </row>
    <row r="64" spans="1:14" x14ac:dyDescent="0.3">
      <c r="A64">
        <f t="shared" si="0"/>
        <v>0</v>
      </c>
      <c r="K64" s="23">
        <v>8</v>
      </c>
      <c r="L64" s="65" t="s">
        <v>95</v>
      </c>
      <c r="M64" s="42">
        <v>0</v>
      </c>
      <c r="N64" s="67">
        <v>0</v>
      </c>
    </row>
    <row r="65" spans="1:14" x14ac:dyDescent="0.3">
      <c r="A65">
        <f t="shared" si="0"/>
        <v>0</v>
      </c>
      <c r="K65" s="23">
        <v>9</v>
      </c>
      <c r="L65" s="65" t="s">
        <v>96</v>
      </c>
      <c r="M65" s="42">
        <v>0</v>
      </c>
      <c r="N65" s="67">
        <v>0</v>
      </c>
    </row>
    <row r="66" spans="1:14" x14ac:dyDescent="0.3">
      <c r="A66">
        <f t="shared" si="0"/>
        <v>0</v>
      </c>
      <c r="K66" s="23">
        <v>10</v>
      </c>
      <c r="L66" s="65" t="s">
        <v>72</v>
      </c>
      <c r="M66" s="42">
        <v>0</v>
      </c>
      <c r="N66" s="67">
        <v>0</v>
      </c>
    </row>
    <row r="67" spans="1:14" x14ac:dyDescent="0.3">
      <c r="A67">
        <f t="shared" si="0"/>
        <v>0</v>
      </c>
    </row>
    <row r="68" spans="1:14" x14ac:dyDescent="0.3">
      <c r="A68">
        <f t="shared" si="0"/>
        <v>0</v>
      </c>
      <c r="K68" s="23" t="s">
        <v>20</v>
      </c>
      <c r="L68" s="65" t="s">
        <v>855</v>
      </c>
      <c r="M68" s="42">
        <v>85</v>
      </c>
    </row>
    <row r="69" spans="1:14" x14ac:dyDescent="0.3">
      <c r="A69">
        <f t="shared" si="0"/>
        <v>0</v>
      </c>
      <c r="M69" s="23" t="b">
        <v>1</v>
      </c>
    </row>
    <row r="70" spans="1:14" x14ac:dyDescent="0.3">
      <c r="A70">
        <f t="shared" ref="A70:A133" si="1">COUNTIF(B70:AAA70,"FALSE")</f>
        <v>0</v>
      </c>
    </row>
    <row r="71" spans="1:14" x14ac:dyDescent="0.3">
      <c r="A71">
        <f t="shared" si="1"/>
        <v>0</v>
      </c>
    </row>
    <row r="72" spans="1:14" s="64" customFormat="1" x14ac:dyDescent="0.3">
      <c r="A72" s="64">
        <f t="shared" si="1"/>
        <v>0</v>
      </c>
      <c r="K72" s="64" t="s">
        <v>97</v>
      </c>
      <c r="L72" s="64" t="s">
        <v>98</v>
      </c>
    </row>
    <row r="73" spans="1:14" x14ac:dyDescent="0.3">
      <c r="A73">
        <f t="shared" si="1"/>
        <v>0</v>
      </c>
    </row>
    <row r="74" spans="1:14" x14ac:dyDescent="0.3">
      <c r="A74">
        <f t="shared" si="1"/>
        <v>0</v>
      </c>
    </row>
    <row r="75" spans="1:14" x14ac:dyDescent="0.3">
      <c r="A75">
        <f t="shared" si="1"/>
        <v>0</v>
      </c>
      <c r="L75" s="23" t="s">
        <v>97</v>
      </c>
      <c r="M75" s="66" t="s">
        <v>856</v>
      </c>
      <c r="N75" s="66" t="s">
        <v>857</v>
      </c>
    </row>
    <row r="76" spans="1:14" x14ac:dyDescent="0.3">
      <c r="A76">
        <f t="shared" si="1"/>
        <v>0</v>
      </c>
      <c r="K76" s="23">
        <v>1</v>
      </c>
      <c r="L76" s="65" t="s">
        <v>99</v>
      </c>
      <c r="M76" s="42">
        <v>0</v>
      </c>
      <c r="N76" s="67">
        <v>0</v>
      </c>
    </row>
    <row r="77" spans="1:14" x14ac:dyDescent="0.3">
      <c r="A77">
        <f t="shared" si="1"/>
        <v>0</v>
      </c>
      <c r="K77" s="23">
        <v>2</v>
      </c>
      <c r="L77" s="65" t="s">
        <v>100</v>
      </c>
      <c r="M77" s="42">
        <v>0</v>
      </c>
      <c r="N77" s="67">
        <v>0</v>
      </c>
    </row>
    <row r="78" spans="1:14" x14ac:dyDescent="0.3">
      <c r="A78">
        <f t="shared" si="1"/>
        <v>0</v>
      </c>
      <c r="K78" s="23">
        <v>3</v>
      </c>
      <c r="L78" s="65" t="s">
        <v>101</v>
      </c>
      <c r="M78" s="42">
        <v>0</v>
      </c>
      <c r="N78" s="67">
        <v>0</v>
      </c>
    </row>
    <row r="79" spans="1:14" x14ac:dyDescent="0.3">
      <c r="A79">
        <f t="shared" si="1"/>
        <v>0</v>
      </c>
      <c r="K79" s="23">
        <v>4</v>
      </c>
      <c r="L79" s="65" t="s">
        <v>102</v>
      </c>
      <c r="M79" s="42">
        <v>0</v>
      </c>
      <c r="N79" s="67">
        <v>0</v>
      </c>
    </row>
    <row r="80" spans="1:14" x14ac:dyDescent="0.3">
      <c r="A80">
        <f t="shared" si="1"/>
        <v>0</v>
      </c>
      <c r="K80" s="23">
        <v>5</v>
      </c>
      <c r="L80" s="65" t="s">
        <v>103</v>
      </c>
      <c r="M80" s="42">
        <v>0</v>
      </c>
      <c r="N80" s="67">
        <v>0</v>
      </c>
    </row>
    <row r="81" spans="1:14" x14ac:dyDescent="0.3">
      <c r="A81">
        <f t="shared" si="1"/>
        <v>0</v>
      </c>
      <c r="K81" s="23">
        <v>6</v>
      </c>
      <c r="L81" s="65" t="s">
        <v>104</v>
      </c>
      <c r="M81" s="42">
        <v>0</v>
      </c>
      <c r="N81" s="67">
        <v>0</v>
      </c>
    </row>
    <row r="82" spans="1:14" x14ac:dyDescent="0.3">
      <c r="A82">
        <f t="shared" si="1"/>
        <v>0</v>
      </c>
      <c r="K82" s="23">
        <v>7</v>
      </c>
      <c r="L82" s="65" t="s">
        <v>105</v>
      </c>
      <c r="M82" s="42">
        <v>0</v>
      </c>
      <c r="N82" s="67">
        <v>0</v>
      </c>
    </row>
    <row r="83" spans="1:14" x14ac:dyDescent="0.3">
      <c r="A83">
        <f t="shared" si="1"/>
        <v>0</v>
      </c>
      <c r="K83" s="23">
        <v>8</v>
      </c>
      <c r="L83" s="65" t="s">
        <v>106</v>
      </c>
      <c r="M83" s="42">
        <v>0</v>
      </c>
      <c r="N83" s="67">
        <v>0</v>
      </c>
    </row>
    <row r="84" spans="1:14" x14ac:dyDescent="0.3">
      <c r="A84">
        <f t="shared" si="1"/>
        <v>0</v>
      </c>
      <c r="K84" s="23">
        <v>9</v>
      </c>
      <c r="L84" s="65" t="s">
        <v>107</v>
      </c>
      <c r="M84" s="42">
        <v>0</v>
      </c>
      <c r="N84" s="67">
        <v>0</v>
      </c>
    </row>
    <row r="85" spans="1:14" x14ac:dyDescent="0.3">
      <c r="A85">
        <f t="shared" si="1"/>
        <v>0</v>
      </c>
      <c r="K85" s="23">
        <v>10</v>
      </c>
      <c r="L85" s="65" t="s">
        <v>858</v>
      </c>
      <c r="M85" s="42">
        <v>0</v>
      </c>
      <c r="N85" s="67">
        <v>0</v>
      </c>
    </row>
    <row r="86" spans="1:14" x14ac:dyDescent="0.3">
      <c r="A86">
        <f t="shared" si="1"/>
        <v>0</v>
      </c>
      <c r="K86" s="23">
        <v>11</v>
      </c>
      <c r="L86" s="65" t="s">
        <v>109</v>
      </c>
      <c r="M86" s="42">
        <v>85</v>
      </c>
      <c r="N86" s="67">
        <v>1</v>
      </c>
    </row>
    <row r="87" spans="1:14" x14ac:dyDescent="0.3">
      <c r="A87">
        <f t="shared" si="1"/>
        <v>0</v>
      </c>
      <c r="K87" s="23">
        <v>12</v>
      </c>
      <c r="L87" s="65" t="s">
        <v>110</v>
      </c>
      <c r="M87" s="42">
        <v>0</v>
      </c>
      <c r="N87" s="67">
        <v>0</v>
      </c>
    </row>
    <row r="88" spans="1:14" x14ac:dyDescent="0.3">
      <c r="A88">
        <f t="shared" si="1"/>
        <v>0</v>
      </c>
      <c r="K88" s="23">
        <v>13</v>
      </c>
      <c r="L88" s="65" t="s">
        <v>111</v>
      </c>
      <c r="M88" s="42">
        <v>0</v>
      </c>
      <c r="N88" s="67">
        <v>0</v>
      </c>
    </row>
    <row r="89" spans="1:14" x14ac:dyDescent="0.3">
      <c r="A89">
        <f t="shared" si="1"/>
        <v>0</v>
      </c>
      <c r="K89" s="23">
        <v>14</v>
      </c>
      <c r="L89" s="65" t="s">
        <v>112</v>
      </c>
      <c r="M89" s="42">
        <v>0</v>
      </c>
      <c r="N89" s="67">
        <v>0</v>
      </c>
    </row>
    <row r="90" spans="1:14" x14ac:dyDescent="0.3">
      <c r="A90">
        <f t="shared" si="1"/>
        <v>0</v>
      </c>
      <c r="K90" s="23">
        <v>15</v>
      </c>
      <c r="L90" s="65" t="s">
        <v>113</v>
      </c>
      <c r="M90" s="42">
        <v>0</v>
      </c>
      <c r="N90" s="67">
        <v>0</v>
      </c>
    </row>
    <row r="91" spans="1:14" x14ac:dyDescent="0.3">
      <c r="A91">
        <f t="shared" si="1"/>
        <v>0</v>
      </c>
      <c r="K91" s="23">
        <v>16</v>
      </c>
      <c r="L91" s="65" t="s">
        <v>114</v>
      </c>
      <c r="M91" s="42">
        <v>0</v>
      </c>
      <c r="N91" s="67">
        <v>0</v>
      </c>
    </row>
    <row r="92" spans="1:14" x14ac:dyDescent="0.3">
      <c r="A92">
        <f t="shared" si="1"/>
        <v>0</v>
      </c>
    </row>
    <row r="93" spans="1:14" x14ac:dyDescent="0.3">
      <c r="A93">
        <f t="shared" si="1"/>
        <v>0</v>
      </c>
      <c r="K93" s="23" t="s">
        <v>20</v>
      </c>
      <c r="L93" s="65" t="s">
        <v>855</v>
      </c>
      <c r="M93" s="42">
        <v>85</v>
      </c>
    </row>
    <row r="94" spans="1:14" x14ac:dyDescent="0.3">
      <c r="A94">
        <f t="shared" si="1"/>
        <v>0</v>
      </c>
      <c r="M94" s="23" t="b">
        <v>1</v>
      </c>
    </row>
    <row r="95" spans="1:14" x14ac:dyDescent="0.3">
      <c r="A95">
        <f t="shared" si="1"/>
        <v>0</v>
      </c>
    </row>
    <row r="96" spans="1:14" x14ac:dyDescent="0.3">
      <c r="A96">
        <f t="shared" si="1"/>
        <v>0</v>
      </c>
    </row>
    <row r="97" spans="1:16" s="64" customFormat="1" x14ac:dyDescent="0.3">
      <c r="A97" s="64">
        <f t="shared" si="1"/>
        <v>0</v>
      </c>
      <c r="K97" s="64" t="s">
        <v>115</v>
      </c>
      <c r="L97" s="64" t="s">
        <v>116</v>
      </c>
    </row>
    <row r="98" spans="1:16" x14ac:dyDescent="0.3">
      <c r="A98">
        <f t="shared" si="1"/>
        <v>0</v>
      </c>
    </row>
    <row r="99" spans="1:16" x14ac:dyDescent="0.3">
      <c r="A99">
        <f t="shared" si="1"/>
        <v>0</v>
      </c>
      <c r="M99" s="23">
        <v>1</v>
      </c>
      <c r="N99" s="23" t="s">
        <v>20</v>
      </c>
    </row>
    <row r="100" spans="1:16" x14ac:dyDescent="0.3">
      <c r="A100">
        <f t="shared" si="1"/>
        <v>0</v>
      </c>
      <c r="M100" s="69" t="s">
        <v>861</v>
      </c>
      <c r="N100" s="70" t="s">
        <v>856</v>
      </c>
      <c r="O100" s="70" t="s">
        <v>857</v>
      </c>
      <c r="P100" s="70" t="s">
        <v>859</v>
      </c>
    </row>
    <row r="101" spans="1:16" x14ac:dyDescent="0.3">
      <c r="A101">
        <f t="shared" si="1"/>
        <v>0</v>
      </c>
      <c r="K101" s="23" t="s">
        <v>560</v>
      </c>
      <c r="L101" s="68" t="s">
        <v>117</v>
      </c>
      <c r="M101" s="71">
        <v>25</v>
      </c>
      <c r="N101" s="72">
        <v>85</v>
      </c>
      <c r="O101" s="75">
        <v>0.29411764705882354</v>
      </c>
      <c r="P101" s="75">
        <v>0.11848341232227488</v>
      </c>
    </row>
    <row r="102" spans="1:16" x14ac:dyDescent="0.3">
      <c r="A102">
        <f t="shared" si="1"/>
        <v>0</v>
      </c>
      <c r="K102" s="23" t="s">
        <v>561</v>
      </c>
      <c r="L102" s="68" t="s">
        <v>118</v>
      </c>
      <c r="M102" s="71">
        <v>19</v>
      </c>
      <c r="N102" s="72">
        <v>85</v>
      </c>
      <c r="O102" s="75">
        <v>0.22352941176470589</v>
      </c>
      <c r="P102" s="75">
        <v>9.004739336492891E-2</v>
      </c>
    </row>
    <row r="103" spans="1:16" x14ac:dyDescent="0.3">
      <c r="A103">
        <f t="shared" si="1"/>
        <v>0</v>
      </c>
      <c r="K103" s="23" t="s">
        <v>562</v>
      </c>
      <c r="L103" s="68" t="s">
        <v>119</v>
      </c>
      <c r="M103" s="71">
        <v>85</v>
      </c>
      <c r="N103" s="72">
        <v>85</v>
      </c>
      <c r="O103" s="75">
        <v>1</v>
      </c>
      <c r="P103" s="75">
        <v>0.40284360189573459</v>
      </c>
    </row>
    <row r="104" spans="1:16" x14ac:dyDescent="0.3">
      <c r="A104">
        <f t="shared" si="1"/>
        <v>0</v>
      </c>
      <c r="K104" s="23" t="s">
        <v>563</v>
      </c>
      <c r="L104" s="68" t="s">
        <v>120</v>
      </c>
      <c r="M104" s="71">
        <v>27</v>
      </c>
      <c r="N104" s="72">
        <v>85</v>
      </c>
      <c r="O104" s="75">
        <v>0.31764705882352939</v>
      </c>
      <c r="P104" s="75">
        <v>0.12796208530805686</v>
      </c>
    </row>
    <row r="105" spans="1:16" x14ac:dyDescent="0.3">
      <c r="A105">
        <f t="shared" si="1"/>
        <v>0</v>
      </c>
      <c r="K105" s="23" t="s">
        <v>564</v>
      </c>
      <c r="L105" s="68" t="s">
        <v>121</v>
      </c>
      <c r="M105" s="71">
        <v>22</v>
      </c>
      <c r="N105" s="72">
        <v>85</v>
      </c>
      <c r="O105" s="75">
        <v>0.25882352941176473</v>
      </c>
      <c r="P105" s="75">
        <v>0.10426540284360189</v>
      </c>
    </row>
    <row r="106" spans="1:16" x14ac:dyDescent="0.3">
      <c r="A106">
        <f t="shared" si="1"/>
        <v>0</v>
      </c>
      <c r="K106" s="23" t="s">
        <v>565</v>
      </c>
      <c r="L106" s="68" t="s">
        <v>122</v>
      </c>
      <c r="M106" s="71">
        <v>27</v>
      </c>
      <c r="N106" s="72">
        <v>85</v>
      </c>
      <c r="O106" s="75">
        <v>0.31764705882352939</v>
      </c>
      <c r="P106" s="75">
        <v>0.12796208530805686</v>
      </c>
    </row>
    <row r="107" spans="1:16" x14ac:dyDescent="0.3">
      <c r="A107">
        <f t="shared" si="1"/>
        <v>0</v>
      </c>
      <c r="K107" s="23" t="s">
        <v>566</v>
      </c>
      <c r="L107" s="68" t="s">
        <v>123</v>
      </c>
      <c r="M107" s="71">
        <v>5</v>
      </c>
      <c r="N107" s="72">
        <v>85</v>
      </c>
      <c r="O107" s="75">
        <v>5.8823529411764705E-2</v>
      </c>
      <c r="P107" s="75">
        <v>2.3696682464454975E-2</v>
      </c>
    </row>
    <row r="108" spans="1:16" x14ac:dyDescent="0.3">
      <c r="A108">
        <f t="shared" si="1"/>
        <v>0</v>
      </c>
      <c r="K108" s="23" t="s">
        <v>567</v>
      </c>
      <c r="L108" s="68" t="s">
        <v>72</v>
      </c>
      <c r="M108" s="73">
        <v>1</v>
      </c>
      <c r="N108" s="74">
        <v>85</v>
      </c>
      <c r="O108" s="76">
        <v>1.1764705882352941E-2</v>
      </c>
      <c r="P108" s="76">
        <v>4.7393364928909956E-3</v>
      </c>
    </row>
    <row r="109" spans="1:16" x14ac:dyDescent="0.3">
      <c r="A109">
        <f t="shared" si="1"/>
        <v>0</v>
      </c>
    </row>
    <row r="110" spans="1:16" x14ac:dyDescent="0.3">
      <c r="A110">
        <f t="shared" si="1"/>
        <v>0</v>
      </c>
      <c r="K110" s="23" t="s">
        <v>20</v>
      </c>
      <c r="L110" s="68" t="s">
        <v>860</v>
      </c>
      <c r="M110" s="71">
        <v>211</v>
      </c>
    </row>
    <row r="111" spans="1:16" x14ac:dyDescent="0.3">
      <c r="A111">
        <f t="shared" si="1"/>
        <v>0</v>
      </c>
      <c r="M111" s="23" t="b">
        <v>1</v>
      </c>
    </row>
    <row r="112" spans="1:16" x14ac:dyDescent="0.3">
      <c r="A112">
        <f t="shared" si="1"/>
        <v>0</v>
      </c>
    </row>
    <row r="113" spans="1:14" x14ac:dyDescent="0.3">
      <c r="A113">
        <f t="shared" si="1"/>
        <v>0</v>
      </c>
    </row>
    <row r="114" spans="1:14" s="64" customFormat="1" x14ac:dyDescent="0.3">
      <c r="A114" s="64">
        <f t="shared" si="1"/>
        <v>0</v>
      </c>
      <c r="K114" s="64" t="s">
        <v>124</v>
      </c>
      <c r="L114" s="64" t="s">
        <v>125</v>
      </c>
    </row>
    <row r="115" spans="1:14" x14ac:dyDescent="0.3">
      <c r="A115">
        <f t="shared" si="1"/>
        <v>0</v>
      </c>
    </row>
    <row r="116" spans="1:14" x14ac:dyDescent="0.3">
      <c r="A116">
        <f t="shared" si="1"/>
        <v>0</v>
      </c>
    </row>
    <row r="117" spans="1:14" x14ac:dyDescent="0.3">
      <c r="A117">
        <f t="shared" si="1"/>
        <v>0</v>
      </c>
      <c r="L117" s="23" t="s">
        <v>124</v>
      </c>
      <c r="M117" s="66" t="s">
        <v>856</v>
      </c>
      <c r="N117" s="66" t="s">
        <v>857</v>
      </c>
    </row>
    <row r="118" spans="1:14" x14ac:dyDescent="0.3">
      <c r="A118">
        <f t="shared" si="1"/>
        <v>0</v>
      </c>
      <c r="K118" s="23">
        <v>1</v>
      </c>
      <c r="L118" s="65" t="s">
        <v>126</v>
      </c>
      <c r="M118" s="42">
        <v>9</v>
      </c>
      <c r="N118" s="67">
        <v>0.10588235294117647</v>
      </c>
    </row>
    <row r="119" spans="1:14" x14ac:dyDescent="0.3">
      <c r="A119">
        <f t="shared" si="1"/>
        <v>0</v>
      </c>
      <c r="K119" s="23">
        <v>2</v>
      </c>
      <c r="L119" s="65" t="s">
        <v>127</v>
      </c>
      <c r="M119" s="42">
        <v>40</v>
      </c>
      <c r="N119" s="67">
        <v>0.47058823529411764</v>
      </c>
    </row>
    <row r="120" spans="1:14" x14ac:dyDescent="0.3">
      <c r="A120">
        <f t="shared" si="1"/>
        <v>0</v>
      </c>
      <c r="K120" s="23">
        <v>3</v>
      </c>
      <c r="L120" s="65" t="s">
        <v>862</v>
      </c>
      <c r="M120" s="42">
        <v>19</v>
      </c>
      <c r="N120" s="67">
        <v>0.22352941176470589</v>
      </c>
    </row>
    <row r="121" spans="1:14" x14ac:dyDescent="0.3">
      <c r="A121">
        <f t="shared" si="1"/>
        <v>0</v>
      </c>
      <c r="K121" s="23">
        <v>4</v>
      </c>
      <c r="L121" s="65" t="s">
        <v>129</v>
      </c>
      <c r="M121" s="42">
        <v>17</v>
      </c>
      <c r="N121" s="67">
        <v>0.2</v>
      </c>
    </row>
    <row r="122" spans="1:14" x14ac:dyDescent="0.3">
      <c r="A122">
        <f t="shared" si="1"/>
        <v>0</v>
      </c>
      <c r="K122" s="23">
        <v>5</v>
      </c>
      <c r="L122" s="65" t="s">
        <v>130</v>
      </c>
      <c r="M122" s="42">
        <v>0</v>
      </c>
      <c r="N122" s="67">
        <v>0</v>
      </c>
    </row>
    <row r="123" spans="1:14" x14ac:dyDescent="0.3">
      <c r="A123">
        <f t="shared" si="1"/>
        <v>0</v>
      </c>
    </row>
    <row r="124" spans="1:14" x14ac:dyDescent="0.3">
      <c r="A124">
        <f t="shared" si="1"/>
        <v>0</v>
      </c>
      <c r="K124" s="23" t="s">
        <v>20</v>
      </c>
      <c r="L124" s="65" t="s">
        <v>855</v>
      </c>
      <c r="M124" s="42">
        <v>85</v>
      </c>
    </row>
    <row r="125" spans="1:14" x14ac:dyDescent="0.3">
      <c r="A125">
        <f t="shared" si="1"/>
        <v>0</v>
      </c>
      <c r="M125" s="23" t="b">
        <v>1</v>
      </c>
    </row>
    <row r="126" spans="1:14" x14ac:dyDescent="0.3">
      <c r="A126">
        <f t="shared" si="1"/>
        <v>0</v>
      </c>
    </row>
    <row r="127" spans="1:14" s="64" customFormat="1" x14ac:dyDescent="0.3">
      <c r="A127" s="64">
        <f t="shared" si="1"/>
        <v>0</v>
      </c>
      <c r="K127" s="64" t="s">
        <v>131</v>
      </c>
      <c r="L127" s="64" t="s">
        <v>132</v>
      </c>
    </row>
    <row r="128" spans="1:14" x14ac:dyDescent="0.3">
      <c r="A128">
        <f t="shared" si="1"/>
        <v>0</v>
      </c>
    </row>
    <row r="129" spans="1:16" x14ac:dyDescent="0.3">
      <c r="A129">
        <f t="shared" si="1"/>
        <v>0</v>
      </c>
      <c r="M129" s="23">
        <v>1</v>
      </c>
      <c r="N129" s="23" t="s">
        <v>20</v>
      </c>
    </row>
    <row r="130" spans="1:16" x14ac:dyDescent="0.3">
      <c r="A130">
        <f t="shared" si="1"/>
        <v>0</v>
      </c>
      <c r="M130" s="69" t="s">
        <v>861</v>
      </c>
      <c r="N130" s="70" t="s">
        <v>856</v>
      </c>
      <c r="O130" s="70" t="s">
        <v>857</v>
      </c>
      <c r="P130" s="70" t="s">
        <v>859</v>
      </c>
    </row>
    <row r="131" spans="1:16" x14ac:dyDescent="0.3">
      <c r="A131">
        <f t="shared" si="1"/>
        <v>0</v>
      </c>
      <c r="K131" s="23" t="s">
        <v>568</v>
      </c>
      <c r="L131" s="68" t="s">
        <v>133</v>
      </c>
      <c r="M131" s="71">
        <v>85</v>
      </c>
      <c r="N131" s="72">
        <v>85</v>
      </c>
      <c r="O131" s="75">
        <v>1</v>
      </c>
      <c r="P131" s="75">
        <v>0.25993883792048927</v>
      </c>
    </row>
    <row r="132" spans="1:16" x14ac:dyDescent="0.3">
      <c r="A132">
        <f t="shared" si="1"/>
        <v>0</v>
      </c>
      <c r="K132" s="23" t="s">
        <v>569</v>
      </c>
      <c r="L132" s="68" t="s">
        <v>134</v>
      </c>
      <c r="M132" s="71">
        <v>58</v>
      </c>
      <c r="N132" s="72">
        <v>85</v>
      </c>
      <c r="O132" s="75">
        <v>0.68235294117647061</v>
      </c>
      <c r="P132" s="75">
        <v>0.17737003058103976</v>
      </c>
    </row>
    <row r="133" spans="1:16" x14ac:dyDescent="0.3">
      <c r="A133">
        <f t="shared" si="1"/>
        <v>0</v>
      </c>
      <c r="K133" s="23" t="s">
        <v>570</v>
      </c>
      <c r="L133" s="68" t="s">
        <v>135</v>
      </c>
      <c r="M133" s="71">
        <v>76</v>
      </c>
      <c r="N133" s="72">
        <v>85</v>
      </c>
      <c r="O133" s="75">
        <v>0.89411764705882357</v>
      </c>
      <c r="P133" s="75">
        <v>0.23241590214067279</v>
      </c>
    </row>
    <row r="134" spans="1:16" x14ac:dyDescent="0.3">
      <c r="A134">
        <f t="shared" ref="A134:A193" si="2">COUNTIF(B134:AAA134,"FALSE")</f>
        <v>0</v>
      </c>
      <c r="K134" s="23" t="s">
        <v>571</v>
      </c>
      <c r="L134" s="68" t="s">
        <v>136</v>
      </c>
      <c r="M134" s="71">
        <v>67</v>
      </c>
      <c r="N134" s="72">
        <v>85</v>
      </c>
      <c r="O134" s="75">
        <v>0.78823529411764703</v>
      </c>
      <c r="P134" s="75">
        <v>0.20489296636085627</v>
      </c>
    </row>
    <row r="135" spans="1:16" x14ac:dyDescent="0.3">
      <c r="A135">
        <f t="shared" si="2"/>
        <v>0</v>
      </c>
      <c r="K135" s="23" t="s">
        <v>572</v>
      </c>
      <c r="L135" s="68" t="s">
        <v>137</v>
      </c>
      <c r="M135" s="71">
        <v>38</v>
      </c>
      <c r="N135" s="72">
        <v>85</v>
      </c>
      <c r="O135" s="75">
        <v>0.44705882352941179</v>
      </c>
      <c r="P135" s="75">
        <v>0.11620795107033639</v>
      </c>
    </row>
    <row r="136" spans="1:16" x14ac:dyDescent="0.3">
      <c r="A136">
        <f t="shared" si="2"/>
        <v>0</v>
      </c>
      <c r="K136" s="23" t="s">
        <v>573</v>
      </c>
      <c r="L136" s="68" t="s">
        <v>72</v>
      </c>
      <c r="M136" s="73">
        <v>3</v>
      </c>
      <c r="N136" s="74">
        <v>85</v>
      </c>
      <c r="O136" s="76">
        <v>3.5294117647058823E-2</v>
      </c>
      <c r="P136" s="76">
        <v>9.1743119266055051E-3</v>
      </c>
    </row>
    <row r="137" spans="1:16" x14ac:dyDescent="0.3">
      <c r="A137">
        <f t="shared" si="2"/>
        <v>0</v>
      </c>
    </row>
    <row r="138" spans="1:16" x14ac:dyDescent="0.3">
      <c r="A138">
        <f t="shared" si="2"/>
        <v>0</v>
      </c>
      <c r="K138" s="23" t="s">
        <v>20</v>
      </c>
      <c r="L138" s="68" t="s">
        <v>860</v>
      </c>
      <c r="M138" s="71">
        <v>327</v>
      </c>
    </row>
    <row r="139" spans="1:16" x14ac:dyDescent="0.3">
      <c r="A139">
        <f t="shared" si="2"/>
        <v>0</v>
      </c>
      <c r="M139" s="23" t="b">
        <v>1</v>
      </c>
    </row>
    <row r="140" spans="1:16" x14ac:dyDescent="0.3">
      <c r="A140">
        <f t="shared" si="2"/>
        <v>0</v>
      </c>
    </row>
    <row r="141" spans="1:16" x14ac:dyDescent="0.3">
      <c r="A141">
        <f t="shared" si="2"/>
        <v>0</v>
      </c>
    </row>
    <row r="142" spans="1:16" s="64" customFormat="1" x14ac:dyDescent="0.3">
      <c r="A142" s="64">
        <f t="shared" si="2"/>
        <v>0</v>
      </c>
      <c r="K142" s="64" t="s">
        <v>138</v>
      </c>
      <c r="L142" s="64" t="s">
        <v>139</v>
      </c>
    </row>
    <row r="143" spans="1:16" x14ac:dyDescent="0.3">
      <c r="A143">
        <f t="shared" si="2"/>
        <v>0</v>
      </c>
    </row>
    <row r="144" spans="1:16" x14ac:dyDescent="0.3">
      <c r="A144">
        <f t="shared" si="2"/>
        <v>0</v>
      </c>
    </row>
    <row r="145" spans="1:14" x14ac:dyDescent="0.3">
      <c r="A145">
        <f t="shared" si="2"/>
        <v>0</v>
      </c>
      <c r="L145" s="23" t="s">
        <v>138</v>
      </c>
      <c r="M145" s="66" t="s">
        <v>856</v>
      </c>
      <c r="N145" s="66" t="s">
        <v>857</v>
      </c>
    </row>
    <row r="146" spans="1:14" x14ac:dyDescent="0.3">
      <c r="A146">
        <f t="shared" si="2"/>
        <v>0</v>
      </c>
      <c r="K146" s="23">
        <v>1</v>
      </c>
      <c r="L146" s="65" t="s">
        <v>140</v>
      </c>
      <c r="M146" s="42">
        <v>71</v>
      </c>
      <c r="N146" s="67">
        <v>0.83529411764705885</v>
      </c>
    </row>
    <row r="147" spans="1:14" x14ac:dyDescent="0.3">
      <c r="A147">
        <f t="shared" si="2"/>
        <v>0</v>
      </c>
      <c r="K147" s="23">
        <v>2</v>
      </c>
      <c r="L147" s="65" t="s">
        <v>141</v>
      </c>
      <c r="M147" s="42">
        <v>4</v>
      </c>
      <c r="N147" s="67">
        <v>4.7058823529411764E-2</v>
      </c>
    </row>
    <row r="148" spans="1:14" x14ac:dyDescent="0.3">
      <c r="A148">
        <f t="shared" si="2"/>
        <v>0</v>
      </c>
      <c r="K148" s="23">
        <v>3</v>
      </c>
      <c r="L148" s="65" t="s">
        <v>863</v>
      </c>
      <c r="M148" s="42">
        <v>9</v>
      </c>
      <c r="N148" s="67">
        <v>0.10588235294117647</v>
      </c>
    </row>
    <row r="149" spans="1:14" x14ac:dyDescent="0.3">
      <c r="A149">
        <f t="shared" si="2"/>
        <v>0</v>
      </c>
      <c r="K149" s="23">
        <v>4</v>
      </c>
      <c r="L149" s="65" t="s">
        <v>143</v>
      </c>
      <c r="M149" s="42">
        <v>1</v>
      </c>
      <c r="N149" s="67">
        <v>1.1764705882352941E-2</v>
      </c>
    </row>
    <row r="150" spans="1:14" x14ac:dyDescent="0.3">
      <c r="A150">
        <f t="shared" si="2"/>
        <v>0</v>
      </c>
    </row>
    <row r="151" spans="1:14" x14ac:dyDescent="0.3">
      <c r="A151">
        <f t="shared" si="2"/>
        <v>0</v>
      </c>
      <c r="K151" s="23" t="s">
        <v>20</v>
      </c>
      <c r="L151" s="65" t="s">
        <v>855</v>
      </c>
      <c r="M151" s="42">
        <v>85</v>
      </c>
    </row>
    <row r="152" spans="1:14" x14ac:dyDescent="0.3">
      <c r="A152">
        <f t="shared" si="2"/>
        <v>0</v>
      </c>
      <c r="M152" s="23" t="b">
        <v>1</v>
      </c>
    </row>
    <row r="153" spans="1:14" x14ac:dyDescent="0.3">
      <c r="A153">
        <f t="shared" si="2"/>
        <v>0</v>
      </c>
    </row>
    <row r="154" spans="1:14" x14ac:dyDescent="0.3">
      <c r="A154">
        <f t="shared" si="2"/>
        <v>0</v>
      </c>
    </row>
    <row r="155" spans="1:14" s="64" customFormat="1" x14ac:dyDescent="0.3">
      <c r="A155" s="64">
        <f t="shared" si="2"/>
        <v>0</v>
      </c>
      <c r="K155" s="64" t="s">
        <v>144</v>
      </c>
      <c r="L155" s="64" t="s">
        <v>145</v>
      </c>
    </row>
    <row r="156" spans="1:14" x14ac:dyDescent="0.3">
      <c r="A156">
        <f t="shared" si="2"/>
        <v>0</v>
      </c>
    </row>
    <row r="157" spans="1:14" x14ac:dyDescent="0.3">
      <c r="A157">
        <f t="shared" si="2"/>
        <v>0</v>
      </c>
    </row>
    <row r="158" spans="1:14" x14ac:dyDescent="0.3">
      <c r="A158">
        <f t="shared" si="2"/>
        <v>0</v>
      </c>
      <c r="L158" s="23" t="s">
        <v>144</v>
      </c>
      <c r="M158" s="66" t="s">
        <v>856</v>
      </c>
      <c r="N158" s="66" t="s">
        <v>857</v>
      </c>
    </row>
    <row r="159" spans="1:14" x14ac:dyDescent="0.3">
      <c r="A159">
        <f t="shared" si="2"/>
        <v>0</v>
      </c>
      <c r="K159" s="23">
        <v>1</v>
      </c>
      <c r="L159" s="65" t="s">
        <v>146</v>
      </c>
      <c r="M159" s="42">
        <v>49</v>
      </c>
      <c r="N159" s="67">
        <v>0.57647058823529407</v>
      </c>
    </row>
    <row r="160" spans="1:14" x14ac:dyDescent="0.3">
      <c r="A160">
        <f t="shared" si="2"/>
        <v>0</v>
      </c>
      <c r="K160" s="23">
        <v>2</v>
      </c>
      <c r="L160" s="65" t="s">
        <v>864</v>
      </c>
      <c r="M160" s="42">
        <v>18</v>
      </c>
      <c r="N160" s="67">
        <v>0.21176470588235294</v>
      </c>
    </row>
    <row r="161" spans="1:14" x14ac:dyDescent="0.3">
      <c r="A161">
        <f t="shared" si="2"/>
        <v>0</v>
      </c>
      <c r="K161" s="23">
        <v>3</v>
      </c>
      <c r="L161" s="65" t="s">
        <v>148</v>
      </c>
      <c r="M161" s="42">
        <v>18</v>
      </c>
      <c r="N161" s="67">
        <v>0.21176470588235294</v>
      </c>
    </row>
    <row r="162" spans="1:14" x14ac:dyDescent="0.3">
      <c r="A162">
        <f t="shared" si="2"/>
        <v>0</v>
      </c>
      <c r="K162" s="23">
        <v>4</v>
      </c>
      <c r="L162" s="65" t="s">
        <v>149</v>
      </c>
      <c r="M162" s="42">
        <v>0</v>
      </c>
      <c r="N162" s="67">
        <v>0</v>
      </c>
    </row>
    <row r="163" spans="1:14" x14ac:dyDescent="0.3">
      <c r="A163">
        <f t="shared" si="2"/>
        <v>0</v>
      </c>
    </row>
    <row r="164" spans="1:14" x14ac:dyDescent="0.3">
      <c r="A164">
        <f t="shared" si="2"/>
        <v>0</v>
      </c>
      <c r="K164" s="23" t="s">
        <v>20</v>
      </c>
      <c r="L164" s="65" t="s">
        <v>855</v>
      </c>
      <c r="M164" s="42">
        <v>85</v>
      </c>
    </row>
    <row r="165" spans="1:14" x14ac:dyDescent="0.3">
      <c r="A165">
        <f t="shared" si="2"/>
        <v>0</v>
      </c>
      <c r="M165" s="23" t="b">
        <v>1</v>
      </c>
    </row>
    <row r="166" spans="1:14" x14ac:dyDescent="0.3">
      <c r="A166">
        <f t="shared" si="2"/>
        <v>0</v>
      </c>
    </row>
    <row r="167" spans="1:14" x14ac:dyDescent="0.3">
      <c r="A167">
        <f t="shared" si="2"/>
        <v>0</v>
      </c>
    </row>
    <row r="168" spans="1:14" s="64" customFormat="1" x14ac:dyDescent="0.3">
      <c r="A168" s="64">
        <f t="shared" si="2"/>
        <v>0</v>
      </c>
      <c r="K168" s="64" t="s">
        <v>150</v>
      </c>
      <c r="L168" s="64" t="s">
        <v>151</v>
      </c>
    </row>
    <row r="169" spans="1:14" x14ac:dyDescent="0.3">
      <c r="A169">
        <f t="shared" si="2"/>
        <v>0</v>
      </c>
    </row>
    <row r="170" spans="1:14" x14ac:dyDescent="0.3">
      <c r="A170">
        <f t="shared" si="2"/>
        <v>0</v>
      </c>
    </row>
    <row r="171" spans="1:14" x14ac:dyDescent="0.3">
      <c r="A171">
        <f t="shared" si="2"/>
        <v>0</v>
      </c>
      <c r="L171" s="23" t="s">
        <v>150</v>
      </c>
      <c r="M171" s="66" t="s">
        <v>856</v>
      </c>
      <c r="N171" s="66" t="s">
        <v>857</v>
      </c>
    </row>
    <row r="172" spans="1:14" x14ac:dyDescent="0.3">
      <c r="A172">
        <f t="shared" si="2"/>
        <v>0</v>
      </c>
      <c r="K172" s="23">
        <v>1</v>
      </c>
      <c r="L172" s="65" t="s">
        <v>152</v>
      </c>
      <c r="M172" s="42">
        <v>75</v>
      </c>
      <c r="N172" s="67">
        <v>0.88235294117647056</v>
      </c>
    </row>
    <row r="173" spans="1:14" x14ac:dyDescent="0.3">
      <c r="A173">
        <f t="shared" si="2"/>
        <v>0</v>
      </c>
      <c r="K173" s="23">
        <v>2</v>
      </c>
      <c r="L173" s="65" t="s">
        <v>153</v>
      </c>
      <c r="M173" s="42">
        <v>1</v>
      </c>
      <c r="N173" s="67">
        <v>1.1764705882352941E-2</v>
      </c>
    </row>
    <row r="174" spans="1:14" x14ac:dyDescent="0.3">
      <c r="A174">
        <f t="shared" si="2"/>
        <v>0</v>
      </c>
      <c r="K174" s="23">
        <v>3</v>
      </c>
      <c r="L174" s="65" t="s">
        <v>154</v>
      </c>
      <c r="M174" s="42">
        <v>6</v>
      </c>
      <c r="N174" s="67">
        <v>7.0588235294117646E-2</v>
      </c>
    </row>
    <row r="175" spans="1:14" x14ac:dyDescent="0.3">
      <c r="A175">
        <f t="shared" si="2"/>
        <v>0</v>
      </c>
      <c r="K175" s="23">
        <v>4</v>
      </c>
      <c r="L175" s="65" t="s">
        <v>865</v>
      </c>
      <c r="M175" s="42">
        <v>3</v>
      </c>
      <c r="N175" s="67">
        <v>3.5294117647058823E-2</v>
      </c>
    </row>
    <row r="176" spans="1:14" x14ac:dyDescent="0.3">
      <c r="A176">
        <f t="shared" si="2"/>
        <v>0</v>
      </c>
    </row>
    <row r="177" spans="1:14" x14ac:dyDescent="0.3">
      <c r="A177">
        <f t="shared" si="2"/>
        <v>0</v>
      </c>
      <c r="K177" s="23" t="s">
        <v>20</v>
      </c>
      <c r="L177" s="65" t="s">
        <v>855</v>
      </c>
      <c r="M177" s="42">
        <v>85</v>
      </c>
    </row>
    <row r="178" spans="1:14" x14ac:dyDescent="0.3">
      <c r="A178">
        <f t="shared" si="2"/>
        <v>0</v>
      </c>
      <c r="M178" s="23" t="b">
        <v>1</v>
      </c>
    </row>
    <row r="179" spans="1:14" x14ac:dyDescent="0.3">
      <c r="A179">
        <f t="shared" si="2"/>
        <v>0</v>
      </c>
    </row>
    <row r="180" spans="1:14" x14ac:dyDescent="0.3">
      <c r="A180">
        <f t="shared" si="2"/>
        <v>0</v>
      </c>
    </row>
    <row r="181" spans="1:14" s="64" customFormat="1" x14ac:dyDescent="0.3">
      <c r="A181" s="64">
        <f t="shared" si="2"/>
        <v>0</v>
      </c>
      <c r="K181" s="64" t="s">
        <v>156</v>
      </c>
      <c r="L181" s="64" t="s">
        <v>157</v>
      </c>
    </row>
    <row r="182" spans="1:14" x14ac:dyDescent="0.3">
      <c r="A182">
        <f t="shared" si="2"/>
        <v>0</v>
      </c>
    </row>
    <row r="183" spans="1:14" x14ac:dyDescent="0.3">
      <c r="A183">
        <f t="shared" si="2"/>
        <v>0</v>
      </c>
    </row>
    <row r="184" spans="1:14" x14ac:dyDescent="0.3">
      <c r="A184">
        <f t="shared" si="2"/>
        <v>0</v>
      </c>
      <c r="L184" s="23" t="s">
        <v>156</v>
      </c>
      <c r="M184" s="66" t="s">
        <v>856</v>
      </c>
      <c r="N184" s="66" t="s">
        <v>857</v>
      </c>
    </row>
    <row r="185" spans="1:14" x14ac:dyDescent="0.3">
      <c r="A185">
        <f t="shared" si="2"/>
        <v>0</v>
      </c>
      <c r="K185" s="23">
        <v>1</v>
      </c>
      <c r="L185" s="65" t="s">
        <v>158</v>
      </c>
      <c r="M185" s="42">
        <v>0</v>
      </c>
      <c r="N185" s="67">
        <v>0</v>
      </c>
    </row>
    <row r="186" spans="1:14" x14ac:dyDescent="0.3">
      <c r="A186">
        <f t="shared" si="2"/>
        <v>0</v>
      </c>
      <c r="K186" s="23">
        <v>2</v>
      </c>
      <c r="L186" s="65" t="s">
        <v>159</v>
      </c>
      <c r="M186" s="42">
        <v>0</v>
      </c>
      <c r="N186" s="67">
        <v>0</v>
      </c>
    </row>
    <row r="187" spans="1:14" x14ac:dyDescent="0.3">
      <c r="A187">
        <f t="shared" si="2"/>
        <v>0</v>
      </c>
      <c r="K187" s="23">
        <v>3</v>
      </c>
      <c r="L187" s="65" t="s">
        <v>160</v>
      </c>
      <c r="M187" s="42">
        <v>0</v>
      </c>
      <c r="N187" s="67">
        <v>0</v>
      </c>
    </row>
    <row r="188" spans="1:14" x14ac:dyDescent="0.3">
      <c r="A188">
        <f t="shared" si="2"/>
        <v>0</v>
      </c>
      <c r="K188" s="23">
        <v>4</v>
      </c>
      <c r="L188" s="65" t="s">
        <v>161</v>
      </c>
      <c r="M188" s="42">
        <v>1</v>
      </c>
      <c r="N188" s="67">
        <v>0.5</v>
      </c>
    </row>
    <row r="189" spans="1:14" x14ac:dyDescent="0.3">
      <c r="A189">
        <f t="shared" si="2"/>
        <v>0</v>
      </c>
      <c r="K189" s="23">
        <v>5</v>
      </c>
      <c r="L189" s="65" t="s">
        <v>162</v>
      </c>
      <c r="M189" s="42">
        <v>1</v>
      </c>
      <c r="N189" s="67">
        <v>0.5</v>
      </c>
    </row>
    <row r="190" spans="1:14" x14ac:dyDescent="0.3">
      <c r="A190">
        <f t="shared" si="2"/>
        <v>0</v>
      </c>
      <c r="K190" s="23">
        <v>6</v>
      </c>
      <c r="L190" s="65" t="s">
        <v>72</v>
      </c>
      <c r="M190" s="42">
        <v>0</v>
      </c>
      <c r="N190" s="67">
        <v>0</v>
      </c>
    </row>
    <row r="191" spans="1:14" x14ac:dyDescent="0.3">
      <c r="A191">
        <f t="shared" si="2"/>
        <v>0</v>
      </c>
    </row>
    <row r="192" spans="1:14" x14ac:dyDescent="0.3">
      <c r="A192">
        <f t="shared" si="2"/>
        <v>0</v>
      </c>
      <c r="K192" s="23" t="s">
        <v>20</v>
      </c>
      <c r="L192" s="65" t="s">
        <v>855</v>
      </c>
      <c r="M192" s="42">
        <v>2</v>
      </c>
    </row>
    <row r="193" spans="1:13" x14ac:dyDescent="0.3">
      <c r="A193">
        <f t="shared" si="2"/>
        <v>0</v>
      </c>
      <c r="M193" s="23" t="b">
        <v>1</v>
      </c>
    </row>
    <row r="194" spans="1:13" x14ac:dyDescent="0.3">
      <c r="A194">
        <f t="shared" ref="A194:A197" si="3">COUNTIF(B194:AAA194,"FALSE")</f>
        <v>0</v>
      </c>
    </row>
    <row r="195" spans="1:13" x14ac:dyDescent="0.3">
      <c r="A195">
        <f t="shared" si="3"/>
        <v>0</v>
      </c>
    </row>
    <row r="196" spans="1:13" x14ac:dyDescent="0.3">
      <c r="A196">
        <f t="shared" si="3"/>
        <v>0</v>
      </c>
    </row>
    <row r="197" spans="1:13" x14ac:dyDescent="0.3">
      <c r="A197">
        <f t="shared" si="3"/>
        <v>0</v>
      </c>
    </row>
    <row r="198" spans="1:13" x14ac:dyDescent="0.3">
      <c r="A198">
        <f t="shared" ref="A198:A261" si="4">COUNTIF(B198:AAA198,"FALSE")</f>
        <v>0</v>
      </c>
    </row>
    <row r="199" spans="1:13" x14ac:dyDescent="0.3">
      <c r="A199">
        <f t="shared" si="4"/>
        <v>0</v>
      </c>
    </row>
    <row r="200" spans="1:13" x14ac:dyDescent="0.3">
      <c r="A200">
        <f t="shared" si="4"/>
        <v>0</v>
      </c>
    </row>
    <row r="201" spans="1:13" x14ac:dyDescent="0.3">
      <c r="A201">
        <f t="shared" si="4"/>
        <v>0</v>
      </c>
    </row>
    <row r="202" spans="1:13" x14ac:dyDescent="0.3">
      <c r="A202">
        <f t="shared" si="4"/>
        <v>0</v>
      </c>
    </row>
    <row r="203" spans="1:13" x14ac:dyDescent="0.3">
      <c r="A203">
        <f t="shared" si="4"/>
        <v>0</v>
      </c>
    </row>
    <row r="204" spans="1:13" x14ac:dyDescent="0.3">
      <c r="A204">
        <f t="shared" si="4"/>
        <v>0</v>
      </c>
    </row>
    <row r="205" spans="1:13" x14ac:dyDescent="0.3">
      <c r="A205">
        <f t="shared" si="4"/>
        <v>0</v>
      </c>
    </row>
    <row r="206" spans="1:13" x14ac:dyDescent="0.3">
      <c r="A206">
        <f t="shared" si="4"/>
        <v>0</v>
      </c>
    </row>
    <row r="207" spans="1:13" x14ac:dyDescent="0.3">
      <c r="A207">
        <f t="shared" si="4"/>
        <v>0</v>
      </c>
    </row>
    <row r="208" spans="1:13" x14ac:dyDescent="0.3">
      <c r="A208">
        <f t="shared" si="4"/>
        <v>0</v>
      </c>
    </row>
    <row r="209" spans="1:1" x14ac:dyDescent="0.3">
      <c r="A209">
        <f t="shared" si="4"/>
        <v>0</v>
      </c>
    </row>
    <row r="210" spans="1:1" x14ac:dyDescent="0.3">
      <c r="A210">
        <f t="shared" si="4"/>
        <v>0</v>
      </c>
    </row>
    <row r="211" spans="1:1" x14ac:dyDescent="0.3">
      <c r="A211">
        <f t="shared" si="4"/>
        <v>0</v>
      </c>
    </row>
    <row r="212" spans="1:1" x14ac:dyDescent="0.3">
      <c r="A212">
        <f t="shared" si="4"/>
        <v>0</v>
      </c>
    </row>
    <row r="213" spans="1:1" x14ac:dyDescent="0.3">
      <c r="A213">
        <f t="shared" si="4"/>
        <v>0</v>
      </c>
    </row>
    <row r="214" spans="1:1" x14ac:dyDescent="0.3">
      <c r="A214">
        <f t="shared" si="4"/>
        <v>0</v>
      </c>
    </row>
    <row r="215" spans="1:1" x14ac:dyDescent="0.3">
      <c r="A215">
        <f t="shared" si="4"/>
        <v>0</v>
      </c>
    </row>
    <row r="216" spans="1:1" x14ac:dyDescent="0.3">
      <c r="A216">
        <f t="shared" si="4"/>
        <v>0</v>
      </c>
    </row>
    <row r="217" spans="1:1" x14ac:dyDescent="0.3">
      <c r="A217">
        <f t="shared" si="4"/>
        <v>0</v>
      </c>
    </row>
    <row r="218" spans="1:1" x14ac:dyDescent="0.3">
      <c r="A218">
        <f t="shared" si="4"/>
        <v>0</v>
      </c>
    </row>
    <row r="219" spans="1:1" x14ac:dyDescent="0.3">
      <c r="A219">
        <f t="shared" si="4"/>
        <v>0</v>
      </c>
    </row>
    <row r="220" spans="1:1" x14ac:dyDescent="0.3">
      <c r="A220">
        <f t="shared" si="4"/>
        <v>0</v>
      </c>
    </row>
    <row r="221" spans="1:1" x14ac:dyDescent="0.3">
      <c r="A221">
        <f t="shared" si="4"/>
        <v>0</v>
      </c>
    </row>
    <row r="222" spans="1:1" x14ac:dyDescent="0.3">
      <c r="A222">
        <f t="shared" si="4"/>
        <v>0</v>
      </c>
    </row>
    <row r="223" spans="1:1" x14ac:dyDescent="0.3">
      <c r="A223">
        <f t="shared" si="4"/>
        <v>0</v>
      </c>
    </row>
    <row r="224" spans="1:1" x14ac:dyDescent="0.3">
      <c r="A224">
        <f t="shared" si="4"/>
        <v>0</v>
      </c>
    </row>
    <row r="225" spans="1:1" x14ac:dyDescent="0.3">
      <c r="A225">
        <f t="shared" si="4"/>
        <v>0</v>
      </c>
    </row>
    <row r="226" spans="1:1" x14ac:dyDescent="0.3">
      <c r="A226">
        <f t="shared" si="4"/>
        <v>0</v>
      </c>
    </row>
    <row r="227" spans="1:1" x14ac:dyDescent="0.3">
      <c r="A227">
        <f t="shared" si="4"/>
        <v>0</v>
      </c>
    </row>
    <row r="228" spans="1:1" x14ac:dyDescent="0.3">
      <c r="A228">
        <f t="shared" si="4"/>
        <v>0</v>
      </c>
    </row>
    <row r="229" spans="1:1" x14ac:dyDescent="0.3">
      <c r="A229">
        <f t="shared" si="4"/>
        <v>0</v>
      </c>
    </row>
    <row r="230" spans="1:1" x14ac:dyDescent="0.3">
      <c r="A230">
        <f t="shared" si="4"/>
        <v>0</v>
      </c>
    </row>
    <row r="231" spans="1:1" x14ac:dyDescent="0.3">
      <c r="A231">
        <f t="shared" si="4"/>
        <v>0</v>
      </c>
    </row>
    <row r="232" spans="1:1" x14ac:dyDescent="0.3">
      <c r="A232">
        <f t="shared" si="4"/>
        <v>0</v>
      </c>
    </row>
    <row r="233" spans="1:1" x14ac:dyDescent="0.3">
      <c r="A233">
        <f t="shared" si="4"/>
        <v>0</v>
      </c>
    </row>
    <row r="234" spans="1:1" x14ac:dyDescent="0.3">
      <c r="A234">
        <f t="shared" si="4"/>
        <v>0</v>
      </c>
    </row>
    <row r="235" spans="1:1" x14ac:dyDescent="0.3">
      <c r="A235">
        <f t="shared" si="4"/>
        <v>0</v>
      </c>
    </row>
    <row r="236" spans="1:1" x14ac:dyDescent="0.3">
      <c r="A236">
        <f t="shared" si="4"/>
        <v>0</v>
      </c>
    </row>
    <row r="237" spans="1:1" x14ac:dyDescent="0.3">
      <c r="A237">
        <f t="shared" si="4"/>
        <v>0</v>
      </c>
    </row>
    <row r="238" spans="1:1" x14ac:dyDescent="0.3">
      <c r="A238">
        <f t="shared" si="4"/>
        <v>0</v>
      </c>
    </row>
    <row r="239" spans="1:1" x14ac:dyDescent="0.3">
      <c r="A239">
        <f t="shared" si="4"/>
        <v>0</v>
      </c>
    </row>
    <row r="240" spans="1:1" x14ac:dyDescent="0.3">
      <c r="A240">
        <f t="shared" si="4"/>
        <v>0</v>
      </c>
    </row>
    <row r="241" spans="1:1" x14ac:dyDescent="0.3">
      <c r="A241">
        <f t="shared" si="4"/>
        <v>0</v>
      </c>
    </row>
    <row r="242" spans="1:1" x14ac:dyDescent="0.3">
      <c r="A242">
        <f t="shared" si="4"/>
        <v>0</v>
      </c>
    </row>
    <row r="243" spans="1:1" x14ac:dyDescent="0.3">
      <c r="A243">
        <f t="shared" si="4"/>
        <v>0</v>
      </c>
    </row>
    <row r="244" spans="1:1" x14ac:dyDescent="0.3">
      <c r="A244">
        <f t="shared" si="4"/>
        <v>0</v>
      </c>
    </row>
    <row r="245" spans="1:1" x14ac:dyDescent="0.3">
      <c r="A245">
        <f t="shared" si="4"/>
        <v>0</v>
      </c>
    </row>
    <row r="246" spans="1:1" x14ac:dyDescent="0.3">
      <c r="A246">
        <f t="shared" si="4"/>
        <v>0</v>
      </c>
    </row>
    <row r="247" spans="1:1" x14ac:dyDescent="0.3">
      <c r="A247">
        <f t="shared" si="4"/>
        <v>0</v>
      </c>
    </row>
    <row r="248" spans="1:1" x14ac:dyDescent="0.3">
      <c r="A248">
        <f t="shared" si="4"/>
        <v>0</v>
      </c>
    </row>
    <row r="249" spans="1:1" x14ac:dyDescent="0.3">
      <c r="A249">
        <f t="shared" si="4"/>
        <v>0</v>
      </c>
    </row>
    <row r="250" spans="1:1" x14ac:dyDescent="0.3">
      <c r="A250">
        <f t="shared" si="4"/>
        <v>0</v>
      </c>
    </row>
    <row r="251" spans="1:1" x14ac:dyDescent="0.3">
      <c r="A251">
        <f t="shared" si="4"/>
        <v>0</v>
      </c>
    </row>
    <row r="252" spans="1:1" x14ac:dyDescent="0.3">
      <c r="A252">
        <f t="shared" si="4"/>
        <v>0</v>
      </c>
    </row>
    <row r="253" spans="1:1" x14ac:dyDescent="0.3">
      <c r="A253">
        <f t="shared" si="4"/>
        <v>0</v>
      </c>
    </row>
    <row r="254" spans="1:1" x14ac:dyDescent="0.3">
      <c r="A254">
        <f t="shared" si="4"/>
        <v>0</v>
      </c>
    </row>
    <row r="255" spans="1:1" x14ac:dyDescent="0.3">
      <c r="A255">
        <f t="shared" si="4"/>
        <v>0</v>
      </c>
    </row>
    <row r="256" spans="1:1" x14ac:dyDescent="0.3">
      <c r="A256">
        <f t="shared" si="4"/>
        <v>0</v>
      </c>
    </row>
    <row r="257" spans="1:1" x14ac:dyDescent="0.3">
      <c r="A257">
        <f t="shared" si="4"/>
        <v>0</v>
      </c>
    </row>
    <row r="258" spans="1:1" x14ac:dyDescent="0.3">
      <c r="A258">
        <f t="shared" si="4"/>
        <v>0</v>
      </c>
    </row>
    <row r="259" spans="1:1" x14ac:dyDescent="0.3">
      <c r="A259">
        <f t="shared" si="4"/>
        <v>0</v>
      </c>
    </row>
    <row r="260" spans="1:1" x14ac:dyDescent="0.3">
      <c r="A260">
        <f t="shared" si="4"/>
        <v>0</v>
      </c>
    </row>
    <row r="261" spans="1:1" x14ac:dyDescent="0.3">
      <c r="A261">
        <f t="shared" si="4"/>
        <v>0</v>
      </c>
    </row>
    <row r="262" spans="1:1" x14ac:dyDescent="0.3">
      <c r="A262">
        <f t="shared" ref="A262:A325" si="5">COUNTIF(B262:AAA262,"FALSE")</f>
        <v>0</v>
      </c>
    </row>
    <row r="263" spans="1:1" x14ac:dyDescent="0.3">
      <c r="A263">
        <f t="shared" si="5"/>
        <v>0</v>
      </c>
    </row>
    <row r="264" spans="1:1" x14ac:dyDescent="0.3">
      <c r="A264">
        <f t="shared" si="5"/>
        <v>0</v>
      </c>
    </row>
    <row r="265" spans="1:1" x14ac:dyDescent="0.3">
      <c r="A265">
        <f t="shared" si="5"/>
        <v>0</v>
      </c>
    </row>
    <row r="266" spans="1:1" x14ac:dyDescent="0.3">
      <c r="A266">
        <f t="shared" si="5"/>
        <v>0</v>
      </c>
    </row>
    <row r="267" spans="1:1" x14ac:dyDescent="0.3">
      <c r="A267">
        <f t="shared" si="5"/>
        <v>0</v>
      </c>
    </row>
    <row r="268" spans="1:1" x14ac:dyDescent="0.3">
      <c r="A268">
        <f t="shared" si="5"/>
        <v>0</v>
      </c>
    </row>
    <row r="269" spans="1:1" x14ac:dyDescent="0.3">
      <c r="A269">
        <f t="shared" si="5"/>
        <v>0</v>
      </c>
    </row>
    <row r="270" spans="1:1" x14ac:dyDescent="0.3">
      <c r="A270">
        <f t="shared" si="5"/>
        <v>0</v>
      </c>
    </row>
    <row r="271" spans="1:1" x14ac:dyDescent="0.3">
      <c r="A271">
        <f t="shared" si="5"/>
        <v>0</v>
      </c>
    </row>
    <row r="272" spans="1:1" x14ac:dyDescent="0.3">
      <c r="A272">
        <f t="shared" si="5"/>
        <v>0</v>
      </c>
    </row>
    <row r="273" spans="1:1" x14ac:dyDescent="0.3">
      <c r="A273">
        <f t="shared" si="5"/>
        <v>0</v>
      </c>
    </row>
    <row r="274" spans="1:1" x14ac:dyDescent="0.3">
      <c r="A274">
        <f t="shared" si="5"/>
        <v>0</v>
      </c>
    </row>
    <row r="275" spans="1:1" x14ac:dyDescent="0.3">
      <c r="A275">
        <f t="shared" si="5"/>
        <v>0</v>
      </c>
    </row>
    <row r="276" spans="1:1" x14ac:dyDescent="0.3">
      <c r="A276">
        <f t="shared" si="5"/>
        <v>0</v>
      </c>
    </row>
    <row r="277" spans="1:1" x14ac:dyDescent="0.3">
      <c r="A277">
        <f t="shared" si="5"/>
        <v>0</v>
      </c>
    </row>
    <row r="278" spans="1:1" x14ac:dyDescent="0.3">
      <c r="A278">
        <f t="shared" si="5"/>
        <v>0</v>
      </c>
    </row>
    <row r="279" spans="1:1" x14ac:dyDescent="0.3">
      <c r="A279">
        <f t="shared" si="5"/>
        <v>0</v>
      </c>
    </row>
    <row r="280" spans="1:1" x14ac:dyDescent="0.3">
      <c r="A280">
        <f t="shared" si="5"/>
        <v>0</v>
      </c>
    </row>
    <row r="281" spans="1:1" x14ac:dyDescent="0.3">
      <c r="A281">
        <f t="shared" si="5"/>
        <v>0</v>
      </c>
    </row>
    <row r="282" spans="1:1" x14ac:dyDescent="0.3">
      <c r="A282">
        <f t="shared" si="5"/>
        <v>0</v>
      </c>
    </row>
    <row r="283" spans="1:1" x14ac:dyDescent="0.3">
      <c r="A283">
        <f t="shared" si="5"/>
        <v>0</v>
      </c>
    </row>
    <row r="284" spans="1:1" x14ac:dyDescent="0.3">
      <c r="A284">
        <f t="shared" si="5"/>
        <v>0</v>
      </c>
    </row>
    <row r="285" spans="1:1" x14ac:dyDescent="0.3">
      <c r="A285">
        <f t="shared" si="5"/>
        <v>0</v>
      </c>
    </row>
    <row r="286" spans="1:1" x14ac:dyDescent="0.3">
      <c r="A286">
        <f t="shared" si="5"/>
        <v>0</v>
      </c>
    </row>
    <row r="287" spans="1:1" x14ac:dyDescent="0.3">
      <c r="A287">
        <f t="shared" si="5"/>
        <v>0</v>
      </c>
    </row>
    <row r="288" spans="1:1" x14ac:dyDescent="0.3">
      <c r="A288">
        <f t="shared" si="5"/>
        <v>0</v>
      </c>
    </row>
    <row r="289" spans="1:1" x14ac:dyDescent="0.3">
      <c r="A289">
        <f t="shared" si="5"/>
        <v>0</v>
      </c>
    </row>
    <row r="290" spans="1:1" x14ac:dyDescent="0.3">
      <c r="A290">
        <f t="shared" si="5"/>
        <v>0</v>
      </c>
    </row>
    <row r="291" spans="1:1" x14ac:dyDescent="0.3">
      <c r="A291">
        <f t="shared" si="5"/>
        <v>0</v>
      </c>
    </row>
    <row r="292" spans="1:1" x14ac:dyDescent="0.3">
      <c r="A292">
        <f t="shared" si="5"/>
        <v>0</v>
      </c>
    </row>
    <row r="293" spans="1:1" x14ac:dyDescent="0.3">
      <c r="A293">
        <f t="shared" si="5"/>
        <v>0</v>
      </c>
    </row>
    <row r="294" spans="1:1" x14ac:dyDescent="0.3">
      <c r="A294">
        <f t="shared" si="5"/>
        <v>0</v>
      </c>
    </row>
    <row r="295" spans="1:1" x14ac:dyDescent="0.3">
      <c r="A295">
        <f t="shared" si="5"/>
        <v>0</v>
      </c>
    </row>
    <row r="296" spans="1:1" x14ac:dyDescent="0.3">
      <c r="A296">
        <f t="shared" si="5"/>
        <v>0</v>
      </c>
    </row>
    <row r="297" spans="1:1" x14ac:dyDescent="0.3">
      <c r="A297">
        <f t="shared" si="5"/>
        <v>0</v>
      </c>
    </row>
    <row r="298" spans="1:1" x14ac:dyDescent="0.3">
      <c r="A298">
        <f t="shared" si="5"/>
        <v>0</v>
      </c>
    </row>
    <row r="299" spans="1:1" x14ac:dyDescent="0.3">
      <c r="A299">
        <f t="shared" si="5"/>
        <v>0</v>
      </c>
    </row>
    <row r="300" spans="1:1" x14ac:dyDescent="0.3">
      <c r="A300">
        <f t="shared" si="5"/>
        <v>0</v>
      </c>
    </row>
    <row r="301" spans="1:1" x14ac:dyDescent="0.3">
      <c r="A301">
        <f t="shared" si="5"/>
        <v>0</v>
      </c>
    </row>
    <row r="302" spans="1:1" x14ac:dyDescent="0.3">
      <c r="A302">
        <f t="shared" si="5"/>
        <v>0</v>
      </c>
    </row>
    <row r="303" spans="1:1" x14ac:dyDescent="0.3">
      <c r="A303">
        <f t="shared" si="5"/>
        <v>0</v>
      </c>
    </row>
    <row r="304" spans="1:1" x14ac:dyDescent="0.3">
      <c r="A304">
        <f t="shared" si="5"/>
        <v>0</v>
      </c>
    </row>
    <row r="305" spans="1:1" x14ac:dyDescent="0.3">
      <c r="A305">
        <f t="shared" si="5"/>
        <v>0</v>
      </c>
    </row>
    <row r="306" spans="1:1" x14ac:dyDescent="0.3">
      <c r="A306">
        <f t="shared" si="5"/>
        <v>0</v>
      </c>
    </row>
    <row r="307" spans="1:1" x14ac:dyDescent="0.3">
      <c r="A307">
        <f t="shared" si="5"/>
        <v>0</v>
      </c>
    </row>
    <row r="308" spans="1:1" x14ac:dyDescent="0.3">
      <c r="A308">
        <f t="shared" si="5"/>
        <v>0</v>
      </c>
    </row>
    <row r="309" spans="1:1" x14ac:dyDescent="0.3">
      <c r="A309">
        <f t="shared" si="5"/>
        <v>0</v>
      </c>
    </row>
    <row r="310" spans="1:1" x14ac:dyDescent="0.3">
      <c r="A310">
        <f t="shared" si="5"/>
        <v>0</v>
      </c>
    </row>
    <row r="311" spans="1:1" x14ac:dyDescent="0.3">
      <c r="A311">
        <f t="shared" si="5"/>
        <v>0</v>
      </c>
    </row>
    <row r="312" spans="1:1" x14ac:dyDescent="0.3">
      <c r="A312">
        <f t="shared" si="5"/>
        <v>0</v>
      </c>
    </row>
    <row r="313" spans="1:1" x14ac:dyDescent="0.3">
      <c r="A313">
        <f t="shared" si="5"/>
        <v>0</v>
      </c>
    </row>
    <row r="314" spans="1:1" x14ac:dyDescent="0.3">
      <c r="A314">
        <f t="shared" si="5"/>
        <v>0</v>
      </c>
    </row>
    <row r="315" spans="1:1" x14ac:dyDescent="0.3">
      <c r="A315">
        <f t="shared" si="5"/>
        <v>0</v>
      </c>
    </row>
    <row r="316" spans="1:1" x14ac:dyDescent="0.3">
      <c r="A316">
        <f t="shared" si="5"/>
        <v>0</v>
      </c>
    </row>
    <row r="317" spans="1:1" x14ac:dyDescent="0.3">
      <c r="A317">
        <f t="shared" si="5"/>
        <v>0</v>
      </c>
    </row>
    <row r="318" spans="1:1" x14ac:dyDescent="0.3">
      <c r="A318">
        <f t="shared" si="5"/>
        <v>0</v>
      </c>
    </row>
    <row r="319" spans="1:1" x14ac:dyDescent="0.3">
      <c r="A319">
        <f t="shared" si="5"/>
        <v>0</v>
      </c>
    </row>
    <row r="320" spans="1:1" x14ac:dyDescent="0.3">
      <c r="A320">
        <f t="shared" si="5"/>
        <v>0</v>
      </c>
    </row>
    <row r="321" spans="1:1" x14ac:dyDescent="0.3">
      <c r="A321">
        <f t="shared" si="5"/>
        <v>0</v>
      </c>
    </row>
    <row r="322" spans="1:1" x14ac:dyDescent="0.3">
      <c r="A322">
        <f t="shared" si="5"/>
        <v>0</v>
      </c>
    </row>
    <row r="323" spans="1:1" x14ac:dyDescent="0.3">
      <c r="A323">
        <f t="shared" si="5"/>
        <v>0</v>
      </c>
    </row>
    <row r="324" spans="1:1" x14ac:dyDescent="0.3">
      <c r="A324">
        <f t="shared" si="5"/>
        <v>0</v>
      </c>
    </row>
    <row r="325" spans="1:1" x14ac:dyDescent="0.3">
      <c r="A325">
        <f t="shared" si="5"/>
        <v>0</v>
      </c>
    </row>
    <row r="326" spans="1:1" x14ac:dyDescent="0.3">
      <c r="A326">
        <f t="shared" ref="A326:A389" si="6">COUNTIF(B326:AAA326,"FALSE")</f>
        <v>0</v>
      </c>
    </row>
    <row r="327" spans="1:1" x14ac:dyDescent="0.3">
      <c r="A327">
        <f t="shared" si="6"/>
        <v>0</v>
      </c>
    </row>
    <row r="328" spans="1:1" x14ac:dyDescent="0.3">
      <c r="A328">
        <f t="shared" si="6"/>
        <v>0</v>
      </c>
    </row>
    <row r="329" spans="1:1" x14ac:dyDescent="0.3">
      <c r="A329">
        <f t="shared" si="6"/>
        <v>0</v>
      </c>
    </row>
    <row r="330" spans="1:1" x14ac:dyDescent="0.3">
      <c r="A330">
        <f t="shared" si="6"/>
        <v>0</v>
      </c>
    </row>
    <row r="331" spans="1:1" x14ac:dyDescent="0.3">
      <c r="A331">
        <f t="shared" si="6"/>
        <v>0</v>
      </c>
    </row>
    <row r="332" spans="1:1" x14ac:dyDescent="0.3">
      <c r="A332">
        <f t="shared" si="6"/>
        <v>0</v>
      </c>
    </row>
    <row r="333" spans="1:1" x14ac:dyDescent="0.3">
      <c r="A333">
        <f t="shared" si="6"/>
        <v>0</v>
      </c>
    </row>
    <row r="334" spans="1:1" x14ac:dyDescent="0.3">
      <c r="A334">
        <f t="shared" si="6"/>
        <v>0</v>
      </c>
    </row>
    <row r="335" spans="1:1" x14ac:dyDescent="0.3">
      <c r="A335">
        <f t="shared" si="6"/>
        <v>0</v>
      </c>
    </row>
    <row r="336" spans="1:1" x14ac:dyDescent="0.3">
      <c r="A336">
        <f t="shared" si="6"/>
        <v>0</v>
      </c>
    </row>
    <row r="337" spans="1:1" x14ac:dyDescent="0.3">
      <c r="A337">
        <f t="shared" si="6"/>
        <v>0</v>
      </c>
    </row>
    <row r="338" spans="1:1" x14ac:dyDescent="0.3">
      <c r="A338">
        <f t="shared" si="6"/>
        <v>0</v>
      </c>
    </row>
    <row r="339" spans="1:1" x14ac:dyDescent="0.3">
      <c r="A339">
        <f t="shared" si="6"/>
        <v>0</v>
      </c>
    </row>
    <row r="340" spans="1:1" x14ac:dyDescent="0.3">
      <c r="A340">
        <f t="shared" si="6"/>
        <v>0</v>
      </c>
    </row>
    <row r="341" spans="1:1" x14ac:dyDescent="0.3">
      <c r="A341">
        <f t="shared" si="6"/>
        <v>0</v>
      </c>
    </row>
    <row r="342" spans="1:1" x14ac:dyDescent="0.3">
      <c r="A342">
        <f t="shared" si="6"/>
        <v>0</v>
      </c>
    </row>
    <row r="343" spans="1:1" x14ac:dyDescent="0.3">
      <c r="A343">
        <f t="shared" si="6"/>
        <v>0</v>
      </c>
    </row>
    <row r="344" spans="1:1" x14ac:dyDescent="0.3">
      <c r="A344">
        <f t="shared" si="6"/>
        <v>0</v>
      </c>
    </row>
    <row r="345" spans="1:1" x14ac:dyDescent="0.3">
      <c r="A345">
        <f t="shared" si="6"/>
        <v>0</v>
      </c>
    </row>
    <row r="346" spans="1:1" x14ac:dyDescent="0.3">
      <c r="A346">
        <f t="shared" si="6"/>
        <v>0</v>
      </c>
    </row>
    <row r="347" spans="1:1" x14ac:dyDescent="0.3">
      <c r="A347">
        <f t="shared" si="6"/>
        <v>0</v>
      </c>
    </row>
    <row r="348" spans="1:1" x14ac:dyDescent="0.3">
      <c r="A348">
        <f t="shared" si="6"/>
        <v>0</v>
      </c>
    </row>
    <row r="349" spans="1:1" x14ac:dyDescent="0.3">
      <c r="A349">
        <f t="shared" si="6"/>
        <v>0</v>
      </c>
    </row>
    <row r="350" spans="1:1" x14ac:dyDescent="0.3">
      <c r="A350">
        <f t="shared" si="6"/>
        <v>0</v>
      </c>
    </row>
    <row r="351" spans="1:1" x14ac:dyDescent="0.3">
      <c r="A351">
        <f t="shared" si="6"/>
        <v>0</v>
      </c>
    </row>
    <row r="352" spans="1:1" x14ac:dyDescent="0.3">
      <c r="A352">
        <f t="shared" si="6"/>
        <v>0</v>
      </c>
    </row>
    <row r="353" spans="1:1" x14ac:dyDescent="0.3">
      <c r="A353">
        <f t="shared" si="6"/>
        <v>0</v>
      </c>
    </row>
    <row r="354" spans="1:1" x14ac:dyDescent="0.3">
      <c r="A354">
        <f t="shared" si="6"/>
        <v>0</v>
      </c>
    </row>
    <row r="355" spans="1:1" x14ac:dyDescent="0.3">
      <c r="A355">
        <f t="shared" si="6"/>
        <v>0</v>
      </c>
    </row>
    <row r="356" spans="1:1" x14ac:dyDescent="0.3">
      <c r="A356">
        <f t="shared" si="6"/>
        <v>0</v>
      </c>
    </row>
    <row r="357" spans="1:1" x14ac:dyDescent="0.3">
      <c r="A357">
        <f t="shared" si="6"/>
        <v>0</v>
      </c>
    </row>
    <row r="358" spans="1:1" x14ac:dyDescent="0.3">
      <c r="A358">
        <f t="shared" si="6"/>
        <v>0</v>
      </c>
    </row>
    <row r="359" spans="1:1" x14ac:dyDescent="0.3">
      <c r="A359">
        <f t="shared" si="6"/>
        <v>0</v>
      </c>
    </row>
    <row r="360" spans="1:1" x14ac:dyDescent="0.3">
      <c r="A360">
        <f t="shared" si="6"/>
        <v>0</v>
      </c>
    </row>
    <row r="361" spans="1:1" x14ac:dyDescent="0.3">
      <c r="A361">
        <f t="shared" si="6"/>
        <v>0</v>
      </c>
    </row>
    <row r="362" spans="1:1" x14ac:dyDescent="0.3">
      <c r="A362">
        <f t="shared" si="6"/>
        <v>0</v>
      </c>
    </row>
    <row r="363" spans="1:1" x14ac:dyDescent="0.3">
      <c r="A363">
        <f t="shared" si="6"/>
        <v>0</v>
      </c>
    </row>
    <row r="364" spans="1:1" x14ac:dyDescent="0.3">
      <c r="A364">
        <f t="shared" si="6"/>
        <v>0</v>
      </c>
    </row>
    <row r="365" spans="1:1" x14ac:dyDescent="0.3">
      <c r="A365">
        <f t="shared" si="6"/>
        <v>0</v>
      </c>
    </row>
    <row r="366" spans="1:1" x14ac:dyDescent="0.3">
      <c r="A366">
        <f t="shared" si="6"/>
        <v>0</v>
      </c>
    </row>
    <row r="367" spans="1:1" x14ac:dyDescent="0.3">
      <c r="A367">
        <f t="shared" si="6"/>
        <v>0</v>
      </c>
    </row>
    <row r="368" spans="1:1" x14ac:dyDescent="0.3">
      <c r="A368">
        <f t="shared" si="6"/>
        <v>0</v>
      </c>
    </row>
    <row r="369" spans="1:1" x14ac:dyDescent="0.3">
      <c r="A369">
        <f t="shared" si="6"/>
        <v>0</v>
      </c>
    </row>
    <row r="370" spans="1:1" x14ac:dyDescent="0.3">
      <c r="A370">
        <f t="shared" si="6"/>
        <v>0</v>
      </c>
    </row>
    <row r="371" spans="1:1" x14ac:dyDescent="0.3">
      <c r="A371">
        <f t="shared" si="6"/>
        <v>0</v>
      </c>
    </row>
    <row r="372" spans="1:1" x14ac:dyDescent="0.3">
      <c r="A372">
        <f t="shared" si="6"/>
        <v>0</v>
      </c>
    </row>
    <row r="373" spans="1:1" x14ac:dyDescent="0.3">
      <c r="A373">
        <f t="shared" si="6"/>
        <v>0</v>
      </c>
    </row>
    <row r="374" spans="1:1" x14ac:dyDescent="0.3">
      <c r="A374">
        <f t="shared" si="6"/>
        <v>0</v>
      </c>
    </row>
    <row r="375" spans="1:1" x14ac:dyDescent="0.3">
      <c r="A375">
        <f t="shared" si="6"/>
        <v>0</v>
      </c>
    </row>
    <row r="376" spans="1:1" x14ac:dyDescent="0.3">
      <c r="A376">
        <f t="shared" si="6"/>
        <v>0</v>
      </c>
    </row>
    <row r="377" spans="1:1" x14ac:dyDescent="0.3">
      <c r="A377">
        <f t="shared" si="6"/>
        <v>0</v>
      </c>
    </row>
    <row r="378" spans="1:1" x14ac:dyDescent="0.3">
      <c r="A378">
        <f t="shared" si="6"/>
        <v>0</v>
      </c>
    </row>
    <row r="379" spans="1:1" x14ac:dyDescent="0.3">
      <c r="A379">
        <f t="shared" si="6"/>
        <v>0</v>
      </c>
    </row>
    <row r="380" spans="1:1" x14ac:dyDescent="0.3">
      <c r="A380">
        <f t="shared" si="6"/>
        <v>0</v>
      </c>
    </row>
    <row r="381" spans="1:1" x14ac:dyDescent="0.3">
      <c r="A381">
        <f t="shared" si="6"/>
        <v>0</v>
      </c>
    </row>
    <row r="382" spans="1:1" x14ac:dyDescent="0.3">
      <c r="A382">
        <f t="shared" si="6"/>
        <v>0</v>
      </c>
    </row>
    <row r="383" spans="1:1" x14ac:dyDescent="0.3">
      <c r="A383">
        <f t="shared" si="6"/>
        <v>0</v>
      </c>
    </row>
    <row r="384" spans="1:1" x14ac:dyDescent="0.3">
      <c r="A384">
        <f t="shared" si="6"/>
        <v>0</v>
      </c>
    </row>
    <row r="385" spans="1:1" x14ac:dyDescent="0.3">
      <c r="A385">
        <f t="shared" si="6"/>
        <v>0</v>
      </c>
    </row>
    <row r="386" spans="1:1" x14ac:dyDescent="0.3">
      <c r="A386">
        <f t="shared" si="6"/>
        <v>0</v>
      </c>
    </row>
    <row r="387" spans="1:1" x14ac:dyDescent="0.3">
      <c r="A387">
        <f t="shared" si="6"/>
        <v>0</v>
      </c>
    </row>
    <row r="388" spans="1:1" x14ac:dyDescent="0.3">
      <c r="A388">
        <f t="shared" si="6"/>
        <v>0</v>
      </c>
    </row>
    <row r="389" spans="1:1" x14ac:dyDescent="0.3">
      <c r="A389">
        <f t="shared" si="6"/>
        <v>0</v>
      </c>
    </row>
    <row r="390" spans="1:1" x14ac:dyDescent="0.3">
      <c r="A390">
        <f t="shared" ref="A390:A453" si="7">COUNTIF(B390:AAA390,"FALSE")</f>
        <v>0</v>
      </c>
    </row>
    <row r="391" spans="1:1" x14ac:dyDescent="0.3">
      <c r="A391">
        <f t="shared" si="7"/>
        <v>0</v>
      </c>
    </row>
    <row r="392" spans="1:1" x14ac:dyDescent="0.3">
      <c r="A392">
        <f t="shared" si="7"/>
        <v>0</v>
      </c>
    </row>
    <row r="393" spans="1:1" x14ac:dyDescent="0.3">
      <c r="A393">
        <f t="shared" si="7"/>
        <v>0</v>
      </c>
    </row>
    <row r="394" spans="1:1" x14ac:dyDescent="0.3">
      <c r="A394">
        <f t="shared" si="7"/>
        <v>0</v>
      </c>
    </row>
    <row r="395" spans="1:1" x14ac:dyDescent="0.3">
      <c r="A395">
        <f t="shared" si="7"/>
        <v>0</v>
      </c>
    </row>
    <row r="396" spans="1:1" x14ac:dyDescent="0.3">
      <c r="A396">
        <f t="shared" si="7"/>
        <v>0</v>
      </c>
    </row>
    <row r="397" spans="1:1" x14ac:dyDescent="0.3">
      <c r="A397">
        <f t="shared" si="7"/>
        <v>0</v>
      </c>
    </row>
    <row r="398" spans="1:1" x14ac:dyDescent="0.3">
      <c r="A398">
        <f t="shared" si="7"/>
        <v>0</v>
      </c>
    </row>
    <row r="399" spans="1:1" x14ac:dyDescent="0.3">
      <c r="A399">
        <f t="shared" si="7"/>
        <v>0</v>
      </c>
    </row>
    <row r="400" spans="1:1" x14ac:dyDescent="0.3">
      <c r="A400">
        <f t="shared" si="7"/>
        <v>0</v>
      </c>
    </row>
    <row r="401" spans="1:1" x14ac:dyDescent="0.3">
      <c r="A401">
        <f t="shared" si="7"/>
        <v>0</v>
      </c>
    </row>
    <row r="402" spans="1:1" x14ac:dyDescent="0.3">
      <c r="A402">
        <f t="shared" si="7"/>
        <v>0</v>
      </c>
    </row>
    <row r="403" spans="1:1" x14ac:dyDescent="0.3">
      <c r="A403">
        <f t="shared" si="7"/>
        <v>0</v>
      </c>
    </row>
    <row r="404" spans="1:1" x14ac:dyDescent="0.3">
      <c r="A404">
        <f t="shared" si="7"/>
        <v>0</v>
      </c>
    </row>
    <row r="405" spans="1:1" x14ac:dyDescent="0.3">
      <c r="A405">
        <f t="shared" si="7"/>
        <v>0</v>
      </c>
    </row>
    <row r="406" spans="1:1" x14ac:dyDescent="0.3">
      <c r="A406">
        <f t="shared" si="7"/>
        <v>0</v>
      </c>
    </row>
    <row r="407" spans="1:1" x14ac:dyDescent="0.3">
      <c r="A407">
        <f t="shared" si="7"/>
        <v>0</v>
      </c>
    </row>
    <row r="408" spans="1:1" x14ac:dyDescent="0.3">
      <c r="A408">
        <f t="shared" si="7"/>
        <v>0</v>
      </c>
    </row>
    <row r="409" spans="1:1" x14ac:dyDescent="0.3">
      <c r="A409">
        <f t="shared" si="7"/>
        <v>0</v>
      </c>
    </row>
    <row r="410" spans="1:1" x14ac:dyDescent="0.3">
      <c r="A410">
        <f t="shared" si="7"/>
        <v>0</v>
      </c>
    </row>
    <row r="411" spans="1:1" x14ac:dyDescent="0.3">
      <c r="A411">
        <f t="shared" si="7"/>
        <v>0</v>
      </c>
    </row>
    <row r="412" spans="1:1" x14ac:dyDescent="0.3">
      <c r="A412">
        <f t="shared" si="7"/>
        <v>0</v>
      </c>
    </row>
    <row r="413" spans="1:1" x14ac:dyDescent="0.3">
      <c r="A413">
        <f t="shared" si="7"/>
        <v>0</v>
      </c>
    </row>
    <row r="414" spans="1:1" x14ac:dyDescent="0.3">
      <c r="A414">
        <f t="shared" si="7"/>
        <v>0</v>
      </c>
    </row>
    <row r="415" spans="1:1" x14ac:dyDescent="0.3">
      <c r="A415">
        <f t="shared" si="7"/>
        <v>0</v>
      </c>
    </row>
    <row r="416" spans="1:1" x14ac:dyDescent="0.3">
      <c r="A416">
        <f t="shared" si="7"/>
        <v>0</v>
      </c>
    </row>
    <row r="417" spans="1:1" x14ac:dyDescent="0.3">
      <c r="A417">
        <f t="shared" si="7"/>
        <v>0</v>
      </c>
    </row>
    <row r="418" spans="1:1" x14ac:dyDescent="0.3">
      <c r="A418">
        <f t="shared" si="7"/>
        <v>0</v>
      </c>
    </row>
    <row r="419" spans="1:1" x14ac:dyDescent="0.3">
      <c r="A419">
        <f t="shared" si="7"/>
        <v>0</v>
      </c>
    </row>
    <row r="420" spans="1:1" x14ac:dyDescent="0.3">
      <c r="A420">
        <f t="shared" si="7"/>
        <v>0</v>
      </c>
    </row>
    <row r="421" spans="1:1" x14ac:dyDescent="0.3">
      <c r="A421">
        <f t="shared" si="7"/>
        <v>0</v>
      </c>
    </row>
    <row r="422" spans="1:1" x14ac:dyDescent="0.3">
      <c r="A422">
        <f t="shared" si="7"/>
        <v>0</v>
      </c>
    </row>
    <row r="423" spans="1:1" x14ac:dyDescent="0.3">
      <c r="A423">
        <f t="shared" si="7"/>
        <v>0</v>
      </c>
    </row>
    <row r="424" spans="1:1" x14ac:dyDescent="0.3">
      <c r="A424">
        <f t="shared" si="7"/>
        <v>0</v>
      </c>
    </row>
    <row r="425" spans="1:1" x14ac:dyDescent="0.3">
      <c r="A425">
        <f t="shared" si="7"/>
        <v>0</v>
      </c>
    </row>
    <row r="426" spans="1:1" x14ac:dyDescent="0.3">
      <c r="A426">
        <f t="shared" si="7"/>
        <v>0</v>
      </c>
    </row>
    <row r="427" spans="1:1" x14ac:dyDescent="0.3">
      <c r="A427">
        <f t="shared" si="7"/>
        <v>0</v>
      </c>
    </row>
    <row r="428" spans="1:1" x14ac:dyDescent="0.3">
      <c r="A428">
        <f t="shared" si="7"/>
        <v>0</v>
      </c>
    </row>
    <row r="429" spans="1:1" x14ac:dyDescent="0.3">
      <c r="A429">
        <f t="shared" si="7"/>
        <v>0</v>
      </c>
    </row>
    <row r="430" spans="1:1" x14ac:dyDescent="0.3">
      <c r="A430">
        <f t="shared" si="7"/>
        <v>0</v>
      </c>
    </row>
    <row r="431" spans="1:1" x14ac:dyDescent="0.3">
      <c r="A431">
        <f t="shared" si="7"/>
        <v>0</v>
      </c>
    </row>
    <row r="432" spans="1:1" x14ac:dyDescent="0.3">
      <c r="A432">
        <f t="shared" si="7"/>
        <v>0</v>
      </c>
    </row>
    <row r="433" spans="1:1" x14ac:dyDescent="0.3">
      <c r="A433">
        <f t="shared" si="7"/>
        <v>0</v>
      </c>
    </row>
    <row r="434" spans="1:1" x14ac:dyDescent="0.3">
      <c r="A434">
        <f t="shared" si="7"/>
        <v>0</v>
      </c>
    </row>
    <row r="435" spans="1:1" x14ac:dyDescent="0.3">
      <c r="A435">
        <f t="shared" si="7"/>
        <v>0</v>
      </c>
    </row>
    <row r="436" spans="1:1" x14ac:dyDescent="0.3">
      <c r="A436">
        <f t="shared" si="7"/>
        <v>0</v>
      </c>
    </row>
    <row r="437" spans="1:1" x14ac:dyDescent="0.3">
      <c r="A437">
        <f t="shared" si="7"/>
        <v>0</v>
      </c>
    </row>
    <row r="438" spans="1:1" x14ac:dyDescent="0.3">
      <c r="A438">
        <f t="shared" si="7"/>
        <v>0</v>
      </c>
    </row>
    <row r="439" spans="1:1" x14ac:dyDescent="0.3">
      <c r="A439">
        <f t="shared" si="7"/>
        <v>0</v>
      </c>
    </row>
    <row r="440" spans="1:1" x14ac:dyDescent="0.3">
      <c r="A440">
        <f t="shared" si="7"/>
        <v>0</v>
      </c>
    </row>
    <row r="441" spans="1:1" x14ac:dyDescent="0.3">
      <c r="A441">
        <f t="shared" si="7"/>
        <v>0</v>
      </c>
    </row>
    <row r="442" spans="1:1" x14ac:dyDescent="0.3">
      <c r="A442">
        <f t="shared" si="7"/>
        <v>0</v>
      </c>
    </row>
    <row r="443" spans="1:1" x14ac:dyDescent="0.3">
      <c r="A443">
        <f t="shared" si="7"/>
        <v>0</v>
      </c>
    </row>
    <row r="444" spans="1:1" x14ac:dyDescent="0.3">
      <c r="A444">
        <f t="shared" si="7"/>
        <v>0</v>
      </c>
    </row>
    <row r="445" spans="1:1" x14ac:dyDescent="0.3">
      <c r="A445">
        <f t="shared" si="7"/>
        <v>0</v>
      </c>
    </row>
    <row r="446" spans="1:1" x14ac:dyDescent="0.3">
      <c r="A446">
        <f t="shared" si="7"/>
        <v>0</v>
      </c>
    </row>
    <row r="447" spans="1:1" x14ac:dyDescent="0.3">
      <c r="A447">
        <f t="shared" si="7"/>
        <v>0</v>
      </c>
    </row>
    <row r="448" spans="1:1" x14ac:dyDescent="0.3">
      <c r="A448">
        <f t="shared" si="7"/>
        <v>0</v>
      </c>
    </row>
    <row r="449" spans="1:1" x14ac:dyDescent="0.3">
      <c r="A449">
        <f t="shared" si="7"/>
        <v>0</v>
      </c>
    </row>
    <row r="450" spans="1:1" x14ac:dyDescent="0.3">
      <c r="A450">
        <f t="shared" si="7"/>
        <v>0</v>
      </c>
    </row>
    <row r="451" spans="1:1" x14ac:dyDescent="0.3">
      <c r="A451">
        <f t="shared" si="7"/>
        <v>0</v>
      </c>
    </row>
    <row r="452" spans="1:1" x14ac:dyDescent="0.3">
      <c r="A452">
        <f t="shared" si="7"/>
        <v>0</v>
      </c>
    </row>
    <row r="453" spans="1:1" x14ac:dyDescent="0.3">
      <c r="A453">
        <f t="shared" si="7"/>
        <v>0</v>
      </c>
    </row>
    <row r="454" spans="1:1" x14ac:dyDescent="0.3">
      <c r="A454">
        <f t="shared" ref="A454:A505" si="8">COUNTIF(B454:AAA454,"FALSE")</f>
        <v>0</v>
      </c>
    </row>
    <row r="455" spans="1:1" x14ac:dyDescent="0.3">
      <c r="A455">
        <f t="shared" si="8"/>
        <v>0</v>
      </c>
    </row>
    <row r="456" spans="1:1" x14ac:dyDescent="0.3">
      <c r="A456">
        <f t="shared" si="8"/>
        <v>0</v>
      </c>
    </row>
    <row r="457" spans="1:1" x14ac:dyDescent="0.3">
      <c r="A457">
        <f t="shared" si="8"/>
        <v>0</v>
      </c>
    </row>
    <row r="458" spans="1:1" x14ac:dyDescent="0.3">
      <c r="A458">
        <f t="shared" si="8"/>
        <v>0</v>
      </c>
    </row>
    <row r="459" spans="1:1" x14ac:dyDescent="0.3">
      <c r="A459">
        <f t="shared" si="8"/>
        <v>0</v>
      </c>
    </row>
    <row r="460" spans="1:1" x14ac:dyDescent="0.3">
      <c r="A460">
        <f t="shared" si="8"/>
        <v>0</v>
      </c>
    </row>
    <row r="461" spans="1:1" x14ac:dyDescent="0.3">
      <c r="A461">
        <f t="shared" si="8"/>
        <v>0</v>
      </c>
    </row>
    <row r="462" spans="1:1" x14ac:dyDescent="0.3">
      <c r="A462">
        <f t="shared" si="8"/>
        <v>0</v>
      </c>
    </row>
    <row r="463" spans="1:1" x14ac:dyDescent="0.3">
      <c r="A463">
        <f t="shared" si="8"/>
        <v>0</v>
      </c>
    </row>
    <row r="464" spans="1:1" x14ac:dyDescent="0.3">
      <c r="A464">
        <f t="shared" si="8"/>
        <v>0</v>
      </c>
    </row>
    <row r="465" spans="1:1" x14ac:dyDescent="0.3">
      <c r="A465">
        <f t="shared" si="8"/>
        <v>0</v>
      </c>
    </row>
    <row r="466" spans="1:1" x14ac:dyDescent="0.3">
      <c r="A466">
        <f t="shared" si="8"/>
        <v>0</v>
      </c>
    </row>
    <row r="467" spans="1:1" x14ac:dyDescent="0.3">
      <c r="A467">
        <f t="shared" si="8"/>
        <v>0</v>
      </c>
    </row>
    <row r="468" spans="1:1" x14ac:dyDescent="0.3">
      <c r="A468">
        <f t="shared" si="8"/>
        <v>0</v>
      </c>
    </row>
    <row r="469" spans="1:1" x14ac:dyDescent="0.3">
      <c r="A469">
        <f t="shared" si="8"/>
        <v>0</v>
      </c>
    </row>
    <row r="470" spans="1:1" x14ac:dyDescent="0.3">
      <c r="A470">
        <f t="shared" si="8"/>
        <v>0</v>
      </c>
    </row>
    <row r="471" spans="1:1" x14ac:dyDescent="0.3">
      <c r="A471">
        <f t="shared" si="8"/>
        <v>0</v>
      </c>
    </row>
    <row r="472" spans="1:1" x14ac:dyDescent="0.3">
      <c r="A472">
        <f t="shared" si="8"/>
        <v>0</v>
      </c>
    </row>
    <row r="473" spans="1:1" x14ac:dyDescent="0.3">
      <c r="A473">
        <f t="shared" si="8"/>
        <v>0</v>
      </c>
    </row>
    <row r="474" spans="1:1" x14ac:dyDescent="0.3">
      <c r="A474">
        <f t="shared" si="8"/>
        <v>0</v>
      </c>
    </row>
    <row r="475" spans="1:1" x14ac:dyDescent="0.3">
      <c r="A475">
        <f t="shared" si="8"/>
        <v>0</v>
      </c>
    </row>
    <row r="476" spans="1:1" x14ac:dyDescent="0.3">
      <c r="A476">
        <f t="shared" si="8"/>
        <v>0</v>
      </c>
    </row>
    <row r="477" spans="1:1" x14ac:dyDescent="0.3">
      <c r="A477">
        <f t="shared" si="8"/>
        <v>0</v>
      </c>
    </row>
    <row r="478" spans="1:1" x14ac:dyDescent="0.3">
      <c r="A478">
        <f t="shared" si="8"/>
        <v>0</v>
      </c>
    </row>
    <row r="479" spans="1:1" x14ac:dyDescent="0.3">
      <c r="A479">
        <f t="shared" si="8"/>
        <v>0</v>
      </c>
    </row>
    <row r="480" spans="1:1" x14ac:dyDescent="0.3">
      <c r="A480">
        <f t="shared" si="8"/>
        <v>0</v>
      </c>
    </row>
    <row r="481" spans="1:1" x14ac:dyDescent="0.3">
      <c r="A481">
        <f t="shared" si="8"/>
        <v>0</v>
      </c>
    </row>
    <row r="482" spans="1:1" x14ac:dyDescent="0.3">
      <c r="A482">
        <f t="shared" si="8"/>
        <v>0</v>
      </c>
    </row>
    <row r="483" spans="1:1" x14ac:dyDescent="0.3">
      <c r="A483">
        <f t="shared" si="8"/>
        <v>0</v>
      </c>
    </row>
    <row r="484" spans="1:1" x14ac:dyDescent="0.3">
      <c r="A484">
        <f t="shared" si="8"/>
        <v>0</v>
      </c>
    </row>
    <row r="485" spans="1:1" x14ac:dyDescent="0.3">
      <c r="A485">
        <f t="shared" si="8"/>
        <v>0</v>
      </c>
    </row>
    <row r="486" spans="1:1" x14ac:dyDescent="0.3">
      <c r="A486">
        <f t="shared" si="8"/>
        <v>0</v>
      </c>
    </row>
    <row r="487" spans="1:1" x14ac:dyDescent="0.3">
      <c r="A487">
        <f t="shared" si="8"/>
        <v>0</v>
      </c>
    </row>
    <row r="488" spans="1:1" x14ac:dyDescent="0.3">
      <c r="A488">
        <f t="shared" si="8"/>
        <v>0</v>
      </c>
    </row>
    <row r="489" spans="1:1" x14ac:dyDescent="0.3">
      <c r="A489">
        <f t="shared" si="8"/>
        <v>0</v>
      </c>
    </row>
    <row r="490" spans="1:1" x14ac:dyDescent="0.3">
      <c r="A490">
        <f t="shared" si="8"/>
        <v>0</v>
      </c>
    </row>
    <row r="491" spans="1:1" x14ac:dyDescent="0.3">
      <c r="A491">
        <f t="shared" si="8"/>
        <v>0</v>
      </c>
    </row>
    <row r="492" spans="1:1" x14ac:dyDescent="0.3">
      <c r="A492">
        <f t="shared" si="8"/>
        <v>0</v>
      </c>
    </row>
    <row r="493" spans="1:1" x14ac:dyDescent="0.3">
      <c r="A493">
        <f t="shared" si="8"/>
        <v>0</v>
      </c>
    </row>
    <row r="494" spans="1:1" x14ac:dyDescent="0.3">
      <c r="A494">
        <f t="shared" si="8"/>
        <v>0</v>
      </c>
    </row>
    <row r="495" spans="1:1" x14ac:dyDescent="0.3">
      <c r="A495">
        <f t="shared" si="8"/>
        <v>0</v>
      </c>
    </row>
    <row r="496" spans="1:1" x14ac:dyDescent="0.3">
      <c r="A496">
        <f t="shared" si="8"/>
        <v>0</v>
      </c>
    </row>
    <row r="497" spans="1:1" x14ac:dyDescent="0.3">
      <c r="A497">
        <f t="shared" si="8"/>
        <v>0</v>
      </c>
    </row>
    <row r="498" spans="1:1" x14ac:dyDescent="0.3">
      <c r="A498">
        <f t="shared" si="8"/>
        <v>0</v>
      </c>
    </row>
    <row r="499" spans="1:1" x14ac:dyDescent="0.3">
      <c r="A499">
        <f t="shared" si="8"/>
        <v>0</v>
      </c>
    </row>
    <row r="500" spans="1:1" x14ac:dyDescent="0.3">
      <c r="A500">
        <f t="shared" si="8"/>
        <v>0</v>
      </c>
    </row>
    <row r="501" spans="1:1" x14ac:dyDescent="0.3">
      <c r="A501">
        <f t="shared" si="8"/>
        <v>0</v>
      </c>
    </row>
    <row r="502" spans="1:1" x14ac:dyDescent="0.3">
      <c r="A502">
        <f t="shared" si="8"/>
        <v>0</v>
      </c>
    </row>
    <row r="503" spans="1:1" x14ac:dyDescent="0.3">
      <c r="A503">
        <f t="shared" si="8"/>
        <v>0</v>
      </c>
    </row>
    <row r="504" spans="1:1" x14ac:dyDescent="0.3">
      <c r="A504">
        <f t="shared" si="8"/>
        <v>0</v>
      </c>
    </row>
    <row r="505" spans="1:1" x14ac:dyDescent="0.3">
      <c r="A505">
        <f t="shared" si="8"/>
        <v>0</v>
      </c>
    </row>
  </sheetData>
  <conditionalFormatting sqref="A1">
    <cfRule type="cellIs" dxfId="27" priority="17" operator="greaterThan">
      <formula>0</formula>
    </cfRule>
    <cfRule type="cellIs" dxfId="26" priority="18" operator="equal">
      <formula>0</formula>
    </cfRule>
  </conditionalFormatting>
  <conditionalFormatting sqref="A5:A505">
    <cfRule type="cellIs" dxfId="25" priority="9" operator="greaterThan">
      <formula>0</formula>
    </cfRule>
    <cfRule type="cellIs" dxfId="24" priority="10" operator="equal">
      <formula>0</formula>
    </cfRule>
  </conditionalFormatting>
  <conditionalFormatting sqref="L1">
    <cfRule type="cellIs" dxfId="23" priority="1" operator="equal">
      <formula>FALSE</formula>
    </cfRule>
    <cfRule type="cellIs" dxfId="22" priority="2" operator="equal">
      <formula>TRUE</formula>
    </cfRule>
  </conditionalFormatting>
  <conditionalFormatting sqref="N42:N47">
    <cfRule type="colorScale" priority="16">
      <colorScale>
        <cfvo type="min"/>
        <cfvo type="max"/>
        <color rgb="FFFCFCFF"/>
        <color rgb="FF63BE7B"/>
      </colorScale>
    </cfRule>
  </conditionalFormatting>
  <conditionalFormatting sqref="N57:N66">
    <cfRule type="colorScale" priority="15">
      <colorScale>
        <cfvo type="min"/>
        <cfvo type="max"/>
        <color rgb="FFFCFCFF"/>
        <color rgb="FF63BE7B"/>
      </colorScale>
    </cfRule>
  </conditionalFormatting>
  <conditionalFormatting sqref="N76:N91">
    <cfRule type="colorScale" priority="14">
      <colorScale>
        <cfvo type="min"/>
        <cfvo type="max"/>
        <color rgb="FFFCFCFF"/>
        <color rgb="FF63BE7B"/>
      </colorScale>
    </cfRule>
  </conditionalFormatting>
  <conditionalFormatting sqref="N118:N122">
    <cfRule type="colorScale" priority="11">
      <colorScale>
        <cfvo type="min"/>
        <cfvo type="max"/>
        <color rgb="FFFCFCFF"/>
        <color rgb="FF63BE7B"/>
      </colorScale>
    </cfRule>
  </conditionalFormatting>
  <conditionalFormatting sqref="N146:N149">
    <cfRule type="colorScale" priority="6">
      <colorScale>
        <cfvo type="min"/>
        <cfvo type="max"/>
        <color rgb="FFFCFCFF"/>
        <color rgb="FF63BE7B"/>
      </colorScale>
    </cfRule>
  </conditionalFormatting>
  <conditionalFormatting sqref="N159:N162">
    <cfRule type="colorScale" priority="5">
      <colorScale>
        <cfvo type="min"/>
        <cfvo type="max"/>
        <color rgb="FFFCFCFF"/>
        <color rgb="FF63BE7B"/>
      </colorScale>
    </cfRule>
  </conditionalFormatting>
  <conditionalFormatting sqref="N172:N175">
    <cfRule type="colorScale" priority="4">
      <colorScale>
        <cfvo type="min"/>
        <cfvo type="max"/>
        <color rgb="FFFCFCFF"/>
        <color rgb="FF63BE7B"/>
      </colorScale>
    </cfRule>
  </conditionalFormatting>
  <conditionalFormatting sqref="N185:N190">
    <cfRule type="colorScale" priority="3">
      <colorScale>
        <cfvo type="min"/>
        <cfvo type="max"/>
        <color rgb="FFFCFCFF"/>
        <color rgb="FF63BE7B"/>
      </colorScale>
    </cfRule>
  </conditionalFormatting>
  <conditionalFormatting sqref="O101:O108">
    <cfRule type="colorScale" priority="13">
      <colorScale>
        <cfvo type="min"/>
        <cfvo type="max"/>
        <color rgb="FFFCFCFF"/>
        <color rgb="FF63BE7B"/>
      </colorScale>
    </cfRule>
  </conditionalFormatting>
  <conditionalFormatting sqref="O131:O136">
    <cfRule type="colorScale" priority="8">
      <colorScale>
        <cfvo type="min"/>
        <cfvo type="max"/>
        <color rgb="FFFCFCFF"/>
        <color rgb="FF63BE7B"/>
      </colorScale>
    </cfRule>
  </conditionalFormatting>
  <conditionalFormatting sqref="P101:P108">
    <cfRule type="colorScale" priority="12">
      <colorScale>
        <cfvo type="min"/>
        <cfvo type="max"/>
        <color rgb="FFFCFCFF"/>
        <color rgb="FF63BE7B"/>
      </colorScale>
    </cfRule>
  </conditionalFormatting>
  <conditionalFormatting sqref="P131:P136">
    <cfRule type="colorScale" priority="7">
      <colorScale>
        <cfvo type="min"/>
        <cfvo type="max"/>
        <color rgb="FFFCFCFF"/>
        <color rgb="FF63BE7B"/>
      </colorScale>
    </cfRule>
  </conditionalFormatting>
  <hyperlinks>
    <hyperlink ref="L2" location="'Raw Data'!A1" display="Raw Data" xr:uid="{EF1B8881-B3BD-4E6D-8A8B-91829B7C2D76}"/>
    <hyperlink ref="M2" location="'Answer key'!A1" display="Answer Key" xr:uid="{7FC2C45D-BC51-43A0-84CC-C1DB70A490B0}"/>
    <hyperlink ref="K2" location="'Status Tracker'!A1" display="Status Tracker" xr:uid="{FE2C42FB-004B-4526-9BBC-90B08519E875}"/>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DDBCD26B-FEA1-49B4-A897-B6C5908C4EE4}">
          <x14:formula1>
            <xm:f>Validations!$B$12:$B$14</xm:f>
          </x14:formula1>
          <xm:sqref>M6</xm:sqref>
        </x14:dataValidation>
        <x14:dataValidation type="list" allowBlank="1" showInputMessage="1" showErrorMessage="1" xr:uid="{74C7F37E-C248-446B-9059-0C8781F3C1DE}">
          <x14:formula1>
            <xm:f>Validations!$B$3:$B$4</xm:f>
          </x14:formula1>
          <xm:sqref>M13:M34</xm:sqref>
        </x14:dataValidation>
        <x14:dataValidation type="list" allowBlank="1" showInputMessage="1" showErrorMessage="1" xr:uid="{83B1EB52-8D4C-49E3-B9BB-A2CC1E205F9E}">
          <x14:formula1>
            <xm:f>Validations!$B$7:$B$9</xm:f>
          </x14:formula1>
          <xm:sqref>M5</xm:sqref>
        </x14:dataValidation>
        <x14:dataValidation type="list" allowBlank="1" showInputMessage="1" showErrorMessage="1" xr:uid="{3DAE80F8-38D4-46FC-940D-3B4A49985F53}">
          <x14:formula1>
            <xm:f>Validations!$B$17:$B$33</xm:f>
          </x14:formula1>
          <xm:sqref>M7</xm:sqref>
        </x14:dataValidation>
        <x14:dataValidation type="list" allowBlank="1" showInputMessage="1" showErrorMessage="1" xr:uid="{766602A0-89F1-44AF-BB53-64E6EF880A5B}">
          <x14:formula1>
            <xm:f>Validations!$B$36:$B$53</xm:f>
          </x14:formula1>
          <xm:sqref>M8</xm:sqref>
        </x14:dataValidation>
        <x14:dataValidation type="list" allowBlank="1" showInputMessage="1" showErrorMessage="1" xr:uid="{38661011-CB6D-4CF4-AFEB-EAF85557BC51}">
          <x14:formula1>
            <xm:f>Validations!$D$59:$D$62</xm:f>
          </x14:formula1>
          <xm:sqref>M9</xm:sqref>
        </x14:dataValidation>
        <x14:dataValidation type="list" allowBlank="1" showInputMessage="1" showErrorMessage="1" xr:uid="{8CB84142-4800-47A8-B0D9-66E1F40F5CCB}">
          <x14:formula1>
            <xm:f>Validations!$B$68:$B$70</xm:f>
          </x14:formula1>
          <xm:sqref>M10</xm:sqref>
        </x14:dataValidation>
        <x14:dataValidation type="list" allowBlank="1" showInputMessage="1" showErrorMessage="1" xr:uid="{4940B851-0356-4CDB-9EFE-FB265A66F70B}">
          <x14:formula1>
            <xm:f>Validations!$B$73:$B$83</xm:f>
          </x14:formula1>
          <xm:sqref>M11</xm:sqref>
        </x14:dataValidation>
        <x14:dataValidation type="list" allowBlank="1" showInputMessage="1" showErrorMessage="1" xr:uid="{3CB26C72-6727-4B22-A783-538D03E6B8B6}">
          <x14:formula1>
            <xm:f>Validations!$B$86:$B$89</xm:f>
          </x14:formula1>
          <xm:sqref>M12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CD6-B518-479E-81B7-21D7901F7247}">
  <sheetPr>
    <tabColor theme="9" tint="0.79998168889431442"/>
  </sheetPr>
  <dimension ref="A1:AC342"/>
  <sheetViews>
    <sheetView showGridLines="0" topLeftCell="K1" zoomScale="80" zoomScaleNormal="80" workbookViewId="0">
      <selection activeCell="P36" sqref="P36"/>
    </sheetView>
  </sheetViews>
  <sheetFormatPr defaultColWidth="10.5546875" defaultRowHeight="14.4" outlineLevelCol="1" x14ac:dyDescent="0.3"/>
  <cols>
    <col min="1" max="10" width="8.88671875" hidden="1" customWidth="1" outlineLevel="1"/>
    <col min="11" max="11" width="15" customWidth="1" collapsed="1"/>
    <col min="12" max="12" width="30.5546875" customWidth="1"/>
    <col min="13" max="13" width="22.33203125" bestFit="1" customWidth="1"/>
    <col min="14" max="16" width="17.109375" bestFit="1" customWidth="1"/>
    <col min="17" max="17" width="17" bestFit="1" customWidth="1"/>
    <col min="18" max="18" width="17.109375" bestFit="1" customWidth="1"/>
    <col min="19" max="19" width="17" bestFit="1" customWidth="1"/>
    <col min="20" max="21" width="17.109375" bestFit="1" customWidth="1"/>
    <col min="22" max="22" width="17" bestFit="1" customWidth="1"/>
    <col min="23" max="24" width="18" bestFit="1" customWidth="1"/>
    <col min="27" max="27" width="17" bestFit="1" customWidth="1"/>
  </cols>
  <sheetData>
    <row r="1" spans="1:14" x14ac:dyDescent="0.3">
      <c r="K1" s="43" t="s">
        <v>0</v>
      </c>
      <c r="L1" s="42" t="b" cm="1">
        <f t="array" ref="L1">IF(COUNTIF($38:$1048576,"FALSE")&gt;0,FALSE,IF(SUM(COUNTIF($38:$1048576,{"#N/A","#CALC!","#VALUE!","#REF!"}))&gt;0,"ERROR",TRUE))</f>
        <v>1</v>
      </c>
    </row>
    <row r="2" spans="1:14" x14ac:dyDescent="0.3">
      <c r="K2" s="20" t="s">
        <v>1</v>
      </c>
      <c r="L2" s="20" t="s">
        <v>2</v>
      </c>
      <c r="M2" s="20" t="s">
        <v>3</v>
      </c>
    </row>
    <row r="3" spans="1:14" s="24" customFormat="1" x14ac:dyDescent="0.3">
      <c r="K3" s="24" t="s">
        <v>11</v>
      </c>
    </row>
    <row r="5" spans="1:14" x14ac:dyDescent="0.3">
      <c r="A5">
        <f>COUNTIF(B5:AAE5,"FALSE")</f>
        <v>0</v>
      </c>
      <c r="B5" s="17" t="s">
        <v>12</v>
      </c>
      <c r="K5" s="16" t="s">
        <v>13</v>
      </c>
      <c r="L5" s="47" t="s">
        <v>14</v>
      </c>
      <c r="M5" s="42" t="s">
        <v>14</v>
      </c>
      <c r="N5" s="16" t="str">
        <f>VLOOKUP($M5,Validations!$B$7:$C$9,2,0)</f>
        <v>Qualified</v>
      </c>
    </row>
    <row r="6" spans="1:14" x14ac:dyDescent="0.3">
      <c r="A6">
        <f t="shared" ref="A6:A69" si="0">COUNTIF(B6:AAA6,"FALSE")</f>
        <v>0</v>
      </c>
      <c r="K6" s="16" t="s">
        <v>16</v>
      </c>
      <c r="L6" s="47" t="s">
        <v>17</v>
      </c>
      <c r="M6" s="42" t="s">
        <v>15</v>
      </c>
      <c r="N6" s="16" t="str">
        <f>VLOOKUP($M6,Validations!$B$12:$C$14,2,0)</f>
        <v>&lt;&gt;x</v>
      </c>
    </row>
    <row r="7" spans="1:14" x14ac:dyDescent="0.3">
      <c r="A7">
        <f>COUNTIF(B7:AAB7,"FALSE")</f>
        <v>0</v>
      </c>
      <c r="K7" s="16" t="str">
        <f>IF(M7="All","Dummy","Q14")</f>
        <v>Dummy</v>
      </c>
      <c r="L7" s="47" t="s">
        <v>912</v>
      </c>
      <c r="M7" s="42" t="s">
        <v>15</v>
      </c>
      <c r="N7" s="16" t="str">
        <f>VLOOKUP($M7,Validations!$B$17:$C$33,2,0)</f>
        <v>&lt;&gt;x</v>
      </c>
    </row>
    <row r="8" spans="1:14" x14ac:dyDescent="0.3">
      <c r="A8">
        <f t="shared" si="0"/>
        <v>0</v>
      </c>
      <c r="K8" s="16" t="str">
        <f>IF(M8="All","Dummy",VLOOKUP(M8,Validations!$B$36:$D$53,3,0))</f>
        <v>Dummy</v>
      </c>
      <c r="L8" s="47" t="s">
        <v>913</v>
      </c>
      <c r="M8" s="42" t="s">
        <v>15</v>
      </c>
      <c r="N8" s="16" t="str">
        <f>VLOOKUP($M8,Validations!$B$36:$C$53,2,0)</f>
        <v>&lt;&gt;x</v>
      </c>
    </row>
    <row r="9" spans="1:14" x14ac:dyDescent="0.3">
      <c r="A9">
        <f t="shared" si="0"/>
        <v>0</v>
      </c>
      <c r="K9" s="16" t="str">
        <f>IF(M9="All","Dummy","Q69_bucketed")</f>
        <v>Dummy</v>
      </c>
      <c r="L9" s="47" t="s">
        <v>914</v>
      </c>
      <c r="M9" s="42" t="s">
        <v>15</v>
      </c>
      <c r="N9" s="16" t="str">
        <f>VLOOKUP($M9,Validations!$D$59:$E$62,2,0)</f>
        <v>&lt;&gt;x</v>
      </c>
    </row>
    <row r="10" spans="1:14" x14ac:dyDescent="0.3">
      <c r="A10">
        <f t="shared" si="0"/>
        <v>0</v>
      </c>
      <c r="K10" s="16" t="str">
        <f>IF(M10="All","Dummy","Q9_REITs")</f>
        <v>Dummy</v>
      </c>
      <c r="L10" s="47" t="s">
        <v>919</v>
      </c>
      <c r="M10" s="42" t="s">
        <v>15</v>
      </c>
      <c r="N10" s="16" t="str">
        <f>VLOOKUP($M10,Validations!$B$68:$C$70,2,0)</f>
        <v>&lt;&gt;x</v>
      </c>
    </row>
    <row r="11" spans="1:14" x14ac:dyDescent="0.3">
      <c r="A11">
        <f t="shared" si="0"/>
        <v>0</v>
      </c>
      <c r="K11" s="16" t="str">
        <f>IF(M11="All","Dummy","Q68")</f>
        <v>Dummy</v>
      </c>
      <c r="L11" s="47" t="s">
        <v>918</v>
      </c>
      <c r="M11" s="42" t="s">
        <v>15</v>
      </c>
      <c r="N11" s="16" t="str">
        <f>VLOOKUP($M11,Validations!$B$73:$C$83,2,0)</f>
        <v>&lt;&gt;x</v>
      </c>
    </row>
    <row r="12" spans="1:14" x14ac:dyDescent="0.3">
      <c r="A12">
        <f t="shared" si="0"/>
        <v>0</v>
      </c>
      <c r="K12" s="16" t="str">
        <f>IF(M12="All","Dummy","Q67")</f>
        <v>Dummy</v>
      </c>
      <c r="L12" s="47" t="s">
        <v>920</v>
      </c>
      <c r="M12" s="42" t="s">
        <v>15</v>
      </c>
      <c r="N12" s="16" t="str">
        <f>VLOOKUP($M12,Validations!$B$86:$C$89,2,0)</f>
        <v>&lt;&gt;x</v>
      </c>
    </row>
    <row r="13" spans="1:14" hidden="1" x14ac:dyDescent="0.3">
      <c r="A13">
        <f t="shared" si="0"/>
        <v>0</v>
      </c>
      <c r="K13" s="16" t="s">
        <v>18</v>
      </c>
      <c r="L13" s="47" t="s">
        <v>18</v>
      </c>
      <c r="M13" s="42" t="s">
        <v>15</v>
      </c>
      <c r="N13" s="16" t="str">
        <f>VLOOKUP($M13,Validations!$B$3:$C$4,2,0)</f>
        <v>&lt;&gt;x</v>
      </c>
    </row>
    <row r="14" spans="1:14" hidden="1" x14ac:dyDescent="0.3">
      <c r="A14">
        <f t="shared" si="0"/>
        <v>0</v>
      </c>
      <c r="K14" s="16" t="s">
        <v>18</v>
      </c>
      <c r="L14" s="47" t="s">
        <v>18</v>
      </c>
      <c r="M14" s="42" t="s">
        <v>15</v>
      </c>
      <c r="N14" s="16" t="str">
        <f>VLOOKUP($M14,Validations!$B$3:$C$4,2,0)</f>
        <v>&lt;&gt;x</v>
      </c>
    </row>
    <row r="15" spans="1:14" hidden="1" x14ac:dyDescent="0.3">
      <c r="A15">
        <f t="shared" si="0"/>
        <v>0</v>
      </c>
      <c r="K15" s="16" t="s">
        <v>18</v>
      </c>
      <c r="L15" s="47" t="s">
        <v>18</v>
      </c>
      <c r="M15" s="42" t="s">
        <v>15</v>
      </c>
      <c r="N15" s="16" t="str">
        <f>VLOOKUP($M15,Validations!$B$3:$C$4,2,0)</f>
        <v>&lt;&gt;x</v>
      </c>
    </row>
    <row r="16" spans="1:14" hidden="1" x14ac:dyDescent="0.3">
      <c r="A16">
        <f t="shared" si="0"/>
        <v>0</v>
      </c>
      <c r="K16" s="16" t="s">
        <v>18</v>
      </c>
      <c r="L16" s="47" t="s">
        <v>18</v>
      </c>
      <c r="M16" s="42" t="s">
        <v>15</v>
      </c>
      <c r="N16" s="16" t="str">
        <f>VLOOKUP($M16,Validations!$B$3:$C$4,2,0)</f>
        <v>&lt;&gt;x</v>
      </c>
    </row>
    <row r="17" spans="1:14" hidden="1" x14ac:dyDescent="0.3">
      <c r="A17">
        <f t="shared" si="0"/>
        <v>0</v>
      </c>
      <c r="K17" s="16" t="s">
        <v>18</v>
      </c>
      <c r="L17" s="47" t="s">
        <v>18</v>
      </c>
      <c r="M17" s="42" t="s">
        <v>15</v>
      </c>
      <c r="N17" s="16" t="str">
        <f>VLOOKUP($M17,Validations!$B$3:$C$4,2,0)</f>
        <v>&lt;&gt;x</v>
      </c>
    </row>
    <row r="18" spans="1:14" hidden="1" x14ac:dyDescent="0.3">
      <c r="A18">
        <f t="shared" si="0"/>
        <v>0</v>
      </c>
      <c r="K18" s="16" t="s">
        <v>18</v>
      </c>
      <c r="L18" s="47" t="s">
        <v>18</v>
      </c>
      <c r="M18" s="42" t="s">
        <v>15</v>
      </c>
      <c r="N18" s="16" t="str">
        <f>VLOOKUP($M18,Validations!$B$3:$C$4,2,0)</f>
        <v>&lt;&gt;x</v>
      </c>
    </row>
    <row r="19" spans="1:14" hidden="1" x14ac:dyDescent="0.3">
      <c r="A19">
        <f t="shared" si="0"/>
        <v>0</v>
      </c>
      <c r="K19" s="16" t="s">
        <v>18</v>
      </c>
      <c r="L19" s="47" t="s">
        <v>18</v>
      </c>
      <c r="M19" s="42" t="s">
        <v>15</v>
      </c>
      <c r="N19" s="16" t="str">
        <f>VLOOKUP($M19,Validations!$B$3:$C$4,2,0)</f>
        <v>&lt;&gt;x</v>
      </c>
    </row>
    <row r="20" spans="1:14" hidden="1" x14ac:dyDescent="0.3">
      <c r="A20">
        <f t="shared" si="0"/>
        <v>0</v>
      </c>
      <c r="K20" s="16" t="s">
        <v>18</v>
      </c>
      <c r="L20" s="47" t="s">
        <v>18</v>
      </c>
      <c r="M20" s="42" t="s">
        <v>15</v>
      </c>
      <c r="N20" s="16" t="str">
        <f>VLOOKUP($M20,Validations!$B$3:$C$4,2,0)</f>
        <v>&lt;&gt;x</v>
      </c>
    </row>
    <row r="21" spans="1:14" hidden="1" x14ac:dyDescent="0.3">
      <c r="A21">
        <f t="shared" si="0"/>
        <v>0</v>
      </c>
      <c r="K21" s="16" t="s">
        <v>18</v>
      </c>
      <c r="L21" s="47" t="s">
        <v>18</v>
      </c>
      <c r="M21" s="42" t="s">
        <v>15</v>
      </c>
      <c r="N21" s="16" t="str">
        <f>VLOOKUP($M21,Validations!$B$3:$C$4,2,0)</f>
        <v>&lt;&gt;x</v>
      </c>
    </row>
    <row r="22" spans="1:14" hidden="1" x14ac:dyDescent="0.3">
      <c r="A22">
        <f t="shared" si="0"/>
        <v>0</v>
      </c>
      <c r="K22" s="16" t="s">
        <v>18</v>
      </c>
      <c r="L22" s="47" t="s">
        <v>18</v>
      </c>
      <c r="M22" s="42" t="s">
        <v>15</v>
      </c>
      <c r="N22" s="16" t="str">
        <f>VLOOKUP($M22,Validations!$B$3:$C$4,2,0)</f>
        <v>&lt;&gt;x</v>
      </c>
    </row>
    <row r="23" spans="1:14" hidden="1" x14ac:dyDescent="0.3">
      <c r="A23">
        <f t="shared" si="0"/>
        <v>0</v>
      </c>
      <c r="K23" s="16" t="s">
        <v>18</v>
      </c>
      <c r="L23" s="47" t="s">
        <v>18</v>
      </c>
      <c r="M23" s="42" t="s">
        <v>15</v>
      </c>
      <c r="N23" s="16" t="str">
        <f>VLOOKUP($M23,Validations!$B$3:$C$4,2,0)</f>
        <v>&lt;&gt;x</v>
      </c>
    </row>
    <row r="24" spans="1:14" hidden="1" x14ac:dyDescent="0.3">
      <c r="A24">
        <f t="shared" si="0"/>
        <v>0</v>
      </c>
      <c r="K24" s="16" t="s">
        <v>18</v>
      </c>
      <c r="L24" s="47" t="s">
        <v>18</v>
      </c>
      <c r="M24" s="42" t="s">
        <v>15</v>
      </c>
      <c r="N24" s="16" t="str">
        <f>VLOOKUP($M24,Validations!$B$3:$C$4,2,0)</f>
        <v>&lt;&gt;x</v>
      </c>
    </row>
    <row r="25" spans="1:14" hidden="1" x14ac:dyDescent="0.3">
      <c r="A25">
        <f t="shared" si="0"/>
        <v>0</v>
      </c>
      <c r="K25" s="16" t="s">
        <v>18</v>
      </c>
      <c r="L25" s="47" t="s">
        <v>18</v>
      </c>
      <c r="M25" s="42" t="s">
        <v>15</v>
      </c>
      <c r="N25" s="16" t="str">
        <f>VLOOKUP($M25,Validations!$B$3:$C$4,2,0)</f>
        <v>&lt;&gt;x</v>
      </c>
    </row>
    <row r="26" spans="1:14" hidden="1" x14ac:dyDescent="0.3">
      <c r="A26">
        <f t="shared" si="0"/>
        <v>0</v>
      </c>
      <c r="K26" s="16" t="s">
        <v>18</v>
      </c>
      <c r="L26" s="47" t="s">
        <v>18</v>
      </c>
      <c r="M26" s="42" t="s">
        <v>15</v>
      </c>
      <c r="N26" s="16" t="str">
        <f>VLOOKUP($M26,Validations!$B$3:$C$4,2,0)</f>
        <v>&lt;&gt;x</v>
      </c>
    </row>
    <row r="27" spans="1:14" hidden="1" x14ac:dyDescent="0.3">
      <c r="A27">
        <f t="shared" si="0"/>
        <v>0</v>
      </c>
      <c r="K27" s="16" t="s">
        <v>18</v>
      </c>
      <c r="L27" s="47" t="s">
        <v>18</v>
      </c>
      <c r="M27" s="42" t="s">
        <v>15</v>
      </c>
      <c r="N27" s="16" t="str">
        <f>VLOOKUP($M27,Validations!$B$3:$C$4,2,0)</f>
        <v>&lt;&gt;x</v>
      </c>
    </row>
    <row r="28" spans="1:14" hidden="1" x14ac:dyDescent="0.3">
      <c r="A28">
        <f t="shared" si="0"/>
        <v>0</v>
      </c>
      <c r="K28" s="16" t="s">
        <v>18</v>
      </c>
      <c r="L28" s="47" t="s">
        <v>18</v>
      </c>
      <c r="M28" s="42" t="s">
        <v>15</v>
      </c>
      <c r="N28" s="16" t="str">
        <f>VLOOKUP($M28,Validations!$B$3:$C$4,2,0)</f>
        <v>&lt;&gt;x</v>
      </c>
    </row>
    <row r="29" spans="1:14" hidden="1" x14ac:dyDescent="0.3">
      <c r="A29">
        <f>COUNTIF(B29:AAC29,"FALSE")</f>
        <v>0</v>
      </c>
      <c r="K29" s="16" t="s">
        <v>18</v>
      </c>
      <c r="L29" s="47" t="s">
        <v>18</v>
      </c>
      <c r="M29" s="42" t="s">
        <v>15</v>
      </c>
      <c r="N29" s="16" t="str">
        <f>VLOOKUP($M29,Validations!$B$3:$C$4,2,0)</f>
        <v>&lt;&gt;x</v>
      </c>
    </row>
    <row r="30" spans="1:14" hidden="1" x14ac:dyDescent="0.3">
      <c r="A30">
        <f t="shared" si="0"/>
        <v>0</v>
      </c>
      <c r="K30" s="16" t="s">
        <v>18</v>
      </c>
      <c r="L30" s="47" t="s">
        <v>18</v>
      </c>
      <c r="M30" s="42" t="s">
        <v>15</v>
      </c>
      <c r="N30" s="16" t="str">
        <f>VLOOKUP($M30,Validations!$B$3:$C$4,2,0)</f>
        <v>&lt;&gt;x</v>
      </c>
    </row>
    <row r="31" spans="1:14" hidden="1" x14ac:dyDescent="0.3">
      <c r="A31">
        <f t="shared" si="0"/>
        <v>0</v>
      </c>
      <c r="K31" s="16" t="s">
        <v>18</v>
      </c>
      <c r="L31" s="47" t="s">
        <v>18</v>
      </c>
      <c r="M31" s="42" t="s">
        <v>15</v>
      </c>
      <c r="N31" s="16" t="str">
        <f>VLOOKUP($M31,Validations!$B$3:$C$4,2,0)</f>
        <v>&lt;&gt;x</v>
      </c>
    </row>
    <row r="32" spans="1:14" hidden="1" x14ac:dyDescent="0.3">
      <c r="A32">
        <f t="shared" si="0"/>
        <v>0</v>
      </c>
      <c r="K32" s="16" t="s">
        <v>18</v>
      </c>
      <c r="L32" s="47" t="s">
        <v>18</v>
      </c>
      <c r="M32" s="42" t="s">
        <v>15</v>
      </c>
      <c r="N32" s="16" t="str">
        <f>VLOOKUP($M32,Validations!$B$3:$C$4,2,0)</f>
        <v>&lt;&gt;x</v>
      </c>
    </row>
    <row r="33" spans="1:29" hidden="1" x14ac:dyDescent="0.3">
      <c r="A33">
        <f t="shared" si="0"/>
        <v>0</v>
      </c>
      <c r="K33" s="16" t="s">
        <v>18</v>
      </c>
      <c r="L33" s="47" t="s">
        <v>18</v>
      </c>
      <c r="M33" s="42" t="s">
        <v>15</v>
      </c>
      <c r="N33" s="16" t="str">
        <f>VLOOKUP($M33,Validations!$B$3:$C$4,2,0)</f>
        <v>&lt;&gt;x</v>
      </c>
    </row>
    <row r="34" spans="1:29" hidden="1" x14ac:dyDescent="0.3">
      <c r="A34">
        <f t="shared" si="0"/>
        <v>0</v>
      </c>
      <c r="K34" s="16" t="s">
        <v>18</v>
      </c>
      <c r="L34" s="47" t="s">
        <v>18</v>
      </c>
      <c r="M34" s="42" t="s">
        <v>15</v>
      </c>
      <c r="N34" s="16" t="str">
        <f>VLOOKUP($M34,Validations!$B$3:$C$4,2,0)</f>
        <v>&lt;&gt;x</v>
      </c>
    </row>
    <row r="35" spans="1:29" hidden="1" x14ac:dyDescent="0.3">
      <c r="A35">
        <f t="shared" si="0"/>
        <v>0</v>
      </c>
    </row>
    <row r="36" spans="1:29" x14ac:dyDescent="0.3">
      <c r="A36">
        <f t="shared" si="0"/>
        <v>0</v>
      </c>
    </row>
    <row r="37" spans="1:29" s="28" customFormat="1" x14ac:dyDescent="0.3">
      <c r="A37" s="28">
        <f t="shared" si="0"/>
        <v>0</v>
      </c>
      <c r="K37" s="29" t="s">
        <v>939</v>
      </c>
    </row>
    <row r="38" spans="1:29" s="64" customFormat="1" x14ac:dyDescent="0.3">
      <c r="A38" s="64">
        <f t="shared" si="0"/>
        <v>0</v>
      </c>
      <c r="K38" s="64" t="s">
        <v>163</v>
      </c>
      <c r="L38" s="64" t="s">
        <v>164</v>
      </c>
    </row>
    <row r="39" spans="1:29" x14ac:dyDescent="0.3">
      <c r="A39">
        <f t="shared" si="0"/>
        <v>0</v>
      </c>
    </row>
    <row r="40" spans="1:29" x14ac:dyDescent="0.3">
      <c r="L40" s="17" t="s">
        <v>929</v>
      </c>
    </row>
    <row r="41" spans="1:29" x14ac:dyDescent="0.3">
      <c r="M41" s="66" t="s">
        <v>1965</v>
      </c>
      <c r="N41" s="66" t="s">
        <v>1966</v>
      </c>
      <c r="O41" s="77" t="s">
        <v>1967</v>
      </c>
      <c r="P41" s="77" t="s">
        <v>1968</v>
      </c>
      <c r="Q41" s="77" t="s">
        <v>1969</v>
      </c>
      <c r="R41" s="77" t="s">
        <v>1970</v>
      </c>
      <c r="S41" s="77" t="s">
        <v>1971</v>
      </c>
      <c r="T41" s="77" t="s">
        <v>1972</v>
      </c>
      <c r="U41" s="77" t="s">
        <v>1973</v>
      </c>
      <c r="V41" s="77" t="s">
        <v>1974</v>
      </c>
      <c r="W41" s="77" t="s">
        <v>1975</v>
      </c>
      <c r="X41" s="77" t="s">
        <v>1976</v>
      </c>
      <c r="Y41" s="77" t="s">
        <v>1977</v>
      </c>
      <c r="Z41" s="77" t="s">
        <v>1978</v>
      </c>
      <c r="AA41" s="77" t="s">
        <v>1981</v>
      </c>
      <c r="AB41" s="77" t="s">
        <v>1980</v>
      </c>
      <c r="AC41" s="77" t="s">
        <v>1979</v>
      </c>
    </row>
    <row r="42" spans="1:29" x14ac:dyDescent="0.3">
      <c r="L42" s="87" t="s">
        <v>931</v>
      </c>
      <c r="M42" s="76">
        <v>0.76363636363636367</v>
      </c>
      <c r="N42" s="76">
        <v>0.65</v>
      </c>
      <c r="O42" s="76">
        <v>0.34693877551020408</v>
      </c>
      <c r="P42" s="76">
        <v>0.41818181818181821</v>
      </c>
      <c r="Q42" s="76">
        <v>0.22580645161290322</v>
      </c>
      <c r="R42" s="76">
        <v>0.27906976744186046</v>
      </c>
      <c r="S42" s="76">
        <v>0.21874999999999997</v>
      </c>
      <c r="T42" s="76">
        <v>0.26</v>
      </c>
      <c r="U42" s="76">
        <v>0.39473684210526316</v>
      </c>
      <c r="V42" s="76">
        <v>0.24137931034482757</v>
      </c>
      <c r="W42" s="76">
        <v>0.35135135135135137</v>
      </c>
      <c r="X42" s="76">
        <v>0.24324324324324326</v>
      </c>
      <c r="Y42" s="76">
        <v>0.22499999999999998</v>
      </c>
      <c r="Z42" s="76">
        <v>0.36000000000000004</v>
      </c>
      <c r="AA42" s="76">
        <v>0</v>
      </c>
      <c r="AB42" s="76">
        <v>0.7142857142857143</v>
      </c>
      <c r="AC42" s="76">
        <v>0.15384615384615385</v>
      </c>
    </row>
    <row r="43" spans="1:29" x14ac:dyDescent="0.3">
      <c r="L43" s="87" t="s">
        <v>930</v>
      </c>
      <c r="M43" s="76">
        <v>0.47619047619047622</v>
      </c>
      <c r="N43" s="76">
        <v>0.66666666666666663</v>
      </c>
      <c r="O43" s="76">
        <v>0.70588235294117652</v>
      </c>
      <c r="P43" s="76">
        <v>0.39130434782608692</v>
      </c>
      <c r="Q43" s="76">
        <v>0.14285714285714288</v>
      </c>
      <c r="R43" s="76">
        <v>0.66666666666666674</v>
      </c>
      <c r="S43" s="76">
        <v>0</v>
      </c>
      <c r="T43" s="76">
        <v>0.53846153846153844</v>
      </c>
      <c r="U43" s="76">
        <v>0.46666666666666662</v>
      </c>
      <c r="V43" s="76">
        <v>0</v>
      </c>
      <c r="W43" s="76">
        <v>0.53846153846153844</v>
      </c>
      <c r="X43" s="76">
        <v>0.44444444444444448</v>
      </c>
      <c r="Y43" s="76">
        <v>0.66666666666666663</v>
      </c>
      <c r="Z43" s="76">
        <v>0.33333333333333331</v>
      </c>
      <c r="AA43" s="76" t="s">
        <v>1982</v>
      </c>
      <c r="AB43" s="76">
        <v>0.6</v>
      </c>
      <c r="AC43" s="76">
        <v>0</v>
      </c>
    </row>
    <row r="45" spans="1:29" x14ac:dyDescent="0.3">
      <c r="L45" s="17" t="s">
        <v>928</v>
      </c>
    </row>
    <row r="46" spans="1:29" x14ac:dyDescent="0.3">
      <c r="M46" s="66" t="s">
        <v>1965</v>
      </c>
      <c r="N46" s="66" t="s">
        <v>1966</v>
      </c>
      <c r="O46" s="77" t="s">
        <v>1967</v>
      </c>
      <c r="P46" s="77" t="s">
        <v>1968</v>
      </c>
      <c r="Q46" s="77" t="s">
        <v>1969</v>
      </c>
      <c r="R46" s="77" t="s">
        <v>1970</v>
      </c>
      <c r="S46" s="77" t="s">
        <v>1971</v>
      </c>
      <c r="T46" s="77" t="s">
        <v>1972</v>
      </c>
      <c r="U46" s="77" t="s">
        <v>1973</v>
      </c>
      <c r="V46" s="77" t="s">
        <v>1974</v>
      </c>
      <c r="W46" s="77" t="s">
        <v>1975</v>
      </c>
      <c r="X46" s="77" t="s">
        <v>1976</v>
      </c>
      <c r="Y46" s="77" t="s">
        <v>1977</v>
      </c>
      <c r="Z46" s="77" t="s">
        <v>1978</v>
      </c>
      <c r="AA46" s="77" t="s">
        <v>1981</v>
      </c>
      <c r="AB46" s="77" t="s">
        <v>1980</v>
      </c>
      <c r="AC46" s="77" t="s">
        <v>1979</v>
      </c>
    </row>
    <row r="47" spans="1:29" x14ac:dyDescent="0.3">
      <c r="L47" s="87" t="s">
        <v>925</v>
      </c>
      <c r="M47" s="76">
        <v>0.77464788732394363</v>
      </c>
      <c r="N47" s="76">
        <v>0.84507042253521125</v>
      </c>
      <c r="O47" s="76">
        <v>0.6901408450704225</v>
      </c>
      <c r="P47" s="76">
        <v>0.77464788732394363</v>
      </c>
      <c r="Q47" s="76">
        <v>0.43661971830985913</v>
      </c>
      <c r="R47" s="76">
        <v>0.60563380281690138</v>
      </c>
      <c r="S47" s="76">
        <v>0.45070422535211269</v>
      </c>
      <c r="T47" s="76">
        <v>0.70422535211267601</v>
      </c>
      <c r="U47" s="76">
        <v>0.53521126760563376</v>
      </c>
      <c r="V47" s="76">
        <v>0.40845070422535212</v>
      </c>
      <c r="W47" s="76">
        <v>0.52112676056338025</v>
      </c>
      <c r="X47" s="76">
        <v>0.52112676056338025</v>
      </c>
      <c r="Y47" s="76">
        <v>0.56338028169014087</v>
      </c>
      <c r="Z47" s="76">
        <v>0.352112676056338</v>
      </c>
      <c r="AA47" s="76">
        <v>0.18309859154929578</v>
      </c>
      <c r="AB47" s="76">
        <v>0.7</v>
      </c>
      <c r="AC47" s="76">
        <v>0.2</v>
      </c>
    </row>
    <row r="48" spans="1:29" x14ac:dyDescent="0.3">
      <c r="L48" s="87" t="s">
        <v>926</v>
      </c>
      <c r="M48" s="76">
        <v>0.59154929577464788</v>
      </c>
      <c r="N48" s="76">
        <v>0.54929577464788737</v>
      </c>
      <c r="O48" s="76">
        <v>0.23943661971830985</v>
      </c>
      <c r="P48" s="76">
        <v>0.323943661971831</v>
      </c>
      <c r="Q48" s="76">
        <v>9.8591549295774641E-2</v>
      </c>
      <c r="R48" s="76">
        <v>0.16901408450704225</v>
      </c>
      <c r="S48" s="76">
        <v>9.8591549295774641E-2</v>
      </c>
      <c r="T48" s="76">
        <v>0.18309859154929578</v>
      </c>
      <c r="U48" s="76">
        <v>0.21126760563380281</v>
      </c>
      <c r="V48" s="76">
        <v>9.8591549295774641E-2</v>
      </c>
      <c r="W48" s="76">
        <v>0.18309859154929578</v>
      </c>
      <c r="X48" s="76">
        <v>0.12676056338028169</v>
      </c>
      <c r="Y48" s="76">
        <v>0.12676056338028169</v>
      </c>
      <c r="Z48" s="76">
        <v>0.12676056338028169</v>
      </c>
      <c r="AA48" s="76">
        <v>0</v>
      </c>
      <c r="AB48" s="76">
        <v>0.5</v>
      </c>
      <c r="AC48" s="76">
        <v>3.0769230769230771E-2</v>
      </c>
    </row>
    <row r="49" spans="1:29" x14ac:dyDescent="0.3">
      <c r="L49" s="87" t="s">
        <v>927</v>
      </c>
      <c r="M49" s="76">
        <v>0.28169014084507044</v>
      </c>
      <c r="N49" s="76">
        <v>0.36619718309859156</v>
      </c>
      <c r="O49" s="76">
        <v>0.16901408450704225</v>
      </c>
      <c r="P49" s="76">
        <v>0.12676056338028169</v>
      </c>
      <c r="Q49" s="76">
        <v>1.4084507042253521E-2</v>
      </c>
      <c r="R49" s="76">
        <v>0.11267605633802817</v>
      </c>
      <c r="S49" s="76">
        <v>0</v>
      </c>
      <c r="T49" s="76">
        <v>9.8591549295774641E-2</v>
      </c>
      <c r="U49" s="76">
        <v>9.8591549295774641E-2</v>
      </c>
      <c r="V49" s="76">
        <v>0</v>
      </c>
      <c r="W49" s="76">
        <v>9.8591549295774641E-2</v>
      </c>
      <c r="X49" s="76">
        <v>5.6338028169014086E-2</v>
      </c>
      <c r="Y49" s="76">
        <v>8.4507042253521125E-2</v>
      </c>
      <c r="Z49" s="76">
        <v>4.2253521126760563E-2</v>
      </c>
      <c r="AA49" s="76">
        <v>0</v>
      </c>
      <c r="AB49" s="76">
        <v>0.3</v>
      </c>
      <c r="AC49" s="76">
        <v>0</v>
      </c>
    </row>
    <row r="52" spans="1:29" x14ac:dyDescent="0.3">
      <c r="M52" s="66" t="s">
        <v>1965</v>
      </c>
      <c r="N52" s="66" t="s">
        <v>1966</v>
      </c>
      <c r="O52" s="77" t="s">
        <v>1967</v>
      </c>
      <c r="P52" s="77" t="s">
        <v>1968</v>
      </c>
      <c r="Q52" s="77" t="s">
        <v>1969</v>
      </c>
      <c r="R52" s="77" t="s">
        <v>1970</v>
      </c>
      <c r="S52" s="77" t="s">
        <v>1971</v>
      </c>
      <c r="T52" s="77" t="s">
        <v>1972</v>
      </c>
      <c r="U52" s="77" t="s">
        <v>1973</v>
      </c>
      <c r="V52" s="77" t="s">
        <v>1974</v>
      </c>
      <c r="W52" s="77" t="s">
        <v>1975</v>
      </c>
      <c r="X52" s="77" t="s">
        <v>1976</v>
      </c>
      <c r="Y52" s="77" t="s">
        <v>1977</v>
      </c>
      <c r="Z52" s="77" t="s">
        <v>1978</v>
      </c>
      <c r="AA52" s="77" t="s">
        <v>1981</v>
      </c>
      <c r="AB52" s="77" t="s">
        <v>1980</v>
      </c>
      <c r="AC52" s="77" t="s">
        <v>1979</v>
      </c>
    </row>
    <row r="53" spans="1:29" x14ac:dyDescent="0.3">
      <c r="L53" s="87" t="s">
        <v>925</v>
      </c>
      <c r="M53" s="74">
        <v>55</v>
      </c>
      <c r="N53" s="74">
        <v>60</v>
      </c>
      <c r="O53" s="74">
        <v>49</v>
      </c>
      <c r="P53" s="74">
        <v>55</v>
      </c>
      <c r="Q53" s="74">
        <v>31</v>
      </c>
      <c r="R53" s="74">
        <v>43</v>
      </c>
      <c r="S53" s="74">
        <v>32</v>
      </c>
      <c r="T53" s="74">
        <v>50</v>
      </c>
      <c r="U53" s="74">
        <v>38</v>
      </c>
      <c r="V53" s="74">
        <v>29</v>
      </c>
      <c r="W53" s="74">
        <v>37</v>
      </c>
      <c r="X53" s="74">
        <v>37</v>
      </c>
      <c r="Y53" s="74">
        <v>40</v>
      </c>
      <c r="Z53" s="74">
        <v>25</v>
      </c>
      <c r="AA53" s="74">
        <v>13</v>
      </c>
      <c r="AB53" s="74">
        <v>7</v>
      </c>
      <c r="AC53" s="74">
        <v>13</v>
      </c>
    </row>
    <row r="54" spans="1:29" x14ac:dyDescent="0.3">
      <c r="L54" s="87" t="s">
        <v>926</v>
      </c>
      <c r="M54" s="74">
        <v>42</v>
      </c>
      <c r="N54" s="74">
        <v>39</v>
      </c>
      <c r="O54" s="74">
        <v>17</v>
      </c>
      <c r="P54" s="74">
        <v>23</v>
      </c>
      <c r="Q54" s="74">
        <v>7</v>
      </c>
      <c r="R54" s="74">
        <v>12</v>
      </c>
      <c r="S54" s="74">
        <v>7</v>
      </c>
      <c r="T54" s="74">
        <v>13</v>
      </c>
      <c r="U54" s="74">
        <v>15</v>
      </c>
      <c r="V54" s="74">
        <v>7</v>
      </c>
      <c r="W54" s="74">
        <v>13</v>
      </c>
      <c r="X54" s="74">
        <v>9</v>
      </c>
      <c r="Y54" s="74">
        <v>9</v>
      </c>
      <c r="Z54" s="74">
        <v>9</v>
      </c>
      <c r="AA54" s="74">
        <v>0</v>
      </c>
      <c r="AB54" s="74">
        <v>5</v>
      </c>
      <c r="AC54" s="74">
        <v>2</v>
      </c>
    </row>
    <row r="55" spans="1:29" x14ac:dyDescent="0.3">
      <c r="L55" s="87" t="s">
        <v>927</v>
      </c>
      <c r="M55" s="74">
        <v>20</v>
      </c>
      <c r="N55" s="74">
        <v>26</v>
      </c>
      <c r="O55" s="74">
        <v>12</v>
      </c>
      <c r="P55" s="74">
        <v>9</v>
      </c>
      <c r="Q55" s="74">
        <v>1</v>
      </c>
      <c r="R55" s="74">
        <v>8</v>
      </c>
      <c r="S55" s="74">
        <v>0</v>
      </c>
      <c r="T55" s="74">
        <v>7</v>
      </c>
      <c r="U55" s="74">
        <v>7</v>
      </c>
      <c r="V55" s="74">
        <v>0</v>
      </c>
      <c r="W55" s="74">
        <v>7</v>
      </c>
      <c r="X55" s="74">
        <v>4</v>
      </c>
      <c r="Y55" s="74">
        <v>6</v>
      </c>
      <c r="Z55" s="74">
        <v>3</v>
      </c>
      <c r="AA55" s="74">
        <v>0</v>
      </c>
      <c r="AB55" s="74">
        <v>3</v>
      </c>
      <c r="AC55" s="74">
        <v>0</v>
      </c>
    </row>
    <row r="58" spans="1:29" x14ac:dyDescent="0.3">
      <c r="M58" s="66" t="s">
        <v>1965</v>
      </c>
      <c r="N58" s="66" t="s">
        <v>1966</v>
      </c>
      <c r="O58" s="77" t="s">
        <v>1967</v>
      </c>
      <c r="P58" s="77" t="s">
        <v>1968</v>
      </c>
      <c r="Q58" s="77" t="s">
        <v>1969</v>
      </c>
      <c r="R58" s="77" t="s">
        <v>1970</v>
      </c>
      <c r="S58" s="77" t="s">
        <v>1971</v>
      </c>
      <c r="T58" s="77" t="s">
        <v>1972</v>
      </c>
      <c r="U58" s="77" t="s">
        <v>1973</v>
      </c>
      <c r="V58" s="77" t="s">
        <v>1974</v>
      </c>
      <c r="W58" s="77" t="s">
        <v>1975</v>
      </c>
      <c r="X58" s="77" t="s">
        <v>1976</v>
      </c>
      <c r="Y58" s="77" t="s">
        <v>1977</v>
      </c>
      <c r="Z58" s="77" t="s">
        <v>1978</v>
      </c>
      <c r="AA58" s="77" t="s">
        <v>1981</v>
      </c>
      <c r="AB58" s="77" t="s">
        <v>1980</v>
      </c>
      <c r="AC58" s="77" t="s">
        <v>1979</v>
      </c>
    </row>
    <row r="59" spans="1:29" x14ac:dyDescent="0.3">
      <c r="L59" s="65" t="s">
        <v>165</v>
      </c>
      <c r="M59" s="67">
        <v>0.22535211267605634</v>
      </c>
      <c r="N59" s="67">
        <v>0.15492957746478872</v>
      </c>
      <c r="O59" s="67">
        <v>0.30985915492957744</v>
      </c>
      <c r="P59" s="67">
        <v>0.22535211267605634</v>
      </c>
      <c r="Q59" s="67">
        <v>0.56338028169014087</v>
      </c>
      <c r="R59" s="67">
        <v>0.39436619718309857</v>
      </c>
      <c r="S59" s="67">
        <v>0.54929577464788737</v>
      </c>
      <c r="T59" s="67">
        <v>0.29577464788732394</v>
      </c>
      <c r="U59" s="67">
        <v>0.46478873239436619</v>
      </c>
      <c r="V59" s="67">
        <v>0.59154929577464788</v>
      </c>
      <c r="W59" s="67">
        <v>0.47887323943661969</v>
      </c>
      <c r="X59" s="67">
        <v>0.47887323943661969</v>
      </c>
      <c r="Y59" s="67">
        <v>0.43661971830985913</v>
      </c>
      <c r="Z59" s="67">
        <v>0.647887323943662</v>
      </c>
      <c r="AA59" s="67">
        <v>0.81690140845070425</v>
      </c>
      <c r="AB59" s="67">
        <v>0.3</v>
      </c>
      <c r="AC59" s="67">
        <v>0.8</v>
      </c>
    </row>
    <row r="60" spans="1:29" x14ac:dyDescent="0.3">
      <c r="L60" s="65" t="s">
        <v>166</v>
      </c>
      <c r="M60" s="67">
        <v>0.18309859154929578</v>
      </c>
      <c r="N60" s="67">
        <v>0.29577464788732394</v>
      </c>
      <c r="O60" s="67">
        <v>0.45070422535211269</v>
      </c>
      <c r="P60" s="67">
        <v>0.45070422535211269</v>
      </c>
      <c r="Q60" s="67">
        <v>0.3380281690140845</v>
      </c>
      <c r="R60" s="67">
        <v>0.43661971830985913</v>
      </c>
      <c r="S60" s="67">
        <v>0.352112676056338</v>
      </c>
      <c r="T60" s="67">
        <v>0.52112676056338025</v>
      </c>
      <c r="U60" s="67">
        <v>0.323943661971831</v>
      </c>
      <c r="V60" s="67">
        <v>0.30985915492957744</v>
      </c>
      <c r="W60" s="67">
        <v>0.3380281690140845</v>
      </c>
      <c r="X60" s="67">
        <v>0.39436619718309857</v>
      </c>
      <c r="Y60" s="67">
        <v>0.43661971830985913</v>
      </c>
      <c r="Z60" s="67">
        <v>0.22535211267605634</v>
      </c>
      <c r="AA60" s="67">
        <v>0.18309859154929578</v>
      </c>
      <c r="AB60" s="67">
        <v>0.2</v>
      </c>
      <c r="AC60" s="67">
        <v>0.16923076923076924</v>
      </c>
    </row>
    <row r="61" spans="1:29" x14ac:dyDescent="0.3">
      <c r="L61" s="65" t="s">
        <v>866</v>
      </c>
      <c r="M61" s="67">
        <v>0.30985915492957744</v>
      </c>
      <c r="N61" s="67">
        <v>0.18309859154929578</v>
      </c>
      <c r="O61" s="67">
        <v>7.0422535211267609E-2</v>
      </c>
      <c r="P61" s="67">
        <v>0.19718309859154928</v>
      </c>
      <c r="Q61" s="67">
        <v>8.4507042253521125E-2</v>
      </c>
      <c r="R61" s="67">
        <v>5.6338028169014086E-2</v>
      </c>
      <c r="S61" s="67">
        <v>9.8591549295774641E-2</v>
      </c>
      <c r="T61" s="67">
        <v>8.4507042253521125E-2</v>
      </c>
      <c r="U61" s="67">
        <v>0.11267605633802817</v>
      </c>
      <c r="V61" s="67">
        <v>9.8591549295774641E-2</v>
      </c>
      <c r="W61" s="67">
        <v>8.4507042253521125E-2</v>
      </c>
      <c r="X61" s="67">
        <v>7.0422535211267609E-2</v>
      </c>
      <c r="Y61" s="67">
        <v>4.2253521126760563E-2</v>
      </c>
      <c r="Z61" s="67">
        <v>8.4507042253521125E-2</v>
      </c>
      <c r="AA61" s="67">
        <v>0</v>
      </c>
      <c r="AB61" s="67">
        <v>0.2</v>
      </c>
      <c r="AC61" s="67">
        <v>3.0769230769230771E-2</v>
      </c>
    </row>
    <row r="62" spans="1:29" x14ac:dyDescent="0.3">
      <c r="L62" s="65" t="s">
        <v>168</v>
      </c>
      <c r="M62" s="67">
        <v>0.28169014084507044</v>
      </c>
      <c r="N62" s="67">
        <v>0.36619718309859156</v>
      </c>
      <c r="O62" s="67">
        <v>0.16901408450704225</v>
      </c>
      <c r="P62" s="67">
        <v>0.12676056338028169</v>
      </c>
      <c r="Q62" s="67">
        <v>1.4084507042253521E-2</v>
      </c>
      <c r="R62" s="67">
        <v>0.11267605633802817</v>
      </c>
      <c r="S62" s="67">
        <v>0</v>
      </c>
      <c r="T62" s="67">
        <v>9.8591549295774641E-2</v>
      </c>
      <c r="U62" s="67">
        <v>9.8591549295774641E-2</v>
      </c>
      <c r="V62" s="67">
        <v>0</v>
      </c>
      <c r="W62" s="67">
        <v>9.8591549295774641E-2</v>
      </c>
      <c r="X62" s="67">
        <v>5.6338028169014086E-2</v>
      </c>
      <c r="Y62" s="67">
        <v>8.4507042253521125E-2</v>
      </c>
      <c r="Z62" s="67">
        <v>4.2253521126760563E-2</v>
      </c>
      <c r="AA62" s="67">
        <v>0</v>
      </c>
      <c r="AB62" s="67">
        <v>0.3</v>
      </c>
      <c r="AC62" s="67">
        <v>0</v>
      </c>
    </row>
    <row r="64" spans="1:29" x14ac:dyDescent="0.3">
      <c r="A64">
        <f t="shared" si="0"/>
        <v>0</v>
      </c>
      <c r="M64" s="23"/>
      <c r="N64" s="23"/>
      <c r="O64" s="23"/>
      <c r="P64" s="23"/>
      <c r="Q64" s="23"/>
      <c r="R64" s="23"/>
      <c r="S64" s="23"/>
      <c r="T64" s="23"/>
      <c r="U64" s="23"/>
      <c r="V64" s="23"/>
      <c r="W64" s="23"/>
      <c r="X64" s="23"/>
      <c r="Y64" s="23"/>
      <c r="Z64" s="23"/>
      <c r="AA64" s="23"/>
      <c r="AB64" s="23"/>
      <c r="AC64" s="23"/>
    </row>
    <row r="65" spans="1:29" x14ac:dyDescent="0.3">
      <c r="A65">
        <f t="shared" si="0"/>
        <v>0</v>
      </c>
      <c r="M65" s="66" t="s">
        <v>1965</v>
      </c>
      <c r="N65" s="66" t="s">
        <v>1966</v>
      </c>
      <c r="O65" s="77" t="s">
        <v>1967</v>
      </c>
      <c r="P65" s="77" t="s">
        <v>1968</v>
      </c>
      <c r="Q65" s="77" t="s">
        <v>1969</v>
      </c>
      <c r="R65" s="77" t="s">
        <v>1970</v>
      </c>
      <c r="S65" s="77" t="s">
        <v>1971</v>
      </c>
      <c r="T65" s="77" t="s">
        <v>1972</v>
      </c>
      <c r="U65" s="77" t="s">
        <v>1973</v>
      </c>
      <c r="V65" s="77" t="s">
        <v>1974</v>
      </c>
      <c r="W65" s="77" t="s">
        <v>1975</v>
      </c>
      <c r="X65" s="77" t="s">
        <v>1976</v>
      </c>
      <c r="Y65" s="77" t="s">
        <v>1977</v>
      </c>
      <c r="Z65" s="77" t="s">
        <v>1978</v>
      </c>
      <c r="AA65" s="77" t="s">
        <v>1981</v>
      </c>
      <c r="AB65" s="77" t="s">
        <v>1980</v>
      </c>
      <c r="AC65" s="77" t="s">
        <v>1979</v>
      </c>
    </row>
    <row r="66" spans="1:29" x14ac:dyDescent="0.3">
      <c r="A66">
        <f t="shared" si="0"/>
        <v>0</v>
      </c>
      <c r="K66" s="23">
        <v>1</v>
      </c>
      <c r="L66" s="65" t="s">
        <v>165</v>
      </c>
      <c r="M66" s="42">
        <v>16</v>
      </c>
      <c r="N66" s="42">
        <v>11</v>
      </c>
      <c r="O66" s="42">
        <v>22</v>
      </c>
      <c r="P66" s="42">
        <v>16</v>
      </c>
      <c r="Q66" s="42">
        <v>40</v>
      </c>
      <c r="R66" s="42">
        <v>28</v>
      </c>
      <c r="S66" s="42">
        <v>39</v>
      </c>
      <c r="T66" s="42">
        <v>21</v>
      </c>
      <c r="U66" s="42">
        <v>33</v>
      </c>
      <c r="V66" s="42">
        <v>42</v>
      </c>
      <c r="W66" s="42">
        <v>34</v>
      </c>
      <c r="X66" s="42">
        <v>34</v>
      </c>
      <c r="Y66" s="42">
        <v>31</v>
      </c>
      <c r="Z66" s="42">
        <v>46</v>
      </c>
      <c r="AA66" s="42">
        <v>58</v>
      </c>
      <c r="AB66" s="42">
        <v>3</v>
      </c>
      <c r="AC66" s="42">
        <v>52</v>
      </c>
    </row>
    <row r="67" spans="1:29" x14ac:dyDescent="0.3">
      <c r="A67">
        <f t="shared" si="0"/>
        <v>0</v>
      </c>
      <c r="K67" s="23">
        <v>2</v>
      </c>
      <c r="L67" s="65" t="s">
        <v>166</v>
      </c>
      <c r="M67" s="42">
        <v>13</v>
      </c>
      <c r="N67" s="42">
        <v>21</v>
      </c>
      <c r="O67" s="42">
        <v>32</v>
      </c>
      <c r="P67" s="42">
        <v>32</v>
      </c>
      <c r="Q67" s="42">
        <v>24</v>
      </c>
      <c r="R67" s="42">
        <v>31</v>
      </c>
      <c r="S67" s="42">
        <v>25</v>
      </c>
      <c r="T67" s="42">
        <v>37</v>
      </c>
      <c r="U67" s="42">
        <v>23</v>
      </c>
      <c r="V67" s="42">
        <v>22</v>
      </c>
      <c r="W67" s="42">
        <v>24</v>
      </c>
      <c r="X67" s="42">
        <v>28</v>
      </c>
      <c r="Y67" s="42">
        <v>31</v>
      </c>
      <c r="Z67" s="42">
        <v>16</v>
      </c>
      <c r="AA67" s="42">
        <v>13</v>
      </c>
      <c r="AB67" s="42">
        <v>2</v>
      </c>
      <c r="AC67" s="42">
        <v>11</v>
      </c>
    </row>
    <row r="68" spans="1:29" x14ac:dyDescent="0.3">
      <c r="A68">
        <f t="shared" si="0"/>
        <v>0</v>
      </c>
      <c r="K68" s="23">
        <v>3</v>
      </c>
      <c r="L68" s="65" t="s">
        <v>866</v>
      </c>
      <c r="M68" s="42">
        <v>22</v>
      </c>
      <c r="N68" s="42">
        <v>13</v>
      </c>
      <c r="O68" s="42">
        <v>5</v>
      </c>
      <c r="P68" s="42">
        <v>14</v>
      </c>
      <c r="Q68" s="42">
        <v>6</v>
      </c>
      <c r="R68" s="42">
        <v>4</v>
      </c>
      <c r="S68" s="42">
        <v>7</v>
      </c>
      <c r="T68" s="42">
        <v>6</v>
      </c>
      <c r="U68" s="42">
        <v>8</v>
      </c>
      <c r="V68" s="42">
        <v>7</v>
      </c>
      <c r="W68" s="42">
        <v>6</v>
      </c>
      <c r="X68" s="42">
        <v>5</v>
      </c>
      <c r="Y68" s="42">
        <v>3</v>
      </c>
      <c r="Z68" s="42">
        <v>6</v>
      </c>
      <c r="AA68" s="42">
        <v>0</v>
      </c>
      <c r="AB68" s="42">
        <v>2</v>
      </c>
      <c r="AC68" s="42">
        <v>2</v>
      </c>
    </row>
    <row r="69" spans="1:29" x14ac:dyDescent="0.3">
      <c r="A69">
        <f t="shared" si="0"/>
        <v>0</v>
      </c>
      <c r="K69" s="23">
        <v>4</v>
      </c>
      <c r="L69" s="65" t="s">
        <v>168</v>
      </c>
      <c r="M69" s="42">
        <v>20</v>
      </c>
      <c r="N69" s="42">
        <v>26</v>
      </c>
      <c r="O69" s="42">
        <v>12</v>
      </c>
      <c r="P69" s="42">
        <v>9</v>
      </c>
      <c r="Q69" s="42">
        <v>1</v>
      </c>
      <c r="R69" s="42">
        <v>8</v>
      </c>
      <c r="S69" s="42">
        <v>0</v>
      </c>
      <c r="T69" s="42">
        <v>7</v>
      </c>
      <c r="U69" s="42">
        <v>7</v>
      </c>
      <c r="V69" s="42">
        <v>0</v>
      </c>
      <c r="W69" s="42">
        <v>7</v>
      </c>
      <c r="X69" s="42">
        <v>4</v>
      </c>
      <c r="Y69" s="42">
        <v>6</v>
      </c>
      <c r="Z69" s="42">
        <v>3</v>
      </c>
      <c r="AA69" s="42">
        <v>0</v>
      </c>
      <c r="AB69" s="42">
        <v>3</v>
      </c>
      <c r="AC69" s="42">
        <v>0</v>
      </c>
    </row>
    <row r="70" spans="1:29" x14ac:dyDescent="0.3">
      <c r="A70">
        <f t="shared" ref="A70:A74" si="1">COUNTIF(B70:AAA70,"FALSE")</f>
        <v>0</v>
      </c>
    </row>
    <row r="71" spans="1:29" x14ac:dyDescent="0.3">
      <c r="A71">
        <f t="shared" si="1"/>
        <v>0</v>
      </c>
      <c r="K71" s="23" t="s">
        <v>20</v>
      </c>
      <c r="L71" s="65" t="s">
        <v>855</v>
      </c>
      <c r="M71" s="42">
        <v>71</v>
      </c>
      <c r="N71" s="42">
        <v>71</v>
      </c>
      <c r="O71" s="42">
        <v>71</v>
      </c>
      <c r="P71" s="42">
        <v>71</v>
      </c>
      <c r="Q71" s="42">
        <v>71</v>
      </c>
      <c r="R71" s="42">
        <v>71</v>
      </c>
      <c r="S71" s="42">
        <v>71</v>
      </c>
      <c r="T71" s="42">
        <v>71</v>
      </c>
      <c r="U71" s="42">
        <v>71</v>
      </c>
      <c r="V71" s="42">
        <v>71</v>
      </c>
      <c r="W71" s="42">
        <v>71</v>
      </c>
      <c r="X71" s="42">
        <v>71</v>
      </c>
      <c r="Y71" s="42">
        <v>71</v>
      </c>
      <c r="Z71" s="42">
        <v>71</v>
      </c>
      <c r="AA71" s="42">
        <v>71</v>
      </c>
      <c r="AB71" s="42">
        <v>10</v>
      </c>
      <c r="AC71" s="42">
        <v>65</v>
      </c>
    </row>
    <row r="72" spans="1:29" x14ac:dyDescent="0.3">
      <c r="A72">
        <f t="shared" si="1"/>
        <v>0</v>
      </c>
      <c r="M72" s="23" t="b">
        <v>1</v>
      </c>
      <c r="N72" s="23" t="b">
        <v>1</v>
      </c>
      <c r="O72" s="23" t="b">
        <v>1</v>
      </c>
      <c r="P72" s="23" t="b">
        <v>1</v>
      </c>
      <c r="Q72" s="23" t="b">
        <v>1</v>
      </c>
      <c r="R72" s="23" t="b">
        <v>1</v>
      </c>
      <c r="S72" s="23" t="b">
        <v>1</v>
      </c>
      <c r="T72" s="23" t="b">
        <v>1</v>
      </c>
      <c r="U72" s="23" t="b">
        <v>1</v>
      </c>
      <c r="V72" s="23" t="b">
        <v>1</v>
      </c>
      <c r="W72" s="23" t="b">
        <v>1</v>
      </c>
      <c r="X72" s="23" t="b">
        <v>1</v>
      </c>
      <c r="Y72" s="23" t="b">
        <v>1</v>
      </c>
      <c r="Z72" s="23" t="b">
        <v>1</v>
      </c>
      <c r="AA72" s="23" t="b">
        <v>1</v>
      </c>
      <c r="AB72" s="23" t="b">
        <v>1</v>
      </c>
      <c r="AC72" s="23" t="b">
        <v>1</v>
      </c>
    </row>
    <row r="73" spans="1:29" x14ac:dyDescent="0.3">
      <c r="A73">
        <f t="shared" si="1"/>
        <v>0</v>
      </c>
    </row>
    <row r="74" spans="1:29" x14ac:dyDescent="0.3">
      <c r="A74">
        <f t="shared" si="1"/>
        <v>0</v>
      </c>
    </row>
    <row r="76" spans="1:29" x14ac:dyDescent="0.3">
      <c r="A76">
        <f t="shared" ref="A76:A98" si="2">COUNTIF(B76:AAA76,"FALSE")</f>
        <v>0</v>
      </c>
      <c r="L76" s="91"/>
      <c r="M76" s="91"/>
    </row>
    <row r="77" spans="1:29" x14ac:dyDescent="0.3">
      <c r="A77">
        <f t="shared" si="2"/>
        <v>0</v>
      </c>
      <c r="L77" s="91"/>
      <c r="M77" s="91"/>
    </row>
    <row r="78" spans="1:29" x14ac:dyDescent="0.3">
      <c r="A78">
        <f t="shared" si="2"/>
        <v>0</v>
      </c>
      <c r="L78" s="91"/>
      <c r="M78" s="91"/>
    </row>
    <row r="79" spans="1:29" x14ac:dyDescent="0.3">
      <c r="A79">
        <f t="shared" si="2"/>
        <v>0</v>
      </c>
      <c r="L79" s="91"/>
      <c r="M79" s="91"/>
    </row>
    <row r="80" spans="1:29" x14ac:dyDescent="0.3">
      <c r="A80">
        <f t="shared" si="2"/>
        <v>0</v>
      </c>
      <c r="L80" s="91"/>
      <c r="M80" s="91"/>
    </row>
    <row r="81" spans="1:13" x14ac:dyDescent="0.3">
      <c r="A81">
        <f t="shared" si="2"/>
        <v>0</v>
      </c>
      <c r="L81" s="91"/>
      <c r="M81" s="91"/>
    </row>
    <row r="82" spans="1:13" x14ac:dyDescent="0.3">
      <c r="A82">
        <f t="shared" si="2"/>
        <v>0</v>
      </c>
      <c r="L82" s="91"/>
      <c r="M82" s="91"/>
    </row>
    <row r="83" spans="1:13" x14ac:dyDescent="0.3">
      <c r="A83">
        <f t="shared" si="2"/>
        <v>0</v>
      </c>
      <c r="L83" s="91"/>
      <c r="M83" s="91"/>
    </row>
    <row r="84" spans="1:13" x14ac:dyDescent="0.3">
      <c r="A84">
        <f t="shared" si="2"/>
        <v>0</v>
      </c>
      <c r="L84" s="92"/>
      <c r="M84" s="92"/>
    </row>
    <row r="85" spans="1:13" x14ac:dyDescent="0.3">
      <c r="A85">
        <f t="shared" si="2"/>
        <v>0</v>
      </c>
      <c r="L85" s="91"/>
      <c r="M85" s="91"/>
    </row>
    <row r="86" spans="1:13" x14ac:dyDescent="0.3">
      <c r="A86">
        <f t="shared" si="2"/>
        <v>0</v>
      </c>
      <c r="L86" s="91"/>
      <c r="M86" s="91"/>
    </row>
    <row r="87" spans="1:13" x14ac:dyDescent="0.3">
      <c r="A87">
        <f t="shared" si="2"/>
        <v>0</v>
      </c>
      <c r="L87" s="91"/>
      <c r="M87" s="91"/>
    </row>
    <row r="88" spans="1:13" x14ac:dyDescent="0.3">
      <c r="A88">
        <f t="shared" si="2"/>
        <v>0</v>
      </c>
      <c r="L88" s="92"/>
      <c r="M88" s="92"/>
    </row>
    <row r="89" spans="1:13" x14ac:dyDescent="0.3">
      <c r="A89">
        <f t="shared" si="2"/>
        <v>0</v>
      </c>
      <c r="L89" s="91"/>
      <c r="M89" s="91"/>
    </row>
    <row r="90" spans="1:13" x14ac:dyDescent="0.3">
      <c r="A90">
        <f t="shared" si="2"/>
        <v>0</v>
      </c>
      <c r="L90" s="91"/>
      <c r="M90" s="91"/>
    </row>
    <row r="91" spans="1:13" x14ac:dyDescent="0.3">
      <c r="A91">
        <f t="shared" si="2"/>
        <v>0</v>
      </c>
      <c r="L91" s="91"/>
      <c r="M91" s="91"/>
    </row>
    <row r="92" spans="1:13" x14ac:dyDescent="0.3">
      <c r="A92">
        <f t="shared" si="2"/>
        <v>0</v>
      </c>
    </row>
    <row r="93" spans="1:13" x14ac:dyDescent="0.3">
      <c r="A93">
        <f t="shared" si="2"/>
        <v>0</v>
      </c>
    </row>
    <row r="94" spans="1:13" x14ac:dyDescent="0.3">
      <c r="A94">
        <f t="shared" si="2"/>
        <v>0</v>
      </c>
    </row>
    <row r="95" spans="1:13" x14ac:dyDescent="0.3">
      <c r="A95">
        <f t="shared" si="2"/>
        <v>0</v>
      </c>
    </row>
    <row r="96" spans="1:13" x14ac:dyDescent="0.3">
      <c r="A96">
        <f t="shared" si="2"/>
        <v>0</v>
      </c>
    </row>
    <row r="97" spans="1:1" x14ac:dyDescent="0.3">
      <c r="A97">
        <f t="shared" si="2"/>
        <v>0</v>
      </c>
    </row>
    <row r="98" spans="1:1" x14ac:dyDescent="0.3">
      <c r="A98">
        <f t="shared" si="2"/>
        <v>0</v>
      </c>
    </row>
    <row r="99" spans="1:1" x14ac:dyDescent="0.3">
      <c r="A99">
        <f t="shared" ref="A99:A162" si="3">COUNTIF(B99:AAA99,"FALSE")</f>
        <v>0</v>
      </c>
    </row>
    <row r="100" spans="1:1" x14ac:dyDescent="0.3">
      <c r="A100">
        <f t="shared" si="3"/>
        <v>0</v>
      </c>
    </row>
    <row r="101" spans="1:1" x14ac:dyDescent="0.3">
      <c r="A101">
        <f t="shared" si="3"/>
        <v>0</v>
      </c>
    </row>
    <row r="102" spans="1:1" x14ac:dyDescent="0.3">
      <c r="A102">
        <f t="shared" si="3"/>
        <v>0</v>
      </c>
    </row>
    <row r="103" spans="1:1" x14ac:dyDescent="0.3">
      <c r="A103">
        <f t="shared" si="3"/>
        <v>0</v>
      </c>
    </row>
    <row r="104" spans="1:1" x14ac:dyDescent="0.3">
      <c r="A104">
        <f t="shared" si="3"/>
        <v>0</v>
      </c>
    </row>
    <row r="105" spans="1:1" x14ac:dyDescent="0.3">
      <c r="A105">
        <f t="shared" si="3"/>
        <v>0</v>
      </c>
    </row>
    <row r="106" spans="1:1" x14ac:dyDescent="0.3">
      <c r="A106">
        <f t="shared" si="3"/>
        <v>0</v>
      </c>
    </row>
    <row r="107" spans="1:1" x14ac:dyDescent="0.3">
      <c r="A107">
        <f t="shared" si="3"/>
        <v>0</v>
      </c>
    </row>
    <row r="108" spans="1:1" x14ac:dyDescent="0.3">
      <c r="A108">
        <f t="shared" si="3"/>
        <v>0</v>
      </c>
    </row>
    <row r="109" spans="1:1" x14ac:dyDescent="0.3">
      <c r="A109">
        <f t="shared" si="3"/>
        <v>0</v>
      </c>
    </row>
    <row r="110" spans="1:1" x14ac:dyDescent="0.3">
      <c r="A110">
        <f t="shared" si="3"/>
        <v>0</v>
      </c>
    </row>
    <row r="111" spans="1:1" x14ac:dyDescent="0.3">
      <c r="A111">
        <f t="shared" si="3"/>
        <v>0</v>
      </c>
    </row>
    <row r="112" spans="1:1" x14ac:dyDescent="0.3">
      <c r="A112">
        <f t="shared" si="3"/>
        <v>0</v>
      </c>
    </row>
    <row r="113" spans="1:1" x14ac:dyDescent="0.3">
      <c r="A113">
        <f t="shared" si="3"/>
        <v>0</v>
      </c>
    </row>
    <row r="114" spans="1:1" x14ac:dyDescent="0.3">
      <c r="A114">
        <f t="shared" si="3"/>
        <v>0</v>
      </c>
    </row>
    <row r="115" spans="1:1" x14ac:dyDescent="0.3">
      <c r="A115">
        <f t="shared" si="3"/>
        <v>0</v>
      </c>
    </row>
    <row r="116" spans="1:1" x14ac:dyDescent="0.3">
      <c r="A116">
        <f t="shared" si="3"/>
        <v>0</v>
      </c>
    </row>
    <row r="117" spans="1:1" x14ac:dyDescent="0.3">
      <c r="A117">
        <f t="shared" si="3"/>
        <v>0</v>
      </c>
    </row>
    <row r="118" spans="1:1" x14ac:dyDescent="0.3">
      <c r="A118">
        <f t="shared" si="3"/>
        <v>0</v>
      </c>
    </row>
    <row r="119" spans="1:1" x14ac:dyDescent="0.3">
      <c r="A119">
        <f t="shared" si="3"/>
        <v>0</v>
      </c>
    </row>
    <row r="120" spans="1:1" x14ac:dyDescent="0.3">
      <c r="A120">
        <f t="shared" si="3"/>
        <v>0</v>
      </c>
    </row>
    <row r="121" spans="1:1" x14ac:dyDescent="0.3">
      <c r="A121">
        <f t="shared" si="3"/>
        <v>0</v>
      </c>
    </row>
    <row r="122" spans="1:1" x14ac:dyDescent="0.3">
      <c r="A122">
        <f t="shared" si="3"/>
        <v>0</v>
      </c>
    </row>
    <row r="123" spans="1:1" x14ac:dyDescent="0.3">
      <c r="A123">
        <f t="shared" si="3"/>
        <v>0</v>
      </c>
    </row>
    <row r="124" spans="1:1" x14ac:dyDescent="0.3">
      <c r="A124">
        <f t="shared" si="3"/>
        <v>0</v>
      </c>
    </row>
    <row r="125" spans="1:1" x14ac:dyDescent="0.3">
      <c r="A125">
        <f t="shared" si="3"/>
        <v>0</v>
      </c>
    </row>
    <row r="126" spans="1:1" x14ac:dyDescent="0.3">
      <c r="A126">
        <f t="shared" si="3"/>
        <v>0</v>
      </c>
    </row>
    <row r="127" spans="1:1" x14ac:dyDescent="0.3">
      <c r="A127">
        <f t="shared" si="3"/>
        <v>0</v>
      </c>
    </row>
    <row r="128" spans="1:1" x14ac:dyDescent="0.3">
      <c r="A128">
        <f t="shared" si="3"/>
        <v>0</v>
      </c>
    </row>
    <row r="129" spans="1:1" x14ac:dyDescent="0.3">
      <c r="A129">
        <f t="shared" si="3"/>
        <v>0</v>
      </c>
    </row>
    <row r="130" spans="1:1" x14ac:dyDescent="0.3">
      <c r="A130">
        <f t="shared" si="3"/>
        <v>0</v>
      </c>
    </row>
    <row r="131" spans="1:1" x14ac:dyDescent="0.3">
      <c r="A131">
        <f t="shared" si="3"/>
        <v>0</v>
      </c>
    </row>
    <row r="132" spans="1:1" x14ac:dyDescent="0.3">
      <c r="A132">
        <f t="shared" si="3"/>
        <v>0</v>
      </c>
    </row>
    <row r="133" spans="1:1" x14ac:dyDescent="0.3">
      <c r="A133">
        <f t="shared" si="3"/>
        <v>0</v>
      </c>
    </row>
    <row r="134" spans="1:1" x14ac:dyDescent="0.3">
      <c r="A134">
        <f t="shared" si="3"/>
        <v>0</v>
      </c>
    </row>
    <row r="135" spans="1:1" x14ac:dyDescent="0.3">
      <c r="A135">
        <f t="shared" si="3"/>
        <v>0</v>
      </c>
    </row>
    <row r="136" spans="1:1" x14ac:dyDescent="0.3">
      <c r="A136">
        <f t="shared" si="3"/>
        <v>0</v>
      </c>
    </row>
    <row r="137" spans="1:1" x14ac:dyDescent="0.3">
      <c r="A137">
        <f t="shared" si="3"/>
        <v>0</v>
      </c>
    </row>
    <row r="138" spans="1:1" x14ac:dyDescent="0.3">
      <c r="A138">
        <f t="shared" si="3"/>
        <v>0</v>
      </c>
    </row>
    <row r="139" spans="1:1" x14ac:dyDescent="0.3">
      <c r="A139">
        <f t="shared" si="3"/>
        <v>0</v>
      </c>
    </row>
    <row r="140" spans="1:1" x14ac:dyDescent="0.3">
      <c r="A140">
        <f t="shared" si="3"/>
        <v>0</v>
      </c>
    </row>
    <row r="141" spans="1:1" x14ac:dyDescent="0.3">
      <c r="A141">
        <f t="shared" si="3"/>
        <v>0</v>
      </c>
    </row>
    <row r="142" spans="1:1" x14ac:dyDescent="0.3">
      <c r="A142">
        <f t="shared" si="3"/>
        <v>0</v>
      </c>
    </row>
    <row r="143" spans="1:1" x14ac:dyDescent="0.3">
      <c r="A143">
        <f t="shared" si="3"/>
        <v>0</v>
      </c>
    </row>
    <row r="144" spans="1:1" x14ac:dyDescent="0.3">
      <c r="A144">
        <f t="shared" si="3"/>
        <v>0</v>
      </c>
    </row>
    <row r="145" spans="1:1" x14ac:dyDescent="0.3">
      <c r="A145">
        <f t="shared" si="3"/>
        <v>0</v>
      </c>
    </row>
    <row r="146" spans="1:1" x14ac:dyDescent="0.3">
      <c r="A146">
        <f t="shared" si="3"/>
        <v>0</v>
      </c>
    </row>
    <row r="147" spans="1:1" x14ac:dyDescent="0.3">
      <c r="A147">
        <f t="shared" si="3"/>
        <v>0</v>
      </c>
    </row>
    <row r="148" spans="1:1" x14ac:dyDescent="0.3">
      <c r="A148">
        <f t="shared" si="3"/>
        <v>0</v>
      </c>
    </row>
    <row r="149" spans="1:1" x14ac:dyDescent="0.3">
      <c r="A149">
        <f t="shared" si="3"/>
        <v>0</v>
      </c>
    </row>
    <row r="150" spans="1:1" x14ac:dyDescent="0.3">
      <c r="A150">
        <f t="shared" si="3"/>
        <v>0</v>
      </c>
    </row>
    <row r="151" spans="1:1" x14ac:dyDescent="0.3">
      <c r="A151">
        <f t="shared" si="3"/>
        <v>0</v>
      </c>
    </row>
    <row r="152" spans="1:1" x14ac:dyDescent="0.3">
      <c r="A152">
        <f t="shared" si="3"/>
        <v>0</v>
      </c>
    </row>
    <row r="153" spans="1:1" x14ac:dyDescent="0.3">
      <c r="A153">
        <f t="shared" si="3"/>
        <v>0</v>
      </c>
    </row>
    <row r="154" spans="1:1" x14ac:dyDescent="0.3">
      <c r="A154">
        <f t="shared" si="3"/>
        <v>0</v>
      </c>
    </row>
    <row r="155" spans="1:1" x14ac:dyDescent="0.3">
      <c r="A155">
        <f t="shared" si="3"/>
        <v>0</v>
      </c>
    </row>
    <row r="156" spans="1:1" x14ac:dyDescent="0.3">
      <c r="A156">
        <f t="shared" si="3"/>
        <v>0</v>
      </c>
    </row>
    <row r="157" spans="1:1" x14ac:dyDescent="0.3">
      <c r="A157">
        <f t="shared" si="3"/>
        <v>0</v>
      </c>
    </row>
    <row r="158" spans="1:1" x14ac:dyDescent="0.3">
      <c r="A158">
        <f t="shared" si="3"/>
        <v>0</v>
      </c>
    </row>
    <row r="159" spans="1:1" x14ac:dyDescent="0.3">
      <c r="A159">
        <f t="shared" si="3"/>
        <v>0</v>
      </c>
    </row>
    <row r="160" spans="1:1" x14ac:dyDescent="0.3">
      <c r="A160">
        <f t="shared" si="3"/>
        <v>0</v>
      </c>
    </row>
    <row r="161" spans="1:1" x14ac:dyDescent="0.3">
      <c r="A161">
        <f t="shared" si="3"/>
        <v>0</v>
      </c>
    </row>
    <row r="162" spans="1:1" x14ac:dyDescent="0.3">
      <c r="A162">
        <f t="shared" si="3"/>
        <v>0</v>
      </c>
    </row>
    <row r="163" spans="1:1" x14ac:dyDescent="0.3">
      <c r="A163">
        <f t="shared" ref="A163:A226" si="4">COUNTIF(B163:AAA163,"FALSE")</f>
        <v>0</v>
      </c>
    </row>
    <row r="164" spans="1:1" x14ac:dyDescent="0.3">
      <c r="A164">
        <f t="shared" si="4"/>
        <v>0</v>
      </c>
    </row>
    <row r="165" spans="1:1" x14ac:dyDescent="0.3">
      <c r="A165">
        <f t="shared" si="4"/>
        <v>0</v>
      </c>
    </row>
    <row r="166" spans="1:1" x14ac:dyDescent="0.3">
      <c r="A166">
        <f t="shared" si="4"/>
        <v>0</v>
      </c>
    </row>
    <row r="167" spans="1:1" x14ac:dyDescent="0.3">
      <c r="A167">
        <f t="shared" si="4"/>
        <v>0</v>
      </c>
    </row>
    <row r="168" spans="1:1" x14ac:dyDescent="0.3">
      <c r="A168">
        <f t="shared" si="4"/>
        <v>0</v>
      </c>
    </row>
    <row r="169" spans="1:1" x14ac:dyDescent="0.3">
      <c r="A169">
        <f t="shared" si="4"/>
        <v>0</v>
      </c>
    </row>
    <row r="170" spans="1:1" x14ac:dyDescent="0.3">
      <c r="A170">
        <f t="shared" si="4"/>
        <v>0</v>
      </c>
    </row>
    <row r="171" spans="1:1" x14ac:dyDescent="0.3">
      <c r="A171">
        <f t="shared" si="4"/>
        <v>0</v>
      </c>
    </row>
    <row r="172" spans="1:1" x14ac:dyDescent="0.3">
      <c r="A172">
        <f t="shared" si="4"/>
        <v>0</v>
      </c>
    </row>
    <row r="173" spans="1:1" x14ac:dyDescent="0.3">
      <c r="A173">
        <f t="shared" si="4"/>
        <v>0</v>
      </c>
    </row>
    <row r="174" spans="1:1" x14ac:dyDescent="0.3">
      <c r="A174">
        <f t="shared" si="4"/>
        <v>0</v>
      </c>
    </row>
    <row r="175" spans="1:1" x14ac:dyDescent="0.3">
      <c r="A175">
        <f t="shared" si="4"/>
        <v>0</v>
      </c>
    </row>
    <row r="176" spans="1:1" x14ac:dyDescent="0.3">
      <c r="A176">
        <f t="shared" si="4"/>
        <v>0</v>
      </c>
    </row>
    <row r="177" spans="1:1" x14ac:dyDescent="0.3">
      <c r="A177">
        <f t="shared" si="4"/>
        <v>0</v>
      </c>
    </row>
    <row r="178" spans="1:1" x14ac:dyDescent="0.3">
      <c r="A178">
        <f t="shared" si="4"/>
        <v>0</v>
      </c>
    </row>
    <row r="179" spans="1:1" x14ac:dyDescent="0.3">
      <c r="A179">
        <f t="shared" si="4"/>
        <v>0</v>
      </c>
    </row>
    <row r="180" spans="1:1" x14ac:dyDescent="0.3">
      <c r="A180">
        <f t="shared" si="4"/>
        <v>0</v>
      </c>
    </row>
    <row r="181" spans="1:1" x14ac:dyDescent="0.3">
      <c r="A181">
        <f t="shared" si="4"/>
        <v>0</v>
      </c>
    </row>
    <row r="182" spans="1:1" x14ac:dyDescent="0.3">
      <c r="A182">
        <f t="shared" si="4"/>
        <v>0</v>
      </c>
    </row>
    <row r="183" spans="1:1" x14ac:dyDescent="0.3">
      <c r="A183">
        <f t="shared" si="4"/>
        <v>0</v>
      </c>
    </row>
    <row r="184" spans="1:1" x14ac:dyDescent="0.3">
      <c r="A184">
        <f t="shared" si="4"/>
        <v>0</v>
      </c>
    </row>
    <row r="185" spans="1:1" x14ac:dyDescent="0.3">
      <c r="A185">
        <f t="shared" si="4"/>
        <v>0</v>
      </c>
    </row>
    <row r="186" spans="1:1" x14ac:dyDescent="0.3">
      <c r="A186">
        <f t="shared" si="4"/>
        <v>0</v>
      </c>
    </row>
    <row r="187" spans="1:1" x14ac:dyDescent="0.3">
      <c r="A187">
        <f t="shared" si="4"/>
        <v>0</v>
      </c>
    </row>
    <row r="188" spans="1:1" x14ac:dyDescent="0.3">
      <c r="A188">
        <f t="shared" si="4"/>
        <v>0</v>
      </c>
    </row>
    <row r="189" spans="1:1" x14ac:dyDescent="0.3">
      <c r="A189">
        <f t="shared" si="4"/>
        <v>0</v>
      </c>
    </row>
    <row r="190" spans="1:1" x14ac:dyDescent="0.3">
      <c r="A190">
        <f t="shared" si="4"/>
        <v>0</v>
      </c>
    </row>
    <row r="191" spans="1:1" x14ac:dyDescent="0.3">
      <c r="A191">
        <f t="shared" si="4"/>
        <v>0</v>
      </c>
    </row>
    <row r="192" spans="1:1" x14ac:dyDescent="0.3">
      <c r="A192">
        <f t="shared" si="4"/>
        <v>0</v>
      </c>
    </row>
    <row r="193" spans="1:1" x14ac:dyDescent="0.3">
      <c r="A193">
        <f t="shared" si="4"/>
        <v>0</v>
      </c>
    </row>
    <row r="194" spans="1:1" x14ac:dyDescent="0.3">
      <c r="A194">
        <f t="shared" si="4"/>
        <v>0</v>
      </c>
    </row>
    <row r="195" spans="1:1" x14ac:dyDescent="0.3">
      <c r="A195">
        <f t="shared" si="4"/>
        <v>0</v>
      </c>
    </row>
    <row r="196" spans="1:1" x14ac:dyDescent="0.3">
      <c r="A196">
        <f t="shared" si="4"/>
        <v>0</v>
      </c>
    </row>
    <row r="197" spans="1:1" x14ac:dyDescent="0.3">
      <c r="A197">
        <f t="shared" si="4"/>
        <v>0</v>
      </c>
    </row>
    <row r="198" spans="1:1" x14ac:dyDescent="0.3">
      <c r="A198">
        <f t="shared" si="4"/>
        <v>0</v>
      </c>
    </row>
    <row r="199" spans="1:1" x14ac:dyDescent="0.3">
      <c r="A199">
        <f t="shared" si="4"/>
        <v>0</v>
      </c>
    </row>
    <row r="200" spans="1:1" x14ac:dyDescent="0.3">
      <c r="A200">
        <f t="shared" si="4"/>
        <v>0</v>
      </c>
    </row>
    <row r="201" spans="1:1" x14ac:dyDescent="0.3">
      <c r="A201">
        <f t="shared" si="4"/>
        <v>0</v>
      </c>
    </row>
    <row r="202" spans="1:1" x14ac:dyDescent="0.3">
      <c r="A202">
        <f t="shared" si="4"/>
        <v>0</v>
      </c>
    </row>
    <row r="203" spans="1:1" x14ac:dyDescent="0.3">
      <c r="A203">
        <f t="shared" si="4"/>
        <v>0</v>
      </c>
    </row>
    <row r="204" spans="1:1" x14ac:dyDescent="0.3">
      <c r="A204">
        <f t="shared" si="4"/>
        <v>0</v>
      </c>
    </row>
    <row r="205" spans="1:1" x14ac:dyDescent="0.3">
      <c r="A205">
        <f t="shared" si="4"/>
        <v>0</v>
      </c>
    </row>
    <row r="206" spans="1:1" x14ac:dyDescent="0.3">
      <c r="A206">
        <f t="shared" si="4"/>
        <v>0</v>
      </c>
    </row>
    <row r="207" spans="1:1" x14ac:dyDescent="0.3">
      <c r="A207">
        <f t="shared" si="4"/>
        <v>0</v>
      </c>
    </row>
    <row r="208" spans="1:1" x14ac:dyDescent="0.3">
      <c r="A208">
        <f t="shared" si="4"/>
        <v>0</v>
      </c>
    </row>
    <row r="209" spans="1:1" x14ac:dyDescent="0.3">
      <c r="A209">
        <f t="shared" si="4"/>
        <v>0</v>
      </c>
    </row>
    <row r="210" spans="1:1" x14ac:dyDescent="0.3">
      <c r="A210">
        <f t="shared" si="4"/>
        <v>0</v>
      </c>
    </row>
    <row r="211" spans="1:1" x14ac:dyDescent="0.3">
      <c r="A211">
        <f t="shared" si="4"/>
        <v>0</v>
      </c>
    </row>
    <row r="212" spans="1:1" x14ac:dyDescent="0.3">
      <c r="A212">
        <f t="shared" si="4"/>
        <v>0</v>
      </c>
    </row>
    <row r="213" spans="1:1" x14ac:dyDescent="0.3">
      <c r="A213">
        <f t="shared" si="4"/>
        <v>0</v>
      </c>
    </row>
    <row r="214" spans="1:1" x14ac:dyDescent="0.3">
      <c r="A214">
        <f t="shared" si="4"/>
        <v>0</v>
      </c>
    </row>
    <row r="215" spans="1:1" x14ac:dyDescent="0.3">
      <c r="A215">
        <f t="shared" si="4"/>
        <v>0</v>
      </c>
    </row>
    <row r="216" spans="1:1" x14ac:dyDescent="0.3">
      <c r="A216">
        <f t="shared" si="4"/>
        <v>0</v>
      </c>
    </row>
    <row r="217" spans="1:1" x14ac:dyDescent="0.3">
      <c r="A217">
        <f t="shared" si="4"/>
        <v>0</v>
      </c>
    </row>
    <row r="218" spans="1:1" x14ac:dyDescent="0.3">
      <c r="A218">
        <f t="shared" si="4"/>
        <v>0</v>
      </c>
    </row>
    <row r="219" spans="1:1" x14ac:dyDescent="0.3">
      <c r="A219">
        <f t="shared" si="4"/>
        <v>0</v>
      </c>
    </row>
    <row r="220" spans="1:1" x14ac:dyDescent="0.3">
      <c r="A220">
        <f t="shared" si="4"/>
        <v>0</v>
      </c>
    </row>
    <row r="221" spans="1:1" x14ac:dyDescent="0.3">
      <c r="A221">
        <f t="shared" si="4"/>
        <v>0</v>
      </c>
    </row>
    <row r="222" spans="1:1" x14ac:dyDescent="0.3">
      <c r="A222">
        <f t="shared" si="4"/>
        <v>0</v>
      </c>
    </row>
    <row r="223" spans="1:1" x14ac:dyDescent="0.3">
      <c r="A223">
        <f t="shared" si="4"/>
        <v>0</v>
      </c>
    </row>
    <row r="224" spans="1:1" x14ac:dyDescent="0.3">
      <c r="A224">
        <f t="shared" si="4"/>
        <v>0</v>
      </c>
    </row>
    <row r="225" spans="1:1" x14ac:dyDescent="0.3">
      <c r="A225">
        <f t="shared" si="4"/>
        <v>0</v>
      </c>
    </row>
    <row r="226" spans="1:1" x14ac:dyDescent="0.3">
      <c r="A226">
        <f t="shared" si="4"/>
        <v>0</v>
      </c>
    </row>
    <row r="227" spans="1:1" x14ac:dyDescent="0.3">
      <c r="A227">
        <f t="shared" ref="A227:A290" si="5">COUNTIF(B227:AAA227,"FALSE")</f>
        <v>0</v>
      </c>
    </row>
    <row r="228" spans="1:1" x14ac:dyDescent="0.3">
      <c r="A228">
        <f t="shared" si="5"/>
        <v>0</v>
      </c>
    </row>
    <row r="229" spans="1:1" x14ac:dyDescent="0.3">
      <c r="A229">
        <f t="shared" si="5"/>
        <v>0</v>
      </c>
    </row>
    <row r="230" spans="1:1" x14ac:dyDescent="0.3">
      <c r="A230">
        <f t="shared" si="5"/>
        <v>0</v>
      </c>
    </row>
    <row r="231" spans="1:1" x14ac:dyDescent="0.3">
      <c r="A231">
        <f t="shared" si="5"/>
        <v>0</v>
      </c>
    </row>
    <row r="232" spans="1:1" x14ac:dyDescent="0.3">
      <c r="A232">
        <f t="shared" si="5"/>
        <v>0</v>
      </c>
    </row>
    <row r="233" spans="1:1" x14ac:dyDescent="0.3">
      <c r="A233">
        <f t="shared" si="5"/>
        <v>0</v>
      </c>
    </row>
    <row r="234" spans="1:1" x14ac:dyDescent="0.3">
      <c r="A234">
        <f t="shared" si="5"/>
        <v>0</v>
      </c>
    </row>
    <row r="235" spans="1:1" x14ac:dyDescent="0.3">
      <c r="A235">
        <f t="shared" si="5"/>
        <v>0</v>
      </c>
    </row>
    <row r="236" spans="1:1" x14ac:dyDescent="0.3">
      <c r="A236">
        <f t="shared" si="5"/>
        <v>0</v>
      </c>
    </row>
    <row r="237" spans="1:1" x14ac:dyDescent="0.3">
      <c r="A237">
        <f t="shared" si="5"/>
        <v>0</v>
      </c>
    </row>
    <row r="238" spans="1:1" x14ac:dyDescent="0.3">
      <c r="A238">
        <f t="shared" si="5"/>
        <v>0</v>
      </c>
    </row>
    <row r="239" spans="1:1" x14ac:dyDescent="0.3">
      <c r="A239">
        <f t="shared" si="5"/>
        <v>0</v>
      </c>
    </row>
    <row r="240" spans="1:1" x14ac:dyDescent="0.3">
      <c r="A240">
        <f t="shared" si="5"/>
        <v>0</v>
      </c>
    </row>
    <row r="241" spans="1:1" x14ac:dyDescent="0.3">
      <c r="A241">
        <f t="shared" si="5"/>
        <v>0</v>
      </c>
    </row>
    <row r="242" spans="1:1" x14ac:dyDescent="0.3">
      <c r="A242">
        <f t="shared" si="5"/>
        <v>0</v>
      </c>
    </row>
    <row r="243" spans="1:1" x14ac:dyDescent="0.3">
      <c r="A243">
        <f t="shared" si="5"/>
        <v>0</v>
      </c>
    </row>
    <row r="244" spans="1:1" x14ac:dyDescent="0.3">
      <c r="A244">
        <f t="shared" si="5"/>
        <v>0</v>
      </c>
    </row>
    <row r="245" spans="1:1" x14ac:dyDescent="0.3">
      <c r="A245">
        <f t="shared" si="5"/>
        <v>0</v>
      </c>
    </row>
    <row r="246" spans="1:1" x14ac:dyDescent="0.3">
      <c r="A246">
        <f t="shared" si="5"/>
        <v>0</v>
      </c>
    </row>
    <row r="247" spans="1:1" x14ac:dyDescent="0.3">
      <c r="A247">
        <f t="shared" si="5"/>
        <v>0</v>
      </c>
    </row>
    <row r="248" spans="1:1" x14ac:dyDescent="0.3">
      <c r="A248">
        <f t="shared" si="5"/>
        <v>0</v>
      </c>
    </row>
    <row r="249" spans="1:1" x14ac:dyDescent="0.3">
      <c r="A249">
        <f t="shared" si="5"/>
        <v>0</v>
      </c>
    </row>
    <row r="250" spans="1:1" x14ac:dyDescent="0.3">
      <c r="A250">
        <f t="shared" si="5"/>
        <v>0</v>
      </c>
    </row>
    <row r="251" spans="1:1" x14ac:dyDescent="0.3">
      <c r="A251">
        <f t="shared" si="5"/>
        <v>0</v>
      </c>
    </row>
    <row r="252" spans="1:1" x14ac:dyDescent="0.3">
      <c r="A252">
        <f t="shared" si="5"/>
        <v>0</v>
      </c>
    </row>
    <row r="253" spans="1:1" x14ac:dyDescent="0.3">
      <c r="A253">
        <f t="shared" si="5"/>
        <v>0</v>
      </c>
    </row>
    <row r="254" spans="1:1" x14ac:dyDescent="0.3">
      <c r="A254">
        <f t="shared" si="5"/>
        <v>0</v>
      </c>
    </row>
    <row r="255" spans="1:1" x14ac:dyDescent="0.3">
      <c r="A255">
        <f t="shared" si="5"/>
        <v>0</v>
      </c>
    </row>
    <row r="256" spans="1:1" x14ac:dyDescent="0.3">
      <c r="A256">
        <f t="shared" si="5"/>
        <v>0</v>
      </c>
    </row>
    <row r="257" spans="1:1" x14ac:dyDescent="0.3">
      <c r="A257">
        <f t="shared" si="5"/>
        <v>0</v>
      </c>
    </row>
    <row r="258" spans="1:1" x14ac:dyDescent="0.3">
      <c r="A258">
        <f t="shared" si="5"/>
        <v>0</v>
      </c>
    </row>
    <row r="259" spans="1:1" x14ac:dyDescent="0.3">
      <c r="A259">
        <f t="shared" si="5"/>
        <v>0</v>
      </c>
    </row>
    <row r="260" spans="1:1" x14ac:dyDescent="0.3">
      <c r="A260">
        <f t="shared" si="5"/>
        <v>0</v>
      </c>
    </row>
    <row r="261" spans="1:1" x14ac:dyDescent="0.3">
      <c r="A261">
        <f t="shared" si="5"/>
        <v>0</v>
      </c>
    </row>
    <row r="262" spans="1:1" x14ac:dyDescent="0.3">
      <c r="A262">
        <f t="shared" si="5"/>
        <v>0</v>
      </c>
    </row>
    <row r="263" spans="1:1" x14ac:dyDescent="0.3">
      <c r="A263">
        <f t="shared" si="5"/>
        <v>0</v>
      </c>
    </row>
    <row r="264" spans="1:1" x14ac:dyDescent="0.3">
      <c r="A264">
        <f t="shared" si="5"/>
        <v>0</v>
      </c>
    </row>
    <row r="265" spans="1:1" x14ac:dyDescent="0.3">
      <c r="A265">
        <f t="shared" si="5"/>
        <v>0</v>
      </c>
    </row>
    <row r="266" spans="1:1" x14ac:dyDescent="0.3">
      <c r="A266">
        <f t="shared" si="5"/>
        <v>0</v>
      </c>
    </row>
    <row r="267" spans="1:1" x14ac:dyDescent="0.3">
      <c r="A267">
        <f t="shared" si="5"/>
        <v>0</v>
      </c>
    </row>
    <row r="268" spans="1:1" x14ac:dyDescent="0.3">
      <c r="A268">
        <f t="shared" si="5"/>
        <v>0</v>
      </c>
    </row>
    <row r="269" spans="1:1" x14ac:dyDescent="0.3">
      <c r="A269">
        <f t="shared" si="5"/>
        <v>0</v>
      </c>
    </row>
    <row r="270" spans="1:1" x14ac:dyDescent="0.3">
      <c r="A270">
        <f t="shared" si="5"/>
        <v>0</v>
      </c>
    </row>
    <row r="271" spans="1:1" x14ac:dyDescent="0.3">
      <c r="A271">
        <f t="shared" si="5"/>
        <v>0</v>
      </c>
    </row>
    <row r="272" spans="1:1" x14ac:dyDescent="0.3">
      <c r="A272">
        <f t="shared" si="5"/>
        <v>0</v>
      </c>
    </row>
    <row r="273" spans="1:1" x14ac:dyDescent="0.3">
      <c r="A273">
        <f t="shared" si="5"/>
        <v>0</v>
      </c>
    </row>
    <row r="274" spans="1:1" x14ac:dyDescent="0.3">
      <c r="A274">
        <f t="shared" si="5"/>
        <v>0</v>
      </c>
    </row>
    <row r="275" spans="1:1" x14ac:dyDescent="0.3">
      <c r="A275">
        <f t="shared" si="5"/>
        <v>0</v>
      </c>
    </row>
    <row r="276" spans="1:1" x14ac:dyDescent="0.3">
      <c r="A276">
        <f t="shared" si="5"/>
        <v>0</v>
      </c>
    </row>
    <row r="277" spans="1:1" x14ac:dyDescent="0.3">
      <c r="A277">
        <f t="shared" si="5"/>
        <v>0</v>
      </c>
    </row>
    <row r="278" spans="1:1" x14ac:dyDescent="0.3">
      <c r="A278">
        <f t="shared" si="5"/>
        <v>0</v>
      </c>
    </row>
    <row r="279" spans="1:1" x14ac:dyDescent="0.3">
      <c r="A279">
        <f t="shared" si="5"/>
        <v>0</v>
      </c>
    </row>
    <row r="280" spans="1:1" x14ac:dyDescent="0.3">
      <c r="A280">
        <f t="shared" si="5"/>
        <v>0</v>
      </c>
    </row>
    <row r="281" spans="1:1" x14ac:dyDescent="0.3">
      <c r="A281">
        <f t="shared" si="5"/>
        <v>0</v>
      </c>
    </row>
    <row r="282" spans="1:1" x14ac:dyDescent="0.3">
      <c r="A282">
        <f t="shared" si="5"/>
        <v>0</v>
      </c>
    </row>
    <row r="283" spans="1:1" x14ac:dyDescent="0.3">
      <c r="A283">
        <f t="shared" si="5"/>
        <v>0</v>
      </c>
    </row>
    <row r="284" spans="1:1" x14ac:dyDescent="0.3">
      <c r="A284">
        <f t="shared" si="5"/>
        <v>0</v>
      </c>
    </row>
    <row r="285" spans="1:1" x14ac:dyDescent="0.3">
      <c r="A285">
        <f t="shared" si="5"/>
        <v>0</v>
      </c>
    </row>
    <row r="286" spans="1:1" x14ac:dyDescent="0.3">
      <c r="A286">
        <f t="shared" si="5"/>
        <v>0</v>
      </c>
    </row>
    <row r="287" spans="1:1" x14ac:dyDescent="0.3">
      <c r="A287">
        <f t="shared" si="5"/>
        <v>0</v>
      </c>
    </row>
    <row r="288" spans="1:1" x14ac:dyDescent="0.3">
      <c r="A288">
        <f t="shared" si="5"/>
        <v>0</v>
      </c>
    </row>
    <row r="289" spans="1:1" x14ac:dyDescent="0.3">
      <c r="A289">
        <f t="shared" si="5"/>
        <v>0</v>
      </c>
    </row>
    <row r="290" spans="1:1" x14ac:dyDescent="0.3">
      <c r="A290">
        <f t="shared" si="5"/>
        <v>0</v>
      </c>
    </row>
    <row r="291" spans="1:1" x14ac:dyDescent="0.3">
      <c r="A291">
        <f t="shared" ref="A291:A342" si="6">COUNTIF(B291:AAA291,"FALSE")</f>
        <v>0</v>
      </c>
    </row>
    <row r="292" spans="1:1" x14ac:dyDescent="0.3">
      <c r="A292">
        <f t="shared" si="6"/>
        <v>0</v>
      </c>
    </row>
    <row r="293" spans="1:1" x14ac:dyDescent="0.3">
      <c r="A293">
        <f t="shared" si="6"/>
        <v>0</v>
      </c>
    </row>
    <row r="294" spans="1:1" x14ac:dyDescent="0.3">
      <c r="A294">
        <f t="shared" si="6"/>
        <v>0</v>
      </c>
    </row>
    <row r="295" spans="1:1" x14ac:dyDescent="0.3">
      <c r="A295">
        <f t="shared" si="6"/>
        <v>0</v>
      </c>
    </row>
    <row r="296" spans="1:1" x14ac:dyDescent="0.3">
      <c r="A296">
        <f t="shared" si="6"/>
        <v>0</v>
      </c>
    </row>
    <row r="297" spans="1:1" x14ac:dyDescent="0.3">
      <c r="A297">
        <f t="shared" si="6"/>
        <v>0</v>
      </c>
    </row>
    <row r="298" spans="1:1" x14ac:dyDescent="0.3">
      <c r="A298">
        <f t="shared" si="6"/>
        <v>0</v>
      </c>
    </row>
    <row r="299" spans="1:1" x14ac:dyDescent="0.3">
      <c r="A299">
        <f t="shared" si="6"/>
        <v>0</v>
      </c>
    </row>
    <row r="300" spans="1:1" x14ac:dyDescent="0.3">
      <c r="A300">
        <f t="shared" si="6"/>
        <v>0</v>
      </c>
    </row>
    <row r="301" spans="1:1" x14ac:dyDescent="0.3">
      <c r="A301">
        <f t="shared" si="6"/>
        <v>0</v>
      </c>
    </row>
    <row r="302" spans="1:1" x14ac:dyDescent="0.3">
      <c r="A302">
        <f t="shared" si="6"/>
        <v>0</v>
      </c>
    </row>
    <row r="303" spans="1:1" x14ac:dyDescent="0.3">
      <c r="A303">
        <f t="shared" si="6"/>
        <v>0</v>
      </c>
    </row>
    <row r="304" spans="1:1" x14ac:dyDescent="0.3">
      <c r="A304">
        <f t="shared" si="6"/>
        <v>0</v>
      </c>
    </row>
    <row r="305" spans="1:1" x14ac:dyDescent="0.3">
      <c r="A305">
        <f t="shared" si="6"/>
        <v>0</v>
      </c>
    </row>
    <row r="306" spans="1:1" x14ac:dyDescent="0.3">
      <c r="A306">
        <f t="shared" si="6"/>
        <v>0</v>
      </c>
    </row>
    <row r="307" spans="1:1" x14ac:dyDescent="0.3">
      <c r="A307">
        <f t="shared" si="6"/>
        <v>0</v>
      </c>
    </row>
    <row r="308" spans="1:1" x14ac:dyDescent="0.3">
      <c r="A308">
        <f t="shared" si="6"/>
        <v>0</v>
      </c>
    </row>
    <row r="309" spans="1:1" x14ac:dyDescent="0.3">
      <c r="A309">
        <f t="shared" si="6"/>
        <v>0</v>
      </c>
    </row>
    <row r="310" spans="1:1" x14ac:dyDescent="0.3">
      <c r="A310">
        <f t="shared" si="6"/>
        <v>0</v>
      </c>
    </row>
    <row r="311" spans="1:1" x14ac:dyDescent="0.3">
      <c r="A311">
        <f t="shared" si="6"/>
        <v>0</v>
      </c>
    </row>
    <row r="312" spans="1:1" x14ac:dyDescent="0.3">
      <c r="A312">
        <f t="shared" si="6"/>
        <v>0</v>
      </c>
    </row>
    <row r="313" spans="1:1" x14ac:dyDescent="0.3">
      <c r="A313">
        <f t="shared" si="6"/>
        <v>0</v>
      </c>
    </row>
    <row r="314" spans="1:1" x14ac:dyDescent="0.3">
      <c r="A314">
        <f t="shared" si="6"/>
        <v>0</v>
      </c>
    </row>
    <row r="315" spans="1:1" x14ac:dyDescent="0.3">
      <c r="A315">
        <f t="shared" si="6"/>
        <v>0</v>
      </c>
    </row>
    <row r="316" spans="1:1" x14ac:dyDescent="0.3">
      <c r="A316">
        <f t="shared" si="6"/>
        <v>0</v>
      </c>
    </row>
    <row r="317" spans="1:1" x14ac:dyDescent="0.3">
      <c r="A317">
        <f t="shared" si="6"/>
        <v>0</v>
      </c>
    </row>
    <row r="318" spans="1:1" x14ac:dyDescent="0.3">
      <c r="A318">
        <f t="shared" si="6"/>
        <v>0</v>
      </c>
    </row>
    <row r="319" spans="1:1" x14ac:dyDescent="0.3">
      <c r="A319">
        <f t="shared" si="6"/>
        <v>0</v>
      </c>
    </row>
    <row r="320" spans="1:1" x14ac:dyDescent="0.3">
      <c r="A320">
        <f t="shared" si="6"/>
        <v>0</v>
      </c>
    </row>
    <row r="321" spans="1:1" x14ac:dyDescent="0.3">
      <c r="A321">
        <f t="shared" si="6"/>
        <v>0</v>
      </c>
    </row>
    <row r="322" spans="1:1" x14ac:dyDescent="0.3">
      <c r="A322">
        <f t="shared" si="6"/>
        <v>0</v>
      </c>
    </row>
    <row r="323" spans="1:1" x14ac:dyDescent="0.3">
      <c r="A323">
        <f t="shared" si="6"/>
        <v>0</v>
      </c>
    </row>
    <row r="324" spans="1:1" x14ac:dyDescent="0.3">
      <c r="A324">
        <f t="shared" si="6"/>
        <v>0</v>
      </c>
    </row>
    <row r="325" spans="1:1" x14ac:dyDescent="0.3">
      <c r="A325">
        <f t="shared" si="6"/>
        <v>0</v>
      </c>
    </row>
    <row r="326" spans="1:1" x14ac:dyDescent="0.3">
      <c r="A326">
        <f t="shared" si="6"/>
        <v>0</v>
      </c>
    </row>
    <row r="327" spans="1:1" x14ac:dyDescent="0.3">
      <c r="A327">
        <f t="shared" si="6"/>
        <v>0</v>
      </c>
    </row>
    <row r="328" spans="1:1" x14ac:dyDescent="0.3">
      <c r="A328">
        <f t="shared" si="6"/>
        <v>0</v>
      </c>
    </row>
    <row r="329" spans="1:1" x14ac:dyDescent="0.3">
      <c r="A329">
        <f t="shared" si="6"/>
        <v>0</v>
      </c>
    </row>
    <row r="330" spans="1:1" x14ac:dyDescent="0.3">
      <c r="A330">
        <f t="shared" si="6"/>
        <v>0</v>
      </c>
    </row>
    <row r="331" spans="1:1" x14ac:dyDescent="0.3">
      <c r="A331">
        <f t="shared" si="6"/>
        <v>0</v>
      </c>
    </row>
    <row r="332" spans="1:1" x14ac:dyDescent="0.3">
      <c r="A332">
        <f t="shared" si="6"/>
        <v>0</v>
      </c>
    </row>
    <row r="333" spans="1:1" x14ac:dyDescent="0.3">
      <c r="A333">
        <f t="shared" si="6"/>
        <v>0</v>
      </c>
    </row>
    <row r="334" spans="1:1" x14ac:dyDescent="0.3">
      <c r="A334">
        <f t="shared" si="6"/>
        <v>0</v>
      </c>
    </row>
    <row r="335" spans="1:1" x14ac:dyDescent="0.3">
      <c r="A335">
        <f t="shared" si="6"/>
        <v>0</v>
      </c>
    </row>
    <row r="336" spans="1:1" x14ac:dyDescent="0.3">
      <c r="A336">
        <f t="shared" si="6"/>
        <v>0</v>
      </c>
    </row>
    <row r="337" spans="1:1" x14ac:dyDescent="0.3">
      <c r="A337">
        <f t="shared" si="6"/>
        <v>0</v>
      </c>
    </row>
    <row r="338" spans="1:1" x14ac:dyDescent="0.3">
      <c r="A338">
        <f t="shared" si="6"/>
        <v>0</v>
      </c>
    </row>
    <row r="339" spans="1:1" x14ac:dyDescent="0.3">
      <c r="A339">
        <f t="shared" si="6"/>
        <v>0</v>
      </c>
    </row>
    <row r="340" spans="1:1" x14ac:dyDescent="0.3">
      <c r="A340">
        <f t="shared" si="6"/>
        <v>0</v>
      </c>
    </row>
    <row r="341" spans="1:1" x14ac:dyDescent="0.3">
      <c r="A341">
        <f t="shared" si="6"/>
        <v>0</v>
      </c>
    </row>
    <row r="342" spans="1:1" x14ac:dyDescent="0.3">
      <c r="A342">
        <f t="shared" si="6"/>
        <v>0</v>
      </c>
    </row>
  </sheetData>
  <conditionalFormatting sqref="A1">
    <cfRule type="cellIs" dxfId="21" priority="126" operator="greaterThan">
      <formula>0</formula>
    </cfRule>
    <cfRule type="cellIs" dxfId="20" priority="127" operator="equal">
      <formula>0</formula>
    </cfRule>
  </conditionalFormatting>
  <conditionalFormatting sqref="A5:A74">
    <cfRule type="cellIs" dxfId="19" priority="2" operator="greaterThan">
      <formula>0</formula>
    </cfRule>
    <cfRule type="cellIs" dxfId="18" priority="3" operator="equal">
      <formula>0</formula>
    </cfRule>
  </conditionalFormatting>
  <conditionalFormatting sqref="A76:A342">
    <cfRule type="cellIs" dxfId="17" priority="67" operator="greaterThan">
      <formula>0</formula>
    </cfRule>
    <cfRule type="cellIs" dxfId="16" priority="68" operator="equal">
      <formula>0</formula>
    </cfRule>
  </conditionalFormatting>
  <conditionalFormatting sqref="L1">
    <cfRule type="cellIs" dxfId="15" priority="4" operator="equal">
      <formula>FALSE</formula>
    </cfRule>
    <cfRule type="cellIs" dxfId="14" priority="5" operator="equal">
      <formula>TRUE</formula>
    </cfRule>
  </conditionalFormatting>
  <conditionalFormatting sqref="M42:M43">
    <cfRule type="colorScale" priority="87">
      <colorScale>
        <cfvo type="min"/>
        <cfvo type="max"/>
        <color rgb="FFFCFCFF"/>
        <color rgb="FF63BE7B"/>
      </colorScale>
    </cfRule>
  </conditionalFormatting>
  <conditionalFormatting sqref="M47:M49">
    <cfRule type="colorScale" priority="104">
      <colorScale>
        <cfvo type="min"/>
        <cfvo type="max"/>
        <color rgb="FFFCFCFF"/>
        <color rgb="FF63BE7B"/>
      </colorScale>
    </cfRule>
  </conditionalFormatting>
  <conditionalFormatting sqref="M59:M62">
    <cfRule type="colorScale" priority="125">
      <colorScale>
        <cfvo type="min"/>
        <cfvo type="max"/>
        <color rgb="FFFCFCFF"/>
        <color rgb="FF63BE7B"/>
      </colorScale>
    </cfRule>
  </conditionalFormatting>
  <conditionalFormatting sqref="N42:N43">
    <cfRule type="colorScale" priority="86">
      <colorScale>
        <cfvo type="min"/>
        <cfvo type="max"/>
        <color rgb="FFFCFCFF"/>
        <color rgb="FF63BE7B"/>
      </colorScale>
    </cfRule>
  </conditionalFormatting>
  <conditionalFormatting sqref="N47:N49">
    <cfRule type="colorScale" priority="103">
      <colorScale>
        <cfvo type="min"/>
        <cfvo type="max"/>
        <color rgb="FFFCFCFF"/>
        <color rgb="FF63BE7B"/>
      </colorScale>
    </cfRule>
  </conditionalFormatting>
  <conditionalFormatting sqref="N59:N62">
    <cfRule type="colorScale" priority="124">
      <colorScale>
        <cfvo type="min"/>
        <cfvo type="max"/>
        <color rgb="FFFCFCFF"/>
        <color rgb="FF63BE7B"/>
      </colorScale>
    </cfRule>
  </conditionalFormatting>
  <conditionalFormatting sqref="O42:O43">
    <cfRule type="colorScale" priority="85">
      <colorScale>
        <cfvo type="min"/>
        <cfvo type="max"/>
        <color rgb="FFFCFCFF"/>
        <color rgb="FF63BE7B"/>
      </colorScale>
    </cfRule>
  </conditionalFormatting>
  <conditionalFormatting sqref="O47:O49">
    <cfRule type="colorScale" priority="102">
      <colorScale>
        <cfvo type="min"/>
        <cfvo type="max"/>
        <color rgb="FFFCFCFF"/>
        <color rgb="FF63BE7B"/>
      </colorScale>
    </cfRule>
  </conditionalFormatting>
  <conditionalFormatting sqref="O59:O62">
    <cfRule type="colorScale" priority="123">
      <colorScale>
        <cfvo type="min"/>
        <cfvo type="max"/>
        <color rgb="FFFCFCFF"/>
        <color rgb="FF63BE7B"/>
      </colorScale>
    </cfRule>
  </conditionalFormatting>
  <conditionalFormatting sqref="P42:P43">
    <cfRule type="colorScale" priority="84">
      <colorScale>
        <cfvo type="min"/>
        <cfvo type="max"/>
        <color rgb="FFFCFCFF"/>
        <color rgb="FF63BE7B"/>
      </colorScale>
    </cfRule>
  </conditionalFormatting>
  <conditionalFormatting sqref="P47:P49">
    <cfRule type="colorScale" priority="101">
      <colorScale>
        <cfvo type="min"/>
        <cfvo type="max"/>
        <color rgb="FFFCFCFF"/>
        <color rgb="FF63BE7B"/>
      </colorScale>
    </cfRule>
  </conditionalFormatting>
  <conditionalFormatting sqref="P59:P62">
    <cfRule type="colorScale" priority="122">
      <colorScale>
        <cfvo type="min"/>
        <cfvo type="max"/>
        <color rgb="FFFCFCFF"/>
        <color rgb="FF63BE7B"/>
      </colorScale>
    </cfRule>
  </conditionalFormatting>
  <conditionalFormatting sqref="Q42:Q43">
    <cfRule type="colorScale" priority="83">
      <colorScale>
        <cfvo type="min"/>
        <cfvo type="max"/>
        <color rgb="FFFCFCFF"/>
        <color rgb="FF63BE7B"/>
      </colorScale>
    </cfRule>
  </conditionalFormatting>
  <conditionalFormatting sqref="Q47:Q49">
    <cfRule type="colorScale" priority="100">
      <colorScale>
        <cfvo type="min"/>
        <cfvo type="max"/>
        <color rgb="FFFCFCFF"/>
        <color rgb="FF63BE7B"/>
      </colorScale>
    </cfRule>
  </conditionalFormatting>
  <conditionalFormatting sqref="Q59:Q62">
    <cfRule type="colorScale" priority="121">
      <colorScale>
        <cfvo type="min"/>
        <cfvo type="max"/>
        <color rgb="FFFCFCFF"/>
        <color rgb="FF63BE7B"/>
      </colorScale>
    </cfRule>
  </conditionalFormatting>
  <conditionalFormatting sqref="R42:R43">
    <cfRule type="colorScale" priority="82">
      <colorScale>
        <cfvo type="min"/>
        <cfvo type="max"/>
        <color rgb="FFFCFCFF"/>
        <color rgb="FF63BE7B"/>
      </colorScale>
    </cfRule>
  </conditionalFormatting>
  <conditionalFormatting sqref="R47:R49">
    <cfRule type="colorScale" priority="99">
      <colorScale>
        <cfvo type="min"/>
        <cfvo type="max"/>
        <color rgb="FFFCFCFF"/>
        <color rgb="FF63BE7B"/>
      </colorScale>
    </cfRule>
  </conditionalFormatting>
  <conditionalFormatting sqref="R59:R62">
    <cfRule type="colorScale" priority="120">
      <colorScale>
        <cfvo type="min"/>
        <cfvo type="max"/>
        <color rgb="FFFCFCFF"/>
        <color rgb="FF63BE7B"/>
      </colorScale>
    </cfRule>
  </conditionalFormatting>
  <conditionalFormatting sqref="S42:S43">
    <cfRule type="colorScale" priority="81">
      <colorScale>
        <cfvo type="min"/>
        <cfvo type="max"/>
        <color rgb="FFFCFCFF"/>
        <color rgb="FF63BE7B"/>
      </colorScale>
    </cfRule>
  </conditionalFormatting>
  <conditionalFormatting sqref="S47:S49">
    <cfRule type="colorScale" priority="98">
      <colorScale>
        <cfvo type="min"/>
        <cfvo type="max"/>
        <color rgb="FFFCFCFF"/>
        <color rgb="FF63BE7B"/>
      </colorScale>
    </cfRule>
  </conditionalFormatting>
  <conditionalFormatting sqref="S59:S62">
    <cfRule type="colorScale" priority="119">
      <colorScale>
        <cfvo type="min"/>
        <cfvo type="max"/>
        <color rgb="FFFCFCFF"/>
        <color rgb="FF63BE7B"/>
      </colorScale>
    </cfRule>
  </conditionalFormatting>
  <conditionalFormatting sqref="T42:T43">
    <cfRule type="colorScale" priority="80">
      <colorScale>
        <cfvo type="min"/>
        <cfvo type="max"/>
        <color rgb="FFFCFCFF"/>
        <color rgb="FF63BE7B"/>
      </colorScale>
    </cfRule>
  </conditionalFormatting>
  <conditionalFormatting sqref="T47:T49">
    <cfRule type="colorScale" priority="97">
      <colorScale>
        <cfvo type="min"/>
        <cfvo type="max"/>
        <color rgb="FFFCFCFF"/>
        <color rgb="FF63BE7B"/>
      </colorScale>
    </cfRule>
  </conditionalFormatting>
  <conditionalFormatting sqref="T59:T62">
    <cfRule type="colorScale" priority="118">
      <colorScale>
        <cfvo type="min"/>
        <cfvo type="max"/>
        <color rgb="FFFCFCFF"/>
        <color rgb="FF63BE7B"/>
      </colorScale>
    </cfRule>
  </conditionalFormatting>
  <conditionalFormatting sqref="U42:U43">
    <cfRule type="colorScale" priority="79">
      <colorScale>
        <cfvo type="min"/>
        <cfvo type="max"/>
        <color rgb="FFFCFCFF"/>
        <color rgb="FF63BE7B"/>
      </colorScale>
    </cfRule>
  </conditionalFormatting>
  <conditionalFormatting sqref="U47:U49">
    <cfRule type="colorScale" priority="96">
      <colorScale>
        <cfvo type="min"/>
        <cfvo type="max"/>
        <color rgb="FFFCFCFF"/>
        <color rgb="FF63BE7B"/>
      </colorScale>
    </cfRule>
  </conditionalFormatting>
  <conditionalFormatting sqref="U59:U62">
    <cfRule type="colorScale" priority="117">
      <colorScale>
        <cfvo type="min"/>
        <cfvo type="max"/>
        <color rgb="FFFCFCFF"/>
        <color rgb="FF63BE7B"/>
      </colorScale>
    </cfRule>
  </conditionalFormatting>
  <conditionalFormatting sqref="V42:V43">
    <cfRule type="colorScale" priority="78">
      <colorScale>
        <cfvo type="min"/>
        <cfvo type="max"/>
        <color rgb="FFFCFCFF"/>
        <color rgb="FF63BE7B"/>
      </colorScale>
    </cfRule>
  </conditionalFormatting>
  <conditionalFormatting sqref="V47:V49">
    <cfRule type="colorScale" priority="95">
      <colorScale>
        <cfvo type="min"/>
        <cfvo type="max"/>
        <color rgb="FFFCFCFF"/>
        <color rgb="FF63BE7B"/>
      </colorScale>
    </cfRule>
  </conditionalFormatting>
  <conditionalFormatting sqref="V59:V62">
    <cfRule type="colorScale" priority="116">
      <colorScale>
        <cfvo type="min"/>
        <cfvo type="max"/>
        <color rgb="FFFCFCFF"/>
        <color rgb="FF63BE7B"/>
      </colorScale>
    </cfRule>
  </conditionalFormatting>
  <conditionalFormatting sqref="W42:W43">
    <cfRule type="colorScale" priority="77">
      <colorScale>
        <cfvo type="min"/>
        <cfvo type="max"/>
        <color rgb="FFFCFCFF"/>
        <color rgb="FF63BE7B"/>
      </colorScale>
    </cfRule>
  </conditionalFormatting>
  <conditionalFormatting sqref="W47:W49">
    <cfRule type="colorScale" priority="94">
      <colorScale>
        <cfvo type="min"/>
        <cfvo type="max"/>
        <color rgb="FFFCFCFF"/>
        <color rgb="FF63BE7B"/>
      </colorScale>
    </cfRule>
  </conditionalFormatting>
  <conditionalFormatting sqref="W59:W62">
    <cfRule type="colorScale" priority="115">
      <colorScale>
        <cfvo type="min"/>
        <cfvo type="max"/>
        <color rgb="FFFCFCFF"/>
        <color rgb="FF63BE7B"/>
      </colorScale>
    </cfRule>
  </conditionalFormatting>
  <conditionalFormatting sqref="X42:X43">
    <cfRule type="colorScale" priority="76">
      <colorScale>
        <cfvo type="min"/>
        <cfvo type="max"/>
        <color rgb="FFFCFCFF"/>
        <color rgb="FF63BE7B"/>
      </colorScale>
    </cfRule>
  </conditionalFormatting>
  <conditionalFormatting sqref="X47:X49">
    <cfRule type="colorScale" priority="93">
      <colorScale>
        <cfvo type="min"/>
        <cfvo type="max"/>
        <color rgb="FFFCFCFF"/>
        <color rgb="FF63BE7B"/>
      </colorScale>
    </cfRule>
  </conditionalFormatting>
  <conditionalFormatting sqref="X59:X62">
    <cfRule type="colorScale" priority="114">
      <colorScale>
        <cfvo type="min"/>
        <cfvo type="max"/>
        <color rgb="FFFCFCFF"/>
        <color rgb="FF63BE7B"/>
      </colorScale>
    </cfRule>
  </conditionalFormatting>
  <conditionalFormatting sqref="Y42:Y43">
    <cfRule type="colorScale" priority="75">
      <colorScale>
        <cfvo type="min"/>
        <cfvo type="max"/>
        <color rgb="FFFCFCFF"/>
        <color rgb="FF63BE7B"/>
      </colorScale>
    </cfRule>
  </conditionalFormatting>
  <conditionalFormatting sqref="Y47:Y49">
    <cfRule type="colorScale" priority="92">
      <colorScale>
        <cfvo type="min"/>
        <cfvo type="max"/>
        <color rgb="FFFCFCFF"/>
        <color rgb="FF63BE7B"/>
      </colorScale>
    </cfRule>
  </conditionalFormatting>
  <conditionalFormatting sqref="Y59:Y62">
    <cfRule type="colorScale" priority="113">
      <colorScale>
        <cfvo type="min"/>
        <cfvo type="max"/>
        <color rgb="FFFCFCFF"/>
        <color rgb="FF63BE7B"/>
      </colorScale>
    </cfRule>
  </conditionalFormatting>
  <conditionalFormatting sqref="Z42:Z43">
    <cfRule type="colorScale" priority="74">
      <colorScale>
        <cfvo type="min"/>
        <cfvo type="max"/>
        <color rgb="FFFCFCFF"/>
        <color rgb="FF63BE7B"/>
      </colorScale>
    </cfRule>
  </conditionalFormatting>
  <conditionalFormatting sqref="Z47:Z49">
    <cfRule type="colorScale" priority="91">
      <colorScale>
        <cfvo type="min"/>
        <cfvo type="max"/>
        <color rgb="FFFCFCFF"/>
        <color rgb="FF63BE7B"/>
      </colorScale>
    </cfRule>
  </conditionalFormatting>
  <conditionalFormatting sqref="Z59:Z62">
    <cfRule type="colorScale" priority="112">
      <colorScale>
        <cfvo type="min"/>
        <cfvo type="max"/>
        <color rgb="FFFCFCFF"/>
        <color rgb="FF63BE7B"/>
      </colorScale>
    </cfRule>
  </conditionalFormatting>
  <conditionalFormatting sqref="AA42:AA43">
    <cfRule type="colorScale" priority="73">
      <colorScale>
        <cfvo type="min"/>
        <cfvo type="max"/>
        <color rgb="FFFCFCFF"/>
        <color rgb="FF63BE7B"/>
      </colorScale>
    </cfRule>
  </conditionalFormatting>
  <conditionalFormatting sqref="AA47:AA49">
    <cfRule type="colorScale" priority="90">
      <colorScale>
        <cfvo type="min"/>
        <cfvo type="max"/>
        <color rgb="FFFCFCFF"/>
        <color rgb="FF63BE7B"/>
      </colorScale>
    </cfRule>
  </conditionalFormatting>
  <conditionalFormatting sqref="AA59:AA62">
    <cfRule type="colorScale" priority="111">
      <colorScale>
        <cfvo type="min"/>
        <cfvo type="max"/>
        <color rgb="FFFCFCFF"/>
        <color rgb="FF63BE7B"/>
      </colorScale>
    </cfRule>
  </conditionalFormatting>
  <conditionalFormatting sqref="AB42:AB43">
    <cfRule type="colorScale" priority="72">
      <colorScale>
        <cfvo type="min"/>
        <cfvo type="max"/>
        <color rgb="FFFCFCFF"/>
        <color rgb="FF63BE7B"/>
      </colorScale>
    </cfRule>
  </conditionalFormatting>
  <conditionalFormatting sqref="AB47:AB49">
    <cfRule type="colorScale" priority="89">
      <colorScale>
        <cfvo type="min"/>
        <cfvo type="max"/>
        <color rgb="FFFCFCFF"/>
        <color rgb="FF63BE7B"/>
      </colorScale>
    </cfRule>
  </conditionalFormatting>
  <conditionalFormatting sqref="AB59:AB62">
    <cfRule type="colorScale" priority="110">
      <colorScale>
        <cfvo type="min"/>
        <cfvo type="max"/>
        <color rgb="FFFCFCFF"/>
        <color rgb="FF63BE7B"/>
      </colorScale>
    </cfRule>
  </conditionalFormatting>
  <conditionalFormatting sqref="AC42:AC43">
    <cfRule type="colorScale" priority="71">
      <colorScale>
        <cfvo type="min"/>
        <cfvo type="max"/>
        <color rgb="FFFCFCFF"/>
        <color rgb="FF63BE7B"/>
      </colorScale>
    </cfRule>
  </conditionalFormatting>
  <conditionalFormatting sqref="AC47:AC49">
    <cfRule type="colorScale" priority="88">
      <colorScale>
        <cfvo type="min"/>
        <cfvo type="max"/>
        <color rgb="FFFCFCFF"/>
        <color rgb="FF63BE7B"/>
      </colorScale>
    </cfRule>
  </conditionalFormatting>
  <conditionalFormatting sqref="AC59:AC62">
    <cfRule type="colorScale" priority="109">
      <colorScale>
        <cfvo type="min"/>
        <cfvo type="max"/>
        <color rgb="FFFCFCFF"/>
        <color rgb="FF63BE7B"/>
      </colorScale>
    </cfRule>
  </conditionalFormatting>
  <hyperlinks>
    <hyperlink ref="L2" location="'Raw Data'!A1" display="Raw Data" xr:uid="{11F0FA77-2E7A-428F-9BC2-679C4EEBA148}"/>
    <hyperlink ref="M2" location="'Answer key'!A1" display="Answer Key" xr:uid="{3756DB70-EA73-4974-B3BD-F7533B68DA47}"/>
    <hyperlink ref="K2" location="'Status Tracker'!A1" display="Status Tracker" xr:uid="{D3C03E7C-1456-40F0-B507-C55F25D28A66}"/>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91772F2D-AF3D-406A-9458-3C9209068BFD}">
          <x14:formula1>
            <xm:f>Validations!$B$17:$B$33</xm:f>
          </x14:formula1>
          <xm:sqref>M7</xm:sqref>
        </x14:dataValidation>
        <x14:dataValidation type="list" allowBlank="1" showInputMessage="1" showErrorMessage="1" xr:uid="{EEC9BFB0-574A-4C9A-9662-87BA6DE8F6E0}">
          <x14:formula1>
            <xm:f>Validations!$B$36:$B$53</xm:f>
          </x14:formula1>
          <xm:sqref>M8</xm:sqref>
        </x14:dataValidation>
        <x14:dataValidation type="list" allowBlank="1" showInputMessage="1" showErrorMessage="1" xr:uid="{ECE4F2CE-3EE1-47CD-B3FC-17DAF3B9623F}">
          <x14:formula1>
            <xm:f>Validations!$D$59:$D$62</xm:f>
          </x14:formula1>
          <xm:sqref>M9</xm:sqref>
        </x14:dataValidation>
        <x14:dataValidation type="list" allowBlank="1" showInputMessage="1" showErrorMessage="1" xr:uid="{B7D75542-7101-4D83-A1BE-FF42D3A05148}">
          <x14:formula1>
            <xm:f>Validations!$B$68:$B$70</xm:f>
          </x14:formula1>
          <xm:sqref>M10</xm:sqref>
        </x14:dataValidation>
        <x14:dataValidation type="list" allowBlank="1" showInputMessage="1" showErrorMessage="1" xr:uid="{0C957966-39E6-4518-8B35-3515071E8D41}">
          <x14:formula1>
            <xm:f>Validations!$B$73:$B$83</xm:f>
          </x14:formula1>
          <xm:sqref>M11</xm:sqref>
        </x14:dataValidation>
        <x14:dataValidation type="list" allowBlank="1" showInputMessage="1" showErrorMessage="1" xr:uid="{9373CCDB-10C7-4B46-95A9-30E3B39F7209}">
          <x14:formula1>
            <xm:f>Validations!$B$86:$B$89</xm:f>
          </x14:formula1>
          <xm:sqref>M12</xm:sqref>
        </x14:dataValidation>
        <x14:dataValidation type="list" allowBlank="1" showInputMessage="1" showErrorMessage="1" xr:uid="{44282227-6ABE-4C3A-BC92-11FFAA3B8DA6}">
          <x14:formula1>
            <xm:f>Validations!$B$7:$B$9</xm:f>
          </x14:formula1>
          <xm:sqref>M5</xm:sqref>
        </x14:dataValidation>
        <x14:dataValidation type="list" allowBlank="1" showInputMessage="1" showErrorMessage="1" xr:uid="{68B7B935-C6FE-49D9-BE04-6EECE84E88B3}">
          <x14:formula1>
            <xm:f>Validations!$B$3:$B$4</xm:f>
          </x14:formula1>
          <xm:sqref>M13:M34</xm:sqref>
        </x14:dataValidation>
        <x14:dataValidation type="list" allowBlank="1" showInputMessage="1" showErrorMessage="1" xr:uid="{D44B8B6C-00DF-4D97-B9C4-91B533F5712D}">
          <x14:formula1>
            <xm:f>Validations!$B$12:$B$14</xm:f>
          </x14:formula1>
          <xm:sqref>M6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BD8F-779E-4C6C-A26C-43305C785E24}">
  <sheetPr>
    <tabColor theme="9" tint="0.79998168889431442"/>
  </sheetPr>
  <dimension ref="A1:AD349"/>
  <sheetViews>
    <sheetView showGridLines="0" topLeftCell="K1" zoomScale="80" zoomScaleNormal="80" workbookViewId="0">
      <selection activeCell="M40" sqref="M40:AB40"/>
    </sheetView>
  </sheetViews>
  <sheetFormatPr defaultColWidth="10.5546875" defaultRowHeight="14.4" outlineLevelCol="1" x14ac:dyDescent="0.3"/>
  <cols>
    <col min="1" max="10" width="8.88671875" hidden="1" customWidth="1" outlineLevel="1"/>
    <col min="11" max="11" width="15" customWidth="1" collapsed="1"/>
    <col min="12" max="12" width="30.5546875" customWidth="1"/>
    <col min="13" max="13" width="22.33203125" bestFit="1" customWidth="1"/>
    <col min="14" max="16" width="17.109375" bestFit="1" customWidth="1"/>
    <col min="17" max="17" width="17" bestFit="1" customWidth="1"/>
    <col min="18" max="18" width="17.109375" bestFit="1" customWidth="1"/>
    <col min="19" max="19" width="17" bestFit="1" customWidth="1"/>
    <col min="20" max="21" width="17.109375" bestFit="1" customWidth="1"/>
    <col min="22" max="22" width="17" bestFit="1" customWidth="1"/>
    <col min="23" max="24" width="18" bestFit="1" customWidth="1"/>
    <col min="27" max="27" width="17" bestFit="1" customWidth="1"/>
  </cols>
  <sheetData>
    <row r="1" spans="1:14" x14ac:dyDescent="0.3">
      <c r="K1" s="43" t="s">
        <v>0</v>
      </c>
      <c r="L1" s="42" t="b" cm="1">
        <f t="array" ref="L1">IF(COUNTIF($38:$1048576,"FALSE")&gt;0,FALSE,IF(SUM(COUNTIF($38:$1048576,{"#N/A","#CALC!","#VALUE!","#REF!"}))&gt;0,"ERROR",TRUE))</f>
        <v>1</v>
      </c>
    </row>
    <row r="2" spans="1:14" x14ac:dyDescent="0.3">
      <c r="K2" s="20" t="s">
        <v>1</v>
      </c>
      <c r="L2" s="20" t="s">
        <v>2</v>
      </c>
      <c r="M2" s="20" t="s">
        <v>3</v>
      </c>
    </row>
    <row r="3" spans="1:14" s="24" customFormat="1" x14ac:dyDescent="0.3">
      <c r="K3" s="24" t="s">
        <v>11</v>
      </c>
    </row>
    <row r="5" spans="1:14" x14ac:dyDescent="0.3">
      <c r="A5">
        <f>COUNTIF(B5:AAE5,"FALSE")</f>
        <v>0</v>
      </c>
      <c r="B5" s="17" t="s">
        <v>12</v>
      </c>
      <c r="K5" s="16" t="s">
        <v>13</v>
      </c>
      <c r="L5" s="47" t="s">
        <v>14</v>
      </c>
      <c r="M5" s="42" t="s">
        <v>14</v>
      </c>
      <c r="N5" s="16" t="str">
        <f>VLOOKUP($M5,Validations!$B$7:$C$9,2,0)</f>
        <v>Qualified</v>
      </c>
    </row>
    <row r="6" spans="1:14" x14ac:dyDescent="0.3">
      <c r="A6">
        <f t="shared" ref="A6:A37" si="0">COUNTIF(B6:AAA6,"FALSE")</f>
        <v>0</v>
      </c>
      <c r="K6" s="16" t="s">
        <v>16</v>
      </c>
      <c r="L6" s="47" t="s">
        <v>17</v>
      </c>
      <c r="M6" s="42" t="s">
        <v>15</v>
      </c>
      <c r="N6" s="16" t="str">
        <f>VLOOKUP($M6,Validations!$B$12:$C$14,2,0)</f>
        <v>&lt;&gt;x</v>
      </c>
    </row>
    <row r="7" spans="1:14" x14ac:dyDescent="0.3">
      <c r="A7">
        <f>COUNTIF(B7:AAB7,"FALSE")</f>
        <v>0</v>
      </c>
      <c r="K7" s="16" t="str">
        <f>IF(M7="All","Dummy","Q14")</f>
        <v>Dummy</v>
      </c>
      <c r="L7" s="47" t="s">
        <v>912</v>
      </c>
      <c r="M7" s="42" t="s">
        <v>15</v>
      </c>
      <c r="N7" s="16" t="str">
        <f>VLOOKUP($M7,Validations!$B$17:$C$33,2,0)</f>
        <v>&lt;&gt;x</v>
      </c>
    </row>
    <row r="8" spans="1:14" x14ac:dyDescent="0.3">
      <c r="A8">
        <f t="shared" si="0"/>
        <v>0</v>
      </c>
      <c r="K8" s="16" t="str">
        <f>IF(M8="All","Dummy",VLOOKUP(M8,Validations!$B$36:$D$53,3,0))</f>
        <v>Dummy</v>
      </c>
      <c r="L8" s="47" t="s">
        <v>913</v>
      </c>
      <c r="M8" s="42" t="s">
        <v>15</v>
      </c>
      <c r="N8" s="16" t="str">
        <f>VLOOKUP($M8,Validations!$B$36:$C$53,2,0)</f>
        <v>&lt;&gt;x</v>
      </c>
    </row>
    <row r="9" spans="1:14" x14ac:dyDescent="0.3">
      <c r="A9">
        <f t="shared" si="0"/>
        <v>0</v>
      </c>
      <c r="K9" s="16" t="str">
        <f>IF(M9="All","Dummy","Q69_bucketed")</f>
        <v>Dummy</v>
      </c>
      <c r="L9" s="47" t="s">
        <v>914</v>
      </c>
      <c r="M9" s="42" t="s">
        <v>15</v>
      </c>
      <c r="N9" s="16" t="str">
        <f>VLOOKUP($M9,Validations!$D$59:$E$62,2,0)</f>
        <v>&lt;&gt;x</v>
      </c>
    </row>
    <row r="10" spans="1:14" x14ac:dyDescent="0.3">
      <c r="A10">
        <f t="shared" si="0"/>
        <v>0</v>
      </c>
      <c r="K10" s="16" t="str">
        <f>IF(M10="All","Dummy","Q9_REITs")</f>
        <v>Dummy</v>
      </c>
      <c r="L10" s="47" t="s">
        <v>919</v>
      </c>
      <c r="M10" s="42" t="s">
        <v>15</v>
      </c>
      <c r="N10" s="16" t="str">
        <f>VLOOKUP($M10,Validations!$B$68:$C$70,2,0)</f>
        <v>&lt;&gt;x</v>
      </c>
    </row>
    <row r="11" spans="1:14" x14ac:dyDescent="0.3">
      <c r="A11">
        <f t="shared" si="0"/>
        <v>0</v>
      </c>
      <c r="K11" s="16" t="str">
        <f>IF(M11="All","Dummy","Q68")</f>
        <v>Dummy</v>
      </c>
      <c r="L11" s="47" t="s">
        <v>918</v>
      </c>
      <c r="M11" s="42" t="s">
        <v>15</v>
      </c>
      <c r="N11" s="16" t="str">
        <f>VLOOKUP($M11,Validations!$B$73:$C$83,2,0)</f>
        <v>&lt;&gt;x</v>
      </c>
    </row>
    <row r="12" spans="1:14" x14ac:dyDescent="0.3">
      <c r="A12">
        <f t="shared" si="0"/>
        <v>0</v>
      </c>
      <c r="K12" s="16" t="str">
        <f>IF(M12="All","Dummy","Q67")</f>
        <v>Dummy</v>
      </c>
      <c r="L12" s="47" t="s">
        <v>920</v>
      </c>
      <c r="M12" s="42" t="s">
        <v>15</v>
      </c>
      <c r="N12" s="16" t="str">
        <f>VLOOKUP($M12,Validations!$B$86:$C$89,2,0)</f>
        <v>&lt;&gt;x</v>
      </c>
    </row>
    <row r="13" spans="1:14" hidden="1" x14ac:dyDescent="0.3">
      <c r="A13">
        <f t="shared" si="0"/>
        <v>0</v>
      </c>
      <c r="K13" s="16" t="s">
        <v>18</v>
      </c>
      <c r="L13" s="47" t="s">
        <v>18</v>
      </c>
      <c r="M13" s="42" t="s">
        <v>15</v>
      </c>
      <c r="N13" s="16" t="str">
        <f>VLOOKUP($M13,Validations!$B$3:$C$4,2,0)</f>
        <v>&lt;&gt;x</v>
      </c>
    </row>
    <row r="14" spans="1:14" hidden="1" x14ac:dyDescent="0.3">
      <c r="A14">
        <f t="shared" si="0"/>
        <v>0</v>
      </c>
      <c r="K14" s="16" t="s">
        <v>18</v>
      </c>
      <c r="L14" s="47" t="s">
        <v>18</v>
      </c>
      <c r="M14" s="42" t="s">
        <v>15</v>
      </c>
      <c r="N14" s="16" t="str">
        <f>VLOOKUP($M14,Validations!$B$3:$C$4,2,0)</f>
        <v>&lt;&gt;x</v>
      </c>
    </row>
    <row r="15" spans="1:14" hidden="1" x14ac:dyDescent="0.3">
      <c r="A15">
        <f t="shared" si="0"/>
        <v>0</v>
      </c>
      <c r="K15" s="16" t="s">
        <v>18</v>
      </c>
      <c r="L15" s="47" t="s">
        <v>18</v>
      </c>
      <c r="M15" s="42" t="s">
        <v>15</v>
      </c>
      <c r="N15" s="16" t="str">
        <f>VLOOKUP($M15,Validations!$B$3:$C$4,2,0)</f>
        <v>&lt;&gt;x</v>
      </c>
    </row>
    <row r="16" spans="1:14" hidden="1" x14ac:dyDescent="0.3">
      <c r="A16">
        <f t="shared" si="0"/>
        <v>0</v>
      </c>
      <c r="K16" s="16" t="s">
        <v>18</v>
      </c>
      <c r="L16" s="47" t="s">
        <v>18</v>
      </c>
      <c r="M16" s="42" t="s">
        <v>15</v>
      </c>
      <c r="N16" s="16" t="str">
        <f>VLOOKUP($M16,Validations!$B$3:$C$4,2,0)</f>
        <v>&lt;&gt;x</v>
      </c>
    </row>
    <row r="17" spans="1:14" hidden="1" x14ac:dyDescent="0.3">
      <c r="A17">
        <f t="shared" si="0"/>
        <v>0</v>
      </c>
      <c r="K17" s="16" t="s">
        <v>18</v>
      </c>
      <c r="L17" s="47" t="s">
        <v>18</v>
      </c>
      <c r="M17" s="42" t="s">
        <v>15</v>
      </c>
      <c r="N17" s="16" t="str">
        <f>VLOOKUP($M17,Validations!$B$3:$C$4,2,0)</f>
        <v>&lt;&gt;x</v>
      </c>
    </row>
    <row r="18" spans="1:14" hidden="1" x14ac:dyDescent="0.3">
      <c r="A18">
        <f t="shared" si="0"/>
        <v>0</v>
      </c>
      <c r="K18" s="16" t="s">
        <v>18</v>
      </c>
      <c r="L18" s="47" t="s">
        <v>18</v>
      </c>
      <c r="M18" s="42" t="s">
        <v>15</v>
      </c>
      <c r="N18" s="16" t="str">
        <f>VLOOKUP($M18,Validations!$B$3:$C$4,2,0)</f>
        <v>&lt;&gt;x</v>
      </c>
    </row>
    <row r="19" spans="1:14" hidden="1" x14ac:dyDescent="0.3">
      <c r="A19">
        <f t="shared" si="0"/>
        <v>0</v>
      </c>
      <c r="K19" s="16" t="s">
        <v>18</v>
      </c>
      <c r="L19" s="47" t="s">
        <v>18</v>
      </c>
      <c r="M19" s="42" t="s">
        <v>15</v>
      </c>
      <c r="N19" s="16" t="str">
        <f>VLOOKUP($M19,Validations!$B$3:$C$4,2,0)</f>
        <v>&lt;&gt;x</v>
      </c>
    </row>
    <row r="20" spans="1:14" hidden="1" x14ac:dyDescent="0.3">
      <c r="A20">
        <f t="shared" si="0"/>
        <v>0</v>
      </c>
      <c r="K20" s="16" t="s">
        <v>18</v>
      </c>
      <c r="L20" s="47" t="s">
        <v>18</v>
      </c>
      <c r="M20" s="42" t="s">
        <v>15</v>
      </c>
      <c r="N20" s="16" t="str">
        <f>VLOOKUP($M20,Validations!$B$3:$C$4,2,0)</f>
        <v>&lt;&gt;x</v>
      </c>
    </row>
    <row r="21" spans="1:14" hidden="1" x14ac:dyDescent="0.3">
      <c r="A21">
        <f t="shared" si="0"/>
        <v>0</v>
      </c>
      <c r="K21" s="16" t="s">
        <v>18</v>
      </c>
      <c r="L21" s="47" t="s">
        <v>18</v>
      </c>
      <c r="M21" s="42" t="s">
        <v>15</v>
      </c>
      <c r="N21" s="16" t="str">
        <f>VLOOKUP($M21,Validations!$B$3:$C$4,2,0)</f>
        <v>&lt;&gt;x</v>
      </c>
    </row>
    <row r="22" spans="1:14" hidden="1" x14ac:dyDescent="0.3">
      <c r="A22">
        <f t="shared" si="0"/>
        <v>0</v>
      </c>
      <c r="K22" s="16" t="s">
        <v>18</v>
      </c>
      <c r="L22" s="47" t="s">
        <v>18</v>
      </c>
      <c r="M22" s="42" t="s">
        <v>15</v>
      </c>
      <c r="N22" s="16" t="str">
        <f>VLOOKUP($M22,Validations!$B$3:$C$4,2,0)</f>
        <v>&lt;&gt;x</v>
      </c>
    </row>
    <row r="23" spans="1:14" hidden="1" x14ac:dyDescent="0.3">
      <c r="A23">
        <f t="shared" si="0"/>
        <v>0</v>
      </c>
      <c r="K23" s="16" t="s">
        <v>18</v>
      </c>
      <c r="L23" s="47" t="s">
        <v>18</v>
      </c>
      <c r="M23" s="42" t="s">
        <v>15</v>
      </c>
      <c r="N23" s="16" t="str">
        <f>VLOOKUP($M23,Validations!$B$3:$C$4,2,0)</f>
        <v>&lt;&gt;x</v>
      </c>
    </row>
    <row r="24" spans="1:14" hidden="1" x14ac:dyDescent="0.3">
      <c r="A24">
        <f t="shared" si="0"/>
        <v>0</v>
      </c>
      <c r="K24" s="16" t="s">
        <v>18</v>
      </c>
      <c r="L24" s="47" t="s">
        <v>18</v>
      </c>
      <c r="M24" s="42" t="s">
        <v>15</v>
      </c>
      <c r="N24" s="16" t="str">
        <f>VLOOKUP($M24,Validations!$B$3:$C$4,2,0)</f>
        <v>&lt;&gt;x</v>
      </c>
    </row>
    <row r="25" spans="1:14" hidden="1" x14ac:dyDescent="0.3">
      <c r="A25">
        <f t="shared" si="0"/>
        <v>0</v>
      </c>
      <c r="K25" s="16" t="s">
        <v>18</v>
      </c>
      <c r="L25" s="47" t="s">
        <v>18</v>
      </c>
      <c r="M25" s="42" t="s">
        <v>15</v>
      </c>
      <c r="N25" s="16" t="str">
        <f>VLOOKUP($M25,Validations!$B$3:$C$4,2,0)</f>
        <v>&lt;&gt;x</v>
      </c>
    </row>
    <row r="26" spans="1:14" hidden="1" x14ac:dyDescent="0.3">
      <c r="A26">
        <f t="shared" si="0"/>
        <v>0</v>
      </c>
      <c r="K26" s="16" t="s">
        <v>18</v>
      </c>
      <c r="L26" s="47" t="s">
        <v>18</v>
      </c>
      <c r="M26" s="42" t="s">
        <v>15</v>
      </c>
      <c r="N26" s="16" t="str">
        <f>VLOOKUP($M26,Validations!$B$3:$C$4,2,0)</f>
        <v>&lt;&gt;x</v>
      </c>
    </row>
    <row r="27" spans="1:14" hidden="1" x14ac:dyDescent="0.3">
      <c r="A27">
        <f t="shared" si="0"/>
        <v>0</v>
      </c>
      <c r="K27" s="16" t="s">
        <v>18</v>
      </c>
      <c r="L27" s="47" t="s">
        <v>18</v>
      </c>
      <c r="M27" s="42" t="s">
        <v>15</v>
      </c>
      <c r="N27" s="16" t="str">
        <f>VLOOKUP($M27,Validations!$B$3:$C$4,2,0)</f>
        <v>&lt;&gt;x</v>
      </c>
    </row>
    <row r="28" spans="1:14" hidden="1" x14ac:dyDescent="0.3">
      <c r="A28">
        <f t="shared" si="0"/>
        <v>0</v>
      </c>
      <c r="K28" s="16" t="s">
        <v>18</v>
      </c>
      <c r="L28" s="47" t="s">
        <v>18</v>
      </c>
      <c r="M28" s="42" t="s">
        <v>15</v>
      </c>
      <c r="N28" s="16" t="str">
        <f>VLOOKUP($M28,Validations!$B$3:$C$4,2,0)</f>
        <v>&lt;&gt;x</v>
      </c>
    </row>
    <row r="29" spans="1:14" hidden="1" x14ac:dyDescent="0.3">
      <c r="A29">
        <f>COUNTIF(B29:AAC29,"FALSE")</f>
        <v>0</v>
      </c>
      <c r="K29" s="16" t="s">
        <v>18</v>
      </c>
      <c r="L29" s="47" t="s">
        <v>18</v>
      </c>
      <c r="M29" s="42" t="s">
        <v>15</v>
      </c>
      <c r="N29" s="16" t="str">
        <f>VLOOKUP($M29,Validations!$B$3:$C$4,2,0)</f>
        <v>&lt;&gt;x</v>
      </c>
    </row>
    <row r="30" spans="1:14" hidden="1" x14ac:dyDescent="0.3">
      <c r="A30">
        <f t="shared" si="0"/>
        <v>0</v>
      </c>
      <c r="K30" s="16" t="s">
        <v>18</v>
      </c>
      <c r="L30" s="47" t="s">
        <v>18</v>
      </c>
      <c r="M30" s="42" t="s">
        <v>15</v>
      </c>
      <c r="N30" s="16" t="str">
        <f>VLOOKUP($M30,Validations!$B$3:$C$4,2,0)</f>
        <v>&lt;&gt;x</v>
      </c>
    </row>
    <row r="31" spans="1:14" hidden="1" x14ac:dyDescent="0.3">
      <c r="A31">
        <f t="shared" si="0"/>
        <v>0</v>
      </c>
      <c r="K31" s="16" t="s">
        <v>18</v>
      </c>
      <c r="L31" s="47" t="s">
        <v>18</v>
      </c>
      <c r="M31" s="42" t="s">
        <v>15</v>
      </c>
      <c r="N31" s="16" t="str">
        <f>VLOOKUP($M31,Validations!$B$3:$C$4,2,0)</f>
        <v>&lt;&gt;x</v>
      </c>
    </row>
    <row r="32" spans="1:14" hidden="1" x14ac:dyDescent="0.3">
      <c r="A32">
        <f t="shared" si="0"/>
        <v>0</v>
      </c>
      <c r="K32" s="16" t="s">
        <v>18</v>
      </c>
      <c r="L32" s="47" t="s">
        <v>18</v>
      </c>
      <c r="M32" s="42" t="s">
        <v>15</v>
      </c>
      <c r="N32" s="16" t="str">
        <f>VLOOKUP($M32,Validations!$B$3:$C$4,2,0)</f>
        <v>&lt;&gt;x</v>
      </c>
    </row>
    <row r="33" spans="1:28" hidden="1" x14ac:dyDescent="0.3">
      <c r="A33">
        <f t="shared" si="0"/>
        <v>0</v>
      </c>
      <c r="K33" s="16" t="s">
        <v>18</v>
      </c>
      <c r="L33" s="47" t="s">
        <v>18</v>
      </c>
      <c r="M33" s="42" t="s">
        <v>15</v>
      </c>
      <c r="N33" s="16" t="str">
        <f>VLOOKUP($M33,Validations!$B$3:$C$4,2,0)</f>
        <v>&lt;&gt;x</v>
      </c>
    </row>
    <row r="34" spans="1:28" hidden="1" x14ac:dyDescent="0.3">
      <c r="A34">
        <f t="shared" si="0"/>
        <v>0</v>
      </c>
      <c r="K34" s="16" t="s">
        <v>18</v>
      </c>
      <c r="L34" s="47" t="s">
        <v>18</v>
      </c>
      <c r="M34" s="42" t="s">
        <v>15</v>
      </c>
      <c r="N34" s="16" t="str">
        <f>VLOOKUP($M34,Validations!$B$3:$C$4,2,0)</f>
        <v>&lt;&gt;x</v>
      </c>
    </row>
    <row r="35" spans="1:28" hidden="1" x14ac:dyDescent="0.3">
      <c r="A35">
        <f t="shared" si="0"/>
        <v>0</v>
      </c>
    </row>
    <row r="36" spans="1:28" x14ac:dyDescent="0.3">
      <c r="A36">
        <f t="shared" si="0"/>
        <v>0</v>
      </c>
    </row>
    <row r="37" spans="1:28" s="28" customFormat="1" x14ac:dyDescent="0.3">
      <c r="A37" s="28">
        <f t="shared" si="0"/>
        <v>0</v>
      </c>
      <c r="K37" s="29" t="s">
        <v>939</v>
      </c>
    </row>
    <row r="38" spans="1:28" s="64" customFormat="1" x14ac:dyDescent="0.3">
      <c r="A38" s="64">
        <f t="shared" ref="A38:A67" si="1">COUNTIF(B38:AAA38,"FALSE")</f>
        <v>0</v>
      </c>
      <c r="K38" s="64" t="s">
        <v>169</v>
      </c>
      <c r="L38" s="64" t="s">
        <v>170</v>
      </c>
    </row>
    <row r="39" spans="1:28" x14ac:dyDescent="0.3">
      <c r="A39">
        <f t="shared" si="1"/>
        <v>0</v>
      </c>
    </row>
    <row r="40" spans="1:28" x14ac:dyDescent="0.3">
      <c r="M40" s="66" t="s">
        <v>1965</v>
      </c>
      <c r="N40" s="66" t="s">
        <v>1966</v>
      </c>
      <c r="O40" s="66" t="s">
        <v>1967</v>
      </c>
      <c r="P40" s="66" t="s">
        <v>1968</v>
      </c>
      <c r="Q40" s="66" t="s">
        <v>1969</v>
      </c>
      <c r="R40" s="66" t="s">
        <v>1970</v>
      </c>
      <c r="S40" s="66" t="s">
        <v>1971</v>
      </c>
      <c r="T40" s="66" t="s">
        <v>1972</v>
      </c>
      <c r="U40" s="66" t="s">
        <v>1973</v>
      </c>
      <c r="V40" s="66" t="s">
        <v>1974</v>
      </c>
      <c r="W40" s="66" t="s">
        <v>1975</v>
      </c>
      <c r="X40" s="66" t="s">
        <v>1976</v>
      </c>
      <c r="Y40" s="66" t="s">
        <v>1977</v>
      </c>
      <c r="Z40" s="66" t="s">
        <v>1978</v>
      </c>
      <c r="AA40" s="66" t="s">
        <v>1981</v>
      </c>
      <c r="AB40" s="66" t="s">
        <v>1980</v>
      </c>
    </row>
    <row r="41" spans="1:28" x14ac:dyDescent="0.3">
      <c r="L41" s="65" t="s">
        <v>867</v>
      </c>
      <c r="M41" s="42">
        <v>6</v>
      </c>
      <c r="N41" s="42">
        <v>8</v>
      </c>
      <c r="O41" s="42">
        <v>3</v>
      </c>
      <c r="P41" s="42">
        <v>2</v>
      </c>
      <c r="Q41" s="42">
        <v>0</v>
      </c>
      <c r="R41" s="42">
        <v>2</v>
      </c>
      <c r="S41" s="42">
        <v>0</v>
      </c>
      <c r="T41" s="42">
        <v>2</v>
      </c>
      <c r="U41" s="42">
        <v>4</v>
      </c>
      <c r="V41" s="42">
        <v>0</v>
      </c>
      <c r="W41" s="42">
        <v>3</v>
      </c>
      <c r="X41" s="42">
        <v>2</v>
      </c>
      <c r="Y41" s="42">
        <v>2</v>
      </c>
      <c r="Z41" s="42">
        <v>2</v>
      </c>
      <c r="AA41" s="42">
        <v>0</v>
      </c>
      <c r="AB41" s="42">
        <v>0</v>
      </c>
    </row>
    <row r="42" spans="1:28" x14ac:dyDescent="0.3">
      <c r="L42" s="65" t="s">
        <v>868</v>
      </c>
      <c r="M42" s="42">
        <v>10</v>
      </c>
      <c r="N42" s="42">
        <v>13</v>
      </c>
      <c r="O42" s="42">
        <v>4</v>
      </c>
      <c r="P42" s="42">
        <v>5</v>
      </c>
      <c r="Q42" s="42">
        <v>0</v>
      </c>
      <c r="R42" s="42">
        <v>4</v>
      </c>
      <c r="S42" s="42">
        <v>1</v>
      </c>
      <c r="T42" s="42">
        <v>5</v>
      </c>
      <c r="U42" s="42">
        <v>1</v>
      </c>
      <c r="V42" s="42">
        <v>1</v>
      </c>
      <c r="W42" s="42">
        <v>3</v>
      </c>
      <c r="X42" s="42">
        <v>1</v>
      </c>
      <c r="Y42" s="42">
        <v>2</v>
      </c>
      <c r="Z42" s="42">
        <v>2</v>
      </c>
      <c r="AA42" s="42">
        <v>4</v>
      </c>
      <c r="AB42" s="42">
        <v>0</v>
      </c>
    </row>
    <row r="43" spans="1:28" x14ac:dyDescent="0.3">
      <c r="L43" s="65" t="s">
        <v>869</v>
      </c>
      <c r="M43" s="42">
        <v>22</v>
      </c>
      <c r="N43" s="42">
        <v>14</v>
      </c>
      <c r="O43" s="42">
        <v>8</v>
      </c>
      <c r="P43" s="42">
        <v>6</v>
      </c>
      <c r="Q43" s="42">
        <v>2</v>
      </c>
      <c r="R43" s="42">
        <v>4</v>
      </c>
      <c r="S43" s="42">
        <v>3</v>
      </c>
      <c r="T43" s="42">
        <v>0</v>
      </c>
      <c r="U43" s="42">
        <v>4</v>
      </c>
      <c r="V43" s="42">
        <v>0</v>
      </c>
      <c r="W43" s="42">
        <v>1</v>
      </c>
      <c r="X43" s="42">
        <v>3</v>
      </c>
      <c r="Y43" s="42">
        <v>1</v>
      </c>
      <c r="Z43" s="42">
        <v>1</v>
      </c>
      <c r="AA43" s="42">
        <v>1</v>
      </c>
      <c r="AB43" s="42">
        <v>0</v>
      </c>
    </row>
    <row r="45" spans="1:28" x14ac:dyDescent="0.3">
      <c r="L45" s="85" t="s">
        <v>932</v>
      </c>
      <c r="M45" s="86">
        <v>5.5789473684210522</v>
      </c>
      <c r="N45" s="86">
        <v>6.6571428571428575</v>
      </c>
      <c r="O45" s="86">
        <v>6.7333333333333334</v>
      </c>
      <c r="P45" s="86">
        <v>6.1538461538461542</v>
      </c>
      <c r="Q45" s="86">
        <v>2</v>
      </c>
      <c r="R45" s="86">
        <v>6.3</v>
      </c>
      <c r="S45" s="86">
        <v>4</v>
      </c>
      <c r="T45" s="86">
        <v>8.1428571428571423</v>
      </c>
      <c r="U45" s="86">
        <v>5.8888888888888893</v>
      </c>
      <c r="V45" s="86">
        <v>7</v>
      </c>
      <c r="W45" s="86">
        <v>8.2857142857142865</v>
      </c>
      <c r="X45" s="86">
        <v>7.166666666666667</v>
      </c>
      <c r="Y45" s="86">
        <v>8</v>
      </c>
      <c r="Z45" s="86">
        <v>6.8</v>
      </c>
      <c r="AA45" s="86">
        <v>7.6</v>
      </c>
      <c r="AB45" s="86" t="s">
        <v>1982</v>
      </c>
    </row>
    <row r="46" spans="1:28" x14ac:dyDescent="0.3">
      <c r="L46" s="65" t="s">
        <v>67</v>
      </c>
      <c r="M46" s="67">
        <v>-0.42105263157894735</v>
      </c>
      <c r="N46" s="67">
        <v>-0.17142857142857143</v>
      </c>
      <c r="O46" s="67">
        <v>-0.33333333333333331</v>
      </c>
      <c r="P46" s="67">
        <v>-0.30769230769230771</v>
      </c>
      <c r="Q46" s="67">
        <v>-1</v>
      </c>
      <c r="R46" s="67">
        <v>-0.2</v>
      </c>
      <c r="S46" s="67">
        <v>-0.75</v>
      </c>
      <c r="T46" s="67">
        <v>0.2857142857142857</v>
      </c>
      <c r="U46" s="67">
        <v>0</v>
      </c>
      <c r="V46" s="67">
        <v>0</v>
      </c>
      <c r="W46" s="67">
        <v>0.2857142857142857</v>
      </c>
      <c r="X46" s="67">
        <v>-0.16666666666666666</v>
      </c>
      <c r="Y46" s="67">
        <v>0.2</v>
      </c>
      <c r="Z46" s="67">
        <v>0.2</v>
      </c>
      <c r="AA46" s="67">
        <v>-0.2</v>
      </c>
      <c r="AB46" s="67" t="s">
        <v>1982</v>
      </c>
    </row>
    <row r="47" spans="1:28" x14ac:dyDescent="0.3">
      <c r="L47" s="65" t="s">
        <v>855</v>
      </c>
      <c r="M47" s="42">
        <v>38</v>
      </c>
      <c r="N47" s="42">
        <v>35</v>
      </c>
      <c r="O47" s="42">
        <v>15</v>
      </c>
      <c r="P47" s="42">
        <v>13</v>
      </c>
      <c r="Q47" s="42">
        <v>2</v>
      </c>
      <c r="R47" s="42">
        <v>10</v>
      </c>
      <c r="S47" s="42">
        <v>4</v>
      </c>
      <c r="T47" s="42">
        <v>7</v>
      </c>
      <c r="U47" s="42">
        <v>9</v>
      </c>
      <c r="V47" s="42">
        <v>1</v>
      </c>
      <c r="W47" s="42">
        <v>7</v>
      </c>
      <c r="X47" s="42">
        <v>6</v>
      </c>
      <c r="Y47" s="42">
        <v>5</v>
      </c>
      <c r="Z47" s="42">
        <v>5</v>
      </c>
      <c r="AA47" s="42">
        <v>5</v>
      </c>
      <c r="AB47" s="42">
        <v>0</v>
      </c>
    </row>
    <row r="48" spans="1:28" x14ac:dyDescent="0.3">
      <c r="M48" s="23" t="b">
        <v>1</v>
      </c>
      <c r="N48" s="23" t="b">
        <v>1</v>
      </c>
      <c r="O48" s="23" t="b">
        <v>1</v>
      </c>
      <c r="P48" s="23" t="b">
        <v>1</v>
      </c>
      <c r="Q48" s="23" t="b">
        <v>1</v>
      </c>
      <c r="R48" s="23" t="b">
        <v>1</v>
      </c>
      <c r="S48" s="23" t="b">
        <v>1</v>
      </c>
      <c r="T48" s="23" t="b">
        <v>1</v>
      </c>
      <c r="U48" s="23" t="b">
        <v>1</v>
      </c>
      <c r="V48" s="23" t="b">
        <v>1</v>
      </c>
      <c r="W48" s="23" t="b">
        <v>1</v>
      </c>
      <c r="X48" s="23" t="b">
        <v>1</v>
      </c>
      <c r="Y48" s="23" t="b">
        <v>1</v>
      </c>
      <c r="Z48" s="23" t="b">
        <v>1</v>
      </c>
      <c r="AA48" s="23" t="b">
        <v>1</v>
      </c>
      <c r="AB48" s="23" t="b">
        <v>1</v>
      </c>
    </row>
    <row r="50" spans="1:30" x14ac:dyDescent="0.3">
      <c r="A50">
        <f t="shared" si="1"/>
        <v>0</v>
      </c>
      <c r="M50" s="23"/>
      <c r="N50" s="23"/>
      <c r="O50" s="23"/>
      <c r="P50" s="23"/>
      <c r="Q50" s="23"/>
      <c r="R50" s="23"/>
      <c r="S50" s="23"/>
      <c r="T50" s="23"/>
      <c r="U50" s="23"/>
      <c r="V50" s="23"/>
      <c r="W50" s="23"/>
      <c r="X50" s="23"/>
      <c r="Y50" s="23"/>
      <c r="Z50" s="23"/>
      <c r="AA50" s="23"/>
      <c r="AB50" s="23"/>
    </row>
    <row r="51" spans="1:30" x14ac:dyDescent="0.3">
      <c r="A51">
        <f t="shared" si="1"/>
        <v>0</v>
      </c>
      <c r="M51" s="66" t="s">
        <v>1965</v>
      </c>
      <c r="N51" s="66" t="s">
        <v>1966</v>
      </c>
      <c r="O51" s="66" t="s">
        <v>1967</v>
      </c>
      <c r="P51" s="66" t="s">
        <v>1968</v>
      </c>
      <c r="Q51" s="66" t="s">
        <v>1969</v>
      </c>
      <c r="R51" s="66" t="s">
        <v>1970</v>
      </c>
      <c r="S51" s="66" t="s">
        <v>1971</v>
      </c>
      <c r="T51" s="66" t="s">
        <v>1972</v>
      </c>
      <c r="U51" s="66" t="s">
        <v>1973</v>
      </c>
      <c r="V51" s="66" t="s">
        <v>1974</v>
      </c>
      <c r="W51" s="66" t="s">
        <v>1975</v>
      </c>
      <c r="X51" s="66" t="s">
        <v>1976</v>
      </c>
      <c r="Y51" s="66" t="s">
        <v>1977</v>
      </c>
      <c r="Z51" s="66" t="s">
        <v>1978</v>
      </c>
      <c r="AA51" s="66" t="s">
        <v>1981</v>
      </c>
      <c r="AB51" s="66" t="s">
        <v>1980</v>
      </c>
    </row>
    <row r="52" spans="1:30" x14ac:dyDescent="0.3">
      <c r="A52">
        <f t="shared" si="1"/>
        <v>0</v>
      </c>
      <c r="B52" s="19"/>
      <c r="C52" s="19"/>
      <c r="D52" s="19"/>
      <c r="E52" s="19"/>
      <c r="F52" s="19"/>
      <c r="G52" s="19"/>
      <c r="H52" s="19"/>
      <c r="I52" s="19"/>
      <c r="J52" s="19"/>
      <c r="K52" s="88">
        <v>1</v>
      </c>
      <c r="L52" s="65" t="s">
        <v>71</v>
      </c>
      <c r="M52" s="42">
        <v>5</v>
      </c>
      <c r="N52" s="42">
        <v>2</v>
      </c>
      <c r="O52" s="42">
        <v>0</v>
      </c>
      <c r="P52" s="42">
        <v>0</v>
      </c>
      <c r="Q52" s="42">
        <v>1</v>
      </c>
      <c r="R52" s="42">
        <v>0</v>
      </c>
      <c r="S52" s="42">
        <v>1</v>
      </c>
      <c r="T52" s="42">
        <v>0</v>
      </c>
      <c r="U52" s="42">
        <v>1</v>
      </c>
      <c r="V52" s="42">
        <v>0</v>
      </c>
      <c r="W52" s="42">
        <v>0</v>
      </c>
      <c r="X52" s="42">
        <v>0</v>
      </c>
      <c r="Y52" s="42">
        <v>0</v>
      </c>
      <c r="Z52" s="42">
        <v>0</v>
      </c>
      <c r="AA52" s="42">
        <v>0</v>
      </c>
      <c r="AB52" s="42">
        <v>0</v>
      </c>
      <c r="AD52" s="88">
        <v>0</v>
      </c>
    </row>
    <row r="53" spans="1:30" x14ac:dyDescent="0.3">
      <c r="A53">
        <f t="shared" si="1"/>
        <v>0</v>
      </c>
      <c r="B53" s="19"/>
      <c r="C53" s="19"/>
      <c r="D53" s="19"/>
      <c r="E53" s="19"/>
      <c r="F53" s="19"/>
      <c r="G53" s="19"/>
      <c r="H53" s="19"/>
      <c r="I53" s="19"/>
      <c r="J53" s="19"/>
      <c r="K53" s="88">
        <v>2</v>
      </c>
      <c r="L53" s="65" t="s">
        <v>171</v>
      </c>
      <c r="M53" s="42">
        <v>0</v>
      </c>
      <c r="N53" s="42">
        <v>0</v>
      </c>
      <c r="O53" s="42">
        <v>0</v>
      </c>
      <c r="P53" s="42">
        <v>1</v>
      </c>
      <c r="Q53" s="42">
        <v>0</v>
      </c>
      <c r="R53" s="42">
        <v>1</v>
      </c>
      <c r="S53" s="42">
        <v>0</v>
      </c>
      <c r="T53" s="42">
        <v>0</v>
      </c>
      <c r="U53" s="42">
        <v>1</v>
      </c>
      <c r="V53" s="42">
        <v>0</v>
      </c>
      <c r="W53" s="42">
        <v>0</v>
      </c>
      <c r="X53" s="42">
        <v>0</v>
      </c>
      <c r="Y53" s="42">
        <v>0</v>
      </c>
      <c r="Z53" s="42">
        <v>1</v>
      </c>
      <c r="AA53" s="42">
        <v>0</v>
      </c>
      <c r="AB53" s="42">
        <v>0</v>
      </c>
      <c r="AD53" s="88">
        <v>1</v>
      </c>
    </row>
    <row r="54" spans="1:30" x14ac:dyDescent="0.3">
      <c r="A54">
        <f t="shared" si="1"/>
        <v>0</v>
      </c>
      <c r="B54" s="19"/>
      <c r="C54" s="19"/>
      <c r="D54" s="19"/>
      <c r="E54" s="19"/>
      <c r="F54" s="19"/>
      <c r="G54" s="19"/>
      <c r="H54" s="19"/>
      <c r="I54" s="19"/>
      <c r="J54" s="19"/>
      <c r="K54" s="88">
        <v>3</v>
      </c>
      <c r="L54" s="65" t="s">
        <v>172</v>
      </c>
      <c r="M54" s="42">
        <v>1</v>
      </c>
      <c r="N54" s="42">
        <v>0</v>
      </c>
      <c r="O54" s="42">
        <v>1</v>
      </c>
      <c r="P54" s="42">
        <v>0</v>
      </c>
      <c r="Q54" s="42">
        <v>0</v>
      </c>
      <c r="R54" s="42">
        <v>0</v>
      </c>
      <c r="S54" s="42">
        <v>0</v>
      </c>
      <c r="T54" s="42">
        <v>0</v>
      </c>
      <c r="U54" s="42">
        <v>1</v>
      </c>
      <c r="V54" s="42">
        <v>0</v>
      </c>
      <c r="W54" s="42">
        <v>0</v>
      </c>
      <c r="X54" s="42">
        <v>0</v>
      </c>
      <c r="Y54" s="42">
        <v>0</v>
      </c>
      <c r="Z54" s="42">
        <v>0</v>
      </c>
      <c r="AA54" s="42">
        <v>0</v>
      </c>
      <c r="AB54" s="42">
        <v>0</v>
      </c>
      <c r="AD54" s="88">
        <v>2</v>
      </c>
    </row>
    <row r="55" spans="1:30" x14ac:dyDescent="0.3">
      <c r="A55">
        <f t="shared" si="1"/>
        <v>0</v>
      </c>
      <c r="B55" s="19"/>
      <c r="C55" s="19"/>
      <c r="D55" s="19"/>
      <c r="E55" s="19"/>
      <c r="F55" s="19"/>
      <c r="G55" s="19"/>
      <c r="H55" s="19"/>
      <c r="I55" s="19"/>
      <c r="J55" s="19"/>
      <c r="K55" s="88">
        <v>4</v>
      </c>
      <c r="L55" s="65" t="s">
        <v>173</v>
      </c>
      <c r="M55" s="42">
        <v>4</v>
      </c>
      <c r="N55" s="42">
        <v>2</v>
      </c>
      <c r="O55" s="42">
        <v>0</v>
      </c>
      <c r="P55" s="42">
        <v>1</v>
      </c>
      <c r="Q55" s="42">
        <v>0</v>
      </c>
      <c r="R55" s="42">
        <v>0</v>
      </c>
      <c r="S55" s="42">
        <v>0</v>
      </c>
      <c r="T55" s="42">
        <v>0</v>
      </c>
      <c r="U55" s="42">
        <v>0</v>
      </c>
      <c r="V55" s="42">
        <v>0</v>
      </c>
      <c r="W55" s="42">
        <v>0</v>
      </c>
      <c r="X55" s="42">
        <v>0</v>
      </c>
      <c r="Y55" s="42">
        <v>0</v>
      </c>
      <c r="Z55" s="42">
        <v>0</v>
      </c>
      <c r="AA55" s="42">
        <v>0</v>
      </c>
      <c r="AB55" s="42">
        <v>0</v>
      </c>
      <c r="AD55" s="88">
        <v>3</v>
      </c>
    </row>
    <row r="56" spans="1:30" x14ac:dyDescent="0.3">
      <c r="A56">
        <f t="shared" si="1"/>
        <v>0</v>
      </c>
      <c r="B56" s="19"/>
      <c r="C56" s="19"/>
      <c r="D56" s="19"/>
      <c r="E56" s="19"/>
      <c r="F56" s="19"/>
      <c r="G56" s="19"/>
      <c r="H56" s="19"/>
      <c r="I56" s="19"/>
      <c r="J56" s="19"/>
      <c r="K56" s="88">
        <v>5</v>
      </c>
      <c r="L56" s="65" t="s">
        <v>174</v>
      </c>
      <c r="M56" s="42">
        <v>1</v>
      </c>
      <c r="N56" s="42">
        <v>0</v>
      </c>
      <c r="O56" s="42">
        <v>1</v>
      </c>
      <c r="P56" s="42">
        <v>1</v>
      </c>
      <c r="Q56" s="42">
        <v>1</v>
      </c>
      <c r="R56" s="42">
        <v>2</v>
      </c>
      <c r="S56" s="42">
        <v>2</v>
      </c>
      <c r="T56" s="42">
        <v>0</v>
      </c>
      <c r="U56" s="42">
        <v>0</v>
      </c>
      <c r="V56" s="42">
        <v>0</v>
      </c>
      <c r="W56" s="42">
        <v>0</v>
      </c>
      <c r="X56" s="42">
        <v>0</v>
      </c>
      <c r="Y56" s="42">
        <v>0</v>
      </c>
      <c r="Z56" s="42">
        <v>0</v>
      </c>
      <c r="AA56" s="42">
        <v>0</v>
      </c>
      <c r="AB56" s="42">
        <v>0</v>
      </c>
      <c r="AD56" s="88">
        <v>4</v>
      </c>
    </row>
    <row r="57" spans="1:30" x14ac:dyDescent="0.3">
      <c r="A57">
        <f t="shared" si="1"/>
        <v>0</v>
      </c>
      <c r="B57" s="19"/>
      <c r="C57" s="19"/>
      <c r="D57" s="19"/>
      <c r="E57" s="19"/>
      <c r="F57" s="19"/>
      <c r="G57" s="19"/>
      <c r="H57" s="19"/>
      <c r="I57" s="19"/>
      <c r="J57" s="19"/>
      <c r="K57" s="88">
        <v>6</v>
      </c>
      <c r="L57" s="65" t="s">
        <v>175</v>
      </c>
      <c r="M57" s="42">
        <v>3</v>
      </c>
      <c r="N57" s="42">
        <v>2</v>
      </c>
      <c r="O57" s="42">
        <v>0</v>
      </c>
      <c r="P57" s="42">
        <v>2</v>
      </c>
      <c r="Q57" s="42">
        <v>0</v>
      </c>
      <c r="R57" s="42">
        <v>0</v>
      </c>
      <c r="S57" s="42">
        <v>0</v>
      </c>
      <c r="T57" s="42">
        <v>0</v>
      </c>
      <c r="U57" s="42">
        <v>0</v>
      </c>
      <c r="V57" s="42">
        <v>0</v>
      </c>
      <c r="W57" s="42">
        <v>0</v>
      </c>
      <c r="X57" s="42">
        <v>2</v>
      </c>
      <c r="Y57" s="42">
        <v>0</v>
      </c>
      <c r="Z57" s="42">
        <v>0</v>
      </c>
      <c r="AA57" s="42">
        <v>0</v>
      </c>
      <c r="AB57" s="42">
        <v>0</v>
      </c>
      <c r="AD57" s="88">
        <v>5</v>
      </c>
    </row>
    <row r="58" spans="1:30" x14ac:dyDescent="0.3">
      <c r="A58">
        <f t="shared" si="1"/>
        <v>0</v>
      </c>
      <c r="B58" s="19"/>
      <c r="C58" s="19"/>
      <c r="D58" s="19"/>
      <c r="E58" s="19"/>
      <c r="F58" s="19"/>
      <c r="G58" s="19"/>
      <c r="H58" s="19"/>
      <c r="I58" s="19"/>
      <c r="J58" s="19"/>
      <c r="K58" s="88">
        <v>7</v>
      </c>
      <c r="L58" s="65" t="s">
        <v>176</v>
      </c>
      <c r="M58" s="42">
        <v>8</v>
      </c>
      <c r="N58" s="42">
        <v>8</v>
      </c>
      <c r="O58" s="42">
        <v>6</v>
      </c>
      <c r="P58" s="42">
        <v>1</v>
      </c>
      <c r="Q58" s="42">
        <v>0</v>
      </c>
      <c r="R58" s="42">
        <v>1</v>
      </c>
      <c r="S58" s="42">
        <v>0</v>
      </c>
      <c r="T58" s="42">
        <v>0</v>
      </c>
      <c r="U58" s="42">
        <v>1</v>
      </c>
      <c r="V58" s="42">
        <v>0</v>
      </c>
      <c r="W58" s="42">
        <v>1</v>
      </c>
      <c r="X58" s="42">
        <v>1</v>
      </c>
      <c r="Y58" s="42">
        <v>1</v>
      </c>
      <c r="Z58" s="42">
        <v>0</v>
      </c>
      <c r="AA58" s="42">
        <v>1</v>
      </c>
      <c r="AB58" s="42">
        <v>0</v>
      </c>
      <c r="AD58" s="88">
        <v>6</v>
      </c>
    </row>
    <row r="59" spans="1:30" x14ac:dyDescent="0.3">
      <c r="A59">
        <f t="shared" si="1"/>
        <v>0</v>
      </c>
      <c r="B59" s="19"/>
      <c r="C59" s="19"/>
      <c r="D59" s="19"/>
      <c r="E59" s="19"/>
      <c r="F59" s="19"/>
      <c r="G59" s="19"/>
      <c r="H59" s="19"/>
      <c r="I59" s="19"/>
      <c r="J59" s="19"/>
      <c r="K59" s="88">
        <v>8</v>
      </c>
      <c r="L59" s="65" t="s">
        <v>177</v>
      </c>
      <c r="M59" s="42">
        <v>6</v>
      </c>
      <c r="N59" s="42">
        <v>9</v>
      </c>
      <c r="O59" s="42">
        <v>1</v>
      </c>
      <c r="P59" s="42">
        <v>2</v>
      </c>
      <c r="Q59" s="42">
        <v>0</v>
      </c>
      <c r="R59" s="42">
        <v>2</v>
      </c>
      <c r="S59" s="42">
        <v>0</v>
      </c>
      <c r="T59" s="42">
        <v>2</v>
      </c>
      <c r="U59" s="42">
        <v>1</v>
      </c>
      <c r="V59" s="42">
        <v>1</v>
      </c>
      <c r="W59" s="42">
        <v>1</v>
      </c>
      <c r="X59" s="42">
        <v>0</v>
      </c>
      <c r="Y59" s="42">
        <v>0</v>
      </c>
      <c r="Z59" s="42">
        <v>1</v>
      </c>
      <c r="AA59" s="42">
        <v>0</v>
      </c>
      <c r="AB59" s="42">
        <v>0</v>
      </c>
      <c r="AD59" s="88">
        <v>7</v>
      </c>
    </row>
    <row r="60" spans="1:30" x14ac:dyDescent="0.3">
      <c r="A60">
        <f t="shared" si="1"/>
        <v>0</v>
      </c>
      <c r="B60" s="19"/>
      <c r="C60" s="19"/>
      <c r="D60" s="19"/>
      <c r="E60" s="19"/>
      <c r="F60" s="19"/>
      <c r="G60" s="19"/>
      <c r="H60" s="19"/>
      <c r="I60" s="19"/>
      <c r="J60" s="19"/>
      <c r="K60" s="88">
        <v>9</v>
      </c>
      <c r="L60" s="65" t="s">
        <v>178</v>
      </c>
      <c r="M60" s="42">
        <v>4</v>
      </c>
      <c r="N60" s="42">
        <v>4</v>
      </c>
      <c r="O60" s="42">
        <v>3</v>
      </c>
      <c r="P60" s="42">
        <v>3</v>
      </c>
      <c r="Q60" s="42">
        <v>0</v>
      </c>
      <c r="R60" s="42">
        <v>2</v>
      </c>
      <c r="S60" s="42">
        <v>1</v>
      </c>
      <c r="T60" s="42">
        <v>3</v>
      </c>
      <c r="U60" s="42">
        <v>0</v>
      </c>
      <c r="V60" s="42">
        <v>0</v>
      </c>
      <c r="W60" s="42">
        <v>2</v>
      </c>
      <c r="X60" s="42">
        <v>1</v>
      </c>
      <c r="Y60" s="42">
        <v>2</v>
      </c>
      <c r="Z60" s="42">
        <v>1</v>
      </c>
      <c r="AA60" s="42">
        <v>4</v>
      </c>
      <c r="AB60" s="42">
        <v>0</v>
      </c>
      <c r="AD60" s="88">
        <v>8</v>
      </c>
    </row>
    <row r="61" spans="1:30" x14ac:dyDescent="0.3">
      <c r="A61">
        <f t="shared" si="1"/>
        <v>0</v>
      </c>
      <c r="B61" s="19"/>
      <c r="C61" s="19"/>
      <c r="D61" s="19"/>
      <c r="E61" s="19"/>
      <c r="F61" s="19"/>
      <c r="G61" s="19"/>
      <c r="H61" s="19"/>
      <c r="I61" s="19"/>
      <c r="J61" s="19"/>
      <c r="K61" s="88">
        <v>10</v>
      </c>
      <c r="L61" s="65" t="s">
        <v>179</v>
      </c>
      <c r="M61" s="42">
        <v>3</v>
      </c>
      <c r="N61" s="42">
        <v>6</v>
      </c>
      <c r="O61" s="42">
        <v>2</v>
      </c>
      <c r="P61" s="42">
        <v>2</v>
      </c>
      <c r="Q61" s="42">
        <v>0</v>
      </c>
      <c r="R61" s="42">
        <v>2</v>
      </c>
      <c r="S61" s="42">
        <v>0</v>
      </c>
      <c r="T61" s="42">
        <v>1</v>
      </c>
      <c r="U61" s="42">
        <v>3</v>
      </c>
      <c r="V61" s="42">
        <v>0</v>
      </c>
      <c r="W61" s="42">
        <v>1</v>
      </c>
      <c r="X61" s="42">
        <v>1</v>
      </c>
      <c r="Y61" s="42">
        <v>2</v>
      </c>
      <c r="Z61" s="42">
        <v>2</v>
      </c>
      <c r="AA61" s="42">
        <v>0</v>
      </c>
      <c r="AB61" s="42">
        <v>0</v>
      </c>
      <c r="AD61" s="88">
        <v>9</v>
      </c>
    </row>
    <row r="62" spans="1:30" x14ac:dyDescent="0.3">
      <c r="A62">
        <f t="shared" si="1"/>
        <v>0</v>
      </c>
      <c r="B62" s="19"/>
      <c r="C62" s="19"/>
      <c r="D62" s="19"/>
      <c r="E62" s="19"/>
      <c r="F62" s="19"/>
      <c r="G62" s="19"/>
      <c r="H62" s="19"/>
      <c r="I62" s="19"/>
      <c r="J62" s="19"/>
      <c r="K62" s="88">
        <v>11</v>
      </c>
      <c r="L62" s="65" t="s">
        <v>73</v>
      </c>
      <c r="M62" s="42">
        <v>3</v>
      </c>
      <c r="N62" s="42">
        <v>2</v>
      </c>
      <c r="O62" s="42">
        <v>1</v>
      </c>
      <c r="P62" s="42">
        <v>0</v>
      </c>
      <c r="Q62" s="42">
        <v>0</v>
      </c>
      <c r="R62" s="42">
        <v>0</v>
      </c>
      <c r="S62" s="42">
        <v>0</v>
      </c>
      <c r="T62" s="42">
        <v>1</v>
      </c>
      <c r="U62" s="42">
        <v>1</v>
      </c>
      <c r="V62" s="42">
        <v>0</v>
      </c>
      <c r="W62" s="42">
        <v>2</v>
      </c>
      <c r="X62" s="42">
        <v>1</v>
      </c>
      <c r="Y62" s="42">
        <v>0</v>
      </c>
      <c r="Z62" s="42">
        <v>0</v>
      </c>
      <c r="AA62" s="42">
        <v>0</v>
      </c>
      <c r="AB62" s="42">
        <v>0</v>
      </c>
      <c r="AD62" s="88">
        <v>10</v>
      </c>
    </row>
    <row r="63" spans="1:30" x14ac:dyDescent="0.3">
      <c r="A63">
        <f t="shared" si="1"/>
        <v>0</v>
      </c>
    </row>
    <row r="64" spans="1:30" x14ac:dyDescent="0.3">
      <c r="A64">
        <f t="shared" si="1"/>
        <v>0</v>
      </c>
      <c r="K64" s="78" t="s">
        <v>20</v>
      </c>
      <c r="L64" s="65" t="s">
        <v>855</v>
      </c>
      <c r="M64" s="42">
        <v>38</v>
      </c>
      <c r="N64" s="42">
        <v>35</v>
      </c>
      <c r="O64" s="42">
        <v>15</v>
      </c>
      <c r="P64" s="42">
        <v>13</v>
      </c>
      <c r="Q64" s="42">
        <v>2</v>
      </c>
      <c r="R64" s="42">
        <v>10</v>
      </c>
      <c r="S64" s="42">
        <v>4</v>
      </c>
      <c r="T64" s="42">
        <v>7</v>
      </c>
      <c r="U64" s="42">
        <v>9</v>
      </c>
      <c r="V64" s="42">
        <v>1</v>
      </c>
      <c r="W64" s="42">
        <v>7</v>
      </c>
      <c r="X64" s="42">
        <v>6</v>
      </c>
      <c r="Y64" s="42">
        <v>5</v>
      </c>
      <c r="Z64" s="42">
        <v>5</v>
      </c>
      <c r="AA64" s="42">
        <v>5</v>
      </c>
      <c r="AB64" s="42">
        <v>0</v>
      </c>
    </row>
    <row r="65" spans="1:28" x14ac:dyDescent="0.3">
      <c r="A65">
        <f t="shared" si="1"/>
        <v>0</v>
      </c>
      <c r="M65" s="23" t="b">
        <v>1</v>
      </c>
      <c r="N65" s="23" t="b">
        <v>1</v>
      </c>
      <c r="O65" s="23" t="b">
        <v>1</v>
      </c>
      <c r="P65" s="23" t="b">
        <v>1</v>
      </c>
      <c r="Q65" s="23" t="b">
        <v>1</v>
      </c>
      <c r="R65" s="23" t="b">
        <v>1</v>
      </c>
      <c r="S65" s="23" t="b">
        <v>1</v>
      </c>
      <c r="T65" s="23" t="b">
        <v>1</v>
      </c>
      <c r="U65" s="23" t="b">
        <v>1</v>
      </c>
      <c r="V65" s="23" t="b">
        <v>1</v>
      </c>
      <c r="W65" s="23" t="b">
        <v>1</v>
      </c>
      <c r="X65" s="23" t="b">
        <v>1</v>
      </c>
      <c r="Y65" s="23" t="b">
        <v>1</v>
      </c>
      <c r="Z65" s="23" t="b">
        <v>1</v>
      </c>
      <c r="AA65" s="23" t="b">
        <v>1</v>
      </c>
      <c r="AB65" s="23" t="b">
        <v>1</v>
      </c>
    </row>
    <row r="66" spans="1:28" x14ac:dyDescent="0.3">
      <c r="A66">
        <f t="shared" si="1"/>
        <v>0</v>
      </c>
    </row>
    <row r="67" spans="1:28" x14ac:dyDescent="0.3">
      <c r="A67">
        <f t="shared" si="1"/>
        <v>0</v>
      </c>
    </row>
    <row r="83" spans="1:13" x14ac:dyDescent="0.3">
      <c r="A83">
        <f t="shared" ref="A83:A105" si="2">COUNTIF(B83:AAA83,"FALSE")</f>
        <v>0</v>
      </c>
      <c r="L83" s="91" t="s">
        <v>184</v>
      </c>
      <c r="M83" s="91" t="s">
        <v>874</v>
      </c>
    </row>
    <row r="84" spans="1:13" x14ac:dyDescent="0.3">
      <c r="A84">
        <f t="shared" si="2"/>
        <v>0</v>
      </c>
      <c r="L84" s="91" t="s">
        <v>185</v>
      </c>
      <c r="M84" s="91" t="s">
        <v>875</v>
      </c>
    </row>
    <row r="85" spans="1:13" x14ac:dyDescent="0.3">
      <c r="A85">
        <f t="shared" si="2"/>
        <v>0</v>
      </c>
      <c r="L85" s="91" t="s">
        <v>186</v>
      </c>
      <c r="M85" s="91" t="s">
        <v>876</v>
      </c>
    </row>
    <row r="86" spans="1:13" x14ac:dyDescent="0.3">
      <c r="A86">
        <f t="shared" si="2"/>
        <v>0</v>
      </c>
      <c r="L86" s="91" t="s">
        <v>187</v>
      </c>
      <c r="M86" s="91" t="s">
        <v>877</v>
      </c>
    </row>
    <row r="87" spans="1:13" x14ac:dyDescent="0.3">
      <c r="A87">
        <f t="shared" si="2"/>
        <v>0</v>
      </c>
      <c r="L87" s="91" t="s">
        <v>188</v>
      </c>
      <c r="M87" s="91" t="s">
        <v>878</v>
      </c>
    </row>
    <row r="88" spans="1:13" x14ac:dyDescent="0.3">
      <c r="A88">
        <f t="shared" si="2"/>
        <v>0</v>
      </c>
      <c r="L88" s="91" t="s">
        <v>189</v>
      </c>
      <c r="M88" s="91" t="s">
        <v>879</v>
      </c>
    </row>
    <row r="89" spans="1:13" x14ac:dyDescent="0.3">
      <c r="A89">
        <f t="shared" si="2"/>
        <v>0</v>
      </c>
      <c r="L89" s="91" t="s">
        <v>190</v>
      </c>
      <c r="M89" s="91" t="s">
        <v>880</v>
      </c>
    </row>
    <row r="90" spans="1:13" x14ac:dyDescent="0.3">
      <c r="A90">
        <f t="shared" si="2"/>
        <v>0</v>
      </c>
      <c r="L90" s="91" t="s">
        <v>191</v>
      </c>
      <c r="M90" s="91" t="s">
        <v>881</v>
      </c>
    </row>
    <row r="91" spans="1:13" x14ac:dyDescent="0.3">
      <c r="A91">
        <f t="shared" si="2"/>
        <v>0</v>
      </c>
      <c r="L91" s="92" t="s">
        <v>192</v>
      </c>
      <c r="M91" s="92" t="s">
        <v>882</v>
      </c>
    </row>
    <row r="92" spans="1:13" x14ac:dyDescent="0.3">
      <c r="A92">
        <f t="shared" si="2"/>
        <v>0</v>
      </c>
      <c r="L92" s="91" t="s">
        <v>193</v>
      </c>
      <c r="M92" s="91" t="s">
        <v>883</v>
      </c>
    </row>
    <row r="93" spans="1:13" x14ac:dyDescent="0.3">
      <c r="A93">
        <f t="shared" si="2"/>
        <v>0</v>
      </c>
      <c r="L93" s="91" t="s">
        <v>194</v>
      </c>
      <c r="M93" s="91" t="s">
        <v>884</v>
      </c>
    </row>
    <row r="94" spans="1:13" x14ac:dyDescent="0.3">
      <c r="A94">
        <f t="shared" si="2"/>
        <v>0</v>
      </c>
      <c r="L94" s="91" t="s">
        <v>195</v>
      </c>
      <c r="M94" s="91" t="s">
        <v>885</v>
      </c>
    </row>
    <row r="95" spans="1:13" x14ac:dyDescent="0.3">
      <c r="A95">
        <f t="shared" si="2"/>
        <v>0</v>
      </c>
      <c r="L95" s="92" t="s">
        <v>196</v>
      </c>
      <c r="M95" s="92" t="s">
        <v>886</v>
      </c>
    </row>
    <row r="96" spans="1:13" x14ac:dyDescent="0.3">
      <c r="A96">
        <f t="shared" si="2"/>
        <v>0</v>
      </c>
      <c r="L96" s="91" t="s">
        <v>197</v>
      </c>
      <c r="M96" s="91" t="s">
        <v>887</v>
      </c>
    </row>
    <row r="97" spans="1:13" x14ac:dyDescent="0.3">
      <c r="A97">
        <f t="shared" si="2"/>
        <v>0</v>
      </c>
      <c r="L97" s="91" t="s">
        <v>72</v>
      </c>
      <c r="M97" s="91" t="s">
        <v>888</v>
      </c>
    </row>
    <row r="98" spans="1:13" x14ac:dyDescent="0.3">
      <c r="A98">
        <f t="shared" si="2"/>
        <v>0</v>
      </c>
      <c r="L98" s="91" t="s">
        <v>198</v>
      </c>
      <c r="M98" s="91" t="s">
        <v>889</v>
      </c>
    </row>
    <row r="99" spans="1:13" x14ac:dyDescent="0.3">
      <c r="A99">
        <f t="shared" si="2"/>
        <v>0</v>
      </c>
    </row>
    <row r="100" spans="1:13" x14ac:dyDescent="0.3">
      <c r="A100">
        <f t="shared" si="2"/>
        <v>0</v>
      </c>
    </row>
    <row r="101" spans="1:13" x14ac:dyDescent="0.3">
      <c r="A101">
        <f t="shared" si="2"/>
        <v>0</v>
      </c>
    </row>
    <row r="102" spans="1:13" x14ac:dyDescent="0.3">
      <c r="A102">
        <f t="shared" si="2"/>
        <v>0</v>
      </c>
    </row>
    <row r="103" spans="1:13" x14ac:dyDescent="0.3">
      <c r="A103">
        <f t="shared" si="2"/>
        <v>0</v>
      </c>
    </row>
    <row r="104" spans="1:13" x14ac:dyDescent="0.3">
      <c r="A104">
        <f t="shared" si="2"/>
        <v>0</v>
      </c>
    </row>
    <row r="105" spans="1:13" x14ac:dyDescent="0.3">
      <c r="A105">
        <f t="shared" si="2"/>
        <v>0</v>
      </c>
    </row>
    <row r="106" spans="1:13" x14ac:dyDescent="0.3">
      <c r="A106">
        <f t="shared" ref="A106:A169" si="3">COUNTIF(B106:AAA106,"FALSE")</f>
        <v>0</v>
      </c>
    </row>
    <row r="107" spans="1:13" x14ac:dyDescent="0.3">
      <c r="A107">
        <f t="shared" si="3"/>
        <v>0</v>
      </c>
    </row>
    <row r="108" spans="1:13" x14ac:dyDescent="0.3">
      <c r="A108">
        <f t="shared" si="3"/>
        <v>0</v>
      </c>
    </row>
    <row r="109" spans="1:13" x14ac:dyDescent="0.3">
      <c r="A109">
        <f t="shared" si="3"/>
        <v>0</v>
      </c>
    </row>
    <row r="110" spans="1:13" x14ac:dyDescent="0.3">
      <c r="A110">
        <f t="shared" si="3"/>
        <v>0</v>
      </c>
    </row>
    <row r="111" spans="1:13" x14ac:dyDescent="0.3">
      <c r="A111">
        <f t="shared" si="3"/>
        <v>0</v>
      </c>
    </row>
    <row r="112" spans="1:13" x14ac:dyDescent="0.3">
      <c r="A112">
        <f t="shared" si="3"/>
        <v>0</v>
      </c>
    </row>
    <row r="113" spans="1:1" x14ac:dyDescent="0.3">
      <c r="A113">
        <f t="shared" si="3"/>
        <v>0</v>
      </c>
    </row>
    <row r="114" spans="1:1" x14ac:dyDescent="0.3">
      <c r="A114">
        <f t="shared" si="3"/>
        <v>0</v>
      </c>
    </row>
    <row r="115" spans="1:1" x14ac:dyDescent="0.3">
      <c r="A115">
        <f t="shared" si="3"/>
        <v>0</v>
      </c>
    </row>
    <row r="116" spans="1:1" x14ac:dyDescent="0.3">
      <c r="A116">
        <f t="shared" si="3"/>
        <v>0</v>
      </c>
    </row>
    <row r="117" spans="1:1" x14ac:dyDescent="0.3">
      <c r="A117">
        <f t="shared" si="3"/>
        <v>0</v>
      </c>
    </row>
    <row r="118" spans="1:1" x14ac:dyDescent="0.3">
      <c r="A118">
        <f t="shared" si="3"/>
        <v>0</v>
      </c>
    </row>
    <row r="119" spans="1:1" x14ac:dyDescent="0.3">
      <c r="A119">
        <f t="shared" si="3"/>
        <v>0</v>
      </c>
    </row>
    <row r="120" spans="1:1" x14ac:dyDescent="0.3">
      <c r="A120">
        <f t="shared" si="3"/>
        <v>0</v>
      </c>
    </row>
    <row r="121" spans="1:1" x14ac:dyDescent="0.3">
      <c r="A121">
        <f t="shared" si="3"/>
        <v>0</v>
      </c>
    </row>
    <row r="122" spans="1:1" x14ac:dyDescent="0.3">
      <c r="A122">
        <f t="shared" si="3"/>
        <v>0</v>
      </c>
    </row>
    <row r="123" spans="1:1" x14ac:dyDescent="0.3">
      <c r="A123">
        <f t="shared" si="3"/>
        <v>0</v>
      </c>
    </row>
    <row r="124" spans="1:1" x14ac:dyDescent="0.3">
      <c r="A124">
        <f t="shared" si="3"/>
        <v>0</v>
      </c>
    </row>
    <row r="125" spans="1:1" x14ac:dyDescent="0.3">
      <c r="A125">
        <f t="shared" si="3"/>
        <v>0</v>
      </c>
    </row>
    <row r="126" spans="1:1" x14ac:dyDescent="0.3">
      <c r="A126">
        <f t="shared" si="3"/>
        <v>0</v>
      </c>
    </row>
    <row r="127" spans="1:1" x14ac:dyDescent="0.3">
      <c r="A127">
        <f t="shared" si="3"/>
        <v>0</v>
      </c>
    </row>
    <row r="128" spans="1:1" x14ac:dyDescent="0.3">
      <c r="A128">
        <f t="shared" si="3"/>
        <v>0</v>
      </c>
    </row>
    <row r="129" spans="1:1" x14ac:dyDescent="0.3">
      <c r="A129">
        <f t="shared" si="3"/>
        <v>0</v>
      </c>
    </row>
    <row r="130" spans="1:1" x14ac:dyDescent="0.3">
      <c r="A130">
        <f t="shared" si="3"/>
        <v>0</v>
      </c>
    </row>
    <row r="131" spans="1:1" x14ac:dyDescent="0.3">
      <c r="A131">
        <f t="shared" si="3"/>
        <v>0</v>
      </c>
    </row>
    <row r="132" spans="1:1" x14ac:dyDescent="0.3">
      <c r="A132">
        <f t="shared" si="3"/>
        <v>0</v>
      </c>
    </row>
    <row r="133" spans="1:1" x14ac:dyDescent="0.3">
      <c r="A133">
        <f t="shared" si="3"/>
        <v>0</v>
      </c>
    </row>
    <row r="134" spans="1:1" x14ac:dyDescent="0.3">
      <c r="A134">
        <f t="shared" si="3"/>
        <v>0</v>
      </c>
    </row>
    <row r="135" spans="1:1" x14ac:dyDescent="0.3">
      <c r="A135">
        <f t="shared" si="3"/>
        <v>0</v>
      </c>
    </row>
    <row r="136" spans="1:1" x14ac:dyDescent="0.3">
      <c r="A136">
        <f t="shared" si="3"/>
        <v>0</v>
      </c>
    </row>
    <row r="137" spans="1:1" x14ac:dyDescent="0.3">
      <c r="A137">
        <f t="shared" si="3"/>
        <v>0</v>
      </c>
    </row>
    <row r="138" spans="1:1" x14ac:dyDescent="0.3">
      <c r="A138">
        <f t="shared" si="3"/>
        <v>0</v>
      </c>
    </row>
    <row r="139" spans="1:1" x14ac:dyDescent="0.3">
      <c r="A139">
        <f t="shared" si="3"/>
        <v>0</v>
      </c>
    </row>
    <row r="140" spans="1:1" x14ac:dyDescent="0.3">
      <c r="A140">
        <f t="shared" si="3"/>
        <v>0</v>
      </c>
    </row>
    <row r="141" spans="1:1" x14ac:dyDescent="0.3">
      <c r="A141">
        <f t="shared" si="3"/>
        <v>0</v>
      </c>
    </row>
    <row r="142" spans="1:1" x14ac:dyDescent="0.3">
      <c r="A142">
        <f t="shared" si="3"/>
        <v>0</v>
      </c>
    </row>
    <row r="143" spans="1:1" x14ac:dyDescent="0.3">
      <c r="A143">
        <f t="shared" si="3"/>
        <v>0</v>
      </c>
    </row>
    <row r="144" spans="1:1" x14ac:dyDescent="0.3">
      <c r="A144">
        <f t="shared" si="3"/>
        <v>0</v>
      </c>
    </row>
    <row r="145" spans="1:1" x14ac:dyDescent="0.3">
      <c r="A145">
        <f t="shared" si="3"/>
        <v>0</v>
      </c>
    </row>
    <row r="146" spans="1:1" x14ac:dyDescent="0.3">
      <c r="A146">
        <f t="shared" si="3"/>
        <v>0</v>
      </c>
    </row>
    <row r="147" spans="1:1" x14ac:dyDescent="0.3">
      <c r="A147">
        <f t="shared" si="3"/>
        <v>0</v>
      </c>
    </row>
    <row r="148" spans="1:1" x14ac:dyDescent="0.3">
      <c r="A148">
        <f t="shared" si="3"/>
        <v>0</v>
      </c>
    </row>
    <row r="149" spans="1:1" x14ac:dyDescent="0.3">
      <c r="A149">
        <f t="shared" si="3"/>
        <v>0</v>
      </c>
    </row>
    <row r="150" spans="1:1" x14ac:dyDescent="0.3">
      <c r="A150">
        <f t="shared" si="3"/>
        <v>0</v>
      </c>
    </row>
    <row r="151" spans="1:1" x14ac:dyDescent="0.3">
      <c r="A151">
        <f t="shared" si="3"/>
        <v>0</v>
      </c>
    </row>
    <row r="152" spans="1:1" x14ac:dyDescent="0.3">
      <c r="A152">
        <f t="shared" si="3"/>
        <v>0</v>
      </c>
    </row>
    <row r="153" spans="1:1" x14ac:dyDescent="0.3">
      <c r="A153">
        <f t="shared" si="3"/>
        <v>0</v>
      </c>
    </row>
    <row r="154" spans="1:1" x14ac:dyDescent="0.3">
      <c r="A154">
        <f t="shared" si="3"/>
        <v>0</v>
      </c>
    </row>
    <row r="155" spans="1:1" x14ac:dyDescent="0.3">
      <c r="A155">
        <f t="shared" si="3"/>
        <v>0</v>
      </c>
    </row>
    <row r="156" spans="1:1" x14ac:dyDescent="0.3">
      <c r="A156">
        <f t="shared" si="3"/>
        <v>0</v>
      </c>
    </row>
    <row r="157" spans="1:1" x14ac:dyDescent="0.3">
      <c r="A157">
        <f t="shared" si="3"/>
        <v>0</v>
      </c>
    </row>
    <row r="158" spans="1:1" x14ac:dyDescent="0.3">
      <c r="A158">
        <f t="shared" si="3"/>
        <v>0</v>
      </c>
    </row>
    <row r="159" spans="1:1" x14ac:dyDescent="0.3">
      <c r="A159">
        <f t="shared" si="3"/>
        <v>0</v>
      </c>
    </row>
    <row r="160" spans="1:1" x14ac:dyDescent="0.3">
      <c r="A160">
        <f t="shared" si="3"/>
        <v>0</v>
      </c>
    </row>
    <row r="161" spans="1:1" x14ac:dyDescent="0.3">
      <c r="A161">
        <f t="shared" si="3"/>
        <v>0</v>
      </c>
    </row>
    <row r="162" spans="1:1" x14ac:dyDescent="0.3">
      <c r="A162">
        <f t="shared" si="3"/>
        <v>0</v>
      </c>
    </row>
    <row r="163" spans="1:1" x14ac:dyDescent="0.3">
      <c r="A163">
        <f t="shared" si="3"/>
        <v>0</v>
      </c>
    </row>
    <row r="164" spans="1:1" x14ac:dyDescent="0.3">
      <c r="A164">
        <f t="shared" si="3"/>
        <v>0</v>
      </c>
    </row>
    <row r="165" spans="1:1" x14ac:dyDescent="0.3">
      <c r="A165">
        <f t="shared" si="3"/>
        <v>0</v>
      </c>
    </row>
    <row r="166" spans="1:1" x14ac:dyDescent="0.3">
      <c r="A166">
        <f t="shared" si="3"/>
        <v>0</v>
      </c>
    </row>
    <row r="167" spans="1:1" x14ac:dyDescent="0.3">
      <c r="A167">
        <f t="shared" si="3"/>
        <v>0</v>
      </c>
    </row>
    <row r="168" spans="1:1" x14ac:dyDescent="0.3">
      <c r="A168">
        <f t="shared" si="3"/>
        <v>0</v>
      </c>
    </row>
    <row r="169" spans="1:1" x14ac:dyDescent="0.3">
      <c r="A169">
        <f t="shared" si="3"/>
        <v>0</v>
      </c>
    </row>
    <row r="170" spans="1:1" x14ac:dyDescent="0.3">
      <c r="A170">
        <f t="shared" ref="A170:A233" si="4">COUNTIF(B170:AAA170,"FALSE")</f>
        <v>0</v>
      </c>
    </row>
    <row r="171" spans="1:1" x14ac:dyDescent="0.3">
      <c r="A171">
        <f t="shared" si="4"/>
        <v>0</v>
      </c>
    </row>
    <row r="172" spans="1:1" x14ac:dyDescent="0.3">
      <c r="A172">
        <f t="shared" si="4"/>
        <v>0</v>
      </c>
    </row>
    <row r="173" spans="1:1" x14ac:dyDescent="0.3">
      <c r="A173">
        <f t="shared" si="4"/>
        <v>0</v>
      </c>
    </row>
    <row r="174" spans="1:1" x14ac:dyDescent="0.3">
      <c r="A174">
        <f t="shared" si="4"/>
        <v>0</v>
      </c>
    </row>
    <row r="175" spans="1:1" x14ac:dyDescent="0.3">
      <c r="A175">
        <f t="shared" si="4"/>
        <v>0</v>
      </c>
    </row>
    <row r="176" spans="1:1" x14ac:dyDescent="0.3">
      <c r="A176">
        <f t="shared" si="4"/>
        <v>0</v>
      </c>
    </row>
    <row r="177" spans="1:1" x14ac:dyDescent="0.3">
      <c r="A177">
        <f t="shared" si="4"/>
        <v>0</v>
      </c>
    </row>
    <row r="178" spans="1:1" x14ac:dyDescent="0.3">
      <c r="A178">
        <f t="shared" si="4"/>
        <v>0</v>
      </c>
    </row>
    <row r="179" spans="1:1" x14ac:dyDescent="0.3">
      <c r="A179">
        <f t="shared" si="4"/>
        <v>0</v>
      </c>
    </row>
    <row r="180" spans="1:1" x14ac:dyDescent="0.3">
      <c r="A180">
        <f t="shared" si="4"/>
        <v>0</v>
      </c>
    </row>
    <row r="181" spans="1:1" x14ac:dyDescent="0.3">
      <c r="A181">
        <f t="shared" si="4"/>
        <v>0</v>
      </c>
    </row>
    <row r="182" spans="1:1" x14ac:dyDescent="0.3">
      <c r="A182">
        <f t="shared" si="4"/>
        <v>0</v>
      </c>
    </row>
    <row r="183" spans="1:1" x14ac:dyDescent="0.3">
      <c r="A183">
        <f t="shared" si="4"/>
        <v>0</v>
      </c>
    </row>
    <row r="184" spans="1:1" x14ac:dyDescent="0.3">
      <c r="A184">
        <f t="shared" si="4"/>
        <v>0</v>
      </c>
    </row>
    <row r="185" spans="1:1" x14ac:dyDescent="0.3">
      <c r="A185">
        <f t="shared" si="4"/>
        <v>0</v>
      </c>
    </row>
    <row r="186" spans="1:1" x14ac:dyDescent="0.3">
      <c r="A186">
        <f t="shared" si="4"/>
        <v>0</v>
      </c>
    </row>
    <row r="187" spans="1:1" x14ac:dyDescent="0.3">
      <c r="A187">
        <f t="shared" si="4"/>
        <v>0</v>
      </c>
    </row>
    <row r="188" spans="1:1" x14ac:dyDescent="0.3">
      <c r="A188">
        <f t="shared" si="4"/>
        <v>0</v>
      </c>
    </row>
    <row r="189" spans="1:1" x14ac:dyDescent="0.3">
      <c r="A189">
        <f t="shared" si="4"/>
        <v>0</v>
      </c>
    </row>
    <row r="190" spans="1:1" x14ac:dyDescent="0.3">
      <c r="A190">
        <f t="shared" si="4"/>
        <v>0</v>
      </c>
    </row>
    <row r="191" spans="1:1" x14ac:dyDescent="0.3">
      <c r="A191">
        <f t="shared" si="4"/>
        <v>0</v>
      </c>
    </row>
    <row r="192" spans="1:1" x14ac:dyDescent="0.3">
      <c r="A192">
        <f t="shared" si="4"/>
        <v>0</v>
      </c>
    </row>
    <row r="193" spans="1:1" x14ac:dyDescent="0.3">
      <c r="A193">
        <f t="shared" si="4"/>
        <v>0</v>
      </c>
    </row>
    <row r="194" spans="1:1" x14ac:dyDescent="0.3">
      <c r="A194">
        <f t="shared" si="4"/>
        <v>0</v>
      </c>
    </row>
    <row r="195" spans="1:1" x14ac:dyDescent="0.3">
      <c r="A195">
        <f t="shared" si="4"/>
        <v>0</v>
      </c>
    </row>
    <row r="196" spans="1:1" x14ac:dyDescent="0.3">
      <c r="A196">
        <f t="shared" si="4"/>
        <v>0</v>
      </c>
    </row>
    <row r="197" spans="1:1" x14ac:dyDescent="0.3">
      <c r="A197">
        <f t="shared" si="4"/>
        <v>0</v>
      </c>
    </row>
    <row r="198" spans="1:1" x14ac:dyDescent="0.3">
      <c r="A198">
        <f t="shared" si="4"/>
        <v>0</v>
      </c>
    </row>
    <row r="199" spans="1:1" x14ac:dyDescent="0.3">
      <c r="A199">
        <f t="shared" si="4"/>
        <v>0</v>
      </c>
    </row>
    <row r="200" spans="1:1" x14ac:dyDescent="0.3">
      <c r="A200">
        <f t="shared" si="4"/>
        <v>0</v>
      </c>
    </row>
    <row r="201" spans="1:1" x14ac:dyDescent="0.3">
      <c r="A201">
        <f t="shared" si="4"/>
        <v>0</v>
      </c>
    </row>
    <row r="202" spans="1:1" x14ac:dyDescent="0.3">
      <c r="A202">
        <f t="shared" si="4"/>
        <v>0</v>
      </c>
    </row>
    <row r="203" spans="1:1" x14ac:dyDescent="0.3">
      <c r="A203">
        <f t="shared" si="4"/>
        <v>0</v>
      </c>
    </row>
    <row r="204" spans="1:1" x14ac:dyDescent="0.3">
      <c r="A204">
        <f t="shared" si="4"/>
        <v>0</v>
      </c>
    </row>
    <row r="205" spans="1:1" x14ac:dyDescent="0.3">
      <c r="A205">
        <f t="shared" si="4"/>
        <v>0</v>
      </c>
    </row>
    <row r="206" spans="1:1" x14ac:dyDescent="0.3">
      <c r="A206">
        <f t="shared" si="4"/>
        <v>0</v>
      </c>
    </row>
    <row r="207" spans="1:1" x14ac:dyDescent="0.3">
      <c r="A207">
        <f t="shared" si="4"/>
        <v>0</v>
      </c>
    </row>
    <row r="208" spans="1:1" x14ac:dyDescent="0.3">
      <c r="A208">
        <f t="shared" si="4"/>
        <v>0</v>
      </c>
    </row>
    <row r="209" spans="1:1" x14ac:dyDescent="0.3">
      <c r="A209">
        <f t="shared" si="4"/>
        <v>0</v>
      </c>
    </row>
    <row r="210" spans="1:1" x14ac:dyDescent="0.3">
      <c r="A210">
        <f t="shared" si="4"/>
        <v>0</v>
      </c>
    </row>
    <row r="211" spans="1:1" x14ac:dyDescent="0.3">
      <c r="A211">
        <f t="shared" si="4"/>
        <v>0</v>
      </c>
    </row>
    <row r="212" spans="1:1" x14ac:dyDescent="0.3">
      <c r="A212">
        <f t="shared" si="4"/>
        <v>0</v>
      </c>
    </row>
    <row r="213" spans="1:1" x14ac:dyDescent="0.3">
      <c r="A213">
        <f t="shared" si="4"/>
        <v>0</v>
      </c>
    </row>
    <row r="214" spans="1:1" x14ac:dyDescent="0.3">
      <c r="A214">
        <f t="shared" si="4"/>
        <v>0</v>
      </c>
    </row>
    <row r="215" spans="1:1" x14ac:dyDescent="0.3">
      <c r="A215">
        <f t="shared" si="4"/>
        <v>0</v>
      </c>
    </row>
    <row r="216" spans="1:1" x14ac:dyDescent="0.3">
      <c r="A216">
        <f t="shared" si="4"/>
        <v>0</v>
      </c>
    </row>
    <row r="217" spans="1:1" x14ac:dyDescent="0.3">
      <c r="A217">
        <f t="shared" si="4"/>
        <v>0</v>
      </c>
    </row>
    <row r="218" spans="1:1" x14ac:dyDescent="0.3">
      <c r="A218">
        <f t="shared" si="4"/>
        <v>0</v>
      </c>
    </row>
    <row r="219" spans="1:1" x14ac:dyDescent="0.3">
      <c r="A219">
        <f t="shared" si="4"/>
        <v>0</v>
      </c>
    </row>
    <row r="220" spans="1:1" x14ac:dyDescent="0.3">
      <c r="A220">
        <f t="shared" si="4"/>
        <v>0</v>
      </c>
    </row>
    <row r="221" spans="1:1" x14ac:dyDescent="0.3">
      <c r="A221">
        <f t="shared" si="4"/>
        <v>0</v>
      </c>
    </row>
    <row r="222" spans="1:1" x14ac:dyDescent="0.3">
      <c r="A222">
        <f t="shared" si="4"/>
        <v>0</v>
      </c>
    </row>
    <row r="223" spans="1:1" x14ac:dyDescent="0.3">
      <c r="A223">
        <f t="shared" si="4"/>
        <v>0</v>
      </c>
    </row>
    <row r="224" spans="1:1" x14ac:dyDescent="0.3">
      <c r="A224">
        <f t="shared" si="4"/>
        <v>0</v>
      </c>
    </row>
    <row r="225" spans="1:1" x14ac:dyDescent="0.3">
      <c r="A225">
        <f t="shared" si="4"/>
        <v>0</v>
      </c>
    </row>
    <row r="226" spans="1:1" x14ac:dyDescent="0.3">
      <c r="A226">
        <f t="shared" si="4"/>
        <v>0</v>
      </c>
    </row>
    <row r="227" spans="1:1" x14ac:dyDescent="0.3">
      <c r="A227">
        <f t="shared" si="4"/>
        <v>0</v>
      </c>
    </row>
    <row r="228" spans="1:1" x14ac:dyDescent="0.3">
      <c r="A228">
        <f t="shared" si="4"/>
        <v>0</v>
      </c>
    </row>
    <row r="229" spans="1:1" x14ac:dyDescent="0.3">
      <c r="A229">
        <f t="shared" si="4"/>
        <v>0</v>
      </c>
    </row>
    <row r="230" spans="1:1" x14ac:dyDescent="0.3">
      <c r="A230">
        <f t="shared" si="4"/>
        <v>0</v>
      </c>
    </row>
    <row r="231" spans="1:1" x14ac:dyDescent="0.3">
      <c r="A231">
        <f t="shared" si="4"/>
        <v>0</v>
      </c>
    </row>
    <row r="232" spans="1:1" x14ac:dyDescent="0.3">
      <c r="A232">
        <f t="shared" si="4"/>
        <v>0</v>
      </c>
    </row>
    <row r="233" spans="1:1" x14ac:dyDescent="0.3">
      <c r="A233">
        <f t="shared" si="4"/>
        <v>0</v>
      </c>
    </row>
    <row r="234" spans="1:1" x14ac:dyDescent="0.3">
      <c r="A234">
        <f t="shared" ref="A234:A297" si="5">COUNTIF(B234:AAA234,"FALSE")</f>
        <v>0</v>
      </c>
    </row>
    <row r="235" spans="1:1" x14ac:dyDescent="0.3">
      <c r="A235">
        <f t="shared" si="5"/>
        <v>0</v>
      </c>
    </row>
    <row r="236" spans="1:1" x14ac:dyDescent="0.3">
      <c r="A236">
        <f t="shared" si="5"/>
        <v>0</v>
      </c>
    </row>
    <row r="237" spans="1:1" x14ac:dyDescent="0.3">
      <c r="A237">
        <f t="shared" si="5"/>
        <v>0</v>
      </c>
    </row>
    <row r="238" spans="1:1" x14ac:dyDescent="0.3">
      <c r="A238">
        <f t="shared" si="5"/>
        <v>0</v>
      </c>
    </row>
    <row r="239" spans="1:1" x14ac:dyDescent="0.3">
      <c r="A239">
        <f t="shared" si="5"/>
        <v>0</v>
      </c>
    </row>
    <row r="240" spans="1:1" x14ac:dyDescent="0.3">
      <c r="A240">
        <f t="shared" si="5"/>
        <v>0</v>
      </c>
    </row>
    <row r="241" spans="1:1" x14ac:dyDescent="0.3">
      <c r="A241">
        <f t="shared" si="5"/>
        <v>0</v>
      </c>
    </row>
    <row r="242" spans="1:1" x14ac:dyDescent="0.3">
      <c r="A242">
        <f t="shared" si="5"/>
        <v>0</v>
      </c>
    </row>
    <row r="243" spans="1:1" x14ac:dyDescent="0.3">
      <c r="A243">
        <f t="shared" si="5"/>
        <v>0</v>
      </c>
    </row>
    <row r="244" spans="1:1" x14ac:dyDescent="0.3">
      <c r="A244">
        <f t="shared" si="5"/>
        <v>0</v>
      </c>
    </row>
    <row r="245" spans="1:1" x14ac:dyDescent="0.3">
      <c r="A245">
        <f t="shared" si="5"/>
        <v>0</v>
      </c>
    </row>
    <row r="246" spans="1:1" x14ac:dyDescent="0.3">
      <c r="A246">
        <f t="shared" si="5"/>
        <v>0</v>
      </c>
    </row>
    <row r="247" spans="1:1" x14ac:dyDescent="0.3">
      <c r="A247">
        <f t="shared" si="5"/>
        <v>0</v>
      </c>
    </row>
    <row r="248" spans="1:1" x14ac:dyDescent="0.3">
      <c r="A248">
        <f t="shared" si="5"/>
        <v>0</v>
      </c>
    </row>
    <row r="249" spans="1:1" x14ac:dyDescent="0.3">
      <c r="A249">
        <f t="shared" si="5"/>
        <v>0</v>
      </c>
    </row>
    <row r="250" spans="1:1" x14ac:dyDescent="0.3">
      <c r="A250">
        <f t="shared" si="5"/>
        <v>0</v>
      </c>
    </row>
    <row r="251" spans="1:1" x14ac:dyDescent="0.3">
      <c r="A251">
        <f t="shared" si="5"/>
        <v>0</v>
      </c>
    </row>
    <row r="252" spans="1:1" x14ac:dyDescent="0.3">
      <c r="A252">
        <f t="shared" si="5"/>
        <v>0</v>
      </c>
    </row>
    <row r="253" spans="1:1" x14ac:dyDescent="0.3">
      <c r="A253">
        <f t="shared" si="5"/>
        <v>0</v>
      </c>
    </row>
    <row r="254" spans="1:1" x14ac:dyDescent="0.3">
      <c r="A254">
        <f t="shared" si="5"/>
        <v>0</v>
      </c>
    </row>
    <row r="255" spans="1:1" x14ac:dyDescent="0.3">
      <c r="A255">
        <f t="shared" si="5"/>
        <v>0</v>
      </c>
    </row>
    <row r="256" spans="1:1" x14ac:dyDescent="0.3">
      <c r="A256">
        <f t="shared" si="5"/>
        <v>0</v>
      </c>
    </row>
    <row r="257" spans="1:1" x14ac:dyDescent="0.3">
      <c r="A257">
        <f t="shared" si="5"/>
        <v>0</v>
      </c>
    </row>
    <row r="258" spans="1:1" x14ac:dyDescent="0.3">
      <c r="A258">
        <f t="shared" si="5"/>
        <v>0</v>
      </c>
    </row>
    <row r="259" spans="1:1" x14ac:dyDescent="0.3">
      <c r="A259">
        <f t="shared" si="5"/>
        <v>0</v>
      </c>
    </row>
    <row r="260" spans="1:1" x14ac:dyDescent="0.3">
      <c r="A260">
        <f t="shared" si="5"/>
        <v>0</v>
      </c>
    </row>
    <row r="261" spans="1:1" x14ac:dyDescent="0.3">
      <c r="A261">
        <f t="shared" si="5"/>
        <v>0</v>
      </c>
    </row>
    <row r="262" spans="1:1" x14ac:dyDescent="0.3">
      <c r="A262">
        <f t="shared" si="5"/>
        <v>0</v>
      </c>
    </row>
    <row r="263" spans="1:1" x14ac:dyDescent="0.3">
      <c r="A263">
        <f t="shared" si="5"/>
        <v>0</v>
      </c>
    </row>
    <row r="264" spans="1:1" x14ac:dyDescent="0.3">
      <c r="A264">
        <f t="shared" si="5"/>
        <v>0</v>
      </c>
    </row>
    <row r="265" spans="1:1" x14ac:dyDescent="0.3">
      <c r="A265">
        <f t="shared" si="5"/>
        <v>0</v>
      </c>
    </row>
    <row r="266" spans="1:1" x14ac:dyDescent="0.3">
      <c r="A266">
        <f t="shared" si="5"/>
        <v>0</v>
      </c>
    </row>
    <row r="267" spans="1:1" x14ac:dyDescent="0.3">
      <c r="A267">
        <f t="shared" si="5"/>
        <v>0</v>
      </c>
    </row>
    <row r="268" spans="1:1" x14ac:dyDescent="0.3">
      <c r="A268">
        <f t="shared" si="5"/>
        <v>0</v>
      </c>
    </row>
    <row r="269" spans="1:1" x14ac:dyDescent="0.3">
      <c r="A269">
        <f t="shared" si="5"/>
        <v>0</v>
      </c>
    </row>
    <row r="270" spans="1:1" x14ac:dyDescent="0.3">
      <c r="A270">
        <f t="shared" si="5"/>
        <v>0</v>
      </c>
    </row>
    <row r="271" spans="1:1" x14ac:dyDescent="0.3">
      <c r="A271">
        <f t="shared" si="5"/>
        <v>0</v>
      </c>
    </row>
    <row r="272" spans="1:1" x14ac:dyDescent="0.3">
      <c r="A272">
        <f t="shared" si="5"/>
        <v>0</v>
      </c>
    </row>
    <row r="273" spans="1:1" x14ac:dyDescent="0.3">
      <c r="A273">
        <f t="shared" si="5"/>
        <v>0</v>
      </c>
    </row>
    <row r="274" spans="1:1" x14ac:dyDescent="0.3">
      <c r="A274">
        <f t="shared" si="5"/>
        <v>0</v>
      </c>
    </row>
    <row r="275" spans="1:1" x14ac:dyDescent="0.3">
      <c r="A275">
        <f t="shared" si="5"/>
        <v>0</v>
      </c>
    </row>
    <row r="276" spans="1:1" x14ac:dyDescent="0.3">
      <c r="A276">
        <f t="shared" si="5"/>
        <v>0</v>
      </c>
    </row>
    <row r="277" spans="1:1" x14ac:dyDescent="0.3">
      <c r="A277">
        <f t="shared" si="5"/>
        <v>0</v>
      </c>
    </row>
    <row r="278" spans="1:1" x14ac:dyDescent="0.3">
      <c r="A278">
        <f t="shared" si="5"/>
        <v>0</v>
      </c>
    </row>
    <row r="279" spans="1:1" x14ac:dyDescent="0.3">
      <c r="A279">
        <f t="shared" si="5"/>
        <v>0</v>
      </c>
    </row>
    <row r="280" spans="1:1" x14ac:dyDescent="0.3">
      <c r="A280">
        <f t="shared" si="5"/>
        <v>0</v>
      </c>
    </row>
    <row r="281" spans="1:1" x14ac:dyDescent="0.3">
      <c r="A281">
        <f t="shared" si="5"/>
        <v>0</v>
      </c>
    </row>
    <row r="282" spans="1:1" x14ac:dyDescent="0.3">
      <c r="A282">
        <f t="shared" si="5"/>
        <v>0</v>
      </c>
    </row>
    <row r="283" spans="1:1" x14ac:dyDescent="0.3">
      <c r="A283">
        <f t="shared" si="5"/>
        <v>0</v>
      </c>
    </row>
    <row r="284" spans="1:1" x14ac:dyDescent="0.3">
      <c r="A284">
        <f t="shared" si="5"/>
        <v>0</v>
      </c>
    </row>
    <row r="285" spans="1:1" x14ac:dyDescent="0.3">
      <c r="A285">
        <f t="shared" si="5"/>
        <v>0</v>
      </c>
    </row>
    <row r="286" spans="1:1" x14ac:dyDescent="0.3">
      <c r="A286">
        <f t="shared" si="5"/>
        <v>0</v>
      </c>
    </row>
    <row r="287" spans="1:1" x14ac:dyDescent="0.3">
      <c r="A287">
        <f t="shared" si="5"/>
        <v>0</v>
      </c>
    </row>
    <row r="288" spans="1:1" x14ac:dyDescent="0.3">
      <c r="A288">
        <f t="shared" si="5"/>
        <v>0</v>
      </c>
    </row>
    <row r="289" spans="1:1" x14ac:dyDescent="0.3">
      <c r="A289">
        <f t="shared" si="5"/>
        <v>0</v>
      </c>
    </row>
    <row r="290" spans="1:1" x14ac:dyDescent="0.3">
      <c r="A290">
        <f t="shared" si="5"/>
        <v>0</v>
      </c>
    </row>
    <row r="291" spans="1:1" x14ac:dyDescent="0.3">
      <c r="A291">
        <f t="shared" si="5"/>
        <v>0</v>
      </c>
    </row>
    <row r="292" spans="1:1" x14ac:dyDescent="0.3">
      <c r="A292">
        <f t="shared" si="5"/>
        <v>0</v>
      </c>
    </row>
    <row r="293" spans="1:1" x14ac:dyDescent="0.3">
      <c r="A293">
        <f t="shared" si="5"/>
        <v>0</v>
      </c>
    </row>
    <row r="294" spans="1:1" x14ac:dyDescent="0.3">
      <c r="A294">
        <f t="shared" si="5"/>
        <v>0</v>
      </c>
    </row>
    <row r="295" spans="1:1" x14ac:dyDescent="0.3">
      <c r="A295">
        <f t="shared" si="5"/>
        <v>0</v>
      </c>
    </row>
    <row r="296" spans="1:1" x14ac:dyDescent="0.3">
      <c r="A296">
        <f t="shared" si="5"/>
        <v>0</v>
      </c>
    </row>
    <row r="297" spans="1:1" x14ac:dyDescent="0.3">
      <c r="A297">
        <f t="shared" si="5"/>
        <v>0</v>
      </c>
    </row>
    <row r="298" spans="1:1" x14ac:dyDescent="0.3">
      <c r="A298">
        <f t="shared" ref="A298:A349" si="6">COUNTIF(B298:AAA298,"FALSE")</f>
        <v>0</v>
      </c>
    </row>
    <row r="299" spans="1:1" x14ac:dyDescent="0.3">
      <c r="A299">
        <f t="shared" si="6"/>
        <v>0</v>
      </c>
    </row>
    <row r="300" spans="1:1" x14ac:dyDescent="0.3">
      <c r="A300">
        <f t="shared" si="6"/>
        <v>0</v>
      </c>
    </row>
    <row r="301" spans="1:1" x14ac:dyDescent="0.3">
      <c r="A301">
        <f t="shared" si="6"/>
        <v>0</v>
      </c>
    </row>
    <row r="302" spans="1:1" x14ac:dyDescent="0.3">
      <c r="A302">
        <f t="shared" si="6"/>
        <v>0</v>
      </c>
    </row>
    <row r="303" spans="1:1" x14ac:dyDescent="0.3">
      <c r="A303">
        <f t="shared" si="6"/>
        <v>0</v>
      </c>
    </row>
    <row r="304" spans="1:1" x14ac:dyDescent="0.3">
      <c r="A304">
        <f t="shared" si="6"/>
        <v>0</v>
      </c>
    </row>
    <row r="305" spans="1:1" x14ac:dyDescent="0.3">
      <c r="A305">
        <f t="shared" si="6"/>
        <v>0</v>
      </c>
    </row>
    <row r="306" spans="1:1" x14ac:dyDescent="0.3">
      <c r="A306">
        <f t="shared" si="6"/>
        <v>0</v>
      </c>
    </row>
    <row r="307" spans="1:1" x14ac:dyDescent="0.3">
      <c r="A307">
        <f t="shared" si="6"/>
        <v>0</v>
      </c>
    </row>
    <row r="308" spans="1:1" x14ac:dyDescent="0.3">
      <c r="A308">
        <f t="shared" si="6"/>
        <v>0</v>
      </c>
    </row>
    <row r="309" spans="1:1" x14ac:dyDescent="0.3">
      <c r="A309">
        <f t="shared" si="6"/>
        <v>0</v>
      </c>
    </row>
    <row r="310" spans="1:1" x14ac:dyDescent="0.3">
      <c r="A310">
        <f t="shared" si="6"/>
        <v>0</v>
      </c>
    </row>
    <row r="311" spans="1:1" x14ac:dyDescent="0.3">
      <c r="A311">
        <f t="shared" si="6"/>
        <v>0</v>
      </c>
    </row>
    <row r="312" spans="1:1" x14ac:dyDescent="0.3">
      <c r="A312">
        <f t="shared" si="6"/>
        <v>0</v>
      </c>
    </row>
    <row r="313" spans="1:1" x14ac:dyDescent="0.3">
      <c r="A313">
        <f t="shared" si="6"/>
        <v>0</v>
      </c>
    </row>
    <row r="314" spans="1:1" x14ac:dyDescent="0.3">
      <c r="A314">
        <f t="shared" si="6"/>
        <v>0</v>
      </c>
    </row>
    <row r="315" spans="1:1" x14ac:dyDescent="0.3">
      <c r="A315">
        <f t="shared" si="6"/>
        <v>0</v>
      </c>
    </row>
    <row r="316" spans="1:1" x14ac:dyDescent="0.3">
      <c r="A316">
        <f t="shared" si="6"/>
        <v>0</v>
      </c>
    </row>
    <row r="317" spans="1:1" x14ac:dyDescent="0.3">
      <c r="A317">
        <f t="shared" si="6"/>
        <v>0</v>
      </c>
    </row>
    <row r="318" spans="1:1" x14ac:dyDescent="0.3">
      <c r="A318">
        <f t="shared" si="6"/>
        <v>0</v>
      </c>
    </row>
    <row r="319" spans="1:1" x14ac:dyDescent="0.3">
      <c r="A319">
        <f t="shared" si="6"/>
        <v>0</v>
      </c>
    </row>
    <row r="320" spans="1:1" x14ac:dyDescent="0.3">
      <c r="A320">
        <f t="shared" si="6"/>
        <v>0</v>
      </c>
    </row>
    <row r="321" spans="1:1" x14ac:dyDescent="0.3">
      <c r="A321">
        <f t="shared" si="6"/>
        <v>0</v>
      </c>
    </row>
    <row r="322" spans="1:1" x14ac:dyDescent="0.3">
      <c r="A322">
        <f t="shared" si="6"/>
        <v>0</v>
      </c>
    </row>
    <row r="323" spans="1:1" x14ac:dyDescent="0.3">
      <c r="A323">
        <f t="shared" si="6"/>
        <v>0</v>
      </c>
    </row>
    <row r="324" spans="1:1" x14ac:dyDescent="0.3">
      <c r="A324">
        <f t="shared" si="6"/>
        <v>0</v>
      </c>
    </row>
    <row r="325" spans="1:1" x14ac:dyDescent="0.3">
      <c r="A325">
        <f t="shared" si="6"/>
        <v>0</v>
      </c>
    </row>
    <row r="326" spans="1:1" x14ac:dyDescent="0.3">
      <c r="A326">
        <f t="shared" si="6"/>
        <v>0</v>
      </c>
    </row>
    <row r="327" spans="1:1" x14ac:dyDescent="0.3">
      <c r="A327">
        <f t="shared" si="6"/>
        <v>0</v>
      </c>
    </row>
    <row r="328" spans="1:1" x14ac:dyDescent="0.3">
      <c r="A328">
        <f t="shared" si="6"/>
        <v>0</v>
      </c>
    </row>
    <row r="329" spans="1:1" x14ac:dyDescent="0.3">
      <c r="A329">
        <f t="shared" si="6"/>
        <v>0</v>
      </c>
    </row>
    <row r="330" spans="1:1" x14ac:dyDescent="0.3">
      <c r="A330">
        <f t="shared" si="6"/>
        <v>0</v>
      </c>
    </row>
    <row r="331" spans="1:1" x14ac:dyDescent="0.3">
      <c r="A331">
        <f t="shared" si="6"/>
        <v>0</v>
      </c>
    </row>
    <row r="332" spans="1:1" x14ac:dyDescent="0.3">
      <c r="A332">
        <f t="shared" si="6"/>
        <v>0</v>
      </c>
    </row>
    <row r="333" spans="1:1" x14ac:dyDescent="0.3">
      <c r="A333">
        <f t="shared" si="6"/>
        <v>0</v>
      </c>
    </row>
    <row r="334" spans="1:1" x14ac:dyDescent="0.3">
      <c r="A334">
        <f t="shared" si="6"/>
        <v>0</v>
      </c>
    </row>
    <row r="335" spans="1:1" x14ac:dyDescent="0.3">
      <c r="A335">
        <f t="shared" si="6"/>
        <v>0</v>
      </c>
    </row>
    <row r="336" spans="1:1" x14ac:dyDescent="0.3">
      <c r="A336">
        <f t="shared" si="6"/>
        <v>0</v>
      </c>
    </row>
    <row r="337" spans="1:1" x14ac:dyDescent="0.3">
      <c r="A337">
        <f t="shared" si="6"/>
        <v>0</v>
      </c>
    </row>
    <row r="338" spans="1:1" x14ac:dyDescent="0.3">
      <c r="A338">
        <f t="shared" si="6"/>
        <v>0</v>
      </c>
    </row>
    <row r="339" spans="1:1" x14ac:dyDescent="0.3">
      <c r="A339">
        <f t="shared" si="6"/>
        <v>0</v>
      </c>
    </row>
    <row r="340" spans="1:1" x14ac:dyDescent="0.3">
      <c r="A340">
        <f t="shared" si="6"/>
        <v>0</v>
      </c>
    </row>
    <row r="341" spans="1:1" x14ac:dyDescent="0.3">
      <c r="A341">
        <f t="shared" si="6"/>
        <v>0</v>
      </c>
    </row>
    <row r="342" spans="1:1" x14ac:dyDescent="0.3">
      <c r="A342">
        <f t="shared" si="6"/>
        <v>0</v>
      </c>
    </row>
    <row r="343" spans="1:1" x14ac:dyDescent="0.3">
      <c r="A343">
        <f t="shared" si="6"/>
        <v>0</v>
      </c>
    </row>
    <row r="344" spans="1:1" x14ac:dyDescent="0.3">
      <c r="A344">
        <f t="shared" si="6"/>
        <v>0</v>
      </c>
    </row>
    <row r="345" spans="1:1" x14ac:dyDescent="0.3">
      <c r="A345">
        <f t="shared" si="6"/>
        <v>0</v>
      </c>
    </row>
    <row r="346" spans="1:1" x14ac:dyDescent="0.3">
      <c r="A346">
        <f t="shared" si="6"/>
        <v>0</v>
      </c>
    </row>
    <row r="347" spans="1:1" x14ac:dyDescent="0.3">
      <c r="A347">
        <f t="shared" si="6"/>
        <v>0</v>
      </c>
    </row>
    <row r="348" spans="1:1" x14ac:dyDescent="0.3">
      <c r="A348">
        <f t="shared" si="6"/>
        <v>0</v>
      </c>
    </row>
    <row r="349" spans="1:1" x14ac:dyDescent="0.3">
      <c r="A349">
        <f t="shared" si="6"/>
        <v>0</v>
      </c>
    </row>
  </sheetData>
  <conditionalFormatting sqref="A1 A5:A43 A46:A67">
    <cfRule type="cellIs" dxfId="13" priority="126" operator="greaterThan">
      <formula>0</formula>
    </cfRule>
    <cfRule type="cellIs" dxfId="12" priority="127" operator="equal">
      <formula>0</formula>
    </cfRule>
  </conditionalFormatting>
  <conditionalFormatting sqref="A83:A349">
    <cfRule type="cellIs" dxfId="11" priority="67" operator="greaterThan">
      <formula>0</formula>
    </cfRule>
    <cfRule type="cellIs" dxfId="10" priority="68" operator="equal">
      <formula>0</formula>
    </cfRule>
  </conditionalFormatting>
  <conditionalFormatting sqref="L1">
    <cfRule type="cellIs" dxfId="9" priority="4" operator="equal">
      <formula>FALSE</formula>
    </cfRule>
    <cfRule type="cellIs" dxfId="8" priority="5" operator="equal">
      <formula>TRUE</formula>
    </cfRule>
  </conditionalFormatting>
  <conditionalFormatting sqref="M45:AB45">
    <cfRule type="colorScale" priority="69">
      <colorScale>
        <cfvo type="min"/>
        <cfvo type="percentile" val="50"/>
        <cfvo type="max"/>
        <color rgb="FFF8696B"/>
        <color rgb="FFFFEB84"/>
        <color rgb="FF63BE7B"/>
      </colorScale>
    </cfRule>
    <cfRule type="colorScale" priority="70">
      <colorScale>
        <cfvo type="min"/>
        <cfvo type="max"/>
        <color rgb="FFFCFCFF"/>
        <color rgb="FF63BE7B"/>
      </colorScale>
    </cfRule>
  </conditionalFormatting>
  <conditionalFormatting sqref="M46:AB46">
    <cfRule type="colorScale" priority="108">
      <colorScale>
        <cfvo type="min"/>
        <cfvo type="percentile" val="50"/>
        <cfvo type="max"/>
        <color rgb="FFF8696B"/>
        <color rgb="FFFFEB84"/>
        <color rgb="FF63BE7B"/>
      </colorScale>
    </cfRule>
  </conditionalFormatting>
  <hyperlinks>
    <hyperlink ref="L2" location="'Raw Data'!A1" display="Raw Data" xr:uid="{5664D74D-7D62-478D-AD92-2C29B54B307D}"/>
    <hyperlink ref="M2" location="'Answer key'!A1" display="Answer Key" xr:uid="{F1BC88F3-48C6-47C9-A7E0-EB0F42A3C142}"/>
    <hyperlink ref="K2" location="'Status Tracker'!A1" display="Status Tracker" xr:uid="{04252EB6-679B-4DB4-BB4A-222285291B66}"/>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31D1009F-805D-4C1A-BD1C-27CC8C6D42D3}">
          <x14:formula1>
            <xm:f>Validations!$B$17:$B$33</xm:f>
          </x14:formula1>
          <xm:sqref>M7</xm:sqref>
        </x14:dataValidation>
        <x14:dataValidation type="list" allowBlank="1" showInputMessage="1" showErrorMessage="1" xr:uid="{3E62F102-BB4E-4EE4-AACA-F4C2578B3AE8}">
          <x14:formula1>
            <xm:f>Validations!$B$36:$B$53</xm:f>
          </x14:formula1>
          <xm:sqref>M8</xm:sqref>
        </x14:dataValidation>
        <x14:dataValidation type="list" allowBlank="1" showInputMessage="1" showErrorMessage="1" xr:uid="{38A4B4AE-9694-458B-A6D2-02D34D53397A}">
          <x14:formula1>
            <xm:f>Validations!$D$59:$D$62</xm:f>
          </x14:formula1>
          <xm:sqref>M9</xm:sqref>
        </x14:dataValidation>
        <x14:dataValidation type="list" allowBlank="1" showInputMessage="1" showErrorMessage="1" xr:uid="{DA809CED-62CA-459F-AE61-727A0483F917}">
          <x14:formula1>
            <xm:f>Validations!$B$68:$B$70</xm:f>
          </x14:formula1>
          <xm:sqref>M10</xm:sqref>
        </x14:dataValidation>
        <x14:dataValidation type="list" allowBlank="1" showInputMessage="1" showErrorMessage="1" xr:uid="{BB67F988-3BAE-4ADB-B8FE-2B9065F87F11}">
          <x14:formula1>
            <xm:f>Validations!$B$73:$B$83</xm:f>
          </x14:formula1>
          <xm:sqref>M11</xm:sqref>
        </x14:dataValidation>
        <x14:dataValidation type="list" allowBlank="1" showInputMessage="1" showErrorMessage="1" xr:uid="{0787D963-C853-4AAE-883F-E614E19BD01C}">
          <x14:formula1>
            <xm:f>Validations!$B$86:$B$89</xm:f>
          </x14:formula1>
          <xm:sqref>M12</xm:sqref>
        </x14:dataValidation>
        <x14:dataValidation type="list" allowBlank="1" showInputMessage="1" showErrorMessage="1" xr:uid="{6ACBBA2E-5D4B-4997-96A8-0B4D88F04A80}">
          <x14:formula1>
            <xm:f>Validations!$B$7:$B$9</xm:f>
          </x14:formula1>
          <xm:sqref>M5</xm:sqref>
        </x14:dataValidation>
        <x14:dataValidation type="list" allowBlank="1" showInputMessage="1" showErrorMessage="1" xr:uid="{D392F479-105D-43DB-B870-9683CFBD5023}">
          <x14:formula1>
            <xm:f>Validations!$B$3:$B$4</xm:f>
          </x14:formula1>
          <xm:sqref>M13:M34</xm:sqref>
        </x14:dataValidation>
        <x14:dataValidation type="list" allowBlank="1" showInputMessage="1" showErrorMessage="1" xr:uid="{BB290127-824B-411C-916C-61E699FDE285}">
          <x14:formula1>
            <xm:f>Validations!$B$12:$B$14</xm:f>
          </x14:formula1>
          <xm:sqref>M6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70676-58B7-473C-B44E-E9AF8DB28D28}">
  <sheetPr codeName="Sheet11">
    <tabColor theme="9" tint="0.79998168889431442"/>
  </sheetPr>
  <dimension ref="A1:X383"/>
  <sheetViews>
    <sheetView showGridLines="0" topLeftCell="K1" zoomScale="80" zoomScaleNormal="80" workbookViewId="0"/>
  </sheetViews>
  <sheetFormatPr defaultColWidth="10.5546875" defaultRowHeight="14.4" outlineLevelCol="1" x14ac:dyDescent="0.3"/>
  <cols>
    <col min="1" max="10" width="8.88671875" hidden="1" customWidth="1" outlineLevel="1"/>
    <col min="11" max="11" width="15" customWidth="1" collapsed="1"/>
    <col min="12" max="12" width="30.5546875" customWidth="1"/>
    <col min="13" max="13" width="22.33203125" bestFit="1" customWidth="1"/>
    <col min="14" max="16" width="17.109375" bestFit="1" customWidth="1"/>
    <col min="17" max="17" width="17" bestFit="1" customWidth="1"/>
    <col min="18" max="18" width="17.109375" bestFit="1" customWidth="1"/>
    <col min="19" max="19" width="17" bestFit="1" customWidth="1"/>
    <col min="20" max="21" width="17.109375" bestFit="1" customWidth="1"/>
    <col min="22" max="22" width="17" bestFit="1" customWidth="1"/>
    <col min="23" max="24" width="18" bestFit="1" customWidth="1"/>
    <col min="27" max="27" width="17" bestFit="1" customWidth="1"/>
  </cols>
  <sheetData>
    <row r="1" spans="1:14" x14ac:dyDescent="0.3">
      <c r="K1" s="43" t="s">
        <v>0</v>
      </c>
      <c r="L1" s="42" t="b" cm="1">
        <f t="array" ref="L1">IF(COUNTIF($38:$1048576,"FALSE")&gt;0,FALSE,IF(SUM(COUNTIF($38:$1048576,{"#N/A","#CALC!","#VALUE!","#REF!"}))&gt;0,"ERROR",TRUE))</f>
        <v>1</v>
      </c>
    </row>
    <row r="2" spans="1:14" x14ac:dyDescent="0.3">
      <c r="K2" s="20" t="s">
        <v>1</v>
      </c>
      <c r="L2" s="20" t="s">
        <v>2</v>
      </c>
      <c r="M2" s="20" t="s">
        <v>3</v>
      </c>
    </row>
    <row r="3" spans="1:14" s="24" customFormat="1" x14ac:dyDescent="0.3">
      <c r="K3" s="24" t="s">
        <v>11</v>
      </c>
    </row>
    <row r="5" spans="1:14" x14ac:dyDescent="0.3">
      <c r="A5">
        <f>COUNTIF(B5:AAE5,"FALSE")</f>
        <v>0</v>
      </c>
      <c r="B5" s="17" t="s">
        <v>12</v>
      </c>
      <c r="K5" s="16" t="s">
        <v>13</v>
      </c>
      <c r="L5" s="47" t="s">
        <v>14</v>
      </c>
      <c r="M5" s="42" t="s">
        <v>14</v>
      </c>
      <c r="N5" s="16" t="str">
        <f>VLOOKUP($M5,Validations!$B$7:$C$9,2,0)</f>
        <v>Qualified</v>
      </c>
    </row>
    <row r="6" spans="1:14" x14ac:dyDescent="0.3">
      <c r="A6">
        <f t="shared" ref="A6:A36" si="0">COUNTIF(B6:AAA6,"FALSE")</f>
        <v>0</v>
      </c>
      <c r="K6" s="16" t="s">
        <v>16</v>
      </c>
      <c r="L6" s="47" t="s">
        <v>17</v>
      </c>
      <c r="M6" s="42" t="s">
        <v>15</v>
      </c>
      <c r="N6" s="16" t="str">
        <f>VLOOKUP($M6,Validations!$B$12:$C$14,2,0)</f>
        <v>&lt;&gt;x</v>
      </c>
    </row>
    <row r="7" spans="1:14" x14ac:dyDescent="0.3">
      <c r="A7">
        <f>COUNTIF(B7:AAB7,"FALSE")</f>
        <v>0</v>
      </c>
      <c r="K7" s="16" t="str">
        <f>IF(M7="All","Dummy","Q14")</f>
        <v>Dummy</v>
      </c>
      <c r="L7" s="47" t="s">
        <v>912</v>
      </c>
      <c r="M7" s="42" t="s">
        <v>15</v>
      </c>
      <c r="N7" s="16" t="str">
        <f>VLOOKUP($M7,Validations!$B$17:$C$33,2,0)</f>
        <v>&lt;&gt;x</v>
      </c>
    </row>
    <row r="8" spans="1:14" x14ac:dyDescent="0.3">
      <c r="A8">
        <f t="shared" si="0"/>
        <v>0</v>
      </c>
      <c r="K8" s="16" t="str">
        <f>IF(M8="All","Dummy",VLOOKUP(M8,Validations!$B$36:$D$53,3,0))</f>
        <v>Dummy</v>
      </c>
      <c r="L8" s="47" t="s">
        <v>913</v>
      </c>
      <c r="M8" s="42" t="s">
        <v>15</v>
      </c>
      <c r="N8" s="16" t="str">
        <f>VLOOKUP($M8,Validations!$B$36:$C$53,2,0)</f>
        <v>&lt;&gt;x</v>
      </c>
    </row>
    <row r="9" spans="1:14" x14ac:dyDescent="0.3">
      <c r="A9">
        <f t="shared" si="0"/>
        <v>0</v>
      </c>
      <c r="K9" s="16" t="str">
        <f>IF(M9="All","Dummy","Q69_bucketed")</f>
        <v>Dummy</v>
      </c>
      <c r="L9" s="47" t="s">
        <v>914</v>
      </c>
      <c r="M9" s="42" t="s">
        <v>15</v>
      </c>
      <c r="N9" s="16" t="str">
        <f>VLOOKUP($M9,Validations!$D$59:$E$62,2,0)</f>
        <v>&lt;&gt;x</v>
      </c>
    </row>
    <row r="10" spans="1:14" x14ac:dyDescent="0.3">
      <c r="A10">
        <f t="shared" si="0"/>
        <v>0</v>
      </c>
      <c r="K10" s="16" t="str">
        <f>IF(M10="All","Dummy","Q9_REITs")</f>
        <v>Dummy</v>
      </c>
      <c r="L10" s="47" t="s">
        <v>919</v>
      </c>
      <c r="M10" s="42" t="s">
        <v>15</v>
      </c>
      <c r="N10" s="16" t="str">
        <f>VLOOKUP($M10,Validations!$B$68:$C$70,2,0)</f>
        <v>&lt;&gt;x</v>
      </c>
    </row>
    <row r="11" spans="1:14" x14ac:dyDescent="0.3">
      <c r="A11">
        <f t="shared" si="0"/>
        <v>0</v>
      </c>
      <c r="K11" s="16" t="str">
        <f>IF(M11="All","Dummy","Q68")</f>
        <v>Dummy</v>
      </c>
      <c r="L11" s="47" t="s">
        <v>918</v>
      </c>
      <c r="M11" s="42" t="s">
        <v>15</v>
      </c>
      <c r="N11" s="16" t="str">
        <f>VLOOKUP($M11,Validations!$B$73:$C$83,2,0)</f>
        <v>&lt;&gt;x</v>
      </c>
    </row>
    <row r="12" spans="1:14" x14ac:dyDescent="0.3">
      <c r="A12">
        <f t="shared" si="0"/>
        <v>0</v>
      </c>
      <c r="K12" s="16" t="str">
        <f>IF(M12="All","Dummy","Q67")</f>
        <v>Dummy</v>
      </c>
      <c r="L12" s="47" t="s">
        <v>920</v>
      </c>
      <c r="M12" s="42" t="s">
        <v>15</v>
      </c>
      <c r="N12" s="16" t="str">
        <f>VLOOKUP($M12,Validations!$B$86:$C$89,2,0)</f>
        <v>&lt;&gt;x</v>
      </c>
    </row>
    <row r="13" spans="1:14" hidden="1" x14ac:dyDescent="0.3">
      <c r="A13">
        <f t="shared" si="0"/>
        <v>0</v>
      </c>
      <c r="K13" s="16" t="s">
        <v>18</v>
      </c>
      <c r="L13" s="47" t="s">
        <v>18</v>
      </c>
      <c r="M13" s="42" t="s">
        <v>15</v>
      </c>
      <c r="N13" s="16" t="str">
        <f>VLOOKUP($M13,Validations!$B$3:$C$4,2,0)</f>
        <v>&lt;&gt;x</v>
      </c>
    </row>
    <row r="14" spans="1:14" hidden="1" x14ac:dyDescent="0.3">
      <c r="A14">
        <f t="shared" si="0"/>
        <v>0</v>
      </c>
      <c r="K14" s="16" t="s">
        <v>18</v>
      </c>
      <c r="L14" s="47" t="s">
        <v>18</v>
      </c>
      <c r="M14" s="42" t="s">
        <v>15</v>
      </c>
      <c r="N14" s="16" t="str">
        <f>VLOOKUP($M14,Validations!$B$3:$C$4,2,0)</f>
        <v>&lt;&gt;x</v>
      </c>
    </row>
    <row r="15" spans="1:14" hidden="1" x14ac:dyDescent="0.3">
      <c r="A15">
        <f t="shared" si="0"/>
        <v>0</v>
      </c>
      <c r="K15" s="16" t="s">
        <v>18</v>
      </c>
      <c r="L15" s="47" t="s">
        <v>18</v>
      </c>
      <c r="M15" s="42" t="s">
        <v>15</v>
      </c>
      <c r="N15" s="16" t="str">
        <f>VLOOKUP($M15,Validations!$B$3:$C$4,2,0)</f>
        <v>&lt;&gt;x</v>
      </c>
    </row>
    <row r="16" spans="1:14" hidden="1" x14ac:dyDescent="0.3">
      <c r="A16">
        <f t="shared" si="0"/>
        <v>0</v>
      </c>
      <c r="K16" s="16" t="s">
        <v>18</v>
      </c>
      <c r="L16" s="47" t="s">
        <v>18</v>
      </c>
      <c r="M16" s="42" t="s">
        <v>15</v>
      </c>
      <c r="N16" s="16" t="str">
        <f>VLOOKUP($M16,Validations!$B$3:$C$4,2,0)</f>
        <v>&lt;&gt;x</v>
      </c>
    </row>
    <row r="17" spans="1:14" hidden="1" x14ac:dyDescent="0.3">
      <c r="A17">
        <f t="shared" si="0"/>
        <v>0</v>
      </c>
      <c r="K17" s="16" t="s">
        <v>18</v>
      </c>
      <c r="L17" s="47" t="s">
        <v>18</v>
      </c>
      <c r="M17" s="42" t="s">
        <v>15</v>
      </c>
      <c r="N17" s="16" t="str">
        <f>VLOOKUP($M17,Validations!$B$3:$C$4,2,0)</f>
        <v>&lt;&gt;x</v>
      </c>
    </row>
    <row r="18" spans="1:14" hidden="1" x14ac:dyDescent="0.3">
      <c r="A18">
        <f t="shared" si="0"/>
        <v>0</v>
      </c>
      <c r="K18" s="16" t="s">
        <v>18</v>
      </c>
      <c r="L18" s="47" t="s">
        <v>18</v>
      </c>
      <c r="M18" s="42" t="s">
        <v>15</v>
      </c>
      <c r="N18" s="16" t="str">
        <f>VLOOKUP($M18,Validations!$B$3:$C$4,2,0)</f>
        <v>&lt;&gt;x</v>
      </c>
    </row>
    <row r="19" spans="1:14" hidden="1" x14ac:dyDescent="0.3">
      <c r="A19">
        <f t="shared" si="0"/>
        <v>0</v>
      </c>
      <c r="K19" s="16" t="s">
        <v>18</v>
      </c>
      <c r="L19" s="47" t="s">
        <v>18</v>
      </c>
      <c r="M19" s="42" t="s">
        <v>15</v>
      </c>
      <c r="N19" s="16" t="str">
        <f>VLOOKUP($M19,Validations!$B$3:$C$4,2,0)</f>
        <v>&lt;&gt;x</v>
      </c>
    </row>
    <row r="20" spans="1:14" hidden="1" x14ac:dyDescent="0.3">
      <c r="A20">
        <f t="shared" si="0"/>
        <v>0</v>
      </c>
      <c r="K20" s="16" t="s">
        <v>18</v>
      </c>
      <c r="L20" s="47" t="s">
        <v>18</v>
      </c>
      <c r="M20" s="42" t="s">
        <v>15</v>
      </c>
      <c r="N20" s="16" t="str">
        <f>VLOOKUP($M20,Validations!$B$3:$C$4,2,0)</f>
        <v>&lt;&gt;x</v>
      </c>
    </row>
    <row r="21" spans="1:14" hidden="1" x14ac:dyDescent="0.3">
      <c r="A21">
        <f t="shared" si="0"/>
        <v>0</v>
      </c>
      <c r="K21" s="16" t="s">
        <v>18</v>
      </c>
      <c r="L21" s="47" t="s">
        <v>18</v>
      </c>
      <c r="M21" s="42" t="s">
        <v>15</v>
      </c>
      <c r="N21" s="16" t="str">
        <f>VLOOKUP($M21,Validations!$B$3:$C$4,2,0)</f>
        <v>&lt;&gt;x</v>
      </c>
    </row>
    <row r="22" spans="1:14" hidden="1" x14ac:dyDescent="0.3">
      <c r="A22">
        <f t="shared" si="0"/>
        <v>0</v>
      </c>
      <c r="K22" s="16" t="s">
        <v>18</v>
      </c>
      <c r="L22" s="47" t="s">
        <v>18</v>
      </c>
      <c r="M22" s="42" t="s">
        <v>15</v>
      </c>
      <c r="N22" s="16" t="str">
        <f>VLOOKUP($M22,Validations!$B$3:$C$4,2,0)</f>
        <v>&lt;&gt;x</v>
      </c>
    </row>
    <row r="23" spans="1:14" hidden="1" x14ac:dyDescent="0.3">
      <c r="A23">
        <f t="shared" si="0"/>
        <v>0</v>
      </c>
      <c r="K23" s="16" t="s">
        <v>18</v>
      </c>
      <c r="L23" s="47" t="s">
        <v>18</v>
      </c>
      <c r="M23" s="42" t="s">
        <v>15</v>
      </c>
      <c r="N23" s="16" t="str">
        <f>VLOOKUP($M23,Validations!$B$3:$C$4,2,0)</f>
        <v>&lt;&gt;x</v>
      </c>
    </row>
    <row r="24" spans="1:14" hidden="1" x14ac:dyDescent="0.3">
      <c r="A24">
        <f t="shared" si="0"/>
        <v>0</v>
      </c>
      <c r="K24" s="16" t="s">
        <v>18</v>
      </c>
      <c r="L24" s="47" t="s">
        <v>18</v>
      </c>
      <c r="M24" s="42" t="s">
        <v>15</v>
      </c>
      <c r="N24" s="16" t="str">
        <f>VLOOKUP($M24,Validations!$B$3:$C$4,2,0)</f>
        <v>&lt;&gt;x</v>
      </c>
    </row>
    <row r="25" spans="1:14" hidden="1" x14ac:dyDescent="0.3">
      <c r="A25">
        <f t="shared" si="0"/>
        <v>0</v>
      </c>
      <c r="K25" s="16" t="s">
        <v>18</v>
      </c>
      <c r="L25" s="47" t="s">
        <v>18</v>
      </c>
      <c r="M25" s="42" t="s">
        <v>15</v>
      </c>
      <c r="N25" s="16" t="str">
        <f>VLOOKUP($M25,Validations!$B$3:$C$4,2,0)</f>
        <v>&lt;&gt;x</v>
      </c>
    </row>
    <row r="26" spans="1:14" hidden="1" x14ac:dyDescent="0.3">
      <c r="A26">
        <f t="shared" si="0"/>
        <v>0</v>
      </c>
      <c r="K26" s="16" t="s">
        <v>18</v>
      </c>
      <c r="L26" s="47" t="s">
        <v>18</v>
      </c>
      <c r="M26" s="42" t="s">
        <v>15</v>
      </c>
      <c r="N26" s="16" t="str">
        <f>VLOOKUP($M26,Validations!$B$3:$C$4,2,0)</f>
        <v>&lt;&gt;x</v>
      </c>
    </row>
    <row r="27" spans="1:14" hidden="1" x14ac:dyDescent="0.3">
      <c r="A27">
        <f t="shared" si="0"/>
        <v>0</v>
      </c>
      <c r="K27" s="16" t="s">
        <v>18</v>
      </c>
      <c r="L27" s="47" t="s">
        <v>18</v>
      </c>
      <c r="M27" s="42" t="s">
        <v>15</v>
      </c>
      <c r="N27" s="16" t="str">
        <f>VLOOKUP($M27,Validations!$B$3:$C$4,2,0)</f>
        <v>&lt;&gt;x</v>
      </c>
    </row>
    <row r="28" spans="1:14" hidden="1" x14ac:dyDescent="0.3">
      <c r="A28">
        <f t="shared" si="0"/>
        <v>0</v>
      </c>
      <c r="K28" s="16" t="s">
        <v>18</v>
      </c>
      <c r="L28" s="47" t="s">
        <v>18</v>
      </c>
      <c r="M28" s="42" t="s">
        <v>15</v>
      </c>
      <c r="N28" s="16" t="str">
        <f>VLOOKUP($M28,Validations!$B$3:$C$4,2,0)</f>
        <v>&lt;&gt;x</v>
      </c>
    </row>
    <row r="29" spans="1:14" hidden="1" x14ac:dyDescent="0.3">
      <c r="A29">
        <f>COUNTIF(B29:AAC29,"FALSE")</f>
        <v>0</v>
      </c>
      <c r="K29" s="16" t="s">
        <v>18</v>
      </c>
      <c r="L29" s="47" t="s">
        <v>18</v>
      </c>
      <c r="M29" s="42" t="s">
        <v>15</v>
      </c>
      <c r="N29" s="16" t="str">
        <f>VLOOKUP($M29,Validations!$B$3:$C$4,2,0)</f>
        <v>&lt;&gt;x</v>
      </c>
    </row>
    <row r="30" spans="1:14" hidden="1" x14ac:dyDescent="0.3">
      <c r="A30">
        <f t="shared" si="0"/>
        <v>0</v>
      </c>
      <c r="K30" s="16" t="s">
        <v>18</v>
      </c>
      <c r="L30" s="47" t="s">
        <v>18</v>
      </c>
      <c r="M30" s="42" t="s">
        <v>15</v>
      </c>
      <c r="N30" s="16" t="str">
        <f>VLOOKUP($M30,Validations!$B$3:$C$4,2,0)</f>
        <v>&lt;&gt;x</v>
      </c>
    </row>
    <row r="31" spans="1:14" hidden="1" x14ac:dyDescent="0.3">
      <c r="A31">
        <f t="shared" si="0"/>
        <v>0</v>
      </c>
      <c r="K31" s="16" t="s">
        <v>18</v>
      </c>
      <c r="L31" s="47" t="s">
        <v>18</v>
      </c>
      <c r="M31" s="42" t="s">
        <v>15</v>
      </c>
      <c r="N31" s="16" t="str">
        <f>VLOOKUP($M31,Validations!$B$3:$C$4,2,0)</f>
        <v>&lt;&gt;x</v>
      </c>
    </row>
    <row r="32" spans="1:14" hidden="1" x14ac:dyDescent="0.3">
      <c r="A32">
        <f t="shared" si="0"/>
        <v>0</v>
      </c>
      <c r="K32" s="16" t="s">
        <v>18</v>
      </c>
      <c r="L32" s="47" t="s">
        <v>18</v>
      </c>
      <c r="M32" s="42" t="s">
        <v>15</v>
      </c>
      <c r="N32" s="16" t="str">
        <f>VLOOKUP($M32,Validations!$B$3:$C$4,2,0)</f>
        <v>&lt;&gt;x</v>
      </c>
    </row>
    <row r="33" spans="1:23" hidden="1" x14ac:dyDescent="0.3">
      <c r="A33">
        <f t="shared" si="0"/>
        <v>0</v>
      </c>
      <c r="K33" s="16" t="s">
        <v>18</v>
      </c>
      <c r="L33" s="47" t="s">
        <v>18</v>
      </c>
      <c r="M33" s="42" t="s">
        <v>15</v>
      </c>
      <c r="N33" s="16" t="str">
        <f>VLOOKUP($M33,Validations!$B$3:$C$4,2,0)</f>
        <v>&lt;&gt;x</v>
      </c>
    </row>
    <row r="34" spans="1:23" hidden="1" x14ac:dyDescent="0.3">
      <c r="A34">
        <f t="shared" si="0"/>
        <v>0</v>
      </c>
      <c r="K34" s="16" t="s">
        <v>18</v>
      </c>
      <c r="L34" s="47" t="s">
        <v>18</v>
      </c>
      <c r="M34" s="42" t="s">
        <v>15</v>
      </c>
      <c r="N34" s="16" t="str">
        <f>VLOOKUP($M34,Validations!$B$3:$C$4,2,0)</f>
        <v>&lt;&gt;x</v>
      </c>
    </row>
    <row r="35" spans="1:23" hidden="1" x14ac:dyDescent="0.3">
      <c r="A35">
        <f t="shared" si="0"/>
        <v>0</v>
      </c>
    </row>
    <row r="36" spans="1:23" x14ac:dyDescent="0.3">
      <c r="A36">
        <f t="shared" si="0"/>
        <v>0</v>
      </c>
    </row>
    <row r="37" spans="1:23" s="28" customFormat="1" x14ac:dyDescent="0.3">
      <c r="A37" s="28">
        <f t="shared" ref="A37" si="1">COUNTIF(B37:AAA37,"FALSE")</f>
        <v>0</v>
      </c>
      <c r="K37" s="29" t="s">
        <v>939</v>
      </c>
    </row>
    <row r="38" spans="1:23" s="64" customFormat="1" x14ac:dyDescent="0.3">
      <c r="A38" s="64">
        <f t="shared" ref="A38:A50" si="2">COUNTIF(B38:AAA38,"FALSE")</f>
        <v>0</v>
      </c>
      <c r="K38" s="64" t="s">
        <v>201</v>
      </c>
      <c r="L38" s="64" t="s">
        <v>202</v>
      </c>
    </row>
    <row r="39" spans="1:23" x14ac:dyDescent="0.3">
      <c r="A39">
        <f t="shared" si="2"/>
        <v>0</v>
      </c>
    </row>
    <row r="40" spans="1:23" x14ac:dyDescent="0.3">
      <c r="M40" s="66" t="s">
        <v>203</v>
      </c>
      <c r="N40" s="66" t="s">
        <v>204</v>
      </c>
      <c r="O40" s="77" t="s">
        <v>205</v>
      </c>
      <c r="P40" s="77" t="s">
        <v>206</v>
      </c>
      <c r="Q40" s="77" t="s">
        <v>207</v>
      </c>
      <c r="R40" s="77" t="s">
        <v>208</v>
      </c>
      <c r="S40" s="77" t="s">
        <v>209</v>
      </c>
      <c r="T40" s="77" t="s">
        <v>210</v>
      </c>
      <c r="U40" s="77" t="s">
        <v>211</v>
      </c>
      <c r="V40" s="77" t="s">
        <v>212</v>
      </c>
      <c r="W40" s="77" t="s">
        <v>72</v>
      </c>
    </row>
    <row r="41" spans="1:23" x14ac:dyDescent="0.3">
      <c r="L41" s="68" t="s">
        <v>870</v>
      </c>
      <c r="M41" s="67">
        <v>5.6338028169014086E-2</v>
      </c>
      <c r="N41" s="67">
        <v>0.18309859154929578</v>
      </c>
      <c r="O41" s="67">
        <v>8.4507042253521125E-2</v>
      </c>
      <c r="P41" s="67">
        <v>5.6338028169014086E-2</v>
      </c>
      <c r="Q41" s="67">
        <v>0.21126760563380281</v>
      </c>
      <c r="R41" s="67">
        <v>4.2253521126760563E-2</v>
      </c>
      <c r="S41" s="67">
        <v>0.14084507042253522</v>
      </c>
      <c r="T41" s="67">
        <v>8.4507042253521125E-2</v>
      </c>
      <c r="U41" s="67">
        <v>2.8169014084507043E-2</v>
      </c>
      <c r="V41" s="67">
        <v>0.11267605633802817</v>
      </c>
      <c r="W41" s="67">
        <v>0</v>
      </c>
    </row>
    <row r="42" spans="1:23" x14ac:dyDescent="0.3">
      <c r="L42" s="68" t="s">
        <v>871</v>
      </c>
      <c r="M42" s="67">
        <v>0.12676056338028169</v>
      </c>
      <c r="N42" s="67">
        <v>8.4507042253521125E-2</v>
      </c>
      <c r="O42" s="67">
        <v>0.21126760563380281</v>
      </c>
      <c r="P42" s="67">
        <v>4.2253521126760563E-2</v>
      </c>
      <c r="Q42" s="67">
        <v>0.11267605633802817</v>
      </c>
      <c r="R42" s="67">
        <v>5.6338028169014086E-2</v>
      </c>
      <c r="S42" s="67">
        <v>8.4507042253521125E-2</v>
      </c>
      <c r="T42" s="67">
        <v>1.4084507042253521E-2</v>
      </c>
      <c r="U42" s="67">
        <v>0.16901408450704225</v>
      </c>
      <c r="V42" s="67">
        <v>9.8591549295774641E-2</v>
      </c>
      <c r="W42" s="67">
        <v>0</v>
      </c>
    </row>
    <row r="43" spans="1:23" x14ac:dyDescent="0.3">
      <c r="L43" s="68" t="s">
        <v>872</v>
      </c>
      <c r="M43" s="67">
        <v>0.18309859154929578</v>
      </c>
      <c r="N43" s="67">
        <v>0.15492957746478872</v>
      </c>
      <c r="O43" s="67">
        <v>0.11267605633802817</v>
      </c>
      <c r="P43" s="67">
        <v>0.11267605633802817</v>
      </c>
      <c r="Q43" s="67">
        <v>8.4507042253521125E-2</v>
      </c>
      <c r="R43" s="67">
        <v>5.6338028169014086E-2</v>
      </c>
      <c r="S43" s="67">
        <v>8.4507042253521125E-2</v>
      </c>
      <c r="T43" s="67">
        <v>7.0422535211267609E-2</v>
      </c>
      <c r="U43" s="67">
        <v>0.11267605633802817</v>
      </c>
      <c r="V43" s="67">
        <v>2.8169014084507043E-2</v>
      </c>
      <c r="W43" s="67">
        <v>0</v>
      </c>
    </row>
    <row r="45" spans="1:23" x14ac:dyDescent="0.3">
      <c r="A45">
        <f t="shared" si="2"/>
        <v>0</v>
      </c>
      <c r="M45" s="23" t="s">
        <v>574</v>
      </c>
      <c r="N45" s="23" t="s">
        <v>575</v>
      </c>
      <c r="O45" s="23" t="s">
        <v>576</v>
      </c>
      <c r="P45" s="23" t="s">
        <v>577</v>
      </c>
      <c r="Q45" s="23" t="s">
        <v>578</v>
      </c>
      <c r="R45" s="23" t="s">
        <v>579</v>
      </c>
      <c r="S45" s="23" t="s">
        <v>580</v>
      </c>
      <c r="T45" s="23" t="s">
        <v>581</v>
      </c>
      <c r="U45" s="23" t="s">
        <v>582</v>
      </c>
      <c r="V45" s="23" t="s">
        <v>583</v>
      </c>
      <c r="W45" s="23" t="s">
        <v>584</v>
      </c>
    </row>
    <row r="46" spans="1:23" x14ac:dyDescent="0.3">
      <c r="A46">
        <f t="shared" si="2"/>
        <v>0</v>
      </c>
      <c r="M46" s="66" t="s">
        <v>203</v>
      </c>
      <c r="N46" s="66" t="s">
        <v>204</v>
      </c>
      <c r="O46" s="77" t="s">
        <v>205</v>
      </c>
      <c r="P46" s="77" t="s">
        <v>206</v>
      </c>
      <c r="Q46" s="77" t="s">
        <v>207</v>
      </c>
      <c r="R46" s="77" t="s">
        <v>208</v>
      </c>
      <c r="S46" s="77" t="s">
        <v>209</v>
      </c>
      <c r="T46" s="77" t="s">
        <v>210</v>
      </c>
      <c r="U46" s="77" t="s">
        <v>211</v>
      </c>
      <c r="V46" s="77" t="s">
        <v>212</v>
      </c>
      <c r="W46" s="77" t="s">
        <v>72</v>
      </c>
    </row>
    <row r="47" spans="1:23" x14ac:dyDescent="0.3">
      <c r="A47">
        <f t="shared" si="2"/>
        <v>0</v>
      </c>
      <c r="K47" s="23">
        <v>1</v>
      </c>
      <c r="L47" s="68" t="s">
        <v>870</v>
      </c>
      <c r="M47" s="42">
        <v>4</v>
      </c>
      <c r="N47" s="42">
        <v>13</v>
      </c>
      <c r="O47" s="42">
        <v>6</v>
      </c>
      <c r="P47" s="42">
        <v>4</v>
      </c>
      <c r="Q47" s="42">
        <v>15</v>
      </c>
      <c r="R47" s="42">
        <v>3</v>
      </c>
      <c r="S47" s="42">
        <v>10</v>
      </c>
      <c r="T47" s="42">
        <v>6</v>
      </c>
      <c r="U47" s="42">
        <v>2</v>
      </c>
      <c r="V47" s="42">
        <v>8</v>
      </c>
      <c r="W47" s="42">
        <v>0</v>
      </c>
    </row>
    <row r="48" spans="1:23" x14ac:dyDescent="0.3">
      <c r="A48">
        <f t="shared" si="2"/>
        <v>0</v>
      </c>
      <c r="K48" s="23">
        <v>2</v>
      </c>
      <c r="L48" s="68" t="s">
        <v>871</v>
      </c>
      <c r="M48" s="42">
        <v>9</v>
      </c>
      <c r="N48" s="42">
        <v>6</v>
      </c>
      <c r="O48" s="42">
        <v>15</v>
      </c>
      <c r="P48" s="42">
        <v>3</v>
      </c>
      <c r="Q48" s="42">
        <v>8</v>
      </c>
      <c r="R48" s="42">
        <v>4</v>
      </c>
      <c r="S48" s="42">
        <v>6</v>
      </c>
      <c r="T48" s="42">
        <v>1</v>
      </c>
      <c r="U48" s="42">
        <v>12</v>
      </c>
      <c r="V48" s="42">
        <v>7</v>
      </c>
      <c r="W48" s="42">
        <v>0</v>
      </c>
    </row>
    <row r="49" spans="1:23" x14ac:dyDescent="0.3">
      <c r="A49">
        <f t="shared" si="2"/>
        <v>0</v>
      </c>
      <c r="K49" s="23">
        <v>3</v>
      </c>
      <c r="L49" s="68" t="s">
        <v>872</v>
      </c>
      <c r="M49" s="42">
        <v>13</v>
      </c>
      <c r="N49" s="42">
        <v>11</v>
      </c>
      <c r="O49" s="42">
        <v>8</v>
      </c>
      <c r="P49" s="42">
        <v>8</v>
      </c>
      <c r="Q49" s="42">
        <v>6</v>
      </c>
      <c r="R49" s="42">
        <v>4</v>
      </c>
      <c r="S49" s="42">
        <v>6</v>
      </c>
      <c r="T49" s="42">
        <v>5</v>
      </c>
      <c r="U49" s="42">
        <v>8</v>
      </c>
      <c r="V49" s="42">
        <v>2</v>
      </c>
      <c r="W49" s="42">
        <v>0</v>
      </c>
    </row>
    <row r="50" spans="1:23" x14ac:dyDescent="0.3">
      <c r="A50">
        <f t="shared" si="2"/>
        <v>0</v>
      </c>
    </row>
    <row r="51" spans="1:23" x14ac:dyDescent="0.3">
      <c r="L51" s="85" t="s">
        <v>933</v>
      </c>
      <c r="M51" s="76">
        <v>0.36619718309859156</v>
      </c>
      <c r="N51" s="76">
        <v>0.42253521126760563</v>
      </c>
      <c r="O51" s="76">
        <v>0.40845070422535212</v>
      </c>
      <c r="P51" s="76">
        <v>0.21126760563380281</v>
      </c>
      <c r="Q51" s="76">
        <v>0.40845070422535212</v>
      </c>
      <c r="R51" s="76">
        <v>0.15492957746478875</v>
      </c>
      <c r="S51" s="76">
        <v>0.3098591549295775</v>
      </c>
      <c r="T51" s="76">
        <v>0.16901408450704225</v>
      </c>
      <c r="U51" s="76">
        <v>0.30985915492957744</v>
      </c>
      <c r="V51" s="76">
        <v>0.23943661971830985</v>
      </c>
      <c r="W51" s="76">
        <v>0</v>
      </c>
    </row>
    <row r="53" spans="1:23" x14ac:dyDescent="0.3">
      <c r="A53">
        <f t="shared" ref="A53:A139" si="3">COUNTIF(B53:AAA53,"FALSE")</f>
        <v>0</v>
      </c>
      <c r="K53" s="23" t="s">
        <v>20</v>
      </c>
      <c r="L53" s="68" t="s">
        <v>855</v>
      </c>
      <c r="M53" s="42">
        <v>26</v>
      </c>
      <c r="N53" s="42">
        <v>30</v>
      </c>
      <c r="O53" s="42">
        <v>29</v>
      </c>
      <c r="P53" s="42">
        <v>15</v>
      </c>
      <c r="Q53" s="42">
        <v>29</v>
      </c>
      <c r="R53" s="42">
        <v>11</v>
      </c>
      <c r="S53" s="42">
        <v>22</v>
      </c>
      <c r="T53" s="42">
        <v>12</v>
      </c>
      <c r="U53" s="42">
        <v>22</v>
      </c>
      <c r="V53" s="42">
        <v>17</v>
      </c>
      <c r="W53" s="42">
        <v>0</v>
      </c>
    </row>
    <row r="54" spans="1:23" x14ac:dyDescent="0.3">
      <c r="A54">
        <f t="shared" si="3"/>
        <v>0</v>
      </c>
      <c r="M54" s="23" t="b">
        <v>1</v>
      </c>
      <c r="N54" s="23" t="b">
        <v>1</v>
      </c>
      <c r="O54" s="23" t="b">
        <v>1</v>
      </c>
      <c r="P54" s="23" t="b">
        <v>1</v>
      </c>
      <c r="Q54" s="23" t="b">
        <v>1</v>
      </c>
      <c r="R54" s="23" t="b">
        <v>1</v>
      </c>
      <c r="S54" s="23" t="b">
        <v>1</v>
      </c>
      <c r="T54" s="23" t="b">
        <v>1</v>
      </c>
      <c r="U54" s="23" t="b">
        <v>1</v>
      </c>
      <c r="V54" s="23" t="b">
        <v>1</v>
      </c>
      <c r="W54" s="23" t="b">
        <v>1</v>
      </c>
    </row>
    <row r="55" spans="1:23" x14ac:dyDescent="0.3">
      <c r="A55">
        <f t="shared" si="3"/>
        <v>0</v>
      </c>
      <c r="L55" s="68" t="s">
        <v>873</v>
      </c>
      <c r="M55" s="42">
        <v>71</v>
      </c>
    </row>
    <row r="56" spans="1:23" x14ac:dyDescent="0.3">
      <c r="A56">
        <f t="shared" si="3"/>
        <v>0</v>
      </c>
    </row>
    <row r="57" spans="1:23" x14ac:dyDescent="0.3">
      <c r="A57">
        <f t="shared" si="3"/>
        <v>0</v>
      </c>
    </row>
    <row r="58" spans="1:23" x14ac:dyDescent="0.3">
      <c r="A58">
        <f t="shared" si="3"/>
        <v>0</v>
      </c>
    </row>
    <row r="59" spans="1:23" s="64" customFormat="1" x14ac:dyDescent="0.3">
      <c r="A59" s="64">
        <f t="shared" si="3"/>
        <v>0</v>
      </c>
      <c r="K59" s="64" t="s">
        <v>213</v>
      </c>
      <c r="L59" s="64" t="s">
        <v>214</v>
      </c>
    </row>
    <row r="60" spans="1:23" ht="15" thickBot="1" x14ac:dyDescent="0.35">
      <c r="A60">
        <f t="shared" si="3"/>
        <v>0</v>
      </c>
    </row>
    <row r="61" spans="1:23" ht="15" thickBot="1" x14ac:dyDescent="0.35">
      <c r="A61">
        <f t="shared" si="3"/>
        <v>0</v>
      </c>
      <c r="L61" s="90" t="s">
        <v>936</v>
      </c>
      <c r="O61" s="17" t="s">
        <v>937</v>
      </c>
    </row>
    <row r="62" spans="1:23" x14ac:dyDescent="0.3">
      <c r="A62">
        <f t="shared" si="3"/>
        <v>0</v>
      </c>
    </row>
    <row r="63" spans="1:23" x14ac:dyDescent="0.3">
      <c r="A63">
        <f t="shared" si="3"/>
        <v>0</v>
      </c>
    </row>
    <row r="64" spans="1:23" x14ac:dyDescent="0.3">
      <c r="M64" s="66" t="s">
        <v>890</v>
      </c>
      <c r="N64" s="66" t="s">
        <v>892</v>
      </c>
      <c r="O64" s="77" t="s">
        <v>894</v>
      </c>
      <c r="P64" s="77" t="s">
        <v>896</v>
      </c>
      <c r="Q64" s="77" t="s">
        <v>898</v>
      </c>
      <c r="R64" s="77" t="s">
        <v>900</v>
      </c>
      <c r="S64" s="77" t="s">
        <v>902</v>
      </c>
      <c r="T64" s="77" t="s">
        <v>904</v>
      </c>
      <c r="U64" s="77" t="s">
        <v>906</v>
      </c>
      <c r="V64" s="77" t="s">
        <v>908</v>
      </c>
    </row>
    <row r="65" spans="1:22" x14ac:dyDescent="0.3">
      <c r="L65" s="65" t="s">
        <v>934</v>
      </c>
      <c r="M65" s="67">
        <v>0.21052631578947367</v>
      </c>
      <c r="N65" s="67">
        <v>5.2631578947368418E-2</v>
      </c>
      <c r="O65" s="67">
        <v>7.8947368421052627E-2</v>
      </c>
      <c r="P65" s="67">
        <v>0.10526315789473684</v>
      </c>
      <c r="Q65" s="67">
        <v>2.6315789473684209E-2</v>
      </c>
      <c r="R65" s="67">
        <v>0.13157894736842105</v>
      </c>
      <c r="S65" s="67">
        <v>5.2631578947368418E-2</v>
      </c>
      <c r="T65" s="67">
        <v>5.2631578947368418E-2</v>
      </c>
      <c r="U65" s="67">
        <v>7.8947368421052627E-2</v>
      </c>
      <c r="V65" s="67">
        <v>5.2631578947368418E-2</v>
      </c>
    </row>
    <row r="66" spans="1:22" x14ac:dyDescent="0.3">
      <c r="L66" s="89">
        <v>2</v>
      </c>
      <c r="M66" s="67">
        <v>0.26315789473684209</v>
      </c>
      <c r="N66" s="67">
        <v>0.23684210526315788</v>
      </c>
      <c r="O66" s="67">
        <v>0.21052631578947367</v>
      </c>
      <c r="P66" s="67">
        <v>0.28947368421052633</v>
      </c>
      <c r="Q66" s="67">
        <v>0.13157894736842105</v>
      </c>
      <c r="R66" s="67">
        <v>0.34210526315789475</v>
      </c>
      <c r="S66" s="67">
        <v>7.8947368421052627E-2</v>
      </c>
      <c r="T66" s="67">
        <v>7.8947368421052627E-2</v>
      </c>
      <c r="U66" s="67">
        <v>7.8947368421052627E-2</v>
      </c>
      <c r="V66" s="67">
        <v>0.10526315789473684</v>
      </c>
    </row>
    <row r="67" spans="1:22" x14ac:dyDescent="0.3">
      <c r="L67" s="89">
        <v>3</v>
      </c>
      <c r="M67" s="67">
        <v>0.44736842105263158</v>
      </c>
      <c r="N67" s="67">
        <v>0.31578947368421051</v>
      </c>
      <c r="O67" s="67">
        <v>0.26315789473684209</v>
      </c>
      <c r="P67" s="67">
        <v>0.21052631578947367</v>
      </c>
      <c r="Q67" s="67">
        <v>0.26315789473684209</v>
      </c>
      <c r="R67" s="67">
        <v>0.28947368421052633</v>
      </c>
      <c r="S67" s="67">
        <v>0.28947368421052633</v>
      </c>
      <c r="T67" s="67">
        <v>0.26315789473684209</v>
      </c>
      <c r="U67" s="67">
        <v>0.18421052631578946</v>
      </c>
      <c r="V67" s="67">
        <v>0.36842105263157893</v>
      </c>
    </row>
    <row r="68" spans="1:22" x14ac:dyDescent="0.3">
      <c r="L68" s="89">
        <v>4</v>
      </c>
      <c r="M68" s="67">
        <v>5.2631578947368418E-2</v>
      </c>
      <c r="N68" s="67">
        <v>0.34210526315789475</v>
      </c>
      <c r="O68" s="67">
        <v>0.18421052631578946</v>
      </c>
      <c r="P68" s="67">
        <v>0.23684210526315788</v>
      </c>
      <c r="Q68" s="67">
        <v>0.42105263157894735</v>
      </c>
      <c r="R68" s="67">
        <v>0.21052631578947367</v>
      </c>
      <c r="S68" s="67">
        <v>0.39473684210526316</v>
      </c>
      <c r="T68" s="67">
        <v>0.26315789473684209</v>
      </c>
      <c r="U68" s="67">
        <v>0.34210526315789475</v>
      </c>
      <c r="V68" s="67">
        <v>0.31578947368421051</v>
      </c>
    </row>
    <row r="69" spans="1:22" x14ac:dyDescent="0.3">
      <c r="L69" s="65" t="s">
        <v>935</v>
      </c>
      <c r="M69" s="67">
        <v>2.6315789473684209E-2</v>
      </c>
      <c r="N69" s="67">
        <v>5.2631578947368418E-2</v>
      </c>
      <c r="O69" s="67">
        <v>0.26315789473684209</v>
      </c>
      <c r="P69" s="67">
        <v>0.15789473684210525</v>
      </c>
      <c r="Q69" s="67">
        <v>0.15789473684210525</v>
      </c>
      <c r="R69" s="67">
        <v>2.6315789473684209E-2</v>
      </c>
      <c r="S69" s="67">
        <v>0.18421052631578946</v>
      </c>
      <c r="T69" s="67">
        <v>0.34210526315789475</v>
      </c>
      <c r="U69" s="67">
        <v>0.31578947368421051</v>
      </c>
      <c r="V69" s="67">
        <v>0.15789473684210525</v>
      </c>
    </row>
    <row r="71" spans="1:22" x14ac:dyDescent="0.3">
      <c r="A71">
        <f t="shared" si="3"/>
        <v>0</v>
      </c>
      <c r="M71" s="23"/>
      <c r="N71" s="23"/>
      <c r="O71" s="23"/>
      <c r="P71" s="23"/>
      <c r="Q71" s="23"/>
      <c r="R71" s="23"/>
      <c r="S71" s="23"/>
      <c r="T71" s="23"/>
      <c r="U71" s="23"/>
      <c r="V71" s="23"/>
    </row>
    <row r="72" spans="1:22" x14ac:dyDescent="0.3">
      <c r="A72">
        <f t="shared" si="3"/>
        <v>0</v>
      </c>
      <c r="M72" s="66" t="s">
        <v>890</v>
      </c>
      <c r="N72" s="66" t="s">
        <v>892</v>
      </c>
      <c r="O72" s="77" t="s">
        <v>894</v>
      </c>
      <c r="P72" s="77" t="s">
        <v>896</v>
      </c>
      <c r="Q72" s="77" t="s">
        <v>898</v>
      </c>
      <c r="R72" s="77" t="s">
        <v>900</v>
      </c>
      <c r="S72" s="77" t="s">
        <v>902</v>
      </c>
      <c r="T72" s="77" t="s">
        <v>904</v>
      </c>
      <c r="U72" s="77" t="s">
        <v>906</v>
      </c>
      <c r="V72" s="77" t="s">
        <v>908</v>
      </c>
    </row>
    <row r="73" spans="1:22" x14ac:dyDescent="0.3">
      <c r="A73">
        <f t="shared" si="3"/>
        <v>0</v>
      </c>
      <c r="K73" s="23">
        <v>1</v>
      </c>
      <c r="L73" s="65" t="s">
        <v>934</v>
      </c>
      <c r="M73" s="42">
        <v>8</v>
      </c>
      <c r="N73" s="42">
        <v>2</v>
      </c>
      <c r="O73" s="42">
        <v>3</v>
      </c>
      <c r="P73" s="42">
        <v>4</v>
      </c>
      <c r="Q73" s="42">
        <v>1</v>
      </c>
      <c r="R73" s="42">
        <v>5</v>
      </c>
      <c r="S73" s="42">
        <v>2</v>
      </c>
      <c r="T73" s="42">
        <v>2</v>
      </c>
      <c r="U73" s="42">
        <v>3</v>
      </c>
      <c r="V73" s="42">
        <v>2</v>
      </c>
    </row>
    <row r="74" spans="1:22" x14ac:dyDescent="0.3">
      <c r="A74">
        <f t="shared" si="3"/>
        <v>0</v>
      </c>
      <c r="K74" s="23">
        <v>2</v>
      </c>
      <c r="L74" s="89">
        <v>2</v>
      </c>
      <c r="M74" s="42">
        <v>10</v>
      </c>
      <c r="N74" s="42">
        <v>9</v>
      </c>
      <c r="O74" s="42">
        <v>8</v>
      </c>
      <c r="P74" s="42">
        <v>11</v>
      </c>
      <c r="Q74" s="42">
        <v>5</v>
      </c>
      <c r="R74" s="42">
        <v>13</v>
      </c>
      <c r="S74" s="42">
        <v>3</v>
      </c>
      <c r="T74" s="42">
        <v>3</v>
      </c>
      <c r="U74" s="42">
        <v>3</v>
      </c>
      <c r="V74" s="42">
        <v>4</v>
      </c>
    </row>
    <row r="75" spans="1:22" x14ac:dyDescent="0.3">
      <c r="A75">
        <f t="shared" si="3"/>
        <v>0</v>
      </c>
      <c r="K75" s="23">
        <v>3</v>
      </c>
      <c r="L75" s="89">
        <v>3</v>
      </c>
      <c r="M75" s="42">
        <v>17</v>
      </c>
      <c r="N75" s="42">
        <v>12</v>
      </c>
      <c r="O75" s="42">
        <v>10</v>
      </c>
      <c r="P75" s="42">
        <v>8</v>
      </c>
      <c r="Q75" s="42">
        <v>10</v>
      </c>
      <c r="R75" s="42">
        <v>11</v>
      </c>
      <c r="S75" s="42">
        <v>11</v>
      </c>
      <c r="T75" s="42">
        <v>10</v>
      </c>
      <c r="U75" s="42">
        <v>7</v>
      </c>
      <c r="V75" s="42">
        <v>14</v>
      </c>
    </row>
    <row r="76" spans="1:22" x14ac:dyDescent="0.3">
      <c r="A76">
        <f t="shared" si="3"/>
        <v>0</v>
      </c>
      <c r="K76" s="23">
        <v>4</v>
      </c>
      <c r="L76" s="89">
        <v>4</v>
      </c>
      <c r="M76" s="42">
        <v>2</v>
      </c>
      <c r="N76" s="42">
        <v>13</v>
      </c>
      <c r="O76" s="42">
        <v>7</v>
      </c>
      <c r="P76" s="42">
        <v>9</v>
      </c>
      <c r="Q76" s="42">
        <v>16</v>
      </c>
      <c r="R76" s="42">
        <v>8</v>
      </c>
      <c r="S76" s="42">
        <v>15</v>
      </c>
      <c r="T76" s="42">
        <v>10</v>
      </c>
      <c r="U76" s="42">
        <v>13</v>
      </c>
      <c r="V76" s="42">
        <v>12</v>
      </c>
    </row>
    <row r="77" spans="1:22" x14ac:dyDescent="0.3">
      <c r="A77">
        <f t="shared" si="3"/>
        <v>0</v>
      </c>
      <c r="K77" s="23">
        <v>5</v>
      </c>
      <c r="L77" s="65" t="s">
        <v>935</v>
      </c>
      <c r="M77" s="42">
        <v>1</v>
      </c>
      <c r="N77" s="42">
        <v>2</v>
      </c>
      <c r="O77" s="42">
        <v>10</v>
      </c>
      <c r="P77" s="42">
        <v>6</v>
      </c>
      <c r="Q77" s="42">
        <v>6</v>
      </c>
      <c r="R77" s="42">
        <v>1</v>
      </c>
      <c r="S77" s="42">
        <v>7</v>
      </c>
      <c r="T77" s="42">
        <v>13</v>
      </c>
      <c r="U77" s="42">
        <v>12</v>
      </c>
      <c r="V77" s="42">
        <v>6</v>
      </c>
    </row>
    <row r="78" spans="1:22" x14ac:dyDescent="0.3">
      <c r="A78">
        <f t="shared" si="3"/>
        <v>0</v>
      </c>
    </row>
    <row r="79" spans="1:22" x14ac:dyDescent="0.3">
      <c r="L79" s="65" t="s">
        <v>938</v>
      </c>
      <c r="M79" s="86">
        <v>2.4210526315789473</v>
      </c>
      <c r="N79" s="86">
        <v>3.1052631578947367</v>
      </c>
      <c r="O79" s="86">
        <v>3.3421052631578947</v>
      </c>
      <c r="P79" s="86">
        <v>3.0526315789473686</v>
      </c>
      <c r="Q79" s="86">
        <v>3.5526315789473686</v>
      </c>
      <c r="R79" s="86">
        <v>2.6578947368421053</v>
      </c>
      <c r="S79" s="86">
        <v>3.5789473684210527</v>
      </c>
      <c r="T79" s="86">
        <v>3.763157894736842</v>
      </c>
      <c r="U79" s="86">
        <v>3.736842105263158</v>
      </c>
      <c r="V79" s="86">
        <v>3.4210526315789473</v>
      </c>
    </row>
    <row r="81" spans="1:24" x14ac:dyDescent="0.3">
      <c r="A81">
        <f t="shared" si="3"/>
        <v>0</v>
      </c>
      <c r="K81" s="23" t="s">
        <v>20</v>
      </c>
      <c r="L81" s="65" t="s">
        <v>855</v>
      </c>
      <c r="M81" s="42">
        <v>38</v>
      </c>
      <c r="N81" s="42">
        <v>38</v>
      </c>
      <c r="O81" s="42">
        <v>38</v>
      </c>
      <c r="P81" s="42">
        <v>38</v>
      </c>
      <c r="Q81" s="42">
        <v>38</v>
      </c>
      <c r="R81" s="42">
        <v>38</v>
      </c>
      <c r="S81" s="42">
        <v>38</v>
      </c>
      <c r="T81" s="42">
        <v>38</v>
      </c>
      <c r="U81" s="42">
        <v>38</v>
      </c>
      <c r="V81" s="42">
        <v>38</v>
      </c>
    </row>
    <row r="82" spans="1:24" x14ac:dyDescent="0.3">
      <c r="A82">
        <f t="shared" si="3"/>
        <v>0</v>
      </c>
      <c r="M82" s="23" t="b">
        <v>1</v>
      </c>
      <c r="N82" s="23" t="b">
        <v>1</v>
      </c>
      <c r="O82" s="23" t="b">
        <v>1</v>
      </c>
      <c r="P82" s="23" t="b">
        <v>1</v>
      </c>
      <c r="Q82" s="23" t="b">
        <v>1</v>
      </c>
      <c r="R82" s="23" t="b">
        <v>1</v>
      </c>
      <c r="S82" s="23" t="b">
        <v>1</v>
      </c>
      <c r="T82" s="23" t="b">
        <v>1</v>
      </c>
      <c r="U82" s="23" t="b">
        <v>1</v>
      </c>
      <c r="V82" s="23" t="b">
        <v>1</v>
      </c>
    </row>
    <row r="83" spans="1:24" x14ac:dyDescent="0.3">
      <c r="A83">
        <f t="shared" si="3"/>
        <v>0</v>
      </c>
    </row>
    <row r="84" spans="1:24" x14ac:dyDescent="0.3">
      <c r="L84" s="17" t="s">
        <v>943</v>
      </c>
    </row>
    <row r="85" spans="1:24" x14ac:dyDescent="0.3">
      <c r="L85" s="23" t="s">
        <v>944</v>
      </c>
      <c r="M85" s="23" t="s">
        <v>891</v>
      </c>
      <c r="N85" s="23" t="s">
        <v>893</v>
      </c>
      <c r="O85" s="23" t="s">
        <v>895</v>
      </c>
      <c r="P85" s="23" t="s">
        <v>897</v>
      </c>
      <c r="Q85" s="23" t="s">
        <v>899</v>
      </c>
      <c r="R85" s="23" t="s">
        <v>901</v>
      </c>
      <c r="S85" s="23" t="s">
        <v>903</v>
      </c>
      <c r="T85" s="23" t="s">
        <v>905</v>
      </c>
      <c r="U85" s="23" t="s">
        <v>907</v>
      </c>
      <c r="V85" s="23" t="s">
        <v>909</v>
      </c>
    </row>
    <row r="86" spans="1:24" x14ac:dyDescent="0.3">
      <c r="M86" s="66" t="s">
        <v>890</v>
      </c>
      <c r="N86" s="66" t="s">
        <v>892</v>
      </c>
      <c r="O86" s="77" t="s">
        <v>894</v>
      </c>
      <c r="P86" s="77" t="s">
        <v>896</v>
      </c>
      <c r="Q86" s="77" t="s">
        <v>898</v>
      </c>
      <c r="R86" s="77" t="s">
        <v>900</v>
      </c>
      <c r="S86" s="77" t="s">
        <v>902</v>
      </c>
      <c r="T86" s="77" t="s">
        <v>904</v>
      </c>
      <c r="U86" s="77" t="s">
        <v>906</v>
      </c>
      <c r="V86" s="77" t="s">
        <v>908</v>
      </c>
      <c r="X86" s="93" t="s">
        <v>856</v>
      </c>
    </row>
    <row r="87" spans="1:24" x14ac:dyDescent="0.3">
      <c r="K87" s="23"/>
      <c r="L87" s="89" t="s">
        <v>1965</v>
      </c>
      <c r="M87" s="80">
        <v>2.4210526315789473</v>
      </c>
      <c r="N87" s="80">
        <v>3.1052631578947367</v>
      </c>
      <c r="O87" s="80">
        <v>3.3421052631578947</v>
      </c>
      <c r="P87" s="80">
        <v>3.0526315789473686</v>
      </c>
      <c r="Q87" s="80">
        <v>3.5526315789473686</v>
      </c>
      <c r="R87" s="80">
        <v>2.6578947368421053</v>
      </c>
      <c r="S87" s="80">
        <v>3.5789473684210527</v>
      </c>
      <c r="T87" s="80">
        <v>3.763157894736842</v>
      </c>
      <c r="U87" s="80">
        <v>3.736842105263158</v>
      </c>
      <c r="V87" s="80">
        <v>3.4210526315789473</v>
      </c>
      <c r="X87" s="42">
        <v>38</v>
      </c>
    </row>
    <row r="88" spans="1:24" x14ac:dyDescent="0.3">
      <c r="K88" s="23"/>
      <c r="L88" s="89" t="s">
        <v>1966</v>
      </c>
      <c r="M88" s="80">
        <v>2.5428571428571427</v>
      </c>
      <c r="N88" s="80">
        <v>3.9428571428571431</v>
      </c>
      <c r="O88" s="80">
        <v>3.5714285714285716</v>
      </c>
      <c r="P88" s="80">
        <v>3.1142857142857143</v>
      </c>
      <c r="Q88" s="80">
        <v>3.4285714285714284</v>
      </c>
      <c r="R88" s="80">
        <v>3.2</v>
      </c>
      <c r="S88" s="80">
        <v>3.6285714285714286</v>
      </c>
      <c r="T88" s="80">
        <v>3.7714285714285714</v>
      </c>
      <c r="U88" s="80">
        <v>3.5714285714285716</v>
      </c>
      <c r="V88" s="80">
        <v>3.7428571428571429</v>
      </c>
      <c r="X88" s="42">
        <v>35</v>
      </c>
    </row>
    <row r="89" spans="1:24" x14ac:dyDescent="0.3">
      <c r="K89" s="23"/>
      <c r="L89" s="89" t="s">
        <v>1967</v>
      </c>
      <c r="M89" s="80">
        <v>3.4666666666666668</v>
      </c>
      <c r="N89" s="80">
        <v>3.8666666666666667</v>
      </c>
      <c r="O89" s="80">
        <v>3.2</v>
      </c>
      <c r="P89" s="80">
        <v>3.1333333333333333</v>
      </c>
      <c r="Q89" s="80">
        <v>3.7333333333333334</v>
      </c>
      <c r="R89" s="80">
        <v>3.2</v>
      </c>
      <c r="S89" s="80">
        <v>2.8666666666666667</v>
      </c>
      <c r="T89" s="80">
        <v>2.9333333333333331</v>
      </c>
      <c r="U89" s="80">
        <v>3</v>
      </c>
      <c r="V89" s="80">
        <v>3.2</v>
      </c>
      <c r="X89" s="42">
        <v>15</v>
      </c>
    </row>
    <row r="90" spans="1:24" x14ac:dyDescent="0.3">
      <c r="K90" s="23"/>
      <c r="L90" s="89" t="s">
        <v>1968</v>
      </c>
      <c r="M90" s="80">
        <v>2.7692307692307692</v>
      </c>
      <c r="N90" s="80">
        <v>3.1538461538461537</v>
      </c>
      <c r="O90" s="80">
        <v>3.5384615384615383</v>
      </c>
      <c r="P90" s="80">
        <v>3.8461538461538463</v>
      </c>
      <c r="Q90" s="80">
        <v>3.9230769230769229</v>
      </c>
      <c r="R90" s="80">
        <v>3.6153846153846154</v>
      </c>
      <c r="S90" s="80">
        <v>4.0769230769230766</v>
      </c>
      <c r="T90" s="80">
        <v>4.1538461538461542</v>
      </c>
      <c r="U90" s="80">
        <v>4.2307692307692308</v>
      </c>
      <c r="V90" s="80">
        <v>3.3846153846153846</v>
      </c>
      <c r="X90" s="42">
        <v>13</v>
      </c>
    </row>
    <row r="91" spans="1:24" x14ac:dyDescent="0.3">
      <c r="K91" s="23"/>
      <c r="L91" s="89" t="s">
        <v>1969</v>
      </c>
      <c r="M91" s="80">
        <v>2.5</v>
      </c>
      <c r="N91" s="80">
        <v>2</v>
      </c>
      <c r="O91" s="80">
        <v>2.5</v>
      </c>
      <c r="P91" s="80">
        <v>3</v>
      </c>
      <c r="Q91" s="80">
        <v>3</v>
      </c>
      <c r="R91" s="80">
        <v>2.5</v>
      </c>
      <c r="S91" s="80">
        <v>2.5</v>
      </c>
      <c r="T91" s="80">
        <v>2.5</v>
      </c>
      <c r="U91" s="80">
        <v>2.5</v>
      </c>
      <c r="V91" s="80">
        <v>3</v>
      </c>
      <c r="X91" s="42">
        <v>2</v>
      </c>
    </row>
    <row r="92" spans="1:24" x14ac:dyDescent="0.3">
      <c r="K92" s="23"/>
      <c r="L92" s="89" t="s">
        <v>1970</v>
      </c>
      <c r="M92" s="80">
        <v>3.8</v>
      </c>
      <c r="N92" s="80">
        <v>3.4</v>
      </c>
      <c r="O92" s="80">
        <v>2.8</v>
      </c>
      <c r="P92" s="80">
        <v>3.6</v>
      </c>
      <c r="Q92" s="80">
        <v>3.4</v>
      </c>
      <c r="R92" s="80">
        <v>3.6</v>
      </c>
      <c r="S92" s="80">
        <v>3.4</v>
      </c>
      <c r="T92" s="80">
        <v>3.5</v>
      </c>
      <c r="U92" s="80">
        <v>3.3</v>
      </c>
      <c r="V92" s="80">
        <v>3.5</v>
      </c>
      <c r="X92" s="42">
        <v>10</v>
      </c>
    </row>
    <row r="93" spans="1:24" x14ac:dyDescent="0.3">
      <c r="K93" s="23"/>
      <c r="L93" s="89" t="s">
        <v>1971</v>
      </c>
      <c r="M93" s="80">
        <v>3</v>
      </c>
      <c r="N93" s="80">
        <v>2.75</v>
      </c>
      <c r="O93" s="80">
        <v>2.75</v>
      </c>
      <c r="P93" s="80">
        <v>3</v>
      </c>
      <c r="Q93" s="80">
        <v>2.75</v>
      </c>
      <c r="R93" s="80">
        <v>3</v>
      </c>
      <c r="S93" s="80">
        <v>3.75</v>
      </c>
      <c r="T93" s="80">
        <v>3.5</v>
      </c>
      <c r="U93" s="80">
        <v>3</v>
      </c>
      <c r="V93" s="80">
        <v>3</v>
      </c>
      <c r="X93" s="42">
        <v>4</v>
      </c>
    </row>
    <row r="94" spans="1:24" x14ac:dyDescent="0.3">
      <c r="K94" s="23"/>
      <c r="L94" s="89" t="s">
        <v>1972</v>
      </c>
      <c r="M94" s="80">
        <v>3.7142857142857144</v>
      </c>
      <c r="N94" s="80">
        <v>4.1428571428571432</v>
      </c>
      <c r="O94" s="80">
        <v>3.8571428571428572</v>
      </c>
      <c r="P94" s="80">
        <v>4.1428571428571432</v>
      </c>
      <c r="Q94" s="80">
        <v>4.1428571428571432</v>
      </c>
      <c r="R94" s="80">
        <v>3.7142857142857144</v>
      </c>
      <c r="S94" s="80">
        <v>4.2857142857142856</v>
      </c>
      <c r="T94" s="80">
        <v>4</v>
      </c>
      <c r="U94" s="80">
        <v>3.7142857142857144</v>
      </c>
      <c r="V94" s="80">
        <v>4</v>
      </c>
      <c r="X94" s="42">
        <v>7</v>
      </c>
    </row>
    <row r="95" spans="1:24" x14ac:dyDescent="0.3">
      <c r="K95" s="23"/>
      <c r="L95" s="89" t="s">
        <v>1973</v>
      </c>
      <c r="M95" s="80">
        <v>4</v>
      </c>
      <c r="N95" s="80">
        <v>3.4444444444444446</v>
      </c>
      <c r="O95" s="80">
        <v>2.8888888888888888</v>
      </c>
      <c r="P95" s="80">
        <v>3.3333333333333335</v>
      </c>
      <c r="Q95" s="80">
        <v>3</v>
      </c>
      <c r="R95" s="80">
        <v>3.3333333333333335</v>
      </c>
      <c r="S95" s="80">
        <v>3.4444444444444446</v>
      </c>
      <c r="T95" s="80">
        <v>3.3333333333333335</v>
      </c>
      <c r="U95" s="80">
        <v>3.1111111111111112</v>
      </c>
      <c r="V95" s="80">
        <v>3</v>
      </c>
      <c r="X95" s="42">
        <v>9</v>
      </c>
    </row>
    <row r="96" spans="1:24" x14ac:dyDescent="0.3">
      <c r="K96" s="23"/>
      <c r="L96" s="89" t="s">
        <v>1974</v>
      </c>
      <c r="M96" s="80">
        <v>2</v>
      </c>
      <c r="N96" s="80">
        <v>4</v>
      </c>
      <c r="O96" s="80">
        <v>5</v>
      </c>
      <c r="P96" s="80">
        <v>4</v>
      </c>
      <c r="Q96" s="80">
        <v>5</v>
      </c>
      <c r="R96" s="80">
        <v>5</v>
      </c>
      <c r="S96" s="80">
        <v>5</v>
      </c>
      <c r="T96" s="80">
        <v>5</v>
      </c>
      <c r="U96" s="80">
        <v>5</v>
      </c>
      <c r="V96" s="80">
        <v>4</v>
      </c>
      <c r="X96" s="42">
        <v>1</v>
      </c>
    </row>
    <row r="97" spans="11:24" x14ac:dyDescent="0.3">
      <c r="K97" s="23"/>
      <c r="L97" s="89" t="s">
        <v>1975</v>
      </c>
      <c r="M97" s="80">
        <v>3.4285714285714284</v>
      </c>
      <c r="N97" s="80">
        <v>3.8571428571428572</v>
      </c>
      <c r="O97" s="80">
        <v>4.2857142857142856</v>
      </c>
      <c r="P97" s="80">
        <v>4.2857142857142856</v>
      </c>
      <c r="Q97" s="80">
        <v>3</v>
      </c>
      <c r="R97" s="80">
        <v>4.5714285714285712</v>
      </c>
      <c r="S97" s="80">
        <v>4.7142857142857144</v>
      </c>
      <c r="T97" s="80">
        <v>4.5714285714285712</v>
      </c>
      <c r="U97" s="80">
        <v>4.1428571428571432</v>
      </c>
      <c r="V97" s="80">
        <v>4.1428571428571432</v>
      </c>
      <c r="X97" s="42">
        <v>7</v>
      </c>
    </row>
    <row r="98" spans="11:24" x14ac:dyDescent="0.3">
      <c r="K98" s="23"/>
      <c r="L98" s="89" t="s">
        <v>1976</v>
      </c>
      <c r="M98" s="80">
        <v>3.1666666666666665</v>
      </c>
      <c r="N98" s="80">
        <v>3.8333333333333335</v>
      </c>
      <c r="O98" s="80">
        <v>3.6666666666666665</v>
      </c>
      <c r="P98" s="80">
        <v>4.166666666666667</v>
      </c>
      <c r="Q98" s="80">
        <v>3.6666666666666665</v>
      </c>
      <c r="R98" s="80">
        <v>3.8333333333333335</v>
      </c>
      <c r="S98" s="80">
        <v>4</v>
      </c>
      <c r="T98" s="80">
        <v>4</v>
      </c>
      <c r="U98" s="80">
        <v>3.8333333333333335</v>
      </c>
      <c r="V98" s="80">
        <v>3.8333333333333335</v>
      </c>
      <c r="X98" s="42">
        <v>6</v>
      </c>
    </row>
    <row r="99" spans="11:24" x14ac:dyDescent="0.3">
      <c r="K99" s="23"/>
      <c r="L99" s="89" t="s">
        <v>1977</v>
      </c>
      <c r="M99" s="80">
        <v>4.2</v>
      </c>
      <c r="N99" s="80">
        <v>4</v>
      </c>
      <c r="O99" s="80">
        <v>4.5999999999999996</v>
      </c>
      <c r="P99" s="80">
        <v>4.4000000000000004</v>
      </c>
      <c r="Q99" s="80">
        <v>4</v>
      </c>
      <c r="R99" s="80">
        <v>3.8</v>
      </c>
      <c r="S99" s="80">
        <v>3.8</v>
      </c>
      <c r="T99" s="80">
        <v>3.8</v>
      </c>
      <c r="U99" s="80">
        <v>4.4000000000000004</v>
      </c>
      <c r="V99" s="80">
        <v>4.8</v>
      </c>
      <c r="X99" s="42">
        <v>5</v>
      </c>
    </row>
    <row r="100" spans="11:24" x14ac:dyDescent="0.3">
      <c r="K100" s="23"/>
      <c r="L100" s="89" t="s">
        <v>1978</v>
      </c>
      <c r="M100" s="80">
        <v>3.6</v>
      </c>
      <c r="N100" s="80">
        <v>4</v>
      </c>
      <c r="O100" s="80">
        <v>3.8</v>
      </c>
      <c r="P100" s="80">
        <v>3.8</v>
      </c>
      <c r="Q100" s="80">
        <v>3</v>
      </c>
      <c r="R100" s="80">
        <v>3.8</v>
      </c>
      <c r="S100" s="80">
        <v>3.4</v>
      </c>
      <c r="T100" s="80">
        <v>3.6</v>
      </c>
      <c r="U100" s="80">
        <v>3.4</v>
      </c>
      <c r="V100" s="80">
        <v>3.6</v>
      </c>
      <c r="X100" s="42">
        <v>5</v>
      </c>
    </row>
    <row r="101" spans="11:24" x14ac:dyDescent="0.3">
      <c r="K101" s="23"/>
      <c r="L101" s="89" t="s">
        <v>1980</v>
      </c>
      <c r="M101" s="80">
        <v>3.4</v>
      </c>
      <c r="N101" s="80">
        <v>4.4000000000000004</v>
      </c>
      <c r="O101" s="80">
        <v>3.2</v>
      </c>
      <c r="P101" s="80">
        <v>4</v>
      </c>
      <c r="Q101" s="80">
        <v>4.2</v>
      </c>
      <c r="R101" s="80">
        <v>3.2</v>
      </c>
      <c r="S101" s="80">
        <v>3.2</v>
      </c>
      <c r="T101" s="80">
        <v>3</v>
      </c>
      <c r="U101" s="80">
        <v>3.4</v>
      </c>
      <c r="V101" s="80">
        <v>3</v>
      </c>
      <c r="X101" s="42">
        <v>5</v>
      </c>
    </row>
    <row r="102" spans="11:24" x14ac:dyDescent="0.3">
      <c r="K102" s="23"/>
      <c r="L102" s="89" t="s">
        <v>1979</v>
      </c>
      <c r="M102" s="80" t="s">
        <v>1982</v>
      </c>
      <c r="N102" s="80" t="s">
        <v>1982</v>
      </c>
      <c r="O102" s="80" t="s">
        <v>1982</v>
      </c>
      <c r="P102" s="80" t="s">
        <v>1982</v>
      </c>
      <c r="Q102" s="80" t="s">
        <v>1982</v>
      </c>
      <c r="R102" s="80" t="s">
        <v>1982</v>
      </c>
      <c r="S102" s="80" t="s">
        <v>1982</v>
      </c>
      <c r="T102" s="80" t="s">
        <v>1982</v>
      </c>
      <c r="U102" s="80" t="s">
        <v>1982</v>
      </c>
      <c r="V102" s="80" t="s">
        <v>1982</v>
      </c>
      <c r="X102" s="42">
        <v>0</v>
      </c>
    </row>
    <row r="117" spans="1:13" x14ac:dyDescent="0.3">
      <c r="A117">
        <f t="shared" si="3"/>
        <v>0</v>
      </c>
      <c r="L117" s="91" t="s">
        <v>184</v>
      </c>
      <c r="M117" s="91" t="s">
        <v>874</v>
      </c>
    </row>
    <row r="118" spans="1:13" x14ac:dyDescent="0.3">
      <c r="A118">
        <f t="shared" si="3"/>
        <v>0</v>
      </c>
      <c r="L118" s="91" t="s">
        <v>185</v>
      </c>
      <c r="M118" s="91" t="s">
        <v>875</v>
      </c>
    </row>
    <row r="119" spans="1:13" x14ac:dyDescent="0.3">
      <c r="A119">
        <f t="shared" si="3"/>
        <v>0</v>
      </c>
      <c r="L119" s="91" t="s">
        <v>186</v>
      </c>
      <c r="M119" s="91" t="s">
        <v>876</v>
      </c>
    </row>
    <row r="120" spans="1:13" x14ac:dyDescent="0.3">
      <c r="A120">
        <f t="shared" si="3"/>
        <v>0</v>
      </c>
      <c r="L120" s="91" t="s">
        <v>187</v>
      </c>
      <c r="M120" s="91" t="s">
        <v>877</v>
      </c>
    </row>
    <row r="121" spans="1:13" x14ac:dyDescent="0.3">
      <c r="A121">
        <f t="shared" si="3"/>
        <v>0</v>
      </c>
      <c r="L121" s="91" t="s">
        <v>188</v>
      </c>
      <c r="M121" s="91" t="s">
        <v>878</v>
      </c>
    </row>
    <row r="122" spans="1:13" x14ac:dyDescent="0.3">
      <c r="A122">
        <f t="shared" si="3"/>
        <v>0</v>
      </c>
      <c r="L122" s="91" t="s">
        <v>189</v>
      </c>
      <c r="M122" s="91" t="s">
        <v>879</v>
      </c>
    </row>
    <row r="123" spans="1:13" x14ac:dyDescent="0.3">
      <c r="A123">
        <f t="shared" si="3"/>
        <v>0</v>
      </c>
      <c r="L123" s="91" t="s">
        <v>190</v>
      </c>
      <c r="M123" s="91" t="s">
        <v>880</v>
      </c>
    </row>
    <row r="124" spans="1:13" x14ac:dyDescent="0.3">
      <c r="A124">
        <f t="shared" si="3"/>
        <v>0</v>
      </c>
      <c r="L124" s="91" t="s">
        <v>191</v>
      </c>
      <c r="M124" s="91" t="s">
        <v>881</v>
      </c>
    </row>
    <row r="125" spans="1:13" x14ac:dyDescent="0.3">
      <c r="A125">
        <f t="shared" si="3"/>
        <v>0</v>
      </c>
      <c r="L125" s="92" t="s">
        <v>192</v>
      </c>
      <c r="M125" s="92" t="s">
        <v>882</v>
      </c>
    </row>
    <row r="126" spans="1:13" x14ac:dyDescent="0.3">
      <c r="A126">
        <f t="shared" si="3"/>
        <v>0</v>
      </c>
      <c r="L126" s="91" t="s">
        <v>193</v>
      </c>
      <c r="M126" s="91" t="s">
        <v>883</v>
      </c>
    </row>
    <row r="127" spans="1:13" x14ac:dyDescent="0.3">
      <c r="A127">
        <f t="shared" si="3"/>
        <v>0</v>
      </c>
      <c r="L127" s="91" t="s">
        <v>194</v>
      </c>
      <c r="M127" s="91" t="s">
        <v>884</v>
      </c>
    </row>
    <row r="128" spans="1:13" x14ac:dyDescent="0.3">
      <c r="A128">
        <f t="shared" si="3"/>
        <v>0</v>
      </c>
      <c r="L128" s="91" t="s">
        <v>195</v>
      </c>
      <c r="M128" s="91" t="s">
        <v>885</v>
      </c>
    </row>
    <row r="129" spans="1:13" x14ac:dyDescent="0.3">
      <c r="A129">
        <f t="shared" si="3"/>
        <v>0</v>
      </c>
      <c r="L129" s="92" t="s">
        <v>196</v>
      </c>
      <c r="M129" s="92" t="s">
        <v>886</v>
      </c>
    </row>
    <row r="130" spans="1:13" x14ac:dyDescent="0.3">
      <c r="A130">
        <f t="shared" si="3"/>
        <v>0</v>
      </c>
      <c r="L130" s="91" t="s">
        <v>197</v>
      </c>
      <c r="M130" s="91" t="s">
        <v>887</v>
      </c>
    </row>
    <row r="131" spans="1:13" x14ac:dyDescent="0.3">
      <c r="A131">
        <f t="shared" si="3"/>
        <v>0</v>
      </c>
      <c r="L131" s="91" t="s">
        <v>72</v>
      </c>
      <c r="M131" s="91" t="s">
        <v>888</v>
      </c>
    </row>
    <row r="132" spans="1:13" x14ac:dyDescent="0.3">
      <c r="A132">
        <f t="shared" si="3"/>
        <v>0</v>
      </c>
      <c r="L132" s="91" t="s">
        <v>198</v>
      </c>
      <c r="M132" s="91" t="s">
        <v>889</v>
      </c>
    </row>
    <row r="133" spans="1:13" x14ac:dyDescent="0.3">
      <c r="A133">
        <f t="shared" si="3"/>
        <v>0</v>
      </c>
    </row>
    <row r="134" spans="1:13" x14ac:dyDescent="0.3">
      <c r="A134">
        <f t="shared" si="3"/>
        <v>0</v>
      </c>
    </row>
    <row r="135" spans="1:13" x14ac:dyDescent="0.3">
      <c r="A135">
        <f t="shared" si="3"/>
        <v>0</v>
      </c>
    </row>
    <row r="136" spans="1:13" x14ac:dyDescent="0.3">
      <c r="A136">
        <f t="shared" si="3"/>
        <v>0</v>
      </c>
    </row>
    <row r="137" spans="1:13" x14ac:dyDescent="0.3">
      <c r="A137">
        <f t="shared" si="3"/>
        <v>0</v>
      </c>
    </row>
    <row r="138" spans="1:13" x14ac:dyDescent="0.3">
      <c r="A138">
        <f t="shared" si="3"/>
        <v>0</v>
      </c>
    </row>
    <row r="139" spans="1:13" x14ac:dyDescent="0.3">
      <c r="A139">
        <f t="shared" si="3"/>
        <v>0</v>
      </c>
    </row>
    <row r="140" spans="1:13" x14ac:dyDescent="0.3">
      <c r="A140">
        <f t="shared" ref="A140:A203" si="4">COUNTIF(B140:AAA140,"FALSE")</f>
        <v>0</v>
      </c>
    </row>
    <row r="141" spans="1:13" x14ac:dyDescent="0.3">
      <c r="A141">
        <f t="shared" si="4"/>
        <v>0</v>
      </c>
    </row>
    <row r="142" spans="1:13" x14ac:dyDescent="0.3">
      <c r="A142">
        <f t="shared" si="4"/>
        <v>0</v>
      </c>
    </row>
    <row r="143" spans="1:13" x14ac:dyDescent="0.3">
      <c r="A143">
        <f t="shared" si="4"/>
        <v>0</v>
      </c>
    </row>
    <row r="144" spans="1:13" x14ac:dyDescent="0.3">
      <c r="A144">
        <f t="shared" si="4"/>
        <v>0</v>
      </c>
    </row>
    <row r="145" spans="1:1" x14ac:dyDescent="0.3">
      <c r="A145">
        <f t="shared" si="4"/>
        <v>0</v>
      </c>
    </row>
    <row r="146" spans="1:1" x14ac:dyDescent="0.3">
      <c r="A146">
        <f t="shared" si="4"/>
        <v>0</v>
      </c>
    </row>
    <row r="147" spans="1:1" x14ac:dyDescent="0.3">
      <c r="A147">
        <f t="shared" si="4"/>
        <v>0</v>
      </c>
    </row>
    <row r="148" spans="1:1" x14ac:dyDescent="0.3">
      <c r="A148">
        <f t="shared" si="4"/>
        <v>0</v>
      </c>
    </row>
    <row r="149" spans="1:1" x14ac:dyDescent="0.3">
      <c r="A149">
        <f t="shared" si="4"/>
        <v>0</v>
      </c>
    </row>
    <row r="150" spans="1:1" x14ac:dyDescent="0.3">
      <c r="A150">
        <f t="shared" si="4"/>
        <v>0</v>
      </c>
    </row>
    <row r="151" spans="1:1" x14ac:dyDescent="0.3">
      <c r="A151">
        <f t="shared" si="4"/>
        <v>0</v>
      </c>
    </row>
    <row r="152" spans="1:1" x14ac:dyDescent="0.3">
      <c r="A152">
        <f t="shared" si="4"/>
        <v>0</v>
      </c>
    </row>
    <row r="153" spans="1:1" x14ac:dyDescent="0.3">
      <c r="A153">
        <f t="shared" si="4"/>
        <v>0</v>
      </c>
    </row>
    <row r="154" spans="1:1" x14ac:dyDescent="0.3">
      <c r="A154">
        <f t="shared" si="4"/>
        <v>0</v>
      </c>
    </row>
    <row r="155" spans="1:1" x14ac:dyDescent="0.3">
      <c r="A155">
        <f t="shared" si="4"/>
        <v>0</v>
      </c>
    </row>
    <row r="156" spans="1:1" x14ac:dyDescent="0.3">
      <c r="A156">
        <f t="shared" si="4"/>
        <v>0</v>
      </c>
    </row>
    <row r="157" spans="1:1" x14ac:dyDescent="0.3">
      <c r="A157">
        <f t="shared" si="4"/>
        <v>0</v>
      </c>
    </row>
    <row r="158" spans="1:1" x14ac:dyDescent="0.3">
      <c r="A158">
        <f t="shared" si="4"/>
        <v>0</v>
      </c>
    </row>
    <row r="159" spans="1:1" x14ac:dyDescent="0.3">
      <c r="A159">
        <f t="shared" si="4"/>
        <v>0</v>
      </c>
    </row>
    <row r="160" spans="1:1" x14ac:dyDescent="0.3">
      <c r="A160">
        <f t="shared" si="4"/>
        <v>0</v>
      </c>
    </row>
    <row r="161" spans="1:1" x14ac:dyDescent="0.3">
      <c r="A161">
        <f t="shared" si="4"/>
        <v>0</v>
      </c>
    </row>
    <row r="162" spans="1:1" x14ac:dyDescent="0.3">
      <c r="A162">
        <f t="shared" si="4"/>
        <v>0</v>
      </c>
    </row>
    <row r="163" spans="1:1" x14ac:dyDescent="0.3">
      <c r="A163">
        <f t="shared" si="4"/>
        <v>0</v>
      </c>
    </row>
    <row r="164" spans="1:1" x14ac:dyDescent="0.3">
      <c r="A164">
        <f t="shared" si="4"/>
        <v>0</v>
      </c>
    </row>
    <row r="165" spans="1:1" x14ac:dyDescent="0.3">
      <c r="A165">
        <f t="shared" si="4"/>
        <v>0</v>
      </c>
    </row>
    <row r="166" spans="1:1" x14ac:dyDescent="0.3">
      <c r="A166">
        <f t="shared" si="4"/>
        <v>0</v>
      </c>
    </row>
    <row r="167" spans="1:1" x14ac:dyDescent="0.3">
      <c r="A167">
        <f t="shared" si="4"/>
        <v>0</v>
      </c>
    </row>
    <row r="168" spans="1:1" x14ac:dyDescent="0.3">
      <c r="A168">
        <f t="shared" si="4"/>
        <v>0</v>
      </c>
    </row>
    <row r="169" spans="1:1" x14ac:dyDescent="0.3">
      <c r="A169">
        <f t="shared" si="4"/>
        <v>0</v>
      </c>
    </row>
    <row r="170" spans="1:1" x14ac:dyDescent="0.3">
      <c r="A170">
        <f t="shared" si="4"/>
        <v>0</v>
      </c>
    </row>
    <row r="171" spans="1:1" x14ac:dyDescent="0.3">
      <c r="A171">
        <f t="shared" si="4"/>
        <v>0</v>
      </c>
    </row>
    <row r="172" spans="1:1" x14ac:dyDescent="0.3">
      <c r="A172">
        <f t="shared" si="4"/>
        <v>0</v>
      </c>
    </row>
    <row r="173" spans="1:1" x14ac:dyDescent="0.3">
      <c r="A173">
        <f t="shared" si="4"/>
        <v>0</v>
      </c>
    </row>
    <row r="174" spans="1:1" x14ac:dyDescent="0.3">
      <c r="A174">
        <f t="shared" si="4"/>
        <v>0</v>
      </c>
    </row>
    <row r="175" spans="1:1" x14ac:dyDescent="0.3">
      <c r="A175">
        <f t="shared" si="4"/>
        <v>0</v>
      </c>
    </row>
    <row r="176" spans="1:1" x14ac:dyDescent="0.3">
      <c r="A176">
        <f t="shared" si="4"/>
        <v>0</v>
      </c>
    </row>
    <row r="177" spans="1:1" x14ac:dyDescent="0.3">
      <c r="A177">
        <f t="shared" si="4"/>
        <v>0</v>
      </c>
    </row>
    <row r="178" spans="1:1" x14ac:dyDescent="0.3">
      <c r="A178">
        <f t="shared" si="4"/>
        <v>0</v>
      </c>
    </row>
    <row r="179" spans="1:1" x14ac:dyDescent="0.3">
      <c r="A179">
        <f t="shared" si="4"/>
        <v>0</v>
      </c>
    </row>
    <row r="180" spans="1:1" x14ac:dyDescent="0.3">
      <c r="A180">
        <f t="shared" si="4"/>
        <v>0</v>
      </c>
    </row>
    <row r="181" spans="1:1" x14ac:dyDescent="0.3">
      <c r="A181">
        <f t="shared" si="4"/>
        <v>0</v>
      </c>
    </row>
    <row r="182" spans="1:1" x14ac:dyDescent="0.3">
      <c r="A182">
        <f t="shared" si="4"/>
        <v>0</v>
      </c>
    </row>
    <row r="183" spans="1:1" x14ac:dyDescent="0.3">
      <c r="A183">
        <f t="shared" si="4"/>
        <v>0</v>
      </c>
    </row>
    <row r="184" spans="1:1" x14ac:dyDescent="0.3">
      <c r="A184">
        <f t="shared" si="4"/>
        <v>0</v>
      </c>
    </row>
    <row r="185" spans="1:1" x14ac:dyDescent="0.3">
      <c r="A185">
        <f t="shared" si="4"/>
        <v>0</v>
      </c>
    </row>
    <row r="186" spans="1:1" x14ac:dyDescent="0.3">
      <c r="A186">
        <f t="shared" si="4"/>
        <v>0</v>
      </c>
    </row>
    <row r="187" spans="1:1" x14ac:dyDescent="0.3">
      <c r="A187">
        <f t="shared" si="4"/>
        <v>0</v>
      </c>
    </row>
    <row r="188" spans="1:1" x14ac:dyDescent="0.3">
      <c r="A188">
        <f t="shared" si="4"/>
        <v>0</v>
      </c>
    </row>
    <row r="189" spans="1:1" x14ac:dyDescent="0.3">
      <c r="A189">
        <f t="shared" si="4"/>
        <v>0</v>
      </c>
    </row>
    <row r="190" spans="1:1" x14ac:dyDescent="0.3">
      <c r="A190">
        <f t="shared" si="4"/>
        <v>0</v>
      </c>
    </row>
    <row r="191" spans="1:1" x14ac:dyDescent="0.3">
      <c r="A191">
        <f t="shared" si="4"/>
        <v>0</v>
      </c>
    </row>
    <row r="192" spans="1:1" x14ac:dyDescent="0.3">
      <c r="A192">
        <f t="shared" si="4"/>
        <v>0</v>
      </c>
    </row>
    <row r="193" spans="1:1" x14ac:dyDescent="0.3">
      <c r="A193">
        <f t="shared" si="4"/>
        <v>0</v>
      </c>
    </row>
    <row r="194" spans="1:1" x14ac:dyDescent="0.3">
      <c r="A194">
        <f t="shared" si="4"/>
        <v>0</v>
      </c>
    </row>
    <row r="195" spans="1:1" x14ac:dyDescent="0.3">
      <c r="A195">
        <f t="shared" si="4"/>
        <v>0</v>
      </c>
    </row>
    <row r="196" spans="1:1" x14ac:dyDescent="0.3">
      <c r="A196">
        <f t="shared" si="4"/>
        <v>0</v>
      </c>
    </row>
    <row r="197" spans="1:1" x14ac:dyDescent="0.3">
      <c r="A197">
        <f t="shared" si="4"/>
        <v>0</v>
      </c>
    </row>
    <row r="198" spans="1:1" x14ac:dyDescent="0.3">
      <c r="A198">
        <f t="shared" si="4"/>
        <v>0</v>
      </c>
    </row>
    <row r="199" spans="1:1" x14ac:dyDescent="0.3">
      <c r="A199">
        <f t="shared" si="4"/>
        <v>0</v>
      </c>
    </row>
    <row r="200" spans="1:1" x14ac:dyDescent="0.3">
      <c r="A200">
        <f t="shared" si="4"/>
        <v>0</v>
      </c>
    </row>
    <row r="201" spans="1:1" x14ac:dyDescent="0.3">
      <c r="A201">
        <f t="shared" si="4"/>
        <v>0</v>
      </c>
    </row>
    <row r="202" spans="1:1" x14ac:dyDescent="0.3">
      <c r="A202">
        <f t="shared" si="4"/>
        <v>0</v>
      </c>
    </row>
    <row r="203" spans="1:1" x14ac:dyDescent="0.3">
      <c r="A203">
        <f t="shared" si="4"/>
        <v>0</v>
      </c>
    </row>
    <row r="204" spans="1:1" x14ac:dyDescent="0.3">
      <c r="A204">
        <f t="shared" ref="A204:A267" si="5">COUNTIF(B204:AAA204,"FALSE")</f>
        <v>0</v>
      </c>
    </row>
    <row r="205" spans="1:1" x14ac:dyDescent="0.3">
      <c r="A205">
        <f t="shared" si="5"/>
        <v>0</v>
      </c>
    </row>
    <row r="206" spans="1:1" x14ac:dyDescent="0.3">
      <c r="A206">
        <f t="shared" si="5"/>
        <v>0</v>
      </c>
    </row>
    <row r="207" spans="1:1" x14ac:dyDescent="0.3">
      <c r="A207">
        <f t="shared" si="5"/>
        <v>0</v>
      </c>
    </row>
    <row r="208" spans="1:1" x14ac:dyDescent="0.3">
      <c r="A208">
        <f t="shared" si="5"/>
        <v>0</v>
      </c>
    </row>
    <row r="209" spans="1:1" x14ac:dyDescent="0.3">
      <c r="A209">
        <f t="shared" si="5"/>
        <v>0</v>
      </c>
    </row>
    <row r="210" spans="1:1" x14ac:dyDescent="0.3">
      <c r="A210">
        <f t="shared" si="5"/>
        <v>0</v>
      </c>
    </row>
    <row r="211" spans="1:1" x14ac:dyDescent="0.3">
      <c r="A211">
        <f t="shared" si="5"/>
        <v>0</v>
      </c>
    </row>
    <row r="212" spans="1:1" x14ac:dyDescent="0.3">
      <c r="A212">
        <f t="shared" si="5"/>
        <v>0</v>
      </c>
    </row>
    <row r="213" spans="1:1" x14ac:dyDescent="0.3">
      <c r="A213">
        <f t="shared" si="5"/>
        <v>0</v>
      </c>
    </row>
    <row r="214" spans="1:1" x14ac:dyDescent="0.3">
      <c r="A214">
        <f t="shared" si="5"/>
        <v>0</v>
      </c>
    </row>
    <row r="215" spans="1:1" x14ac:dyDescent="0.3">
      <c r="A215">
        <f t="shared" si="5"/>
        <v>0</v>
      </c>
    </row>
    <row r="216" spans="1:1" x14ac:dyDescent="0.3">
      <c r="A216">
        <f t="shared" si="5"/>
        <v>0</v>
      </c>
    </row>
    <row r="217" spans="1:1" x14ac:dyDescent="0.3">
      <c r="A217">
        <f t="shared" si="5"/>
        <v>0</v>
      </c>
    </row>
    <row r="218" spans="1:1" x14ac:dyDescent="0.3">
      <c r="A218">
        <f t="shared" si="5"/>
        <v>0</v>
      </c>
    </row>
    <row r="219" spans="1:1" x14ac:dyDescent="0.3">
      <c r="A219">
        <f t="shared" si="5"/>
        <v>0</v>
      </c>
    </row>
    <row r="220" spans="1:1" x14ac:dyDescent="0.3">
      <c r="A220">
        <f t="shared" si="5"/>
        <v>0</v>
      </c>
    </row>
    <row r="221" spans="1:1" x14ac:dyDescent="0.3">
      <c r="A221">
        <f t="shared" si="5"/>
        <v>0</v>
      </c>
    </row>
    <row r="222" spans="1:1" x14ac:dyDescent="0.3">
      <c r="A222">
        <f t="shared" si="5"/>
        <v>0</v>
      </c>
    </row>
    <row r="223" spans="1:1" x14ac:dyDescent="0.3">
      <c r="A223">
        <f t="shared" si="5"/>
        <v>0</v>
      </c>
    </row>
    <row r="224" spans="1:1" x14ac:dyDescent="0.3">
      <c r="A224">
        <f t="shared" si="5"/>
        <v>0</v>
      </c>
    </row>
    <row r="225" spans="1:1" x14ac:dyDescent="0.3">
      <c r="A225">
        <f t="shared" si="5"/>
        <v>0</v>
      </c>
    </row>
    <row r="226" spans="1:1" x14ac:dyDescent="0.3">
      <c r="A226">
        <f t="shared" si="5"/>
        <v>0</v>
      </c>
    </row>
    <row r="227" spans="1:1" x14ac:dyDescent="0.3">
      <c r="A227">
        <f t="shared" si="5"/>
        <v>0</v>
      </c>
    </row>
    <row r="228" spans="1:1" x14ac:dyDescent="0.3">
      <c r="A228">
        <f t="shared" si="5"/>
        <v>0</v>
      </c>
    </row>
    <row r="229" spans="1:1" x14ac:dyDescent="0.3">
      <c r="A229">
        <f t="shared" si="5"/>
        <v>0</v>
      </c>
    </row>
    <row r="230" spans="1:1" x14ac:dyDescent="0.3">
      <c r="A230">
        <f t="shared" si="5"/>
        <v>0</v>
      </c>
    </row>
    <row r="231" spans="1:1" x14ac:dyDescent="0.3">
      <c r="A231">
        <f t="shared" si="5"/>
        <v>0</v>
      </c>
    </row>
    <row r="232" spans="1:1" x14ac:dyDescent="0.3">
      <c r="A232">
        <f t="shared" si="5"/>
        <v>0</v>
      </c>
    </row>
    <row r="233" spans="1:1" x14ac:dyDescent="0.3">
      <c r="A233">
        <f t="shared" si="5"/>
        <v>0</v>
      </c>
    </row>
    <row r="234" spans="1:1" x14ac:dyDescent="0.3">
      <c r="A234">
        <f t="shared" si="5"/>
        <v>0</v>
      </c>
    </row>
    <row r="235" spans="1:1" x14ac:dyDescent="0.3">
      <c r="A235">
        <f t="shared" si="5"/>
        <v>0</v>
      </c>
    </row>
    <row r="236" spans="1:1" x14ac:dyDescent="0.3">
      <c r="A236">
        <f t="shared" si="5"/>
        <v>0</v>
      </c>
    </row>
    <row r="237" spans="1:1" x14ac:dyDescent="0.3">
      <c r="A237">
        <f t="shared" si="5"/>
        <v>0</v>
      </c>
    </row>
    <row r="238" spans="1:1" x14ac:dyDescent="0.3">
      <c r="A238">
        <f t="shared" si="5"/>
        <v>0</v>
      </c>
    </row>
    <row r="239" spans="1:1" x14ac:dyDescent="0.3">
      <c r="A239">
        <f t="shared" si="5"/>
        <v>0</v>
      </c>
    </row>
    <row r="240" spans="1:1" x14ac:dyDescent="0.3">
      <c r="A240">
        <f t="shared" si="5"/>
        <v>0</v>
      </c>
    </row>
    <row r="241" spans="1:1" x14ac:dyDescent="0.3">
      <c r="A241">
        <f t="shared" si="5"/>
        <v>0</v>
      </c>
    </row>
    <row r="242" spans="1:1" x14ac:dyDescent="0.3">
      <c r="A242">
        <f t="shared" si="5"/>
        <v>0</v>
      </c>
    </row>
    <row r="243" spans="1:1" x14ac:dyDescent="0.3">
      <c r="A243">
        <f t="shared" si="5"/>
        <v>0</v>
      </c>
    </row>
    <row r="244" spans="1:1" x14ac:dyDescent="0.3">
      <c r="A244">
        <f t="shared" si="5"/>
        <v>0</v>
      </c>
    </row>
    <row r="245" spans="1:1" x14ac:dyDescent="0.3">
      <c r="A245">
        <f t="shared" si="5"/>
        <v>0</v>
      </c>
    </row>
    <row r="246" spans="1:1" x14ac:dyDescent="0.3">
      <c r="A246">
        <f t="shared" si="5"/>
        <v>0</v>
      </c>
    </row>
    <row r="247" spans="1:1" x14ac:dyDescent="0.3">
      <c r="A247">
        <f t="shared" si="5"/>
        <v>0</v>
      </c>
    </row>
    <row r="248" spans="1:1" x14ac:dyDescent="0.3">
      <c r="A248">
        <f t="shared" si="5"/>
        <v>0</v>
      </c>
    </row>
    <row r="249" spans="1:1" x14ac:dyDescent="0.3">
      <c r="A249">
        <f t="shared" si="5"/>
        <v>0</v>
      </c>
    </row>
    <row r="250" spans="1:1" x14ac:dyDescent="0.3">
      <c r="A250">
        <f t="shared" si="5"/>
        <v>0</v>
      </c>
    </row>
    <row r="251" spans="1:1" x14ac:dyDescent="0.3">
      <c r="A251">
        <f t="shared" si="5"/>
        <v>0</v>
      </c>
    </row>
    <row r="252" spans="1:1" x14ac:dyDescent="0.3">
      <c r="A252">
        <f t="shared" si="5"/>
        <v>0</v>
      </c>
    </row>
    <row r="253" spans="1:1" x14ac:dyDescent="0.3">
      <c r="A253">
        <f t="shared" si="5"/>
        <v>0</v>
      </c>
    </row>
    <row r="254" spans="1:1" x14ac:dyDescent="0.3">
      <c r="A254">
        <f t="shared" si="5"/>
        <v>0</v>
      </c>
    </row>
    <row r="255" spans="1:1" x14ac:dyDescent="0.3">
      <c r="A255">
        <f t="shared" si="5"/>
        <v>0</v>
      </c>
    </row>
    <row r="256" spans="1:1" x14ac:dyDescent="0.3">
      <c r="A256">
        <f t="shared" si="5"/>
        <v>0</v>
      </c>
    </row>
    <row r="257" spans="1:1" x14ac:dyDescent="0.3">
      <c r="A257">
        <f t="shared" si="5"/>
        <v>0</v>
      </c>
    </row>
    <row r="258" spans="1:1" x14ac:dyDescent="0.3">
      <c r="A258">
        <f t="shared" si="5"/>
        <v>0</v>
      </c>
    </row>
    <row r="259" spans="1:1" x14ac:dyDescent="0.3">
      <c r="A259">
        <f t="shared" si="5"/>
        <v>0</v>
      </c>
    </row>
    <row r="260" spans="1:1" x14ac:dyDescent="0.3">
      <c r="A260">
        <f t="shared" si="5"/>
        <v>0</v>
      </c>
    </row>
    <row r="261" spans="1:1" x14ac:dyDescent="0.3">
      <c r="A261">
        <f t="shared" si="5"/>
        <v>0</v>
      </c>
    </row>
    <row r="262" spans="1:1" x14ac:dyDescent="0.3">
      <c r="A262">
        <f t="shared" si="5"/>
        <v>0</v>
      </c>
    </row>
    <row r="263" spans="1:1" x14ac:dyDescent="0.3">
      <c r="A263">
        <f t="shared" si="5"/>
        <v>0</v>
      </c>
    </row>
    <row r="264" spans="1:1" x14ac:dyDescent="0.3">
      <c r="A264">
        <f t="shared" si="5"/>
        <v>0</v>
      </c>
    </row>
    <row r="265" spans="1:1" x14ac:dyDescent="0.3">
      <c r="A265">
        <f t="shared" si="5"/>
        <v>0</v>
      </c>
    </row>
    <row r="266" spans="1:1" x14ac:dyDescent="0.3">
      <c r="A266">
        <f t="shared" si="5"/>
        <v>0</v>
      </c>
    </row>
    <row r="267" spans="1:1" x14ac:dyDescent="0.3">
      <c r="A267">
        <f t="shared" si="5"/>
        <v>0</v>
      </c>
    </row>
    <row r="268" spans="1:1" x14ac:dyDescent="0.3">
      <c r="A268">
        <f t="shared" ref="A268:A331" si="6">COUNTIF(B268:AAA268,"FALSE")</f>
        <v>0</v>
      </c>
    </row>
    <row r="269" spans="1:1" x14ac:dyDescent="0.3">
      <c r="A269">
        <f t="shared" si="6"/>
        <v>0</v>
      </c>
    </row>
    <row r="270" spans="1:1" x14ac:dyDescent="0.3">
      <c r="A270">
        <f t="shared" si="6"/>
        <v>0</v>
      </c>
    </row>
    <row r="271" spans="1:1" x14ac:dyDescent="0.3">
      <c r="A271">
        <f t="shared" si="6"/>
        <v>0</v>
      </c>
    </row>
    <row r="272" spans="1:1" x14ac:dyDescent="0.3">
      <c r="A272">
        <f t="shared" si="6"/>
        <v>0</v>
      </c>
    </row>
    <row r="273" spans="1:1" x14ac:dyDescent="0.3">
      <c r="A273">
        <f t="shared" si="6"/>
        <v>0</v>
      </c>
    </row>
    <row r="274" spans="1:1" x14ac:dyDescent="0.3">
      <c r="A274">
        <f t="shared" si="6"/>
        <v>0</v>
      </c>
    </row>
    <row r="275" spans="1:1" x14ac:dyDescent="0.3">
      <c r="A275">
        <f t="shared" si="6"/>
        <v>0</v>
      </c>
    </row>
    <row r="276" spans="1:1" x14ac:dyDescent="0.3">
      <c r="A276">
        <f t="shared" si="6"/>
        <v>0</v>
      </c>
    </row>
    <row r="277" spans="1:1" x14ac:dyDescent="0.3">
      <c r="A277">
        <f t="shared" si="6"/>
        <v>0</v>
      </c>
    </row>
    <row r="278" spans="1:1" x14ac:dyDescent="0.3">
      <c r="A278">
        <f t="shared" si="6"/>
        <v>0</v>
      </c>
    </row>
    <row r="279" spans="1:1" x14ac:dyDescent="0.3">
      <c r="A279">
        <f t="shared" si="6"/>
        <v>0</v>
      </c>
    </row>
    <row r="280" spans="1:1" x14ac:dyDescent="0.3">
      <c r="A280">
        <f t="shared" si="6"/>
        <v>0</v>
      </c>
    </row>
    <row r="281" spans="1:1" x14ac:dyDescent="0.3">
      <c r="A281">
        <f t="shared" si="6"/>
        <v>0</v>
      </c>
    </row>
    <row r="282" spans="1:1" x14ac:dyDescent="0.3">
      <c r="A282">
        <f t="shared" si="6"/>
        <v>0</v>
      </c>
    </row>
    <row r="283" spans="1:1" x14ac:dyDescent="0.3">
      <c r="A283">
        <f t="shared" si="6"/>
        <v>0</v>
      </c>
    </row>
    <row r="284" spans="1:1" x14ac:dyDescent="0.3">
      <c r="A284">
        <f t="shared" si="6"/>
        <v>0</v>
      </c>
    </row>
    <row r="285" spans="1:1" x14ac:dyDescent="0.3">
      <c r="A285">
        <f t="shared" si="6"/>
        <v>0</v>
      </c>
    </row>
    <row r="286" spans="1:1" x14ac:dyDescent="0.3">
      <c r="A286">
        <f t="shared" si="6"/>
        <v>0</v>
      </c>
    </row>
    <row r="287" spans="1:1" x14ac:dyDescent="0.3">
      <c r="A287">
        <f t="shared" si="6"/>
        <v>0</v>
      </c>
    </row>
    <row r="288" spans="1:1" x14ac:dyDescent="0.3">
      <c r="A288">
        <f t="shared" si="6"/>
        <v>0</v>
      </c>
    </row>
    <row r="289" spans="1:1" x14ac:dyDescent="0.3">
      <c r="A289">
        <f t="shared" si="6"/>
        <v>0</v>
      </c>
    </row>
    <row r="290" spans="1:1" x14ac:dyDescent="0.3">
      <c r="A290">
        <f t="shared" si="6"/>
        <v>0</v>
      </c>
    </row>
    <row r="291" spans="1:1" x14ac:dyDescent="0.3">
      <c r="A291">
        <f t="shared" si="6"/>
        <v>0</v>
      </c>
    </row>
    <row r="292" spans="1:1" x14ac:dyDescent="0.3">
      <c r="A292">
        <f t="shared" si="6"/>
        <v>0</v>
      </c>
    </row>
    <row r="293" spans="1:1" x14ac:dyDescent="0.3">
      <c r="A293">
        <f t="shared" si="6"/>
        <v>0</v>
      </c>
    </row>
    <row r="294" spans="1:1" x14ac:dyDescent="0.3">
      <c r="A294">
        <f t="shared" si="6"/>
        <v>0</v>
      </c>
    </row>
    <row r="295" spans="1:1" x14ac:dyDescent="0.3">
      <c r="A295">
        <f t="shared" si="6"/>
        <v>0</v>
      </c>
    </row>
    <row r="296" spans="1:1" x14ac:dyDescent="0.3">
      <c r="A296">
        <f t="shared" si="6"/>
        <v>0</v>
      </c>
    </row>
    <row r="297" spans="1:1" x14ac:dyDescent="0.3">
      <c r="A297">
        <f t="shared" si="6"/>
        <v>0</v>
      </c>
    </row>
    <row r="298" spans="1:1" x14ac:dyDescent="0.3">
      <c r="A298">
        <f t="shared" si="6"/>
        <v>0</v>
      </c>
    </row>
    <row r="299" spans="1:1" x14ac:dyDescent="0.3">
      <c r="A299">
        <f t="shared" si="6"/>
        <v>0</v>
      </c>
    </row>
    <row r="300" spans="1:1" x14ac:dyDescent="0.3">
      <c r="A300">
        <f t="shared" si="6"/>
        <v>0</v>
      </c>
    </row>
    <row r="301" spans="1:1" x14ac:dyDescent="0.3">
      <c r="A301">
        <f t="shared" si="6"/>
        <v>0</v>
      </c>
    </row>
    <row r="302" spans="1:1" x14ac:dyDescent="0.3">
      <c r="A302">
        <f t="shared" si="6"/>
        <v>0</v>
      </c>
    </row>
    <row r="303" spans="1:1" x14ac:dyDescent="0.3">
      <c r="A303">
        <f t="shared" si="6"/>
        <v>0</v>
      </c>
    </row>
    <row r="304" spans="1:1" x14ac:dyDescent="0.3">
      <c r="A304">
        <f t="shared" si="6"/>
        <v>0</v>
      </c>
    </row>
    <row r="305" spans="1:1" x14ac:dyDescent="0.3">
      <c r="A305">
        <f t="shared" si="6"/>
        <v>0</v>
      </c>
    </row>
    <row r="306" spans="1:1" x14ac:dyDescent="0.3">
      <c r="A306">
        <f t="shared" si="6"/>
        <v>0</v>
      </c>
    </row>
    <row r="307" spans="1:1" x14ac:dyDescent="0.3">
      <c r="A307">
        <f t="shared" si="6"/>
        <v>0</v>
      </c>
    </row>
    <row r="308" spans="1:1" x14ac:dyDescent="0.3">
      <c r="A308">
        <f t="shared" si="6"/>
        <v>0</v>
      </c>
    </row>
    <row r="309" spans="1:1" x14ac:dyDescent="0.3">
      <c r="A309">
        <f t="shared" si="6"/>
        <v>0</v>
      </c>
    </row>
    <row r="310" spans="1:1" x14ac:dyDescent="0.3">
      <c r="A310">
        <f t="shared" si="6"/>
        <v>0</v>
      </c>
    </row>
    <row r="311" spans="1:1" x14ac:dyDescent="0.3">
      <c r="A311">
        <f t="shared" si="6"/>
        <v>0</v>
      </c>
    </row>
    <row r="312" spans="1:1" x14ac:dyDescent="0.3">
      <c r="A312">
        <f t="shared" si="6"/>
        <v>0</v>
      </c>
    </row>
    <row r="313" spans="1:1" x14ac:dyDescent="0.3">
      <c r="A313">
        <f t="shared" si="6"/>
        <v>0</v>
      </c>
    </row>
    <row r="314" spans="1:1" x14ac:dyDescent="0.3">
      <c r="A314">
        <f t="shared" si="6"/>
        <v>0</v>
      </c>
    </row>
    <row r="315" spans="1:1" x14ac:dyDescent="0.3">
      <c r="A315">
        <f t="shared" si="6"/>
        <v>0</v>
      </c>
    </row>
    <row r="316" spans="1:1" x14ac:dyDescent="0.3">
      <c r="A316">
        <f t="shared" si="6"/>
        <v>0</v>
      </c>
    </row>
    <row r="317" spans="1:1" x14ac:dyDescent="0.3">
      <c r="A317">
        <f t="shared" si="6"/>
        <v>0</v>
      </c>
    </row>
    <row r="318" spans="1:1" x14ac:dyDescent="0.3">
      <c r="A318">
        <f t="shared" si="6"/>
        <v>0</v>
      </c>
    </row>
    <row r="319" spans="1:1" x14ac:dyDescent="0.3">
      <c r="A319">
        <f t="shared" si="6"/>
        <v>0</v>
      </c>
    </row>
    <row r="320" spans="1:1" x14ac:dyDescent="0.3">
      <c r="A320">
        <f t="shared" si="6"/>
        <v>0</v>
      </c>
    </row>
    <row r="321" spans="1:1" x14ac:dyDescent="0.3">
      <c r="A321">
        <f t="shared" si="6"/>
        <v>0</v>
      </c>
    </row>
    <row r="322" spans="1:1" x14ac:dyDescent="0.3">
      <c r="A322">
        <f t="shared" si="6"/>
        <v>0</v>
      </c>
    </row>
    <row r="323" spans="1:1" x14ac:dyDescent="0.3">
      <c r="A323">
        <f t="shared" si="6"/>
        <v>0</v>
      </c>
    </row>
    <row r="324" spans="1:1" x14ac:dyDescent="0.3">
      <c r="A324">
        <f t="shared" si="6"/>
        <v>0</v>
      </c>
    </row>
    <row r="325" spans="1:1" x14ac:dyDescent="0.3">
      <c r="A325">
        <f t="shared" si="6"/>
        <v>0</v>
      </c>
    </row>
    <row r="326" spans="1:1" x14ac:dyDescent="0.3">
      <c r="A326">
        <f t="shared" si="6"/>
        <v>0</v>
      </c>
    </row>
    <row r="327" spans="1:1" x14ac:dyDescent="0.3">
      <c r="A327">
        <f t="shared" si="6"/>
        <v>0</v>
      </c>
    </row>
    <row r="328" spans="1:1" x14ac:dyDescent="0.3">
      <c r="A328">
        <f t="shared" si="6"/>
        <v>0</v>
      </c>
    </row>
    <row r="329" spans="1:1" x14ac:dyDescent="0.3">
      <c r="A329">
        <f t="shared" si="6"/>
        <v>0</v>
      </c>
    </row>
    <row r="330" spans="1:1" x14ac:dyDescent="0.3">
      <c r="A330">
        <f t="shared" si="6"/>
        <v>0</v>
      </c>
    </row>
    <row r="331" spans="1:1" x14ac:dyDescent="0.3">
      <c r="A331">
        <f t="shared" si="6"/>
        <v>0</v>
      </c>
    </row>
    <row r="332" spans="1:1" x14ac:dyDescent="0.3">
      <c r="A332">
        <f t="shared" ref="A332:A383" si="7">COUNTIF(B332:AAA332,"FALSE")</f>
        <v>0</v>
      </c>
    </row>
    <row r="333" spans="1:1" x14ac:dyDescent="0.3">
      <c r="A333">
        <f t="shared" si="7"/>
        <v>0</v>
      </c>
    </row>
    <row r="334" spans="1:1" x14ac:dyDescent="0.3">
      <c r="A334">
        <f t="shared" si="7"/>
        <v>0</v>
      </c>
    </row>
    <row r="335" spans="1:1" x14ac:dyDescent="0.3">
      <c r="A335">
        <f t="shared" si="7"/>
        <v>0</v>
      </c>
    </row>
    <row r="336" spans="1:1" x14ac:dyDescent="0.3">
      <c r="A336">
        <f t="shared" si="7"/>
        <v>0</v>
      </c>
    </row>
    <row r="337" spans="1:1" x14ac:dyDescent="0.3">
      <c r="A337">
        <f t="shared" si="7"/>
        <v>0</v>
      </c>
    </row>
    <row r="338" spans="1:1" x14ac:dyDescent="0.3">
      <c r="A338">
        <f t="shared" si="7"/>
        <v>0</v>
      </c>
    </row>
    <row r="339" spans="1:1" x14ac:dyDescent="0.3">
      <c r="A339">
        <f t="shared" si="7"/>
        <v>0</v>
      </c>
    </row>
    <row r="340" spans="1:1" x14ac:dyDescent="0.3">
      <c r="A340">
        <f t="shared" si="7"/>
        <v>0</v>
      </c>
    </row>
    <row r="341" spans="1:1" x14ac:dyDescent="0.3">
      <c r="A341">
        <f t="shared" si="7"/>
        <v>0</v>
      </c>
    </row>
    <row r="342" spans="1:1" x14ac:dyDescent="0.3">
      <c r="A342">
        <f t="shared" si="7"/>
        <v>0</v>
      </c>
    </row>
    <row r="343" spans="1:1" x14ac:dyDescent="0.3">
      <c r="A343">
        <f t="shared" si="7"/>
        <v>0</v>
      </c>
    </row>
    <row r="344" spans="1:1" x14ac:dyDescent="0.3">
      <c r="A344">
        <f t="shared" si="7"/>
        <v>0</v>
      </c>
    </row>
    <row r="345" spans="1:1" x14ac:dyDescent="0.3">
      <c r="A345">
        <f t="shared" si="7"/>
        <v>0</v>
      </c>
    </row>
    <row r="346" spans="1:1" x14ac:dyDescent="0.3">
      <c r="A346">
        <f t="shared" si="7"/>
        <v>0</v>
      </c>
    </row>
    <row r="347" spans="1:1" x14ac:dyDescent="0.3">
      <c r="A347">
        <f t="shared" si="7"/>
        <v>0</v>
      </c>
    </row>
    <row r="348" spans="1:1" x14ac:dyDescent="0.3">
      <c r="A348">
        <f t="shared" si="7"/>
        <v>0</v>
      </c>
    </row>
    <row r="349" spans="1:1" x14ac:dyDescent="0.3">
      <c r="A349">
        <f t="shared" si="7"/>
        <v>0</v>
      </c>
    </row>
    <row r="350" spans="1:1" x14ac:dyDescent="0.3">
      <c r="A350">
        <f t="shared" si="7"/>
        <v>0</v>
      </c>
    </row>
    <row r="351" spans="1:1" x14ac:dyDescent="0.3">
      <c r="A351">
        <f t="shared" si="7"/>
        <v>0</v>
      </c>
    </row>
    <row r="352" spans="1:1" x14ac:dyDescent="0.3">
      <c r="A352">
        <f t="shared" si="7"/>
        <v>0</v>
      </c>
    </row>
    <row r="353" spans="1:1" x14ac:dyDescent="0.3">
      <c r="A353">
        <f t="shared" si="7"/>
        <v>0</v>
      </c>
    </row>
    <row r="354" spans="1:1" x14ac:dyDescent="0.3">
      <c r="A354">
        <f t="shared" si="7"/>
        <v>0</v>
      </c>
    </row>
    <row r="355" spans="1:1" x14ac:dyDescent="0.3">
      <c r="A355">
        <f t="shared" si="7"/>
        <v>0</v>
      </c>
    </row>
    <row r="356" spans="1:1" x14ac:dyDescent="0.3">
      <c r="A356">
        <f t="shared" si="7"/>
        <v>0</v>
      </c>
    </row>
    <row r="357" spans="1:1" x14ac:dyDescent="0.3">
      <c r="A357">
        <f t="shared" si="7"/>
        <v>0</v>
      </c>
    </row>
    <row r="358" spans="1:1" x14ac:dyDescent="0.3">
      <c r="A358">
        <f t="shared" si="7"/>
        <v>0</v>
      </c>
    </row>
    <row r="359" spans="1:1" x14ac:dyDescent="0.3">
      <c r="A359">
        <f t="shared" si="7"/>
        <v>0</v>
      </c>
    </row>
    <row r="360" spans="1:1" x14ac:dyDescent="0.3">
      <c r="A360">
        <f t="shared" si="7"/>
        <v>0</v>
      </c>
    </row>
    <row r="361" spans="1:1" x14ac:dyDescent="0.3">
      <c r="A361">
        <f t="shared" si="7"/>
        <v>0</v>
      </c>
    </row>
    <row r="362" spans="1:1" x14ac:dyDescent="0.3">
      <c r="A362">
        <f t="shared" si="7"/>
        <v>0</v>
      </c>
    </row>
    <row r="363" spans="1:1" x14ac:dyDescent="0.3">
      <c r="A363">
        <f t="shared" si="7"/>
        <v>0</v>
      </c>
    </row>
    <row r="364" spans="1:1" x14ac:dyDescent="0.3">
      <c r="A364">
        <f t="shared" si="7"/>
        <v>0</v>
      </c>
    </row>
    <row r="365" spans="1:1" x14ac:dyDescent="0.3">
      <c r="A365">
        <f t="shared" si="7"/>
        <v>0</v>
      </c>
    </row>
    <row r="366" spans="1:1" x14ac:dyDescent="0.3">
      <c r="A366">
        <f t="shared" si="7"/>
        <v>0</v>
      </c>
    </row>
    <row r="367" spans="1:1" x14ac:dyDescent="0.3">
      <c r="A367">
        <f t="shared" si="7"/>
        <v>0</v>
      </c>
    </row>
    <row r="368" spans="1:1" x14ac:dyDescent="0.3">
      <c r="A368">
        <f t="shared" si="7"/>
        <v>0</v>
      </c>
    </row>
    <row r="369" spans="1:1" x14ac:dyDescent="0.3">
      <c r="A369">
        <f t="shared" si="7"/>
        <v>0</v>
      </c>
    </row>
    <row r="370" spans="1:1" x14ac:dyDescent="0.3">
      <c r="A370">
        <f t="shared" si="7"/>
        <v>0</v>
      </c>
    </row>
    <row r="371" spans="1:1" x14ac:dyDescent="0.3">
      <c r="A371">
        <f t="shared" si="7"/>
        <v>0</v>
      </c>
    </row>
    <row r="372" spans="1:1" x14ac:dyDescent="0.3">
      <c r="A372">
        <f t="shared" si="7"/>
        <v>0</v>
      </c>
    </row>
    <row r="373" spans="1:1" x14ac:dyDescent="0.3">
      <c r="A373">
        <f t="shared" si="7"/>
        <v>0</v>
      </c>
    </row>
    <row r="374" spans="1:1" x14ac:dyDescent="0.3">
      <c r="A374">
        <f t="shared" si="7"/>
        <v>0</v>
      </c>
    </row>
    <row r="375" spans="1:1" x14ac:dyDescent="0.3">
      <c r="A375">
        <f t="shared" si="7"/>
        <v>0</v>
      </c>
    </row>
    <row r="376" spans="1:1" x14ac:dyDescent="0.3">
      <c r="A376">
        <f t="shared" si="7"/>
        <v>0</v>
      </c>
    </row>
    <row r="377" spans="1:1" x14ac:dyDescent="0.3">
      <c r="A377">
        <f t="shared" si="7"/>
        <v>0</v>
      </c>
    </row>
    <row r="378" spans="1:1" x14ac:dyDescent="0.3">
      <c r="A378">
        <f t="shared" si="7"/>
        <v>0</v>
      </c>
    </row>
    <row r="379" spans="1:1" x14ac:dyDescent="0.3">
      <c r="A379">
        <f t="shared" si="7"/>
        <v>0</v>
      </c>
    </row>
    <row r="380" spans="1:1" x14ac:dyDescent="0.3">
      <c r="A380">
        <f t="shared" si="7"/>
        <v>0</v>
      </c>
    </row>
    <row r="381" spans="1:1" x14ac:dyDescent="0.3">
      <c r="A381">
        <f t="shared" si="7"/>
        <v>0</v>
      </c>
    </row>
    <row r="382" spans="1:1" x14ac:dyDescent="0.3">
      <c r="A382">
        <f t="shared" si="7"/>
        <v>0</v>
      </c>
    </row>
    <row r="383" spans="1:1" x14ac:dyDescent="0.3">
      <c r="A383">
        <f t="shared" si="7"/>
        <v>0</v>
      </c>
    </row>
  </sheetData>
  <conditionalFormatting sqref="A1">
    <cfRule type="cellIs" dxfId="7" priority="182" operator="greaterThan">
      <formula>0</formula>
    </cfRule>
    <cfRule type="cellIs" dxfId="6" priority="183" operator="equal">
      <formula>0</formula>
    </cfRule>
  </conditionalFormatting>
  <conditionalFormatting sqref="A5:A104">
    <cfRule type="cellIs" dxfId="5" priority="2" operator="greaterThan">
      <formula>0</formula>
    </cfRule>
    <cfRule type="cellIs" dxfId="4" priority="3" operator="equal">
      <formula>0</formula>
    </cfRule>
  </conditionalFormatting>
  <conditionalFormatting sqref="A117:A383">
    <cfRule type="cellIs" dxfId="3" priority="79" operator="equal">
      <formula>0</formula>
    </cfRule>
    <cfRule type="cellIs" dxfId="2" priority="78" operator="greaterThan">
      <formula>0</formula>
    </cfRule>
  </conditionalFormatting>
  <conditionalFormatting sqref="L1">
    <cfRule type="cellIs" dxfId="1" priority="4" operator="equal">
      <formula>FALSE</formula>
    </cfRule>
    <cfRule type="cellIs" dxfId="0" priority="5" operator="equal">
      <formula>TRUE</formula>
    </cfRule>
  </conditionalFormatting>
  <conditionalFormatting sqref="M41:M43">
    <cfRule type="colorScale" priority="77">
      <colorScale>
        <cfvo type="min"/>
        <cfvo type="max"/>
        <color rgb="FFFCFCFF"/>
        <color rgb="FF63BE7B"/>
      </colorScale>
    </cfRule>
  </conditionalFormatting>
  <conditionalFormatting sqref="M65:M69">
    <cfRule type="colorScale" priority="66">
      <colorScale>
        <cfvo type="min"/>
        <cfvo type="max"/>
        <color rgb="FFFCFCFF"/>
        <color rgb="FF63BE7B"/>
      </colorScale>
    </cfRule>
  </conditionalFormatting>
  <conditionalFormatting sqref="M87:M102">
    <cfRule type="colorScale" priority="24">
      <colorScale>
        <cfvo type="min"/>
        <cfvo type="percentile" val="50"/>
        <cfvo type="max"/>
        <color rgb="FFF8696B"/>
        <color rgb="FFFFEB84"/>
        <color rgb="FF63BE7B"/>
      </colorScale>
    </cfRule>
    <cfRule type="colorScale" priority="34">
      <colorScale>
        <cfvo type="min"/>
        <cfvo type="max"/>
        <color rgb="FFFFEF9C"/>
        <color rgb="FF63BE7B"/>
      </colorScale>
    </cfRule>
  </conditionalFormatting>
  <conditionalFormatting sqref="M79:V79">
    <cfRule type="colorScale" priority="37">
      <colorScale>
        <cfvo type="min"/>
        <cfvo type="max"/>
        <color rgb="FFFCFCFF"/>
        <color rgb="FF63BE7B"/>
      </colorScale>
    </cfRule>
  </conditionalFormatting>
  <conditionalFormatting sqref="M51:W51">
    <cfRule type="colorScale" priority="56">
      <colorScale>
        <cfvo type="min"/>
        <cfvo type="max"/>
        <color rgb="FFFCFCFF"/>
        <color rgb="FF63BE7B"/>
      </colorScale>
    </cfRule>
  </conditionalFormatting>
  <conditionalFormatting sqref="N41:N43">
    <cfRule type="colorScale" priority="76">
      <colorScale>
        <cfvo type="min"/>
        <cfvo type="max"/>
        <color rgb="FFFCFCFF"/>
        <color rgb="FF63BE7B"/>
      </colorScale>
    </cfRule>
  </conditionalFormatting>
  <conditionalFormatting sqref="N65:N69">
    <cfRule type="colorScale" priority="65">
      <colorScale>
        <cfvo type="min"/>
        <cfvo type="max"/>
        <color rgb="FFFCFCFF"/>
        <color rgb="FF63BE7B"/>
      </colorScale>
    </cfRule>
  </conditionalFormatting>
  <conditionalFormatting sqref="N87:N102">
    <cfRule type="colorScale" priority="22">
      <colorScale>
        <cfvo type="min"/>
        <cfvo type="percentile" val="50"/>
        <cfvo type="max"/>
        <color rgb="FFF8696B"/>
        <color rgb="FFFFEB84"/>
        <color rgb="FF63BE7B"/>
      </colorScale>
    </cfRule>
    <cfRule type="colorScale" priority="23">
      <colorScale>
        <cfvo type="min"/>
        <cfvo type="max"/>
        <color rgb="FFFFEF9C"/>
        <color rgb="FF63BE7B"/>
      </colorScale>
    </cfRule>
  </conditionalFormatting>
  <conditionalFormatting sqref="O41:O43">
    <cfRule type="colorScale" priority="75">
      <colorScale>
        <cfvo type="min"/>
        <cfvo type="max"/>
        <color rgb="FFFCFCFF"/>
        <color rgb="FF63BE7B"/>
      </colorScale>
    </cfRule>
  </conditionalFormatting>
  <conditionalFormatting sqref="O65:O69">
    <cfRule type="colorScale" priority="64">
      <colorScale>
        <cfvo type="min"/>
        <cfvo type="max"/>
        <color rgb="FFFCFCFF"/>
        <color rgb="FF63BE7B"/>
      </colorScale>
    </cfRule>
  </conditionalFormatting>
  <conditionalFormatting sqref="O87:O102">
    <cfRule type="colorScale" priority="20">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P41:P43">
    <cfRule type="colorScale" priority="74">
      <colorScale>
        <cfvo type="min"/>
        <cfvo type="max"/>
        <color rgb="FFFCFCFF"/>
        <color rgb="FF63BE7B"/>
      </colorScale>
    </cfRule>
  </conditionalFormatting>
  <conditionalFormatting sqref="P65:P69">
    <cfRule type="colorScale" priority="63">
      <colorScale>
        <cfvo type="min"/>
        <cfvo type="max"/>
        <color rgb="FFFCFCFF"/>
        <color rgb="FF63BE7B"/>
      </colorScale>
    </cfRule>
  </conditionalFormatting>
  <conditionalFormatting sqref="P87:P102">
    <cfRule type="colorScale" priority="19">
      <colorScale>
        <cfvo type="min"/>
        <cfvo type="max"/>
        <color rgb="FFFFEF9C"/>
        <color rgb="FF63BE7B"/>
      </colorScale>
    </cfRule>
    <cfRule type="colorScale" priority="18">
      <colorScale>
        <cfvo type="min"/>
        <cfvo type="percentile" val="50"/>
        <cfvo type="max"/>
        <color rgb="FFF8696B"/>
        <color rgb="FFFFEB84"/>
        <color rgb="FF63BE7B"/>
      </colorScale>
    </cfRule>
  </conditionalFormatting>
  <conditionalFormatting sqref="Q41:Q43">
    <cfRule type="colorScale" priority="73">
      <colorScale>
        <cfvo type="min"/>
        <cfvo type="max"/>
        <color rgb="FFFCFCFF"/>
        <color rgb="FF63BE7B"/>
      </colorScale>
    </cfRule>
  </conditionalFormatting>
  <conditionalFormatting sqref="Q65:Q69">
    <cfRule type="colorScale" priority="62">
      <colorScale>
        <cfvo type="min"/>
        <cfvo type="max"/>
        <color rgb="FFFCFCFF"/>
        <color rgb="FF63BE7B"/>
      </colorScale>
    </cfRule>
  </conditionalFormatting>
  <conditionalFormatting sqref="Q87:Q102">
    <cfRule type="colorScale" priority="17">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R41:R43">
    <cfRule type="colorScale" priority="72">
      <colorScale>
        <cfvo type="min"/>
        <cfvo type="max"/>
        <color rgb="FFFCFCFF"/>
        <color rgb="FF63BE7B"/>
      </colorScale>
    </cfRule>
  </conditionalFormatting>
  <conditionalFormatting sqref="R65:R69">
    <cfRule type="colorScale" priority="61">
      <colorScale>
        <cfvo type="min"/>
        <cfvo type="max"/>
        <color rgb="FFFCFCFF"/>
        <color rgb="FF63BE7B"/>
      </colorScale>
    </cfRule>
  </conditionalFormatting>
  <conditionalFormatting sqref="R87:R102">
    <cfRule type="colorScale" priority="14">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S41:S43">
    <cfRule type="colorScale" priority="71">
      <colorScale>
        <cfvo type="min"/>
        <cfvo type="max"/>
        <color rgb="FFFCFCFF"/>
        <color rgb="FF63BE7B"/>
      </colorScale>
    </cfRule>
  </conditionalFormatting>
  <conditionalFormatting sqref="S65:S69">
    <cfRule type="colorScale" priority="60">
      <colorScale>
        <cfvo type="min"/>
        <cfvo type="max"/>
        <color rgb="FFFCFCFF"/>
        <color rgb="FF63BE7B"/>
      </colorScale>
    </cfRule>
  </conditionalFormatting>
  <conditionalFormatting sqref="S87:S102">
    <cfRule type="colorScale" priority="13">
      <colorScale>
        <cfvo type="min"/>
        <cfvo type="max"/>
        <color rgb="FFFFEF9C"/>
        <color rgb="FF63BE7B"/>
      </colorScale>
    </cfRule>
    <cfRule type="colorScale" priority="12">
      <colorScale>
        <cfvo type="min"/>
        <cfvo type="percentile" val="50"/>
        <cfvo type="max"/>
        <color rgb="FFF8696B"/>
        <color rgb="FFFFEB84"/>
        <color rgb="FF63BE7B"/>
      </colorScale>
    </cfRule>
  </conditionalFormatting>
  <conditionalFormatting sqref="T41:T43">
    <cfRule type="colorScale" priority="70">
      <colorScale>
        <cfvo type="min"/>
        <cfvo type="max"/>
        <color rgb="FFFCFCFF"/>
        <color rgb="FF63BE7B"/>
      </colorScale>
    </cfRule>
  </conditionalFormatting>
  <conditionalFormatting sqref="T65:T69">
    <cfRule type="colorScale" priority="59">
      <colorScale>
        <cfvo type="min"/>
        <cfvo type="max"/>
        <color rgb="FFFCFCFF"/>
        <color rgb="FF63BE7B"/>
      </colorScale>
    </cfRule>
  </conditionalFormatting>
  <conditionalFormatting sqref="T87:T102">
    <cfRule type="colorScale" priority="10">
      <colorScale>
        <cfvo type="min"/>
        <cfvo type="percentile" val="50"/>
        <cfvo type="max"/>
        <color rgb="FFF8696B"/>
        <color rgb="FFFFEB84"/>
        <color rgb="FF63BE7B"/>
      </colorScale>
    </cfRule>
    <cfRule type="colorScale" priority="11">
      <colorScale>
        <cfvo type="min"/>
        <cfvo type="max"/>
        <color rgb="FFFFEF9C"/>
        <color rgb="FF63BE7B"/>
      </colorScale>
    </cfRule>
  </conditionalFormatting>
  <conditionalFormatting sqref="U41:U43">
    <cfRule type="colorScale" priority="69">
      <colorScale>
        <cfvo type="min"/>
        <cfvo type="max"/>
        <color rgb="FFFCFCFF"/>
        <color rgb="FF63BE7B"/>
      </colorScale>
    </cfRule>
  </conditionalFormatting>
  <conditionalFormatting sqref="U65:U69">
    <cfRule type="colorScale" priority="58">
      <colorScale>
        <cfvo type="min"/>
        <cfvo type="max"/>
        <color rgb="FFFCFCFF"/>
        <color rgb="FF63BE7B"/>
      </colorScale>
    </cfRule>
  </conditionalFormatting>
  <conditionalFormatting sqref="U87:U102">
    <cfRule type="colorScale" priority="9">
      <colorScale>
        <cfvo type="min"/>
        <cfvo type="max"/>
        <color rgb="FFFFEF9C"/>
        <color rgb="FF63BE7B"/>
      </colorScale>
    </cfRule>
    <cfRule type="colorScale" priority="8">
      <colorScale>
        <cfvo type="min"/>
        <cfvo type="percentile" val="50"/>
        <cfvo type="max"/>
        <color rgb="FFF8696B"/>
        <color rgb="FFFFEB84"/>
        <color rgb="FF63BE7B"/>
      </colorScale>
    </cfRule>
  </conditionalFormatting>
  <conditionalFormatting sqref="V41:V43">
    <cfRule type="colorScale" priority="68">
      <colorScale>
        <cfvo type="min"/>
        <cfvo type="max"/>
        <color rgb="FFFCFCFF"/>
        <color rgb="FF63BE7B"/>
      </colorScale>
    </cfRule>
  </conditionalFormatting>
  <conditionalFormatting sqref="V65:V69">
    <cfRule type="colorScale" priority="57">
      <colorScale>
        <cfvo type="min"/>
        <cfvo type="max"/>
        <color rgb="FFFCFCFF"/>
        <color rgb="FF63BE7B"/>
      </colorScale>
    </cfRule>
  </conditionalFormatting>
  <conditionalFormatting sqref="V87:V102">
    <cfRule type="colorScale" priority="6">
      <colorScale>
        <cfvo type="min"/>
        <cfvo type="percentile" val="50"/>
        <cfvo type="max"/>
        <color rgb="FFF8696B"/>
        <color rgb="FFFFEB84"/>
        <color rgb="FF63BE7B"/>
      </colorScale>
    </cfRule>
    <cfRule type="colorScale" priority="7">
      <colorScale>
        <cfvo type="min"/>
        <cfvo type="max"/>
        <color rgb="FFFFEF9C"/>
        <color rgb="FF63BE7B"/>
      </colorScale>
    </cfRule>
  </conditionalFormatting>
  <conditionalFormatting sqref="W41:W43">
    <cfRule type="colorScale" priority="67">
      <colorScale>
        <cfvo type="min"/>
        <cfvo type="max"/>
        <color rgb="FFFCFCFF"/>
        <color rgb="FF63BE7B"/>
      </colorScale>
    </cfRule>
  </conditionalFormatting>
  <hyperlinks>
    <hyperlink ref="L2" location="'Raw Data'!A1" display="Raw Data" xr:uid="{7639DFCD-B3CD-4506-BC87-61943ACE7DBA}"/>
    <hyperlink ref="M2" location="'Answer key'!A1" display="Answer Key" xr:uid="{B663F461-F749-43A1-BCD0-A54FC319ACE2}"/>
    <hyperlink ref="K2" location="'Status Tracker'!A1" display="Status Tracker" xr:uid="{D40E3A18-D9FB-428B-A287-34ED23C71B6F}"/>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BC7C2252-8868-44A4-95DE-00A11890E31D}">
          <x14:formula1>
            <xm:f>Validations!$B$12:$B$14</xm:f>
          </x14:formula1>
          <xm:sqref>M6</xm:sqref>
        </x14:dataValidation>
        <x14:dataValidation type="list" allowBlank="1" showInputMessage="1" showErrorMessage="1" xr:uid="{C2FF0B97-D152-464E-8451-FF6B0F5FE1EC}">
          <x14:formula1>
            <xm:f>Validations!$B$3:$B$4</xm:f>
          </x14:formula1>
          <xm:sqref>M13:M34</xm:sqref>
        </x14:dataValidation>
        <x14:dataValidation type="list" allowBlank="1" showInputMessage="1" showErrorMessage="1" xr:uid="{D1CCFAA7-E4E3-4A89-9FE6-0FA2074A5255}">
          <x14:formula1>
            <xm:f>Validations!$B$7:$B$9</xm:f>
          </x14:formula1>
          <xm:sqref>M5</xm:sqref>
        </x14:dataValidation>
        <x14:dataValidation type="list" allowBlank="1" showInputMessage="1" showErrorMessage="1" xr:uid="{5DA1E54A-8DE4-48DF-9CB3-F7CE88DBB19B}">
          <x14:formula1>
            <xm:f>Validations!$B$86:$B$89</xm:f>
          </x14:formula1>
          <xm:sqref>M12</xm:sqref>
        </x14:dataValidation>
        <x14:dataValidation type="list" allowBlank="1" showInputMessage="1" showErrorMessage="1" xr:uid="{C7F71D28-77D7-4AE6-A0B4-82528B5785E1}">
          <x14:formula1>
            <xm:f>Validations!$B$73:$B$83</xm:f>
          </x14:formula1>
          <xm:sqref>M11</xm:sqref>
        </x14:dataValidation>
        <x14:dataValidation type="list" allowBlank="1" showInputMessage="1" showErrorMessage="1" xr:uid="{A4A4EFA5-E331-4D40-8E99-F24D869E1469}">
          <x14:formula1>
            <xm:f>Validations!$B$68:$B$70</xm:f>
          </x14:formula1>
          <xm:sqref>M10</xm:sqref>
        </x14:dataValidation>
        <x14:dataValidation type="list" allowBlank="1" showInputMessage="1" showErrorMessage="1" xr:uid="{12F1E274-52A3-46FA-BEB3-9608D5BCFB7F}">
          <x14:formula1>
            <xm:f>Validations!$D$59:$D$62</xm:f>
          </x14:formula1>
          <xm:sqref>M9</xm:sqref>
        </x14:dataValidation>
        <x14:dataValidation type="list" allowBlank="1" showInputMessage="1" showErrorMessage="1" xr:uid="{9E6D898E-8F5F-400E-A61D-6E13829071B9}">
          <x14:formula1>
            <xm:f>Validations!$B$36:$B$53</xm:f>
          </x14:formula1>
          <xm:sqref>M8</xm:sqref>
        </x14:dataValidation>
        <x14:dataValidation type="list" allowBlank="1" showInputMessage="1" showErrorMessage="1" xr:uid="{4D197386-EBD3-4046-9402-B8B27032ABF1}">
          <x14:formula1>
            <xm:f>Validations!$B$17:$B$33</xm:f>
          </x14:formula1>
          <xm:sqref>M7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1"/>
  </sheetPr>
  <dimension ref="A1"/>
  <sheetViews>
    <sheetView showGridLines="0" zoomScale="80" zoomScaleNormal="80" workbookViewId="0"/>
  </sheetViews>
  <sheetFormatPr defaultRowHeight="14.4" x14ac:dyDescent="0.3"/>
  <sheetData>
    <row r="1" spans="1:1" x14ac:dyDescent="0.3">
      <c r="A1" s="17" t="s">
        <v>46</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ED99-1B9A-4B1A-9419-430BFD1987AD}">
  <sheetPr codeName="Sheet17"/>
  <dimension ref="A1:UR1407"/>
  <sheetViews>
    <sheetView showGridLines="0" topLeftCell="QI1" zoomScale="80" zoomScaleNormal="80" workbookViewId="0">
      <pane ySplit="5" topLeftCell="A6" activePane="bottomLeft" state="frozen"/>
      <selection pane="bottomLeft" activeCell="QW37" sqref="QW37"/>
    </sheetView>
  </sheetViews>
  <sheetFormatPr defaultColWidth="8.109375" defaultRowHeight="14.4" x14ac:dyDescent="0.3"/>
  <cols>
    <col min="550" max="550" width="8.88671875" bestFit="1" customWidth="1"/>
  </cols>
  <sheetData>
    <row r="1" spans="1:564" x14ac:dyDescent="0.3">
      <c r="TF1" s="25"/>
      <c r="TG1" s="56" t="s">
        <v>47</v>
      </c>
      <c r="TH1" s="37">
        <f>'Respondent Quality Check'!N48</f>
        <v>2</v>
      </c>
      <c r="TI1" s="57" t="s">
        <v>48</v>
      </c>
      <c r="TJ1" s="58" cm="1">
        <f t="array" ref="TJ1">IFERROR(MEDIAN(IF(B6:B30000="Qualified",TH6:TH30000)),"-")</f>
        <v>26.466216658009216</v>
      </c>
      <c r="TK1" s="57" t="s">
        <v>49</v>
      </c>
      <c r="TL1" s="59">
        <f>IFERROR(TJ1*TN1,"-")</f>
        <v>8.733851497143041</v>
      </c>
      <c r="TM1" s="57" t="s">
        <v>50</v>
      </c>
      <c r="TN1" s="60">
        <f>'Respondent Quality Check'!N47</f>
        <v>0.33</v>
      </c>
      <c r="TO1" s="57" t="s">
        <v>29</v>
      </c>
      <c r="TP1" s="60">
        <f>'Respondent Quality Check'!N49</f>
        <v>1</v>
      </c>
      <c r="TQ1" s="45" t="s">
        <v>51</v>
      </c>
    </row>
    <row r="2" spans="1:564" x14ac:dyDescent="0.3">
      <c r="TF2" s="45" t="s">
        <v>52</v>
      </c>
    </row>
    <row r="3" spans="1:564" x14ac:dyDescent="0.3">
      <c r="TG3" s="26"/>
      <c r="TH3" s="26"/>
      <c r="TI3" s="16" t="str">
        <f>'Respondent Quality Check'!$S$53</f>
        <v>Red</v>
      </c>
      <c r="TJ3" s="16" t="str">
        <f>'Respondent Quality Check'!$S$54</f>
        <v>Yellow</v>
      </c>
      <c r="TK3" s="16" t="str">
        <f>'Respondent Quality Check'!$S$55</f>
        <v>Yellow</v>
      </c>
      <c r="TL3" s="16" t="str">
        <f>'Respondent Quality Check'!$S$56</f>
        <v>Yellow</v>
      </c>
      <c r="TM3" s="16" t="str">
        <f>'Respondent Quality Check'!$S$57</f>
        <v>Yellow</v>
      </c>
      <c r="TN3" s="16" t="str">
        <f>'Respondent Quality Check'!$S$58</f>
        <v>Yellow</v>
      </c>
      <c r="TO3" s="16" t="str">
        <f>'Respondent Quality Check'!$S$59</f>
        <v>Yellow</v>
      </c>
      <c r="TP3" s="16" t="str">
        <f>'Respondent Quality Check'!$S$60</f>
        <v>Yellow</v>
      </c>
      <c r="TQ3" s="16" t="str">
        <f>'Respondent Quality Check'!$S$61</f>
        <v>Yellow</v>
      </c>
      <c r="TR3" s="16" t="str">
        <f>'Respondent Quality Check'!$S$62</f>
        <v>Yellow</v>
      </c>
      <c r="TS3" s="16" t="str" cm="1">
        <f t="array" aca="1" ref="TS3" ca="1">INDIRECT("'Respondent Quality Check'!S" &amp; (63 + COLUMN(A1) - 1))</f>
        <v>Yellow</v>
      </c>
      <c r="TT3" s="16" t="str" cm="1">
        <f t="array" aca="1" ref="TT3" ca="1">INDIRECT("'Respondent Quality Check'!S" &amp; (63 + COLUMN(B1) - 1))</f>
        <v>Yellow</v>
      </c>
      <c r="TU3" s="16" t="str" cm="1">
        <f t="array" aca="1" ref="TU3" ca="1">INDIRECT("'Respondent Quality Check'!S" &amp; (63 + COLUMN(C1) - 1))</f>
        <v>Yellow</v>
      </c>
      <c r="TV3" s="16" t="str" cm="1">
        <f t="array" aca="1" ref="TV3" ca="1">INDIRECT("'Respondent Quality Check'!S" &amp; (63 + COLUMN(D1) - 1))</f>
        <v>Yellow</v>
      </c>
      <c r="TW3" s="16" t="str" cm="1">
        <f t="array" aca="1" ref="TW3" ca="1">INDIRECT("'Respondent Quality Check'!S" &amp; (63 + COLUMN(E1) - 1))</f>
        <v>Yellow</v>
      </c>
      <c r="TX3" s="16" t="str" cm="1">
        <f t="array" aca="1" ref="TX3" ca="1">INDIRECT("'Respondent Quality Check'!S" &amp; (63 + COLUMN(F1) - 1))</f>
        <v>Yellow</v>
      </c>
      <c r="TY3" s="16" t="str" cm="1">
        <f t="array" aca="1" ref="TY3" ca="1">INDIRECT("'Respondent Quality Check'!S" &amp; (63 + COLUMN(G1) - 1))</f>
        <v>Yellow</v>
      </c>
      <c r="TZ3" s="16" t="str" cm="1">
        <f t="array" aca="1" ref="TZ3" ca="1">INDIRECT("'Respondent Quality Check'!S" &amp; (63 + COLUMN(H1) - 1))</f>
        <v>Yellow</v>
      </c>
      <c r="UA3" s="16" t="str" cm="1">
        <f t="array" aca="1" ref="UA3" ca="1">INDIRECT("'Respondent Quality Check'!S" &amp; (63 + COLUMN(I1) - 1))</f>
        <v>Yellow</v>
      </c>
      <c r="UB3" s="16" t="str" cm="1">
        <f t="array" aca="1" ref="UB3" ca="1">INDIRECT("'Respondent Quality Check'!S" &amp; (63 + COLUMN(J1) - 1))</f>
        <v>Yellow</v>
      </c>
    </row>
    <row r="4" spans="1:564" x14ac:dyDescent="0.3">
      <c r="TF4" s="27" t="s">
        <v>53</v>
      </c>
      <c r="TG4" s="27"/>
      <c r="TH4" s="27"/>
      <c r="TI4" s="16" t="str">
        <f>'Respondent Quality Check'!$R$53</f>
        <v>On</v>
      </c>
      <c r="TJ4" s="16" t="str">
        <f>'Respondent Quality Check'!$R$54</f>
        <v>On</v>
      </c>
      <c r="TK4" s="16" t="str">
        <f>'Respondent Quality Check'!$R$55</f>
        <v>On</v>
      </c>
      <c r="TL4" s="16" t="str">
        <f>'Respondent Quality Check'!$R$56</f>
        <v>On</v>
      </c>
      <c r="TM4" s="16" t="str">
        <f>'Respondent Quality Check'!$R$57</f>
        <v>On</v>
      </c>
      <c r="TN4" s="16" t="str">
        <f>'Respondent Quality Check'!$R$58</f>
        <v>On</v>
      </c>
      <c r="TO4" s="16" t="str">
        <f>'Respondent Quality Check'!$R$59</f>
        <v>On</v>
      </c>
      <c r="TP4" s="16" t="str">
        <f>'Respondent Quality Check'!$R$60</f>
        <v>On</v>
      </c>
      <c r="TQ4" s="16" t="str">
        <f>'Respondent Quality Check'!$R$61</f>
        <v>On</v>
      </c>
      <c r="TR4" s="16" t="str">
        <f>'Respondent Quality Check'!$R$62</f>
        <v>On</v>
      </c>
      <c r="TS4" s="16" t="str" cm="1">
        <f t="array" aca="1" ref="TS4" ca="1">INDIRECT("'Respondent Quality Check'!R" &amp; (63 + COLUMN(A1) - 1))</f>
        <v>On</v>
      </c>
      <c r="TT4" s="16" t="str" cm="1">
        <f t="array" aca="1" ref="TT4" ca="1">INDIRECT("'Respondent Quality Check'!R" &amp; (63 + COLUMN(B1) - 1))</f>
        <v>On</v>
      </c>
      <c r="TU4" s="16" t="str" cm="1">
        <f t="array" aca="1" ref="TU4" ca="1">INDIRECT("'Respondent Quality Check'!R" &amp; (63 + COLUMN(C1) - 1))</f>
        <v>On</v>
      </c>
      <c r="TV4" s="16" t="str" cm="1">
        <f t="array" aca="1" ref="TV4" ca="1">INDIRECT("'Respondent Quality Check'!R" &amp; (63 + COLUMN(D1) - 1))</f>
        <v>On</v>
      </c>
      <c r="TW4" s="16" t="str" cm="1">
        <f t="array" aca="1" ref="TW4" ca="1">INDIRECT("'Respondent Quality Check'!R" &amp; (63 + COLUMN(E1) - 1))</f>
        <v>On</v>
      </c>
      <c r="TX4" s="16" t="str" cm="1">
        <f t="array" aca="1" ref="TX4" ca="1">INDIRECT("'Respondent Quality Check'!R" &amp; (63 + COLUMN(F1) - 1))</f>
        <v>On</v>
      </c>
      <c r="TY4" s="16" t="str" cm="1">
        <f t="array" aca="1" ref="TY4" ca="1">INDIRECT("'Respondent Quality Check'!R" &amp; (63 + COLUMN(G1) - 1))</f>
        <v>Off</v>
      </c>
      <c r="TZ4" s="16" t="str" cm="1">
        <f t="array" aca="1" ref="TZ4" ca="1">INDIRECT("'Respondent Quality Check'!R" &amp; (63 + COLUMN(H1) - 1))</f>
        <v>On</v>
      </c>
      <c r="UA4" s="16" t="str" cm="1">
        <f t="array" aca="1" ref="UA4" ca="1">INDIRECT("'Respondent Quality Check'!R" &amp; (63 + COLUMN(I1) - 1))</f>
        <v>On</v>
      </c>
      <c r="UB4" s="16" t="str" cm="1">
        <f t="array" aca="1" ref="UB4" ca="1">INDIRECT("'Respondent Quality Check'!R" &amp; (63 + COLUMN(J1) - 1))</f>
        <v>On</v>
      </c>
    </row>
    <row r="5" spans="1:564" x14ac:dyDescent="0.3">
      <c r="A5" t="s">
        <v>527</v>
      </c>
      <c r="B5" t="s">
        <v>13</v>
      </c>
      <c r="C5" t="s">
        <v>528</v>
      </c>
      <c r="D5" t="s">
        <v>529</v>
      </c>
      <c r="E5" t="s">
        <v>530</v>
      </c>
      <c r="F5" t="s">
        <v>531</v>
      </c>
      <c r="G5" t="s">
        <v>532</v>
      </c>
      <c r="H5" t="s">
        <v>533</v>
      </c>
      <c r="I5" t="s">
        <v>534</v>
      </c>
      <c r="J5" t="s">
        <v>535</v>
      </c>
      <c r="K5" t="s">
        <v>536</v>
      </c>
      <c r="L5" t="s">
        <v>537</v>
      </c>
      <c r="M5" t="s">
        <v>538</v>
      </c>
      <c r="N5" t="s">
        <v>539</v>
      </c>
      <c r="O5" t="s">
        <v>540</v>
      </c>
      <c r="P5" t="s">
        <v>541</v>
      </c>
      <c r="Q5" t="s">
        <v>542</v>
      </c>
      <c r="R5" t="s">
        <v>543</v>
      </c>
      <c r="S5" t="s">
        <v>544</v>
      </c>
      <c r="T5" t="s">
        <v>545</v>
      </c>
      <c r="U5" t="s">
        <v>546</v>
      </c>
      <c r="V5" t="s">
        <v>547</v>
      </c>
      <c r="W5" t="s">
        <v>548</v>
      </c>
      <c r="X5" t="s">
        <v>549</v>
      </c>
      <c r="Y5" t="s">
        <v>550</v>
      </c>
      <c r="Z5" t="s">
        <v>551</v>
      </c>
      <c r="AA5" t="s">
        <v>552</v>
      </c>
      <c r="AB5" t="s">
        <v>553</v>
      </c>
      <c r="AC5" t="s">
        <v>554</v>
      </c>
      <c r="AD5" t="s">
        <v>555</v>
      </c>
      <c r="AE5" t="s">
        <v>556</v>
      </c>
      <c r="AF5" t="s">
        <v>557</v>
      </c>
      <c r="AG5" t="s">
        <v>558</v>
      </c>
      <c r="AH5" t="s">
        <v>559</v>
      </c>
      <c r="AI5" t="s">
        <v>78</v>
      </c>
      <c r="AJ5" t="s">
        <v>78</v>
      </c>
      <c r="AK5" t="s">
        <v>78</v>
      </c>
      <c r="AL5" t="s">
        <v>78</v>
      </c>
      <c r="AM5" t="s">
        <v>78</v>
      </c>
      <c r="AN5" t="s">
        <v>78</v>
      </c>
      <c r="AO5" t="s">
        <v>78</v>
      </c>
      <c r="AP5" t="s">
        <v>78</v>
      </c>
      <c r="AQ5" t="s">
        <v>78</v>
      </c>
      <c r="AR5" t="s">
        <v>78</v>
      </c>
      <c r="AS5" t="s">
        <v>78</v>
      </c>
      <c r="AT5" t="s">
        <v>78</v>
      </c>
      <c r="AU5" t="s">
        <v>78</v>
      </c>
      <c r="AV5" t="s">
        <v>78</v>
      </c>
      <c r="AW5" t="s">
        <v>78</v>
      </c>
      <c r="AX5" t="s">
        <v>78</v>
      </c>
      <c r="AY5" t="s">
        <v>78</v>
      </c>
      <c r="AZ5" t="s">
        <v>78</v>
      </c>
      <c r="BA5" t="s">
        <v>78</v>
      </c>
      <c r="BB5" t="s">
        <v>78</v>
      </c>
      <c r="BC5" t="s">
        <v>78</v>
      </c>
      <c r="BD5" t="s">
        <v>78</v>
      </c>
      <c r="BE5" t="s">
        <v>78</v>
      </c>
      <c r="BF5" t="s">
        <v>78</v>
      </c>
      <c r="BG5" t="s">
        <v>78</v>
      </c>
      <c r="BH5" t="s">
        <v>78</v>
      </c>
      <c r="BI5" t="s">
        <v>78</v>
      </c>
      <c r="BJ5" t="s">
        <v>78</v>
      </c>
      <c r="BK5" t="s">
        <v>78</v>
      </c>
      <c r="BL5" t="s">
        <v>78</v>
      </c>
      <c r="BM5" t="s">
        <v>78</v>
      </c>
      <c r="BN5" t="s">
        <v>78</v>
      </c>
      <c r="BO5" t="s">
        <v>78</v>
      </c>
      <c r="BP5" t="s">
        <v>78</v>
      </c>
      <c r="BQ5" t="s">
        <v>78</v>
      </c>
      <c r="BR5" t="s">
        <v>78</v>
      </c>
      <c r="BS5" t="s">
        <v>78</v>
      </c>
      <c r="BT5" t="s">
        <v>78</v>
      </c>
      <c r="BU5" t="s">
        <v>78</v>
      </c>
      <c r="BV5" t="s">
        <v>78</v>
      </c>
      <c r="BW5" t="s">
        <v>78</v>
      </c>
      <c r="BX5" t="s">
        <v>78</v>
      </c>
      <c r="BY5" t="s">
        <v>78</v>
      </c>
      <c r="BZ5" t="s">
        <v>78</v>
      </c>
      <c r="CA5" t="s">
        <v>78</v>
      </c>
      <c r="CB5" t="s">
        <v>78</v>
      </c>
      <c r="CC5" t="s">
        <v>78</v>
      </c>
      <c r="CD5" t="s">
        <v>78</v>
      </c>
      <c r="CE5" t="s">
        <v>78</v>
      </c>
      <c r="CF5" t="s">
        <v>78</v>
      </c>
      <c r="CG5" t="s">
        <v>78</v>
      </c>
      <c r="CH5" t="s">
        <v>78</v>
      </c>
      <c r="CI5" t="s">
        <v>78</v>
      </c>
      <c r="CJ5" t="s">
        <v>78</v>
      </c>
      <c r="CK5" t="s">
        <v>78</v>
      </c>
      <c r="CL5" t="s">
        <v>78</v>
      </c>
      <c r="CM5" t="s">
        <v>78</v>
      </c>
      <c r="CN5" t="s">
        <v>78</v>
      </c>
      <c r="CO5" t="s">
        <v>78</v>
      </c>
      <c r="CP5" t="s">
        <v>78</v>
      </c>
      <c r="CQ5" t="s">
        <v>78</v>
      </c>
      <c r="CR5" t="s">
        <v>78</v>
      </c>
      <c r="CS5" t="s">
        <v>78</v>
      </c>
      <c r="CT5" t="s">
        <v>78</v>
      </c>
      <c r="CU5" t="s">
        <v>78</v>
      </c>
      <c r="CV5" t="s">
        <v>78</v>
      </c>
      <c r="CW5" t="s">
        <v>78</v>
      </c>
      <c r="CX5" t="s">
        <v>78</v>
      </c>
      <c r="CY5" t="s">
        <v>78</v>
      </c>
      <c r="CZ5" t="s">
        <v>78</v>
      </c>
      <c r="DA5" t="s">
        <v>78</v>
      </c>
      <c r="DB5" t="s">
        <v>78</v>
      </c>
      <c r="DC5" t="s">
        <v>78</v>
      </c>
      <c r="DD5" t="s">
        <v>78</v>
      </c>
      <c r="DE5" t="s">
        <v>78</v>
      </c>
      <c r="DF5" t="s">
        <v>78</v>
      </c>
      <c r="DG5" t="s">
        <v>78</v>
      </c>
      <c r="DH5" t="s">
        <v>78</v>
      </c>
      <c r="DI5" t="s">
        <v>78</v>
      </c>
      <c r="DJ5" t="s">
        <v>78</v>
      </c>
      <c r="DK5" t="s">
        <v>78</v>
      </c>
      <c r="DL5" t="s">
        <v>78</v>
      </c>
      <c r="DM5" t="s">
        <v>78</v>
      </c>
      <c r="DN5" t="s">
        <v>78</v>
      </c>
      <c r="DO5" t="s">
        <v>78</v>
      </c>
      <c r="DP5" t="s">
        <v>78</v>
      </c>
      <c r="DQ5" t="s">
        <v>78</v>
      </c>
      <c r="DR5" t="s">
        <v>78</v>
      </c>
      <c r="DS5" t="s">
        <v>78</v>
      </c>
      <c r="DT5" t="s">
        <v>78</v>
      </c>
      <c r="DU5" t="s">
        <v>78</v>
      </c>
      <c r="DV5" t="s">
        <v>78</v>
      </c>
      <c r="DW5" t="s">
        <v>78</v>
      </c>
      <c r="DX5" t="s">
        <v>78</v>
      </c>
      <c r="DY5" t="s">
        <v>78</v>
      </c>
      <c r="DZ5" t="s">
        <v>78</v>
      </c>
      <c r="EA5" t="s">
        <v>78</v>
      </c>
      <c r="EB5" t="s">
        <v>78</v>
      </c>
      <c r="EC5" t="s">
        <v>78</v>
      </c>
      <c r="ED5" t="s">
        <v>78</v>
      </c>
      <c r="EE5" t="s">
        <v>78</v>
      </c>
      <c r="EF5" t="s">
        <v>78</v>
      </c>
      <c r="EG5" t="s">
        <v>78</v>
      </c>
      <c r="EH5" t="s">
        <v>78</v>
      </c>
      <c r="EI5" t="s">
        <v>78</v>
      </c>
      <c r="EJ5" t="s">
        <v>78</v>
      </c>
      <c r="EK5" t="s">
        <v>78</v>
      </c>
      <c r="EL5" t="s">
        <v>78</v>
      </c>
      <c r="EM5" t="s">
        <v>78</v>
      </c>
      <c r="EN5" t="s">
        <v>78</v>
      </c>
      <c r="EO5" t="s">
        <v>78</v>
      </c>
      <c r="EP5" t="s">
        <v>78</v>
      </c>
      <c r="EQ5" t="s">
        <v>78</v>
      </c>
      <c r="ER5" t="s">
        <v>78</v>
      </c>
      <c r="ES5" t="s">
        <v>78</v>
      </c>
      <c r="ET5" t="s">
        <v>78</v>
      </c>
      <c r="EU5" t="s">
        <v>78</v>
      </c>
      <c r="EV5" t="s">
        <v>78</v>
      </c>
      <c r="EW5" t="s">
        <v>78</v>
      </c>
      <c r="EX5" t="s">
        <v>78</v>
      </c>
      <c r="EY5" t="s">
        <v>78</v>
      </c>
      <c r="EZ5" t="s">
        <v>78</v>
      </c>
      <c r="FA5" t="s">
        <v>78</v>
      </c>
      <c r="FB5" t="s">
        <v>78</v>
      </c>
      <c r="FC5" t="s">
        <v>78</v>
      </c>
      <c r="FD5" t="s">
        <v>78</v>
      </c>
      <c r="FE5" t="s">
        <v>78</v>
      </c>
      <c r="FF5" t="s">
        <v>78</v>
      </c>
      <c r="FG5" t="s">
        <v>78</v>
      </c>
      <c r="FH5" t="s">
        <v>78</v>
      </c>
      <c r="FI5" t="s">
        <v>78</v>
      </c>
      <c r="FJ5" t="s">
        <v>78</v>
      </c>
      <c r="FK5" t="s">
        <v>78</v>
      </c>
      <c r="FL5" t="s">
        <v>78</v>
      </c>
      <c r="FM5" t="s">
        <v>78</v>
      </c>
      <c r="FN5" t="s">
        <v>78</v>
      </c>
      <c r="FO5" t="s">
        <v>78</v>
      </c>
      <c r="FP5" t="s">
        <v>78</v>
      </c>
      <c r="FQ5" t="s">
        <v>78</v>
      </c>
      <c r="FR5" t="s">
        <v>78</v>
      </c>
      <c r="FS5" t="s">
        <v>78</v>
      </c>
      <c r="FT5" t="s">
        <v>78</v>
      </c>
      <c r="FU5" t="s">
        <v>78</v>
      </c>
      <c r="FV5" t="s">
        <v>78</v>
      </c>
      <c r="FW5" t="s">
        <v>78</v>
      </c>
      <c r="FX5" t="s">
        <v>78</v>
      </c>
      <c r="FY5" t="s">
        <v>78</v>
      </c>
      <c r="FZ5" t="s">
        <v>78</v>
      </c>
      <c r="GA5" t="s">
        <v>78</v>
      </c>
      <c r="GB5" t="s">
        <v>78</v>
      </c>
      <c r="GC5" t="s">
        <v>78</v>
      </c>
      <c r="GD5" t="s">
        <v>78</v>
      </c>
      <c r="GE5" t="s">
        <v>78</v>
      </c>
      <c r="GF5" t="s">
        <v>78</v>
      </c>
      <c r="GG5" t="s">
        <v>78</v>
      </c>
      <c r="GH5" t="s">
        <v>78</v>
      </c>
      <c r="GI5" t="s">
        <v>78</v>
      </c>
      <c r="GJ5" t="s">
        <v>78</v>
      </c>
      <c r="GK5" t="s">
        <v>78</v>
      </c>
      <c r="GL5" t="s">
        <v>78</v>
      </c>
      <c r="GM5" t="s">
        <v>78</v>
      </c>
      <c r="GN5" t="s">
        <v>78</v>
      </c>
      <c r="GO5" t="s">
        <v>78</v>
      </c>
      <c r="GP5" t="s">
        <v>78</v>
      </c>
      <c r="GQ5" t="s">
        <v>78</v>
      </c>
      <c r="GR5" t="s">
        <v>78</v>
      </c>
      <c r="GS5" t="s">
        <v>78</v>
      </c>
      <c r="GT5" t="s">
        <v>78</v>
      </c>
      <c r="GU5" t="s">
        <v>78</v>
      </c>
      <c r="GV5" t="s">
        <v>78</v>
      </c>
      <c r="GW5" t="s">
        <v>78</v>
      </c>
      <c r="GX5" t="s">
        <v>78</v>
      </c>
      <c r="GY5" t="s">
        <v>78</v>
      </c>
      <c r="GZ5" t="s">
        <v>78</v>
      </c>
      <c r="HA5" t="s">
        <v>78</v>
      </c>
      <c r="HB5" t="s">
        <v>78</v>
      </c>
      <c r="HC5" t="s">
        <v>78</v>
      </c>
      <c r="HD5" t="s">
        <v>78</v>
      </c>
      <c r="HE5" t="s">
        <v>78</v>
      </c>
      <c r="HF5" t="s">
        <v>78</v>
      </c>
      <c r="HG5" t="s">
        <v>78</v>
      </c>
      <c r="HH5" t="s">
        <v>78</v>
      </c>
      <c r="HI5" t="s">
        <v>78</v>
      </c>
      <c r="HJ5" t="s">
        <v>78</v>
      </c>
      <c r="HK5" t="s">
        <v>78</v>
      </c>
      <c r="HL5" t="s">
        <v>78</v>
      </c>
      <c r="HM5" t="s">
        <v>78</v>
      </c>
      <c r="HN5" t="s">
        <v>78</v>
      </c>
      <c r="HO5" t="s">
        <v>78</v>
      </c>
      <c r="HP5" t="s">
        <v>78</v>
      </c>
      <c r="HQ5" t="s">
        <v>78</v>
      </c>
      <c r="HR5" t="s">
        <v>78</v>
      </c>
      <c r="HS5" t="s">
        <v>78</v>
      </c>
      <c r="HT5" t="s">
        <v>78</v>
      </c>
      <c r="HU5" t="s">
        <v>78</v>
      </c>
      <c r="HV5" t="s">
        <v>78</v>
      </c>
      <c r="HW5" t="s">
        <v>78</v>
      </c>
      <c r="HX5" t="s">
        <v>78</v>
      </c>
      <c r="HY5" t="s">
        <v>78</v>
      </c>
      <c r="HZ5" t="s">
        <v>78</v>
      </c>
      <c r="IA5" t="s">
        <v>78</v>
      </c>
      <c r="IB5" t="s">
        <v>78</v>
      </c>
      <c r="IC5" t="s">
        <v>78</v>
      </c>
      <c r="ID5" t="s">
        <v>78</v>
      </c>
      <c r="IE5" t="s">
        <v>78</v>
      </c>
      <c r="IF5" t="s">
        <v>78</v>
      </c>
      <c r="IG5" t="s">
        <v>78</v>
      </c>
      <c r="IH5" t="s">
        <v>78</v>
      </c>
      <c r="II5" t="s">
        <v>78</v>
      </c>
      <c r="IJ5" t="s">
        <v>78</v>
      </c>
      <c r="IK5" t="s">
        <v>78</v>
      </c>
      <c r="IL5" t="s">
        <v>78</v>
      </c>
      <c r="IM5" t="s">
        <v>78</v>
      </c>
      <c r="IN5" t="s">
        <v>78</v>
      </c>
      <c r="IO5" t="s">
        <v>78</v>
      </c>
      <c r="IP5" t="s">
        <v>78</v>
      </c>
      <c r="IQ5" t="s">
        <v>78</v>
      </c>
      <c r="IR5" t="s">
        <v>78</v>
      </c>
      <c r="IS5" t="s">
        <v>78</v>
      </c>
      <c r="IT5" t="s">
        <v>78</v>
      </c>
      <c r="IU5" t="s">
        <v>78</v>
      </c>
      <c r="IV5" t="s">
        <v>78</v>
      </c>
      <c r="IW5" t="s">
        <v>78</v>
      </c>
      <c r="IX5" t="s">
        <v>78</v>
      </c>
      <c r="IY5" t="s">
        <v>78</v>
      </c>
      <c r="IZ5" t="s">
        <v>78</v>
      </c>
      <c r="JA5" t="s">
        <v>78</v>
      </c>
      <c r="JB5" t="s">
        <v>78</v>
      </c>
      <c r="JC5" t="s">
        <v>78</v>
      </c>
      <c r="JD5" t="s">
        <v>78</v>
      </c>
      <c r="JE5" t="s">
        <v>78</v>
      </c>
      <c r="JF5" t="s">
        <v>78</v>
      </c>
      <c r="JG5" t="s">
        <v>78</v>
      </c>
      <c r="JH5" t="s">
        <v>78</v>
      </c>
      <c r="JI5" t="s">
        <v>78</v>
      </c>
      <c r="JJ5" t="s">
        <v>78</v>
      </c>
      <c r="JK5" t="s">
        <v>78</v>
      </c>
      <c r="JL5" t="s">
        <v>78</v>
      </c>
      <c r="JM5" t="s">
        <v>78</v>
      </c>
      <c r="JN5" t="s">
        <v>78</v>
      </c>
      <c r="JO5" t="s">
        <v>78</v>
      </c>
      <c r="JP5" t="s">
        <v>78</v>
      </c>
      <c r="JQ5" t="s">
        <v>78</v>
      </c>
      <c r="JR5" t="s">
        <v>78</v>
      </c>
      <c r="JS5" t="s">
        <v>78</v>
      </c>
      <c r="JT5" t="s">
        <v>78</v>
      </c>
      <c r="JU5" t="s">
        <v>78</v>
      </c>
      <c r="JV5" t="s">
        <v>78</v>
      </c>
      <c r="JW5" t="s">
        <v>78</v>
      </c>
      <c r="JX5" t="s">
        <v>78</v>
      </c>
      <c r="JY5" t="s">
        <v>78</v>
      </c>
      <c r="JZ5" t="s">
        <v>78</v>
      </c>
      <c r="KA5" t="s">
        <v>78</v>
      </c>
      <c r="KB5" t="s">
        <v>78</v>
      </c>
      <c r="KC5" t="s">
        <v>78</v>
      </c>
      <c r="KD5" t="s">
        <v>78</v>
      </c>
      <c r="KE5" t="s">
        <v>78</v>
      </c>
      <c r="KF5" t="s">
        <v>78</v>
      </c>
      <c r="KG5" t="s">
        <v>78</v>
      </c>
      <c r="KH5" t="s">
        <v>78</v>
      </c>
      <c r="KI5" t="s">
        <v>78</v>
      </c>
      <c r="KJ5" t="s">
        <v>78</v>
      </c>
      <c r="KK5" t="s">
        <v>78</v>
      </c>
      <c r="KL5" t="s">
        <v>78</v>
      </c>
      <c r="KM5" t="s">
        <v>78</v>
      </c>
      <c r="KN5" t="s">
        <v>78</v>
      </c>
      <c r="KO5" t="s">
        <v>78</v>
      </c>
      <c r="KP5" t="s">
        <v>78</v>
      </c>
      <c r="KQ5" t="s">
        <v>78</v>
      </c>
      <c r="KR5" t="s">
        <v>78</v>
      </c>
      <c r="KS5" t="s">
        <v>78</v>
      </c>
      <c r="KT5" t="s">
        <v>78</v>
      </c>
      <c r="KU5" t="s">
        <v>78</v>
      </c>
      <c r="KV5" t="s">
        <v>78</v>
      </c>
      <c r="KW5" t="s">
        <v>78</v>
      </c>
      <c r="KX5" t="s">
        <v>78</v>
      </c>
      <c r="KY5" t="s">
        <v>78</v>
      </c>
      <c r="KZ5" t="s">
        <v>78</v>
      </c>
      <c r="LA5" t="s">
        <v>78</v>
      </c>
      <c r="LB5" t="s">
        <v>78</v>
      </c>
      <c r="LC5" t="s">
        <v>78</v>
      </c>
      <c r="LD5" t="s">
        <v>78</v>
      </c>
      <c r="LE5" t="s">
        <v>78</v>
      </c>
      <c r="LF5" t="s">
        <v>78</v>
      </c>
      <c r="LG5" t="s">
        <v>78</v>
      </c>
      <c r="LH5" t="s">
        <v>78</v>
      </c>
      <c r="LI5" t="s">
        <v>78</v>
      </c>
      <c r="LJ5" t="s">
        <v>78</v>
      </c>
      <c r="LK5" t="s">
        <v>78</v>
      </c>
      <c r="LL5" t="s">
        <v>78</v>
      </c>
      <c r="LM5" t="s">
        <v>78</v>
      </c>
      <c r="LN5" t="s">
        <v>78</v>
      </c>
      <c r="LO5" t="s">
        <v>78</v>
      </c>
      <c r="LP5" t="s">
        <v>78</v>
      </c>
      <c r="LQ5" t="s">
        <v>78</v>
      </c>
      <c r="LR5" t="s">
        <v>78</v>
      </c>
      <c r="LS5" t="s">
        <v>78</v>
      </c>
      <c r="LT5" t="s">
        <v>78</v>
      </c>
      <c r="LU5" t="s">
        <v>78</v>
      </c>
      <c r="LV5" t="s">
        <v>78</v>
      </c>
      <c r="LW5" t="s">
        <v>78</v>
      </c>
      <c r="LX5" t="s">
        <v>78</v>
      </c>
      <c r="LY5" t="s">
        <v>78</v>
      </c>
      <c r="LZ5" t="s">
        <v>78</v>
      </c>
      <c r="MA5" t="s">
        <v>78</v>
      </c>
      <c r="MB5" t="s">
        <v>78</v>
      </c>
      <c r="MC5" t="s">
        <v>78</v>
      </c>
      <c r="MD5" t="s">
        <v>78</v>
      </c>
      <c r="ME5" t="s">
        <v>78</v>
      </c>
      <c r="MF5" t="s">
        <v>78</v>
      </c>
      <c r="MG5" t="s">
        <v>78</v>
      </c>
      <c r="MH5" t="s">
        <v>78</v>
      </c>
      <c r="MI5" t="s">
        <v>78</v>
      </c>
      <c r="MJ5" t="s">
        <v>78</v>
      </c>
      <c r="MK5" t="s">
        <v>78</v>
      </c>
      <c r="ML5" t="s">
        <v>78</v>
      </c>
      <c r="MM5" t="s">
        <v>78</v>
      </c>
      <c r="MN5" t="s">
        <v>78</v>
      </c>
      <c r="MO5" t="s">
        <v>78</v>
      </c>
      <c r="MP5" t="s">
        <v>78</v>
      </c>
      <c r="MQ5" t="s">
        <v>78</v>
      </c>
      <c r="MR5" t="s">
        <v>78</v>
      </c>
      <c r="MS5" t="s">
        <v>78</v>
      </c>
      <c r="MT5" t="s">
        <v>78</v>
      </c>
      <c r="MU5" t="s">
        <v>78</v>
      </c>
      <c r="MV5" t="s">
        <v>78</v>
      </c>
      <c r="MW5" t="s">
        <v>78</v>
      </c>
      <c r="MX5" t="s">
        <v>78</v>
      </c>
      <c r="MY5" t="s">
        <v>78</v>
      </c>
      <c r="MZ5" t="s">
        <v>78</v>
      </c>
      <c r="NA5" t="s">
        <v>78</v>
      </c>
      <c r="NB5" t="s">
        <v>78</v>
      </c>
      <c r="NC5" t="s">
        <v>78</v>
      </c>
      <c r="ND5" t="s">
        <v>78</v>
      </c>
      <c r="NE5" t="s">
        <v>78</v>
      </c>
      <c r="NF5" t="s">
        <v>78</v>
      </c>
      <c r="NG5" t="s">
        <v>78</v>
      </c>
      <c r="NH5" t="s">
        <v>78</v>
      </c>
      <c r="NI5" t="s">
        <v>78</v>
      </c>
      <c r="NJ5" t="s">
        <v>78</v>
      </c>
      <c r="NK5" t="s">
        <v>78</v>
      </c>
      <c r="NL5" t="s">
        <v>78</v>
      </c>
      <c r="NM5" t="s">
        <v>78</v>
      </c>
      <c r="NN5" t="s">
        <v>78</v>
      </c>
      <c r="NO5" t="s">
        <v>78</v>
      </c>
      <c r="NP5" t="s">
        <v>78</v>
      </c>
      <c r="NQ5" t="s">
        <v>78</v>
      </c>
      <c r="NR5" t="s">
        <v>78</v>
      </c>
      <c r="NS5" t="s">
        <v>78</v>
      </c>
      <c r="NT5" t="s">
        <v>78</v>
      </c>
      <c r="NU5" t="s">
        <v>78</v>
      </c>
      <c r="NV5" t="s">
        <v>78</v>
      </c>
      <c r="NW5" t="s">
        <v>78</v>
      </c>
      <c r="NX5" t="s">
        <v>78</v>
      </c>
      <c r="NY5" t="s">
        <v>78</v>
      </c>
      <c r="NZ5" t="s">
        <v>78</v>
      </c>
      <c r="OA5" t="s">
        <v>78</v>
      </c>
      <c r="OB5" t="s">
        <v>78</v>
      </c>
      <c r="OC5" t="s">
        <v>78</v>
      </c>
      <c r="OD5" t="s">
        <v>78</v>
      </c>
      <c r="OE5" t="s">
        <v>78</v>
      </c>
      <c r="OF5" t="s">
        <v>78</v>
      </c>
      <c r="OG5" t="s">
        <v>78</v>
      </c>
      <c r="OH5" t="s">
        <v>78</v>
      </c>
      <c r="OI5" t="s">
        <v>78</v>
      </c>
      <c r="OJ5" t="s">
        <v>78</v>
      </c>
      <c r="OK5" t="s">
        <v>78</v>
      </c>
      <c r="OL5" t="s">
        <v>78</v>
      </c>
      <c r="OM5" t="s">
        <v>78</v>
      </c>
      <c r="ON5" t="s">
        <v>78</v>
      </c>
      <c r="OO5" t="s">
        <v>78</v>
      </c>
      <c r="OP5" t="s">
        <v>78</v>
      </c>
      <c r="OQ5" t="s">
        <v>78</v>
      </c>
      <c r="OR5" t="s">
        <v>78</v>
      </c>
      <c r="OS5" t="s">
        <v>78</v>
      </c>
      <c r="OT5" t="s">
        <v>78</v>
      </c>
      <c r="OU5" t="s">
        <v>78</v>
      </c>
      <c r="OV5" t="s">
        <v>78</v>
      </c>
      <c r="OW5" t="s">
        <v>78</v>
      </c>
      <c r="OX5" t="s">
        <v>78</v>
      </c>
      <c r="OY5" t="s">
        <v>78</v>
      </c>
      <c r="OZ5" t="s">
        <v>78</v>
      </c>
      <c r="PA5" t="s">
        <v>78</v>
      </c>
      <c r="PB5" t="s">
        <v>78</v>
      </c>
      <c r="PC5" t="s">
        <v>78</v>
      </c>
      <c r="PD5" t="s">
        <v>78</v>
      </c>
      <c r="PE5" t="s">
        <v>78</v>
      </c>
      <c r="PF5" t="s">
        <v>78</v>
      </c>
      <c r="PG5" t="s">
        <v>78</v>
      </c>
      <c r="PH5" t="s">
        <v>78</v>
      </c>
      <c r="PI5" t="s">
        <v>78</v>
      </c>
      <c r="PJ5" t="s">
        <v>78</v>
      </c>
      <c r="PK5" t="s">
        <v>78</v>
      </c>
      <c r="PL5" t="s">
        <v>78</v>
      </c>
      <c r="PM5" t="s">
        <v>78</v>
      </c>
      <c r="PN5" t="s">
        <v>78</v>
      </c>
      <c r="PO5" t="s">
        <v>78</v>
      </c>
      <c r="PP5" t="s">
        <v>78</v>
      </c>
      <c r="PQ5" t="s">
        <v>78</v>
      </c>
      <c r="PR5" t="s">
        <v>78</v>
      </c>
      <c r="PS5" t="s">
        <v>78</v>
      </c>
      <c r="PT5" t="s">
        <v>78</v>
      </c>
      <c r="PU5" t="s">
        <v>78</v>
      </c>
      <c r="PV5" t="s">
        <v>78</v>
      </c>
      <c r="PW5" t="s">
        <v>78</v>
      </c>
      <c r="PX5" t="s">
        <v>78</v>
      </c>
      <c r="PY5" t="s">
        <v>78</v>
      </c>
      <c r="PZ5" t="s">
        <v>78</v>
      </c>
      <c r="QA5" t="s">
        <v>78</v>
      </c>
      <c r="QB5" t="s">
        <v>78</v>
      </c>
      <c r="QC5" t="s">
        <v>78</v>
      </c>
      <c r="QD5" t="s">
        <v>78</v>
      </c>
      <c r="QE5" t="s">
        <v>78</v>
      </c>
      <c r="QF5" t="s">
        <v>78</v>
      </c>
      <c r="QG5" t="s">
        <v>78</v>
      </c>
      <c r="QH5" t="s">
        <v>78</v>
      </c>
      <c r="QI5" t="s">
        <v>78</v>
      </c>
      <c r="QJ5" t="s">
        <v>78</v>
      </c>
      <c r="QK5" t="s">
        <v>78</v>
      </c>
      <c r="QL5" t="s">
        <v>78</v>
      </c>
      <c r="QM5" t="s">
        <v>78</v>
      </c>
      <c r="QN5" t="s">
        <v>78</v>
      </c>
      <c r="QO5" t="s">
        <v>78</v>
      </c>
      <c r="QP5" t="s">
        <v>78</v>
      </c>
      <c r="QQ5" t="s">
        <v>78</v>
      </c>
      <c r="QR5" t="s">
        <v>78</v>
      </c>
      <c r="QS5" t="s">
        <v>78</v>
      </c>
      <c r="QT5" t="s">
        <v>78</v>
      </c>
      <c r="QU5" t="s">
        <v>78</v>
      </c>
      <c r="QV5" t="s">
        <v>78</v>
      </c>
      <c r="QW5" t="s">
        <v>78</v>
      </c>
      <c r="QX5" t="s">
        <v>78</v>
      </c>
      <c r="QY5" t="s">
        <v>78</v>
      </c>
      <c r="QZ5" t="s">
        <v>78</v>
      </c>
      <c r="RA5" t="s">
        <v>78</v>
      </c>
      <c r="RB5" t="s">
        <v>78</v>
      </c>
      <c r="RC5" t="s">
        <v>78</v>
      </c>
      <c r="RD5" t="s">
        <v>78</v>
      </c>
      <c r="RE5" t="s">
        <v>78</v>
      </c>
      <c r="RF5" t="s">
        <v>78</v>
      </c>
      <c r="RG5" t="s">
        <v>78</v>
      </c>
      <c r="RH5" t="s">
        <v>78</v>
      </c>
      <c r="RI5" t="s">
        <v>78</v>
      </c>
      <c r="RJ5" t="s">
        <v>78</v>
      </c>
      <c r="RK5" t="s">
        <v>78</v>
      </c>
      <c r="RL5" t="s">
        <v>78</v>
      </c>
      <c r="RM5" t="s">
        <v>78</v>
      </c>
      <c r="RN5" t="s">
        <v>78</v>
      </c>
      <c r="RO5" t="s">
        <v>78</v>
      </c>
      <c r="RP5" t="s">
        <v>78</v>
      </c>
      <c r="RQ5" t="s">
        <v>78</v>
      </c>
      <c r="RR5" t="s">
        <v>78</v>
      </c>
      <c r="RS5" t="s">
        <v>78</v>
      </c>
      <c r="RT5" t="s">
        <v>78</v>
      </c>
      <c r="RU5" t="s">
        <v>78</v>
      </c>
      <c r="RV5" t="s">
        <v>78</v>
      </c>
      <c r="RW5" t="s">
        <v>78</v>
      </c>
      <c r="RX5" t="s">
        <v>78</v>
      </c>
      <c r="RY5" t="s">
        <v>78</v>
      </c>
      <c r="RZ5" t="s">
        <v>78</v>
      </c>
      <c r="SA5" t="s">
        <v>78</v>
      </c>
      <c r="SB5" t="s">
        <v>78</v>
      </c>
      <c r="SC5" t="s">
        <v>78</v>
      </c>
      <c r="SD5" t="s">
        <v>78</v>
      </c>
      <c r="SE5" t="s">
        <v>78</v>
      </c>
      <c r="SF5" t="s">
        <v>78</v>
      </c>
      <c r="SG5" t="s">
        <v>78</v>
      </c>
      <c r="SH5" t="s">
        <v>78</v>
      </c>
      <c r="SI5" t="s">
        <v>78</v>
      </c>
      <c r="SJ5" t="s">
        <v>78</v>
      </c>
      <c r="SK5" t="s">
        <v>78</v>
      </c>
      <c r="SL5" t="s">
        <v>78</v>
      </c>
      <c r="SM5" t="s">
        <v>78</v>
      </c>
      <c r="SN5" t="s">
        <v>78</v>
      </c>
      <c r="SO5" t="s">
        <v>78</v>
      </c>
      <c r="SP5" t="s">
        <v>78</v>
      </c>
      <c r="SQ5" t="s">
        <v>78</v>
      </c>
      <c r="SR5" t="s">
        <v>78</v>
      </c>
      <c r="SS5" t="s">
        <v>78</v>
      </c>
      <c r="ST5" t="s">
        <v>78</v>
      </c>
      <c r="SU5" t="s">
        <v>78</v>
      </c>
      <c r="SV5" t="s">
        <v>78</v>
      </c>
      <c r="SW5" t="s">
        <v>78</v>
      </c>
      <c r="SX5" t="s">
        <v>78</v>
      </c>
      <c r="SY5" t="s">
        <v>78</v>
      </c>
      <c r="SZ5" t="s">
        <v>78</v>
      </c>
      <c r="TA5" t="s">
        <v>78</v>
      </c>
      <c r="TB5" t="s">
        <v>78</v>
      </c>
      <c r="TC5" t="s">
        <v>78</v>
      </c>
      <c r="TD5" t="s">
        <v>78</v>
      </c>
      <c r="TF5" s="41" t="s">
        <v>18</v>
      </c>
      <c r="TG5" s="41" t="s">
        <v>16</v>
      </c>
      <c r="TH5" s="41" t="s">
        <v>54</v>
      </c>
      <c r="TI5" s="41" t="s">
        <v>39</v>
      </c>
      <c r="TJ5" s="41" t="s">
        <v>541</v>
      </c>
      <c r="TK5" s="41" t="s">
        <v>542</v>
      </c>
      <c r="TL5" s="41" t="s">
        <v>543</v>
      </c>
      <c r="TM5" s="41" t="s">
        <v>544</v>
      </c>
      <c r="TN5" s="41" t="s">
        <v>545</v>
      </c>
      <c r="TO5" s="41" t="s">
        <v>546</v>
      </c>
      <c r="TP5" s="41" t="s">
        <v>547</v>
      </c>
      <c r="TQ5" s="41" t="s">
        <v>548</v>
      </c>
      <c r="TR5" s="41" t="s">
        <v>549</v>
      </c>
      <c r="TS5" s="41" t="s">
        <v>550</v>
      </c>
      <c r="TT5" s="41" t="s">
        <v>551</v>
      </c>
      <c r="TU5" s="41" t="s">
        <v>552</v>
      </c>
      <c r="TV5" s="41" t="s">
        <v>553</v>
      </c>
      <c r="TW5" s="41" t="s">
        <v>554</v>
      </c>
      <c r="TX5" s="41" t="s">
        <v>555</v>
      </c>
      <c r="TY5" s="41" t="s">
        <v>556</v>
      </c>
      <c r="TZ5" s="41" t="s">
        <v>921</v>
      </c>
      <c r="UA5" s="41" t="s">
        <v>558</v>
      </c>
      <c r="UB5" s="41" t="s">
        <v>559</v>
      </c>
      <c r="UD5" s="41" t="s">
        <v>945</v>
      </c>
      <c r="UE5" s="41" t="s">
        <v>946</v>
      </c>
      <c r="UG5" s="41" t="s">
        <v>915</v>
      </c>
      <c r="UH5" s="41" t="s">
        <v>922</v>
      </c>
      <c r="UI5" s="41" t="s">
        <v>55</v>
      </c>
      <c r="UJ5" s="41" t="s">
        <v>56</v>
      </c>
      <c r="UK5" s="41" t="s">
        <v>57</v>
      </c>
      <c r="UL5" s="41" t="s">
        <v>58</v>
      </c>
      <c r="UM5" s="41" t="s">
        <v>59</v>
      </c>
      <c r="UN5" s="41" t="s">
        <v>60</v>
      </c>
      <c r="UO5" s="41" t="s">
        <v>61</v>
      </c>
      <c r="UP5" s="41" t="s">
        <v>62</v>
      </c>
      <c r="UR5" s="79" t="s">
        <v>910</v>
      </c>
    </row>
    <row r="6" spans="1:564" x14ac:dyDescent="0.3">
      <c r="A6" t="s">
        <v>590</v>
      </c>
      <c r="B6" t="s">
        <v>591</v>
      </c>
      <c r="C6" t="s">
        <v>97</v>
      </c>
      <c r="D6" s="63">
        <v>45742.754734027774</v>
      </c>
      <c r="E6" s="63">
        <v>45742.75509525463</v>
      </c>
      <c r="F6" t="s">
        <v>585</v>
      </c>
      <c r="G6">
        <v>100</v>
      </c>
      <c r="AI6">
        <v>1</v>
      </c>
      <c r="AJ6">
        <v>1</v>
      </c>
      <c r="AL6">
        <v>16</v>
      </c>
      <c r="TF6" t="s">
        <v>18</v>
      </c>
      <c r="TG6" cm="1">
        <f t="array" aca="1" ref="TG6" ca="1">_xlfn.IFS(SUMIFS(TI6:UB6, TI$3:UB$3,"Red",TI$4:UB$4,"On")&gt;0,1,
SUMIFS(TI6:UB6,TI$3:UB$3,"Yellow",TI$4:UB$4,"On")&gt;=TH$1,1,
TRUE,0)</f>
        <v>0</v>
      </c>
      <c r="TH6" s="40">
        <f>(E6-D6)*1440</f>
        <v>0.52016667206771672</v>
      </c>
      <c r="TI6" s="40" t="str">
        <f>IF(B6&lt;&gt;"Qualified","",
IF(TH6&lt;TL$1,1,0))</f>
        <v/>
      </c>
      <c r="TJ6">
        <f>P6</f>
        <v>0</v>
      </c>
      <c r="TK6">
        <f t="shared" ref="TK6:UB6" si="0">Q6</f>
        <v>0</v>
      </c>
      <c r="TL6">
        <f t="shared" si="0"/>
        <v>0</v>
      </c>
      <c r="TM6">
        <f t="shared" si="0"/>
        <v>0</v>
      </c>
      <c r="TN6">
        <f t="shared" si="0"/>
        <v>0</v>
      </c>
      <c r="TO6">
        <f>IF(U6="",0,IF(U6=0,0,1))</f>
        <v>0</v>
      </c>
      <c r="TP6">
        <f t="shared" si="0"/>
        <v>0</v>
      </c>
      <c r="TQ6">
        <f t="shared" si="0"/>
        <v>0</v>
      </c>
      <c r="TR6">
        <f t="shared" si="0"/>
        <v>0</v>
      </c>
      <c r="TS6">
        <f t="shared" si="0"/>
        <v>0</v>
      </c>
      <c r="TT6">
        <f>IF(Z6="",0,IF(Z6=0,0,1))</f>
        <v>0</v>
      </c>
      <c r="TU6">
        <f t="shared" si="0"/>
        <v>0</v>
      </c>
      <c r="TV6">
        <f t="shared" si="0"/>
        <v>0</v>
      </c>
      <c r="TW6">
        <f t="shared" si="0"/>
        <v>0</v>
      </c>
      <c r="TX6">
        <f t="shared" si="0"/>
        <v>0</v>
      </c>
      <c r="TY6">
        <f t="shared" si="0"/>
        <v>0</v>
      </c>
      <c r="TZ6" t="str">
        <f>IF(UD6="","",IF(((UD6/UE6))&gt;$TP$1,1,0))</f>
        <v/>
      </c>
      <c r="UA6">
        <f t="shared" si="0"/>
        <v>0</v>
      </c>
      <c r="UB6">
        <f t="shared" si="0"/>
        <v>0</v>
      </c>
      <c r="UD6" t="str">
        <f>IF(M6="","",LEFT(M6,FIND("/",M6)-1))</f>
        <v/>
      </c>
      <c r="UE6" t="str">
        <f>IF(M6="","",RIGHT(M6,LEN(M6)-FIND("/",M6)))</f>
        <v/>
      </c>
      <c r="UG6" t="str">
        <f>IF(BF6="","",IF(BF6=4,1,0))</f>
        <v/>
      </c>
      <c r="UH6" t="str">
        <f>IF(TA6="","",IF(TA6=1,1,IF(AND(TA6&gt;1,TA6&lt;4),2,IF(TA6&gt;3,3,0))))</f>
        <v/>
      </c>
      <c r="UR6" t="str">
        <f>_xlfn.IFS(COUNTA($PB6:$PE6)=0,"",
COUNTIFS($PB6:$PE6,"&gt;0")&gt;0,1,
TRUE,0)</f>
        <v/>
      </c>
    </row>
    <row r="7" spans="1:564" x14ac:dyDescent="0.3">
      <c r="A7" t="s">
        <v>592</v>
      </c>
      <c r="B7" t="s">
        <v>14</v>
      </c>
      <c r="D7" s="63">
        <v>45742.742764224538</v>
      </c>
      <c r="E7" s="63">
        <v>45742.762043530092</v>
      </c>
      <c r="F7" t="s">
        <v>585</v>
      </c>
      <c r="G7">
        <v>100</v>
      </c>
      <c r="H7">
        <v>1</v>
      </c>
      <c r="I7">
        <v>1</v>
      </c>
      <c r="J7">
        <v>32</v>
      </c>
      <c r="K7">
        <v>1</v>
      </c>
      <c r="L7">
        <v>1</v>
      </c>
      <c r="M7" t="s">
        <v>586</v>
      </c>
      <c r="N7" t="s">
        <v>76</v>
      </c>
      <c r="O7" t="s">
        <v>593</v>
      </c>
      <c r="P7">
        <v>0</v>
      </c>
      <c r="Q7">
        <v>0</v>
      </c>
      <c r="R7">
        <v>0</v>
      </c>
      <c r="S7">
        <v>0</v>
      </c>
      <c r="T7">
        <v>0</v>
      </c>
      <c r="U7">
        <v>0</v>
      </c>
      <c r="V7">
        <v>0</v>
      </c>
      <c r="W7">
        <v>0</v>
      </c>
      <c r="X7">
        <v>0</v>
      </c>
      <c r="Y7">
        <v>1</v>
      </c>
      <c r="Z7">
        <v>1</v>
      </c>
      <c r="AA7">
        <v>0</v>
      </c>
      <c r="AB7">
        <v>0</v>
      </c>
      <c r="AC7">
        <v>0</v>
      </c>
      <c r="AD7">
        <v>0</v>
      </c>
      <c r="AE7">
        <v>0</v>
      </c>
      <c r="AF7">
        <v>0</v>
      </c>
      <c r="AG7">
        <v>0</v>
      </c>
      <c r="AH7">
        <v>0</v>
      </c>
      <c r="AI7">
        <v>1</v>
      </c>
      <c r="AJ7">
        <v>1</v>
      </c>
      <c r="AL7">
        <v>11</v>
      </c>
      <c r="AM7">
        <v>0</v>
      </c>
      <c r="AN7">
        <v>0</v>
      </c>
      <c r="AO7">
        <v>1</v>
      </c>
      <c r="AP7">
        <v>0</v>
      </c>
      <c r="AQ7">
        <v>0</v>
      </c>
      <c r="AR7">
        <v>0</v>
      </c>
      <c r="AS7">
        <v>0</v>
      </c>
      <c r="AT7">
        <v>0</v>
      </c>
      <c r="AV7">
        <v>4</v>
      </c>
      <c r="AW7">
        <v>1</v>
      </c>
      <c r="AX7">
        <v>1</v>
      </c>
      <c r="AY7">
        <v>1</v>
      </c>
      <c r="AZ7">
        <v>1</v>
      </c>
      <c r="BA7">
        <v>0</v>
      </c>
      <c r="BB7">
        <v>0</v>
      </c>
      <c r="BD7">
        <v>1</v>
      </c>
      <c r="BE7">
        <v>3</v>
      </c>
      <c r="BF7">
        <v>1</v>
      </c>
      <c r="BI7">
        <v>4</v>
      </c>
      <c r="BJ7">
        <v>2</v>
      </c>
      <c r="BK7">
        <v>2</v>
      </c>
      <c r="BL7">
        <v>1</v>
      </c>
      <c r="BM7">
        <v>1</v>
      </c>
      <c r="BN7">
        <v>1</v>
      </c>
      <c r="BO7">
        <v>1</v>
      </c>
      <c r="BP7">
        <v>1</v>
      </c>
      <c r="BQ7">
        <v>1</v>
      </c>
      <c r="BR7">
        <v>1</v>
      </c>
      <c r="BS7">
        <v>1</v>
      </c>
      <c r="BT7">
        <v>1</v>
      </c>
      <c r="BU7">
        <v>1</v>
      </c>
      <c r="BV7">
        <v>1</v>
      </c>
      <c r="BW7">
        <v>1</v>
      </c>
      <c r="CA7">
        <v>8</v>
      </c>
      <c r="DG7">
        <v>1</v>
      </c>
      <c r="DI7">
        <v>1</v>
      </c>
      <c r="DJ7">
        <v>0</v>
      </c>
      <c r="DK7">
        <v>0</v>
      </c>
      <c r="DL7">
        <v>0</v>
      </c>
      <c r="DM7">
        <v>0</v>
      </c>
      <c r="DN7">
        <v>0</v>
      </c>
      <c r="DO7">
        <v>0</v>
      </c>
      <c r="DP7">
        <v>0</v>
      </c>
      <c r="DQ7">
        <v>0</v>
      </c>
      <c r="DR7">
        <v>0</v>
      </c>
      <c r="DS7">
        <v>0</v>
      </c>
      <c r="DT7">
        <v>0</v>
      </c>
      <c r="DU7">
        <v>0</v>
      </c>
      <c r="DV7">
        <v>0</v>
      </c>
      <c r="EA7">
        <v>3</v>
      </c>
      <c r="EE7">
        <v>1</v>
      </c>
      <c r="EH7">
        <v>2</v>
      </c>
      <c r="EK7">
        <v>3</v>
      </c>
      <c r="EL7">
        <v>2</v>
      </c>
      <c r="EM7">
        <v>3</v>
      </c>
      <c r="EN7">
        <v>4</v>
      </c>
      <c r="EO7">
        <v>4</v>
      </c>
      <c r="EP7">
        <v>2</v>
      </c>
      <c r="EQ7">
        <v>4</v>
      </c>
      <c r="ER7">
        <v>3</v>
      </c>
      <c r="ES7">
        <v>4</v>
      </c>
      <c r="ET7">
        <v>4</v>
      </c>
      <c r="KO7">
        <v>2015</v>
      </c>
      <c r="KP7">
        <v>0</v>
      </c>
      <c r="KQ7">
        <v>2015</v>
      </c>
      <c r="KR7">
        <v>0</v>
      </c>
      <c r="KS7">
        <v>3</v>
      </c>
      <c r="KU7">
        <v>1</v>
      </c>
      <c r="KX7">
        <v>16</v>
      </c>
      <c r="KY7" t="s">
        <v>594</v>
      </c>
      <c r="LA7">
        <v>0</v>
      </c>
      <c r="LB7">
        <v>0</v>
      </c>
      <c r="LO7">
        <v>1</v>
      </c>
      <c r="MC7">
        <v>2</v>
      </c>
      <c r="ME7">
        <v>1</v>
      </c>
      <c r="MF7">
        <v>6</v>
      </c>
      <c r="MG7">
        <v>3</v>
      </c>
      <c r="MH7">
        <v>3</v>
      </c>
      <c r="MI7">
        <v>2</v>
      </c>
      <c r="MJ7">
        <v>2</v>
      </c>
      <c r="MK7">
        <v>1</v>
      </c>
      <c r="ML7">
        <v>1</v>
      </c>
      <c r="MM7">
        <v>3</v>
      </c>
      <c r="MN7">
        <v>2</v>
      </c>
      <c r="MO7">
        <v>3</v>
      </c>
      <c r="MP7">
        <v>2</v>
      </c>
      <c r="MQ7">
        <v>2</v>
      </c>
      <c r="MR7">
        <v>1</v>
      </c>
      <c r="MS7">
        <v>1</v>
      </c>
      <c r="MT7">
        <v>2</v>
      </c>
      <c r="MU7">
        <v>1</v>
      </c>
      <c r="MV7">
        <v>3</v>
      </c>
      <c r="MW7">
        <v>2</v>
      </c>
      <c r="NL7">
        <v>3</v>
      </c>
      <c r="NO7">
        <v>1</v>
      </c>
      <c r="NP7">
        <v>1</v>
      </c>
      <c r="NQ7">
        <v>1</v>
      </c>
      <c r="NR7">
        <v>3</v>
      </c>
      <c r="NS7">
        <v>3</v>
      </c>
      <c r="NV7">
        <v>3</v>
      </c>
      <c r="NX7">
        <v>3</v>
      </c>
      <c r="NY7">
        <v>3</v>
      </c>
      <c r="OF7">
        <v>2</v>
      </c>
      <c r="OH7">
        <v>2</v>
      </c>
      <c r="OJ7">
        <v>6</v>
      </c>
      <c r="OK7" t="s">
        <v>597</v>
      </c>
      <c r="PB7">
        <v>85</v>
      </c>
      <c r="PC7">
        <v>10</v>
      </c>
      <c r="PD7">
        <v>5</v>
      </c>
      <c r="PE7">
        <v>0</v>
      </c>
      <c r="PG7">
        <v>10</v>
      </c>
      <c r="PH7">
        <v>6</v>
      </c>
      <c r="PI7">
        <v>5</v>
      </c>
      <c r="PJ7">
        <v>1</v>
      </c>
      <c r="PL7">
        <v>8</v>
      </c>
      <c r="PM7">
        <v>5</v>
      </c>
      <c r="PN7">
        <v>5</v>
      </c>
      <c r="PO7">
        <v>1</v>
      </c>
      <c r="PP7">
        <v>4</v>
      </c>
      <c r="PQ7">
        <v>4</v>
      </c>
      <c r="PR7">
        <v>2</v>
      </c>
      <c r="PS7">
        <v>2</v>
      </c>
      <c r="PT7">
        <v>2</v>
      </c>
      <c r="PU7">
        <v>2</v>
      </c>
      <c r="PV7">
        <v>2</v>
      </c>
      <c r="PW7">
        <v>2</v>
      </c>
      <c r="PX7">
        <v>2</v>
      </c>
      <c r="PY7">
        <v>2</v>
      </c>
      <c r="PZ7">
        <v>2</v>
      </c>
      <c r="QC7">
        <v>9</v>
      </c>
      <c r="QD7">
        <v>7</v>
      </c>
      <c r="QY7">
        <v>4</v>
      </c>
      <c r="QZ7" t="s">
        <v>598</v>
      </c>
      <c r="RA7">
        <v>3</v>
      </c>
      <c r="RB7">
        <v>100</v>
      </c>
      <c r="RC7">
        <v>100</v>
      </c>
      <c r="RN7">
        <v>0</v>
      </c>
      <c r="RO7">
        <v>0</v>
      </c>
      <c r="RZ7">
        <v>2</v>
      </c>
      <c r="SA7">
        <v>2</v>
      </c>
      <c r="SX7">
        <v>32</v>
      </c>
      <c r="SY7">
        <v>3</v>
      </c>
      <c r="SZ7">
        <v>7</v>
      </c>
      <c r="TA7">
        <v>9</v>
      </c>
      <c r="TB7">
        <v>5</v>
      </c>
      <c r="TC7">
        <v>5</v>
      </c>
      <c r="TD7">
        <v>4</v>
      </c>
      <c r="TF7" t="s">
        <v>18</v>
      </c>
      <c r="TG7" cm="1">
        <f t="array" aca="1" ref="TG7" ca="1">_xlfn.IFS(SUMIFS(TI7:UB7, TI$3:UB$3,"Red",TI$4:UB$4,"On")&gt;0,1,
SUMIFS(TI7:UB7,TI$3:UB$3,"Yellow",TI$4:UB$4,"On")&gt;=TH$1,1,
TRUE,0)</f>
        <v>1</v>
      </c>
      <c r="TH7" s="40">
        <f t="shared" ref="TH7:TH70" si="1">(E7-D7)*1440</f>
        <v>27.762199997669086</v>
      </c>
      <c r="TI7" s="40">
        <f t="shared" ref="TI7:TI70" si="2">IF(B7&lt;&gt;"Qualified","",
IF(TH7&lt;TL$1,1,0))</f>
        <v>0</v>
      </c>
      <c r="TJ7">
        <f t="shared" ref="TJ7:TJ70" si="3">P7</f>
        <v>0</v>
      </c>
      <c r="TK7">
        <f t="shared" ref="TK7:TK70" si="4">Q7</f>
        <v>0</v>
      </c>
      <c r="TL7">
        <f t="shared" ref="TL7:TL70" si="5">R7</f>
        <v>0</v>
      </c>
      <c r="TM7">
        <f t="shared" ref="TM7:TM70" si="6">S7</f>
        <v>0</v>
      </c>
      <c r="TN7">
        <f t="shared" ref="TN7:TN70" si="7">T7</f>
        <v>0</v>
      </c>
      <c r="TO7">
        <f t="shared" ref="TO7:TO70" si="8">IF(U7="",0,IF(U7=0,0,1))</f>
        <v>0</v>
      </c>
      <c r="TP7">
        <f t="shared" ref="TP7:TP70" si="9">V7</f>
        <v>0</v>
      </c>
      <c r="TQ7">
        <f t="shared" ref="TQ7:TQ70" si="10">W7</f>
        <v>0</v>
      </c>
      <c r="TR7">
        <f t="shared" ref="TR7:TR70" si="11">X7</f>
        <v>0</v>
      </c>
      <c r="TS7">
        <f t="shared" ref="TS7:TS70" si="12">Y7</f>
        <v>1</v>
      </c>
      <c r="TT7">
        <f t="shared" ref="TT7:TT70" si="13">IF(Z7="",0,IF(Z7=0,0,1))</f>
        <v>1</v>
      </c>
      <c r="TU7">
        <f t="shared" ref="TU7:TU70" si="14">AA7</f>
        <v>0</v>
      </c>
      <c r="TV7">
        <f t="shared" ref="TV7:TV70" si="15">AB7</f>
        <v>0</v>
      </c>
      <c r="TW7">
        <f t="shared" ref="TW7:TW70" si="16">AC7</f>
        <v>0</v>
      </c>
      <c r="TX7">
        <f t="shared" ref="TX7:TX70" si="17">AD7</f>
        <v>0</v>
      </c>
      <c r="TY7">
        <f t="shared" ref="TY7:TY70" si="18">AE7</f>
        <v>0</v>
      </c>
      <c r="TZ7">
        <f t="shared" ref="TZ7:TZ70" si="19">IF(UD7="","",IF(((UD7/UE7))&gt;$TP$1,1,0))</f>
        <v>0</v>
      </c>
      <c r="UA7">
        <f t="shared" ref="UA7:UA70" si="20">AG7</f>
        <v>0</v>
      </c>
      <c r="UB7">
        <f t="shared" ref="UB7:UB70" si="21">AH7</f>
        <v>0</v>
      </c>
      <c r="UD7" t="str">
        <f t="shared" ref="UD7:UD70" si="22">IF(M7="","",LEFT(M7,FIND("/",M7)-1))</f>
        <v>0</v>
      </c>
      <c r="UE7" t="str">
        <f t="shared" ref="UE7:UE70" si="23">IF(M7="","",RIGHT(M7,LEN(M7)-FIND("/",M7)))</f>
        <v>3</v>
      </c>
      <c r="UG7">
        <f t="shared" ref="UG7:UG70" si="24">IF(BF7="","",IF(BF7=4,1,0))</f>
        <v>0</v>
      </c>
      <c r="UH7">
        <f t="shared" ref="UH7:UH70" si="25">IF(TA7="","",IF(TA7=1,1,IF(AND(TA7&gt;1,TA7&lt;4),2,IF(TA7&gt;3,3,0))))</f>
        <v>3</v>
      </c>
      <c r="UR7">
        <f t="shared" ref="UR7:UR70" si="26">_xlfn.IFS(COUNTA($PB7:$PE7)=0,"",
COUNTIFS($PB7:$PE7,"&gt;0")&gt;0,1,
TRUE,0)</f>
        <v>1</v>
      </c>
    </row>
    <row r="8" spans="1:564" x14ac:dyDescent="0.3">
      <c r="A8" t="s">
        <v>599</v>
      </c>
      <c r="B8" t="s">
        <v>14</v>
      </c>
      <c r="D8" s="63">
        <v>45742.750378819444</v>
      </c>
      <c r="E8" s="63">
        <v>45742.763422511576</v>
      </c>
      <c r="F8" t="s">
        <v>585</v>
      </c>
      <c r="G8">
        <v>100</v>
      </c>
      <c r="H8">
        <v>0</v>
      </c>
      <c r="J8">
        <v>38</v>
      </c>
      <c r="K8">
        <v>1</v>
      </c>
      <c r="L8">
        <v>1</v>
      </c>
      <c r="M8" t="s">
        <v>600</v>
      </c>
      <c r="N8" t="s">
        <v>601</v>
      </c>
      <c r="O8" t="s">
        <v>602</v>
      </c>
      <c r="P8">
        <v>0</v>
      </c>
      <c r="Q8">
        <v>0</v>
      </c>
      <c r="R8">
        <v>0</v>
      </c>
      <c r="W8">
        <v>0</v>
      </c>
      <c r="Y8">
        <v>0</v>
      </c>
      <c r="Z8">
        <v>0</v>
      </c>
      <c r="AA8">
        <v>0</v>
      </c>
      <c r="AB8">
        <v>0</v>
      </c>
      <c r="AC8">
        <v>0</v>
      </c>
      <c r="AD8">
        <v>0</v>
      </c>
      <c r="AE8">
        <v>0</v>
      </c>
      <c r="AF8">
        <v>0</v>
      </c>
      <c r="AG8">
        <v>1</v>
      </c>
      <c r="AH8">
        <v>1</v>
      </c>
      <c r="AI8">
        <v>1</v>
      </c>
      <c r="AJ8">
        <v>1</v>
      </c>
      <c r="AL8">
        <v>11</v>
      </c>
      <c r="AM8">
        <v>0</v>
      </c>
      <c r="AN8">
        <v>0</v>
      </c>
      <c r="AO8">
        <v>1</v>
      </c>
      <c r="AP8">
        <v>0</v>
      </c>
      <c r="AQ8">
        <v>0</v>
      </c>
      <c r="AR8">
        <v>0</v>
      </c>
      <c r="AS8">
        <v>0</v>
      </c>
      <c r="AT8">
        <v>0</v>
      </c>
      <c r="AV8">
        <v>4</v>
      </c>
      <c r="AW8">
        <v>1</v>
      </c>
      <c r="AX8">
        <v>1</v>
      </c>
      <c r="AY8">
        <v>1</v>
      </c>
      <c r="AZ8">
        <v>0</v>
      </c>
      <c r="BA8">
        <v>0</v>
      </c>
      <c r="BB8">
        <v>0</v>
      </c>
      <c r="BD8">
        <v>4</v>
      </c>
      <c r="BE8">
        <v>1</v>
      </c>
      <c r="BF8">
        <v>3</v>
      </c>
      <c r="PO8">
        <v>3</v>
      </c>
      <c r="PP8">
        <v>1</v>
      </c>
      <c r="PQ8">
        <v>1</v>
      </c>
      <c r="PR8">
        <v>1</v>
      </c>
      <c r="PS8">
        <v>1</v>
      </c>
      <c r="PT8">
        <v>1</v>
      </c>
      <c r="PU8">
        <v>1</v>
      </c>
      <c r="PV8">
        <v>1</v>
      </c>
      <c r="PW8">
        <v>4</v>
      </c>
      <c r="PX8">
        <v>1</v>
      </c>
      <c r="PY8">
        <v>1</v>
      </c>
      <c r="PZ8">
        <v>1</v>
      </c>
      <c r="QA8">
        <v>1</v>
      </c>
      <c r="QB8" t="s">
        <v>603</v>
      </c>
      <c r="QI8">
        <v>11</v>
      </c>
      <c r="QY8">
        <v>4</v>
      </c>
      <c r="QZ8" t="s">
        <v>604</v>
      </c>
      <c r="RA8">
        <v>1</v>
      </c>
      <c r="RI8">
        <v>52</v>
      </c>
      <c r="RU8">
        <v>52</v>
      </c>
      <c r="SF8">
        <v>6</v>
      </c>
      <c r="SM8">
        <v>3</v>
      </c>
      <c r="SO8">
        <v>5</v>
      </c>
      <c r="SP8">
        <v>14</v>
      </c>
      <c r="SR8">
        <v>1</v>
      </c>
      <c r="ST8">
        <v>2</v>
      </c>
      <c r="SX8">
        <v>38</v>
      </c>
      <c r="SY8">
        <v>3</v>
      </c>
      <c r="SZ8">
        <v>3</v>
      </c>
      <c r="TA8">
        <v>9</v>
      </c>
      <c r="TB8">
        <v>5</v>
      </c>
      <c r="TC8">
        <v>6</v>
      </c>
      <c r="TD8">
        <v>7</v>
      </c>
      <c r="TF8" t="s">
        <v>18</v>
      </c>
      <c r="TG8" cm="1">
        <f t="array" aca="1" ref="TG8" ca="1">_xlfn.IFS(SUMIFS(TI8:UB8, TI$3:UB$3,"Red",TI$4:UB$4,"On")&gt;0,1,
SUMIFS(TI8:UB8,TI$3:UB$3,"Yellow",TI$4:UB$4,"On")&gt;=TH$1,1,
TRUE,0)</f>
        <v>1</v>
      </c>
      <c r="TH8" s="40">
        <f t="shared" si="1"/>
        <v>18.782916669733822</v>
      </c>
      <c r="TI8" s="40">
        <f>IF(B8&lt;&gt;"Qualified","",
IF(TH8&lt;TL$1,1,0))</f>
        <v>0</v>
      </c>
      <c r="TJ8">
        <f t="shared" si="3"/>
        <v>0</v>
      </c>
      <c r="TK8">
        <f t="shared" si="4"/>
        <v>0</v>
      </c>
      <c r="TL8">
        <f t="shared" si="5"/>
        <v>0</v>
      </c>
      <c r="TM8">
        <f t="shared" si="6"/>
        <v>0</v>
      </c>
      <c r="TN8">
        <f t="shared" si="7"/>
        <v>0</v>
      </c>
      <c r="TO8">
        <f t="shared" si="8"/>
        <v>0</v>
      </c>
      <c r="TP8">
        <f t="shared" si="9"/>
        <v>0</v>
      </c>
      <c r="TQ8">
        <f t="shared" si="10"/>
        <v>0</v>
      </c>
      <c r="TR8">
        <f t="shared" si="11"/>
        <v>0</v>
      </c>
      <c r="TS8">
        <f t="shared" si="12"/>
        <v>0</v>
      </c>
      <c r="TT8">
        <f t="shared" si="13"/>
        <v>0</v>
      </c>
      <c r="TU8">
        <f t="shared" si="14"/>
        <v>0</v>
      </c>
      <c r="TV8">
        <f t="shared" si="15"/>
        <v>0</v>
      </c>
      <c r="TW8">
        <f t="shared" si="16"/>
        <v>0</v>
      </c>
      <c r="TX8">
        <f t="shared" si="17"/>
        <v>0</v>
      </c>
      <c r="TY8">
        <f>AE8</f>
        <v>0</v>
      </c>
      <c r="TZ8">
        <f>IF(UD8="","",IF(((UD8/UE8))&gt;$TP$1,1,0))</f>
        <v>0</v>
      </c>
      <c r="UA8">
        <f t="shared" si="20"/>
        <v>1</v>
      </c>
      <c r="UB8">
        <f t="shared" si="21"/>
        <v>1</v>
      </c>
      <c r="UD8" t="str">
        <f t="shared" si="22"/>
        <v>0</v>
      </c>
      <c r="UE8" t="str">
        <f t="shared" si="23"/>
        <v>1</v>
      </c>
      <c r="UG8">
        <f t="shared" si="24"/>
        <v>0</v>
      </c>
      <c r="UH8">
        <f t="shared" si="25"/>
        <v>3</v>
      </c>
      <c r="UR8" t="str">
        <f t="shared" si="26"/>
        <v/>
      </c>
    </row>
    <row r="9" spans="1:564" x14ac:dyDescent="0.3">
      <c r="A9" t="s">
        <v>605</v>
      </c>
      <c r="B9" t="s">
        <v>591</v>
      </c>
      <c r="C9" t="s">
        <v>97</v>
      </c>
      <c r="D9" s="63">
        <v>45742.76583113426</v>
      </c>
      <c r="E9" s="63">
        <v>45742.766024259261</v>
      </c>
      <c r="F9" t="s">
        <v>606</v>
      </c>
      <c r="G9">
        <v>100</v>
      </c>
      <c r="AI9">
        <v>1</v>
      </c>
      <c r="AJ9">
        <v>1</v>
      </c>
      <c r="AL9">
        <v>8</v>
      </c>
      <c r="TF9" t="s">
        <v>18</v>
      </c>
      <c r="TG9" cm="1">
        <f t="array" aca="1" ref="TG9" ca="1">_xlfn.IFS(SUMIFS(TI9:UB9, TI$3:UB$3,"Red",TI$4:UB$4,"On")&gt;0,1,
SUMIFS(TI9:UB9,TI$3:UB$3,"Yellow",TI$4:UB$4,"On")&gt;=TH$1,1,
TRUE,0)</f>
        <v>0</v>
      </c>
      <c r="TH9" s="40">
        <f t="shared" si="1"/>
        <v>0.2781000011600554</v>
      </c>
      <c r="TI9" s="40" t="str">
        <f>IF(B9&lt;&gt;"Qualified","",
IF(TH9&lt;TL$1,1,0))</f>
        <v/>
      </c>
      <c r="TJ9">
        <f t="shared" si="3"/>
        <v>0</v>
      </c>
      <c r="TK9">
        <f t="shared" si="4"/>
        <v>0</v>
      </c>
      <c r="TL9">
        <f t="shared" si="5"/>
        <v>0</v>
      </c>
      <c r="TM9">
        <f t="shared" si="6"/>
        <v>0</v>
      </c>
      <c r="TN9">
        <f t="shared" si="7"/>
        <v>0</v>
      </c>
      <c r="TO9">
        <f t="shared" si="8"/>
        <v>0</v>
      </c>
      <c r="TP9">
        <f t="shared" si="9"/>
        <v>0</v>
      </c>
      <c r="TQ9">
        <f t="shared" si="10"/>
        <v>0</v>
      </c>
      <c r="TR9">
        <f t="shared" si="11"/>
        <v>0</v>
      </c>
      <c r="TS9">
        <f t="shared" si="12"/>
        <v>0</v>
      </c>
      <c r="TT9">
        <f t="shared" si="13"/>
        <v>0</v>
      </c>
      <c r="TU9">
        <f t="shared" si="14"/>
        <v>0</v>
      </c>
      <c r="TV9">
        <f t="shared" si="15"/>
        <v>0</v>
      </c>
      <c r="TW9">
        <f t="shared" si="16"/>
        <v>0</v>
      </c>
      <c r="TX9">
        <f t="shared" si="17"/>
        <v>0</v>
      </c>
      <c r="TY9">
        <f t="shared" si="18"/>
        <v>0</v>
      </c>
      <c r="TZ9" t="str">
        <f t="shared" si="19"/>
        <v/>
      </c>
      <c r="UA9">
        <f t="shared" si="20"/>
        <v>0</v>
      </c>
      <c r="UB9">
        <f t="shared" si="21"/>
        <v>0</v>
      </c>
      <c r="UD9" t="str">
        <f t="shared" si="22"/>
        <v/>
      </c>
      <c r="UE9" t="str">
        <f t="shared" si="23"/>
        <v/>
      </c>
      <c r="UG9" t="str">
        <f t="shared" si="24"/>
        <v/>
      </c>
      <c r="UH9" t="str">
        <f t="shared" si="25"/>
        <v/>
      </c>
      <c r="UR9" t="str">
        <f t="shared" si="26"/>
        <v/>
      </c>
    </row>
    <row r="10" spans="1:564" x14ac:dyDescent="0.3">
      <c r="A10" t="s">
        <v>607</v>
      </c>
      <c r="B10" t="s">
        <v>591</v>
      </c>
      <c r="C10" t="s">
        <v>97</v>
      </c>
      <c r="D10" s="63">
        <v>45742.767743645833</v>
      </c>
      <c r="E10" s="63">
        <v>45742.76798005787</v>
      </c>
      <c r="F10" t="s">
        <v>606</v>
      </c>
      <c r="G10">
        <v>100</v>
      </c>
      <c r="AI10">
        <v>1</v>
      </c>
      <c r="AJ10">
        <v>1</v>
      </c>
      <c r="AL10">
        <v>8</v>
      </c>
      <c r="TF10" t="s">
        <v>18</v>
      </c>
      <c r="TG10" cm="1">
        <f t="array" aca="1" ref="TG10" ca="1">_xlfn.IFS(SUMIFS(TI10:UB10, TI$3:UB$3,"Red",TI$4:UB$4,"On")&gt;0,1,
SUMIFS(TI10:UB10,TI$3:UB$3,"Yellow",TI$4:UB$4,"On")&gt;=TH$1,1,
TRUE,0)</f>
        <v>0</v>
      </c>
      <c r="TH10" s="40">
        <f t="shared" si="1"/>
        <v>0.34043333376757801</v>
      </c>
      <c r="TI10" s="40" t="str">
        <f t="shared" si="2"/>
        <v/>
      </c>
      <c r="TJ10">
        <f t="shared" si="3"/>
        <v>0</v>
      </c>
      <c r="TK10">
        <f t="shared" si="4"/>
        <v>0</v>
      </c>
      <c r="TL10">
        <f t="shared" si="5"/>
        <v>0</v>
      </c>
      <c r="TM10">
        <f t="shared" si="6"/>
        <v>0</v>
      </c>
      <c r="TN10">
        <f t="shared" si="7"/>
        <v>0</v>
      </c>
      <c r="TO10">
        <f t="shared" si="8"/>
        <v>0</v>
      </c>
      <c r="TP10">
        <f t="shared" si="9"/>
        <v>0</v>
      </c>
      <c r="TQ10">
        <f t="shared" si="10"/>
        <v>0</v>
      </c>
      <c r="TR10">
        <f t="shared" si="11"/>
        <v>0</v>
      </c>
      <c r="TS10">
        <f t="shared" si="12"/>
        <v>0</v>
      </c>
      <c r="TT10">
        <f t="shared" si="13"/>
        <v>0</v>
      </c>
      <c r="TU10">
        <f t="shared" si="14"/>
        <v>0</v>
      </c>
      <c r="TV10">
        <f t="shared" si="15"/>
        <v>0</v>
      </c>
      <c r="TW10">
        <f t="shared" si="16"/>
        <v>0</v>
      </c>
      <c r="TX10">
        <f t="shared" si="17"/>
        <v>0</v>
      </c>
      <c r="TY10">
        <f t="shared" si="18"/>
        <v>0</v>
      </c>
      <c r="TZ10" t="str">
        <f t="shared" si="19"/>
        <v/>
      </c>
      <c r="UA10">
        <f t="shared" si="20"/>
        <v>0</v>
      </c>
      <c r="UB10">
        <f t="shared" si="21"/>
        <v>0</v>
      </c>
      <c r="UD10" t="str">
        <f t="shared" si="22"/>
        <v/>
      </c>
      <c r="UE10" t="str">
        <f t="shared" si="23"/>
        <v/>
      </c>
      <c r="UG10" t="str">
        <f t="shared" si="24"/>
        <v/>
      </c>
      <c r="UH10" t="str">
        <f t="shared" si="25"/>
        <v/>
      </c>
      <c r="UR10" t="str">
        <f t="shared" si="26"/>
        <v/>
      </c>
    </row>
    <row r="11" spans="1:564" x14ac:dyDescent="0.3">
      <c r="A11" t="s">
        <v>608</v>
      </c>
      <c r="B11" t="s">
        <v>14</v>
      </c>
      <c r="D11" s="63">
        <v>45742.76013978009</v>
      </c>
      <c r="E11" s="63">
        <v>45742.768924247684</v>
      </c>
      <c r="F11" t="s">
        <v>609</v>
      </c>
      <c r="G11">
        <v>100</v>
      </c>
      <c r="H11">
        <v>1</v>
      </c>
      <c r="I11">
        <v>1</v>
      </c>
      <c r="J11">
        <v>38</v>
      </c>
      <c r="K11">
        <v>1</v>
      </c>
      <c r="L11">
        <v>1</v>
      </c>
      <c r="M11" t="s">
        <v>586</v>
      </c>
      <c r="N11" t="s">
        <v>76</v>
      </c>
      <c r="O11" t="s">
        <v>610</v>
      </c>
      <c r="P11">
        <v>0</v>
      </c>
      <c r="Q11">
        <v>1</v>
      </c>
      <c r="R11">
        <v>0</v>
      </c>
      <c r="S11">
        <v>0</v>
      </c>
      <c r="T11">
        <v>0</v>
      </c>
      <c r="U11">
        <v>0</v>
      </c>
      <c r="V11">
        <v>1</v>
      </c>
      <c r="W11">
        <v>0</v>
      </c>
      <c r="X11">
        <v>0</v>
      </c>
      <c r="Y11">
        <v>1</v>
      </c>
      <c r="Z11">
        <v>1</v>
      </c>
      <c r="AA11">
        <v>1</v>
      </c>
      <c r="AB11">
        <v>0</v>
      </c>
      <c r="AC11">
        <v>0</v>
      </c>
      <c r="AD11">
        <v>0</v>
      </c>
      <c r="AE11">
        <v>0</v>
      </c>
      <c r="AF11">
        <v>0</v>
      </c>
      <c r="AG11">
        <v>0</v>
      </c>
      <c r="AH11">
        <v>0</v>
      </c>
      <c r="AI11">
        <v>1</v>
      </c>
      <c r="AJ11">
        <v>1</v>
      </c>
      <c r="AL11">
        <v>11</v>
      </c>
      <c r="AM11">
        <v>0</v>
      </c>
      <c r="AN11">
        <v>0</v>
      </c>
      <c r="AO11">
        <v>1</v>
      </c>
      <c r="AP11">
        <v>0</v>
      </c>
      <c r="AQ11">
        <v>0</v>
      </c>
      <c r="AR11">
        <v>0</v>
      </c>
      <c r="AS11">
        <v>0</v>
      </c>
      <c r="AT11">
        <v>0</v>
      </c>
      <c r="AV11">
        <v>2</v>
      </c>
      <c r="AW11">
        <v>1</v>
      </c>
      <c r="AX11">
        <v>1</v>
      </c>
      <c r="AY11">
        <v>1</v>
      </c>
      <c r="AZ11">
        <v>1</v>
      </c>
      <c r="BA11">
        <v>1</v>
      </c>
      <c r="BB11">
        <v>0</v>
      </c>
      <c r="BD11">
        <v>1</v>
      </c>
      <c r="BE11">
        <v>1</v>
      </c>
      <c r="BF11">
        <v>1</v>
      </c>
      <c r="BI11">
        <v>4</v>
      </c>
      <c r="BJ11">
        <v>4</v>
      </c>
      <c r="BK11">
        <v>2</v>
      </c>
      <c r="BL11">
        <v>2</v>
      </c>
      <c r="BM11">
        <v>3</v>
      </c>
      <c r="BN11">
        <v>2</v>
      </c>
      <c r="BO11">
        <v>2</v>
      </c>
      <c r="BP11">
        <v>2</v>
      </c>
      <c r="BQ11">
        <v>3</v>
      </c>
      <c r="BR11">
        <v>2</v>
      </c>
      <c r="BS11">
        <v>2</v>
      </c>
      <c r="BT11">
        <v>2</v>
      </c>
      <c r="BU11">
        <v>2</v>
      </c>
      <c r="BV11">
        <v>2</v>
      </c>
      <c r="BW11">
        <v>1</v>
      </c>
      <c r="CA11">
        <v>11</v>
      </c>
      <c r="CB11">
        <v>4</v>
      </c>
      <c r="CI11">
        <v>1</v>
      </c>
      <c r="DG11">
        <v>1</v>
      </c>
      <c r="DI11">
        <v>0</v>
      </c>
      <c r="DJ11">
        <v>0</v>
      </c>
      <c r="DK11">
        <v>0</v>
      </c>
      <c r="DL11">
        <v>0</v>
      </c>
      <c r="DM11">
        <v>0</v>
      </c>
      <c r="DN11">
        <v>1</v>
      </c>
      <c r="DO11">
        <v>0</v>
      </c>
      <c r="DP11">
        <v>0</v>
      </c>
      <c r="DQ11">
        <v>0</v>
      </c>
      <c r="DR11">
        <v>1</v>
      </c>
      <c r="DS11">
        <v>0</v>
      </c>
      <c r="DT11">
        <v>1</v>
      </c>
      <c r="DU11">
        <v>0</v>
      </c>
      <c r="DV11">
        <v>1</v>
      </c>
      <c r="EA11">
        <v>2</v>
      </c>
      <c r="EG11">
        <v>3</v>
      </c>
      <c r="EH11">
        <v>1</v>
      </c>
      <c r="EK11">
        <v>2</v>
      </c>
      <c r="EL11">
        <v>4</v>
      </c>
      <c r="EM11">
        <v>5</v>
      </c>
      <c r="EN11">
        <v>4</v>
      </c>
      <c r="EO11">
        <v>4</v>
      </c>
      <c r="EP11">
        <v>4</v>
      </c>
      <c r="EQ11">
        <v>5</v>
      </c>
      <c r="ER11">
        <v>5</v>
      </c>
      <c r="ES11">
        <v>5</v>
      </c>
      <c r="ET11">
        <v>5</v>
      </c>
      <c r="EU11">
        <v>4</v>
      </c>
      <c r="EV11">
        <v>3</v>
      </c>
      <c r="EW11">
        <v>3</v>
      </c>
      <c r="EX11">
        <v>3</v>
      </c>
      <c r="EY11">
        <v>3</v>
      </c>
      <c r="EZ11">
        <v>3</v>
      </c>
      <c r="FA11">
        <v>3</v>
      </c>
      <c r="FB11">
        <v>3</v>
      </c>
      <c r="FC11">
        <v>3</v>
      </c>
      <c r="FD11">
        <v>3</v>
      </c>
      <c r="HM11">
        <v>4</v>
      </c>
      <c r="HN11">
        <v>3</v>
      </c>
      <c r="HO11">
        <v>3</v>
      </c>
      <c r="HP11">
        <v>3</v>
      </c>
      <c r="HQ11">
        <v>3</v>
      </c>
      <c r="HR11">
        <v>3</v>
      </c>
      <c r="HS11">
        <v>3</v>
      </c>
      <c r="HT11">
        <v>3</v>
      </c>
      <c r="HU11">
        <v>3</v>
      </c>
      <c r="HV11">
        <v>3</v>
      </c>
      <c r="KO11">
        <v>2000</v>
      </c>
      <c r="KP11">
        <v>0</v>
      </c>
      <c r="KQ11">
        <v>2005</v>
      </c>
      <c r="KR11">
        <v>0</v>
      </c>
      <c r="KS11">
        <v>4</v>
      </c>
      <c r="KU11">
        <v>3</v>
      </c>
      <c r="KX11">
        <v>16</v>
      </c>
      <c r="LA11">
        <v>0</v>
      </c>
      <c r="LB11">
        <v>0</v>
      </c>
      <c r="LC11">
        <v>0</v>
      </c>
      <c r="LD11">
        <v>0</v>
      </c>
      <c r="LE11">
        <v>0</v>
      </c>
      <c r="LF11">
        <v>0</v>
      </c>
      <c r="LG11">
        <v>0</v>
      </c>
      <c r="LH11">
        <v>0</v>
      </c>
      <c r="LI11">
        <v>0</v>
      </c>
      <c r="LJ11">
        <v>0</v>
      </c>
      <c r="LK11">
        <v>0</v>
      </c>
      <c r="LL11">
        <v>0</v>
      </c>
      <c r="LM11">
        <v>0</v>
      </c>
      <c r="LO11">
        <v>1</v>
      </c>
      <c r="MC11">
        <v>2</v>
      </c>
      <c r="ME11">
        <v>1</v>
      </c>
      <c r="MF11">
        <v>4</v>
      </c>
      <c r="MG11">
        <v>5</v>
      </c>
      <c r="MH11">
        <v>5</v>
      </c>
      <c r="MI11">
        <v>2</v>
      </c>
      <c r="MJ11">
        <v>2</v>
      </c>
      <c r="MK11">
        <v>1</v>
      </c>
      <c r="ML11">
        <v>2</v>
      </c>
      <c r="MM11">
        <v>1</v>
      </c>
      <c r="MN11">
        <v>3</v>
      </c>
      <c r="MO11">
        <v>2</v>
      </c>
      <c r="MP11">
        <v>1</v>
      </c>
      <c r="MQ11">
        <v>1</v>
      </c>
      <c r="MR11">
        <v>2</v>
      </c>
      <c r="MS11">
        <v>2</v>
      </c>
      <c r="MT11">
        <v>1</v>
      </c>
      <c r="MU11">
        <v>1</v>
      </c>
      <c r="MV11">
        <v>2</v>
      </c>
      <c r="MW11">
        <v>2</v>
      </c>
      <c r="NL11">
        <v>3</v>
      </c>
      <c r="NN11">
        <v>1</v>
      </c>
      <c r="NP11">
        <v>1</v>
      </c>
      <c r="NQ11">
        <v>1</v>
      </c>
      <c r="NT11">
        <v>1</v>
      </c>
      <c r="NU11">
        <v>1</v>
      </c>
      <c r="NX11">
        <v>1</v>
      </c>
      <c r="NY11">
        <v>3</v>
      </c>
      <c r="OD11">
        <v>2</v>
      </c>
      <c r="OH11">
        <v>6</v>
      </c>
      <c r="OI11" t="s">
        <v>614</v>
      </c>
      <c r="OJ11">
        <v>6</v>
      </c>
      <c r="OK11" t="s">
        <v>615</v>
      </c>
      <c r="OP11">
        <v>2</v>
      </c>
      <c r="OR11">
        <v>2</v>
      </c>
      <c r="OX11">
        <v>2</v>
      </c>
      <c r="PB11">
        <v>85</v>
      </c>
      <c r="PC11">
        <v>0</v>
      </c>
      <c r="PD11">
        <v>15</v>
      </c>
      <c r="PE11">
        <v>0</v>
      </c>
      <c r="PG11">
        <v>10</v>
      </c>
      <c r="PH11">
        <v>3</v>
      </c>
      <c r="PI11">
        <v>3</v>
      </c>
      <c r="PJ11">
        <v>1</v>
      </c>
      <c r="PL11">
        <v>9</v>
      </c>
      <c r="PM11">
        <v>3</v>
      </c>
      <c r="PN11">
        <v>3</v>
      </c>
      <c r="PO11">
        <v>1</v>
      </c>
      <c r="PP11">
        <v>4</v>
      </c>
      <c r="PQ11">
        <v>4</v>
      </c>
      <c r="PR11">
        <v>4</v>
      </c>
      <c r="PS11">
        <v>1</v>
      </c>
      <c r="PT11">
        <v>4</v>
      </c>
      <c r="PU11">
        <v>2</v>
      </c>
      <c r="PV11">
        <v>2</v>
      </c>
      <c r="PW11">
        <v>2</v>
      </c>
      <c r="PX11">
        <v>2</v>
      </c>
      <c r="PY11">
        <v>2</v>
      </c>
      <c r="PZ11">
        <v>2</v>
      </c>
      <c r="QC11">
        <v>11</v>
      </c>
      <c r="QE11">
        <v>9</v>
      </c>
      <c r="QG11">
        <v>7</v>
      </c>
      <c r="QY11">
        <v>2</v>
      </c>
      <c r="QZ11" t="s">
        <v>616</v>
      </c>
      <c r="RA11">
        <v>4</v>
      </c>
      <c r="RB11">
        <v>94</v>
      </c>
      <c r="RC11">
        <v>3</v>
      </c>
      <c r="RD11">
        <v>5</v>
      </c>
      <c r="RF11">
        <v>0</v>
      </c>
      <c r="RN11">
        <v>55</v>
      </c>
      <c r="RO11">
        <v>50</v>
      </c>
      <c r="RP11">
        <v>50</v>
      </c>
      <c r="RR11">
        <v>0</v>
      </c>
      <c r="RZ11">
        <v>4</v>
      </c>
      <c r="SA11">
        <v>4</v>
      </c>
      <c r="SD11">
        <v>3</v>
      </c>
      <c r="SX11">
        <v>38</v>
      </c>
      <c r="SY11">
        <v>3</v>
      </c>
      <c r="SZ11">
        <v>3</v>
      </c>
      <c r="TA11">
        <v>7</v>
      </c>
      <c r="TB11">
        <v>5</v>
      </c>
      <c r="TC11">
        <v>3</v>
      </c>
      <c r="TD11">
        <v>4</v>
      </c>
      <c r="TF11" t="s">
        <v>18</v>
      </c>
      <c r="TG11" cm="1">
        <f t="array" aca="1" ref="TG11" ca="1">_xlfn.IFS(SUMIFS(TI11:UB11, TI$3:UB$3,"Red",TI$4:UB$4,"On")&gt;0,1,
SUMIFS(TI11:UB11,TI$3:UB$3,"Yellow",TI$4:UB$4,"On")&gt;=TH$1,1,
TRUE,0)</f>
        <v>1</v>
      </c>
      <c r="TH11" s="40">
        <f t="shared" si="1"/>
        <v>12.649633336113766</v>
      </c>
      <c r="TI11" s="40">
        <f t="shared" si="2"/>
        <v>0</v>
      </c>
      <c r="TJ11">
        <f t="shared" si="3"/>
        <v>0</v>
      </c>
      <c r="TK11">
        <f t="shared" si="4"/>
        <v>1</v>
      </c>
      <c r="TL11">
        <f t="shared" si="5"/>
        <v>0</v>
      </c>
      <c r="TM11">
        <f t="shared" si="6"/>
        <v>0</v>
      </c>
      <c r="TN11">
        <f t="shared" si="7"/>
        <v>0</v>
      </c>
      <c r="TO11">
        <f t="shared" si="8"/>
        <v>0</v>
      </c>
      <c r="TP11">
        <f t="shared" si="9"/>
        <v>1</v>
      </c>
      <c r="TQ11">
        <f t="shared" si="10"/>
        <v>0</v>
      </c>
      <c r="TR11">
        <f t="shared" si="11"/>
        <v>0</v>
      </c>
      <c r="TS11">
        <f t="shared" si="12"/>
        <v>1</v>
      </c>
      <c r="TT11">
        <f t="shared" si="13"/>
        <v>1</v>
      </c>
      <c r="TU11">
        <f t="shared" si="14"/>
        <v>1</v>
      </c>
      <c r="TV11">
        <f t="shared" si="15"/>
        <v>0</v>
      </c>
      <c r="TW11">
        <f t="shared" si="16"/>
        <v>0</v>
      </c>
      <c r="TX11">
        <f t="shared" si="17"/>
        <v>0</v>
      </c>
      <c r="TY11">
        <f t="shared" si="18"/>
        <v>0</v>
      </c>
      <c r="TZ11">
        <f t="shared" si="19"/>
        <v>0</v>
      </c>
      <c r="UA11">
        <f t="shared" si="20"/>
        <v>0</v>
      </c>
      <c r="UB11">
        <f t="shared" si="21"/>
        <v>0</v>
      </c>
      <c r="UD11" t="str">
        <f t="shared" si="22"/>
        <v>0</v>
      </c>
      <c r="UE11" t="str">
        <f t="shared" si="23"/>
        <v>3</v>
      </c>
      <c r="UG11">
        <f t="shared" si="24"/>
        <v>0</v>
      </c>
      <c r="UH11">
        <f t="shared" si="25"/>
        <v>3</v>
      </c>
      <c r="UR11">
        <f t="shared" si="26"/>
        <v>1</v>
      </c>
    </row>
    <row r="12" spans="1:564" x14ac:dyDescent="0.3">
      <c r="A12" t="s">
        <v>617</v>
      </c>
      <c r="B12" t="s">
        <v>14</v>
      </c>
      <c r="D12" s="63">
        <v>45742.753837731485</v>
      </c>
      <c r="E12" s="63">
        <v>45742.772217048609</v>
      </c>
      <c r="F12" t="s">
        <v>585</v>
      </c>
      <c r="G12">
        <v>100</v>
      </c>
      <c r="H12">
        <v>1</v>
      </c>
      <c r="I12">
        <v>13</v>
      </c>
      <c r="J12">
        <v>43</v>
      </c>
      <c r="K12">
        <v>4</v>
      </c>
      <c r="L12">
        <v>1</v>
      </c>
      <c r="M12" t="s">
        <v>586</v>
      </c>
      <c r="N12" t="s">
        <v>618</v>
      </c>
      <c r="O12" t="s">
        <v>619</v>
      </c>
      <c r="P12">
        <v>0</v>
      </c>
      <c r="Q12">
        <v>0</v>
      </c>
      <c r="R12">
        <v>1</v>
      </c>
      <c r="S12">
        <v>0</v>
      </c>
      <c r="T12">
        <v>0</v>
      </c>
      <c r="U12">
        <v>0</v>
      </c>
      <c r="V12">
        <v>1</v>
      </c>
      <c r="W12">
        <v>0</v>
      </c>
      <c r="X12">
        <v>0</v>
      </c>
      <c r="Y12">
        <v>0</v>
      </c>
      <c r="AA12">
        <v>0</v>
      </c>
      <c r="AB12">
        <v>0</v>
      </c>
      <c r="AC12">
        <v>0</v>
      </c>
      <c r="AD12">
        <v>0</v>
      </c>
      <c r="AE12">
        <v>0</v>
      </c>
      <c r="AF12">
        <v>0</v>
      </c>
      <c r="AG12">
        <v>0</v>
      </c>
      <c r="AH12">
        <v>0</v>
      </c>
      <c r="AI12">
        <v>1</v>
      </c>
      <c r="AJ12">
        <v>1</v>
      </c>
      <c r="AL12">
        <v>11</v>
      </c>
      <c r="AM12">
        <v>0</v>
      </c>
      <c r="AN12">
        <v>0</v>
      </c>
      <c r="AO12">
        <v>1</v>
      </c>
      <c r="AP12">
        <v>0</v>
      </c>
      <c r="AQ12">
        <v>0</v>
      </c>
      <c r="AR12">
        <v>0</v>
      </c>
      <c r="AS12">
        <v>0</v>
      </c>
      <c r="AT12">
        <v>0</v>
      </c>
      <c r="AV12">
        <v>2</v>
      </c>
      <c r="AW12">
        <v>1</v>
      </c>
      <c r="AX12">
        <v>0</v>
      </c>
      <c r="AY12">
        <v>1</v>
      </c>
      <c r="AZ12">
        <v>0</v>
      </c>
      <c r="BA12">
        <v>0</v>
      </c>
      <c r="BB12">
        <v>0</v>
      </c>
      <c r="BD12">
        <v>1</v>
      </c>
      <c r="BE12">
        <v>3</v>
      </c>
      <c r="BF12">
        <v>4</v>
      </c>
      <c r="BG12">
        <v>5</v>
      </c>
      <c r="BI12">
        <v>1</v>
      </c>
      <c r="BJ12">
        <v>1</v>
      </c>
      <c r="BK12">
        <v>1</v>
      </c>
      <c r="BL12">
        <v>1</v>
      </c>
      <c r="BM12">
        <v>1</v>
      </c>
      <c r="BN12">
        <v>4</v>
      </c>
      <c r="BO12">
        <v>1</v>
      </c>
      <c r="BP12">
        <v>4</v>
      </c>
      <c r="BQ12">
        <v>1</v>
      </c>
      <c r="BR12">
        <v>1</v>
      </c>
      <c r="BS12">
        <v>1</v>
      </c>
      <c r="BT12">
        <v>1</v>
      </c>
      <c r="BU12">
        <v>4</v>
      </c>
      <c r="BV12">
        <v>1</v>
      </c>
      <c r="BW12">
        <v>1</v>
      </c>
      <c r="BX12">
        <v>1</v>
      </c>
      <c r="BZ12" t="s">
        <v>620</v>
      </c>
      <c r="CF12">
        <v>5</v>
      </c>
      <c r="CH12">
        <v>8</v>
      </c>
      <c r="CM12">
        <v>9</v>
      </c>
      <c r="DG12">
        <v>13</v>
      </c>
      <c r="DH12">
        <v>0</v>
      </c>
      <c r="DI12">
        <v>0</v>
      </c>
      <c r="DJ12">
        <v>0</v>
      </c>
      <c r="DK12">
        <v>1</v>
      </c>
      <c r="DL12">
        <v>0</v>
      </c>
      <c r="DM12">
        <v>0</v>
      </c>
      <c r="DN12">
        <v>0</v>
      </c>
      <c r="DO12">
        <v>0</v>
      </c>
      <c r="DP12">
        <v>0</v>
      </c>
      <c r="DQ12">
        <v>0</v>
      </c>
      <c r="DR12">
        <v>0</v>
      </c>
      <c r="DS12">
        <v>0</v>
      </c>
      <c r="DU12">
        <v>0</v>
      </c>
      <c r="DV12">
        <v>0</v>
      </c>
      <c r="DY12">
        <v>1</v>
      </c>
      <c r="EB12">
        <v>3</v>
      </c>
      <c r="EG12">
        <v>2</v>
      </c>
      <c r="GI12">
        <v>3</v>
      </c>
      <c r="GJ12">
        <v>3</v>
      </c>
      <c r="GK12">
        <v>3</v>
      </c>
      <c r="GL12">
        <v>3</v>
      </c>
      <c r="GM12">
        <v>4</v>
      </c>
      <c r="GN12">
        <v>5</v>
      </c>
      <c r="GO12">
        <v>4</v>
      </c>
      <c r="GP12">
        <v>2</v>
      </c>
      <c r="GQ12">
        <v>3</v>
      </c>
      <c r="GR12">
        <v>2</v>
      </c>
      <c r="HC12">
        <v>3</v>
      </c>
      <c r="HD12">
        <v>3</v>
      </c>
      <c r="HE12">
        <v>3</v>
      </c>
      <c r="HF12">
        <v>3</v>
      </c>
      <c r="HG12">
        <v>4</v>
      </c>
      <c r="HH12">
        <v>4</v>
      </c>
      <c r="HI12">
        <v>4</v>
      </c>
      <c r="HJ12">
        <v>3</v>
      </c>
      <c r="HK12">
        <v>3</v>
      </c>
      <c r="HL12">
        <v>4</v>
      </c>
      <c r="JA12">
        <v>5</v>
      </c>
      <c r="JB12">
        <v>4</v>
      </c>
      <c r="JC12">
        <v>4</v>
      </c>
      <c r="JD12">
        <v>5</v>
      </c>
      <c r="JE12">
        <v>4</v>
      </c>
      <c r="JF12">
        <v>3</v>
      </c>
      <c r="JG12">
        <v>4</v>
      </c>
      <c r="JH12">
        <v>5</v>
      </c>
      <c r="JI12">
        <v>5</v>
      </c>
      <c r="JJ12">
        <v>4</v>
      </c>
      <c r="KO12">
        <v>2019</v>
      </c>
      <c r="KP12">
        <v>0</v>
      </c>
      <c r="KQ12">
        <v>2021</v>
      </c>
      <c r="KR12">
        <v>0</v>
      </c>
      <c r="KS12">
        <v>4</v>
      </c>
      <c r="KU12">
        <v>2</v>
      </c>
      <c r="KX12">
        <v>8</v>
      </c>
      <c r="LE12">
        <v>0</v>
      </c>
      <c r="LG12">
        <v>0</v>
      </c>
      <c r="LO12">
        <v>1</v>
      </c>
      <c r="MC12">
        <v>2</v>
      </c>
      <c r="ME12">
        <v>1</v>
      </c>
      <c r="MF12">
        <v>14</v>
      </c>
      <c r="MG12">
        <v>3</v>
      </c>
      <c r="MH12">
        <v>5</v>
      </c>
      <c r="MI12">
        <v>3</v>
      </c>
      <c r="MJ12">
        <v>3</v>
      </c>
      <c r="MK12">
        <v>1</v>
      </c>
      <c r="ML12">
        <v>1</v>
      </c>
      <c r="MM12">
        <v>3</v>
      </c>
      <c r="MN12">
        <v>3</v>
      </c>
      <c r="MO12">
        <v>3</v>
      </c>
      <c r="MP12">
        <v>3</v>
      </c>
      <c r="MQ12">
        <v>3</v>
      </c>
      <c r="MR12">
        <v>3</v>
      </c>
      <c r="MS12">
        <v>1</v>
      </c>
      <c r="MT12">
        <v>1</v>
      </c>
      <c r="MU12">
        <v>2</v>
      </c>
      <c r="MV12">
        <v>2</v>
      </c>
      <c r="MW12">
        <v>1</v>
      </c>
      <c r="NL12">
        <v>3</v>
      </c>
      <c r="NO12">
        <v>2</v>
      </c>
      <c r="NP12">
        <v>2</v>
      </c>
      <c r="NQ12">
        <v>3</v>
      </c>
      <c r="NR12">
        <v>3</v>
      </c>
      <c r="NS12">
        <v>2</v>
      </c>
      <c r="NT12">
        <v>2</v>
      </c>
      <c r="NW12">
        <v>3</v>
      </c>
      <c r="NX12">
        <v>3</v>
      </c>
      <c r="OF12">
        <v>1</v>
      </c>
      <c r="OH12">
        <v>1</v>
      </c>
      <c r="ON12">
        <v>1</v>
      </c>
      <c r="OP12">
        <v>2</v>
      </c>
      <c r="PB12">
        <v>80</v>
      </c>
      <c r="PC12">
        <v>20</v>
      </c>
      <c r="PD12">
        <v>0</v>
      </c>
      <c r="PE12">
        <v>0</v>
      </c>
      <c r="PG12">
        <v>6</v>
      </c>
      <c r="PH12">
        <v>2</v>
      </c>
      <c r="PI12">
        <v>3</v>
      </c>
      <c r="PJ12">
        <v>1</v>
      </c>
      <c r="PM12">
        <v>3</v>
      </c>
      <c r="PN12">
        <v>3</v>
      </c>
      <c r="PO12">
        <v>2</v>
      </c>
      <c r="PP12">
        <v>1</v>
      </c>
      <c r="PQ12">
        <v>1</v>
      </c>
      <c r="PR12">
        <v>1</v>
      </c>
      <c r="PS12">
        <v>1</v>
      </c>
      <c r="PT12">
        <v>1</v>
      </c>
      <c r="PU12">
        <v>1</v>
      </c>
      <c r="PV12">
        <v>1</v>
      </c>
      <c r="PW12">
        <v>2</v>
      </c>
      <c r="PX12">
        <v>1</v>
      </c>
      <c r="PY12">
        <v>1</v>
      </c>
      <c r="PZ12">
        <v>1</v>
      </c>
      <c r="QA12">
        <v>1</v>
      </c>
      <c r="QB12" t="s">
        <v>603</v>
      </c>
      <c r="QY12">
        <v>4</v>
      </c>
      <c r="QZ12" t="s">
        <v>621</v>
      </c>
      <c r="RA12">
        <v>4</v>
      </c>
      <c r="SX12">
        <v>43</v>
      </c>
      <c r="SY12">
        <v>2</v>
      </c>
      <c r="SZ12">
        <v>8</v>
      </c>
      <c r="TA12">
        <v>9</v>
      </c>
      <c r="TB12">
        <v>5</v>
      </c>
      <c r="TC12">
        <v>5</v>
      </c>
      <c r="TD12">
        <v>6</v>
      </c>
      <c r="TF12" t="s">
        <v>18</v>
      </c>
      <c r="TG12" cm="1">
        <f t="array" aca="1" ref="TG12" ca="1">_xlfn.IFS(SUMIFS(TI12:UB12, TI$3:UB$3,"Red",TI$4:UB$4,"On")&gt;0,1,
SUMIFS(TI12:UB12,TI$3:UB$3,"Yellow",TI$4:UB$4,"On")&gt;=TH$1,1,
TRUE,0)</f>
        <v>1</v>
      </c>
      <c r="TH12" s="40">
        <f t="shared" si="1"/>
        <v>26.466216658009216</v>
      </c>
      <c r="TI12" s="40">
        <f t="shared" si="2"/>
        <v>0</v>
      </c>
      <c r="TJ12">
        <f t="shared" si="3"/>
        <v>0</v>
      </c>
      <c r="TK12">
        <f t="shared" si="4"/>
        <v>0</v>
      </c>
      <c r="TL12">
        <f t="shared" si="5"/>
        <v>1</v>
      </c>
      <c r="TM12">
        <f t="shared" si="6"/>
        <v>0</v>
      </c>
      <c r="TN12">
        <f t="shared" si="7"/>
        <v>0</v>
      </c>
      <c r="TO12">
        <f t="shared" si="8"/>
        <v>0</v>
      </c>
      <c r="TP12">
        <f t="shared" si="9"/>
        <v>1</v>
      </c>
      <c r="TQ12">
        <f t="shared" si="10"/>
        <v>0</v>
      </c>
      <c r="TR12">
        <f t="shared" si="11"/>
        <v>0</v>
      </c>
      <c r="TS12">
        <f t="shared" si="12"/>
        <v>0</v>
      </c>
      <c r="TT12">
        <f t="shared" si="13"/>
        <v>0</v>
      </c>
      <c r="TU12">
        <f t="shared" si="14"/>
        <v>0</v>
      </c>
      <c r="TV12">
        <f t="shared" si="15"/>
        <v>0</v>
      </c>
      <c r="TW12">
        <f t="shared" si="16"/>
        <v>0</v>
      </c>
      <c r="TX12">
        <f t="shared" si="17"/>
        <v>0</v>
      </c>
      <c r="TY12">
        <f t="shared" si="18"/>
        <v>0</v>
      </c>
      <c r="TZ12">
        <f t="shared" si="19"/>
        <v>0</v>
      </c>
      <c r="UA12">
        <f t="shared" si="20"/>
        <v>0</v>
      </c>
      <c r="UB12">
        <f t="shared" si="21"/>
        <v>0</v>
      </c>
      <c r="UD12" t="str">
        <f t="shared" si="22"/>
        <v>0</v>
      </c>
      <c r="UE12" t="str">
        <f t="shared" si="23"/>
        <v>3</v>
      </c>
      <c r="UG12">
        <f t="shared" si="24"/>
        <v>1</v>
      </c>
      <c r="UH12">
        <f t="shared" si="25"/>
        <v>3</v>
      </c>
      <c r="UR12">
        <f t="shared" si="26"/>
        <v>1</v>
      </c>
    </row>
    <row r="13" spans="1:564" x14ac:dyDescent="0.3">
      <c r="A13" t="s">
        <v>622</v>
      </c>
      <c r="B13" t="s">
        <v>591</v>
      </c>
      <c r="C13" t="s">
        <v>97</v>
      </c>
      <c r="D13" s="63">
        <v>45742.922095995367</v>
      </c>
      <c r="E13" s="63">
        <v>45742.922209525466</v>
      </c>
      <c r="F13" t="s">
        <v>623</v>
      </c>
      <c r="G13">
        <v>100</v>
      </c>
      <c r="AI13">
        <v>1</v>
      </c>
      <c r="AJ13">
        <v>1</v>
      </c>
      <c r="AL13">
        <v>2</v>
      </c>
      <c r="TF13" t="s">
        <v>18</v>
      </c>
      <c r="TG13" cm="1">
        <f t="array" aca="1" ref="TG13" ca="1">_xlfn.IFS(SUMIFS(TI13:UB13, TI$3:UB$3,"Red",TI$4:UB$4,"On")&gt;0,1,
SUMIFS(TI13:UB13,TI$3:UB$3,"Yellow",TI$4:UB$4,"On")&gt;=TH$1,1,
TRUE,0)</f>
        <v>0</v>
      </c>
      <c r="TH13" s="40">
        <f t="shared" si="1"/>
        <v>0.16348334262147546</v>
      </c>
      <c r="TI13" s="40" t="str">
        <f t="shared" si="2"/>
        <v/>
      </c>
      <c r="TJ13">
        <f t="shared" si="3"/>
        <v>0</v>
      </c>
      <c r="TK13">
        <f t="shared" si="4"/>
        <v>0</v>
      </c>
      <c r="TL13">
        <f t="shared" si="5"/>
        <v>0</v>
      </c>
      <c r="TM13">
        <f t="shared" si="6"/>
        <v>0</v>
      </c>
      <c r="TN13">
        <f t="shared" si="7"/>
        <v>0</v>
      </c>
      <c r="TO13">
        <f t="shared" si="8"/>
        <v>0</v>
      </c>
      <c r="TP13">
        <f t="shared" si="9"/>
        <v>0</v>
      </c>
      <c r="TQ13">
        <f t="shared" si="10"/>
        <v>0</v>
      </c>
      <c r="TR13">
        <f t="shared" si="11"/>
        <v>0</v>
      </c>
      <c r="TS13">
        <f t="shared" si="12"/>
        <v>0</v>
      </c>
      <c r="TT13">
        <f t="shared" si="13"/>
        <v>0</v>
      </c>
      <c r="TU13">
        <f t="shared" si="14"/>
        <v>0</v>
      </c>
      <c r="TV13">
        <f t="shared" si="15"/>
        <v>0</v>
      </c>
      <c r="TW13">
        <f t="shared" si="16"/>
        <v>0</v>
      </c>
      <c r="TX13">
        <f t="shared" si="17"/>
        <v>0</v>
      </c>
      <c r="TY13">
        <f t="shared" si="18"/>
        <v>0</v>
      </c>
      <c r="TZ13" t="str">
        <f t="shared" si="19"/>
        <v/>
      </c>
      <c r="UA13">
        <f t="shared" si="20"/>
        <v>0</v>
      </c>
      <c r="UB13">
        <f t="shared" si="21"/>
        <v>0</v>
      </c>
      <c r="UD13" t="str">
        <f t="shared" si="22"/>
        <v/>
      </c>
      <c r="UE13" t="str">
        <f t="shared" si="23"/>
        <v/>
      </c>
      <c r="UG13" t="str">
        <f t="shared" si="24"/>
        <v/>
      </c>
      <c r="UH13" t="str">
        <f t="shared" si="25"/>
        <v/>
      </c>
      <c r="UR13" t="str">
        <f t="shared" si="26"/>
        <v/>
      </c>
    </row>
    <row r="14" spans="1:564" x14ac:dyDescent="0.3">
      <c r="A14" t="s">
        <v>624</v>
      </c>
      <c r="B14" t="s">
        <v>591</v>
      </c>
      <c r="C14" t="s">
        <v>86</v>
      </c>
      <c r="D14" s="63">
        <v>45742.926357534721</v>
      </c>
      <c r="E14" s="63">
        <v>45742.926478692127</v>
      </c>
      <c r="F14" t="s">
        <v>625</v>
      </c>
      <c r="G14">
        <v>100</v>
      </c>
      <c r="AI14">
        <v>1</v>
      </c>
      <c r="AJ14">
        <v>9</v>
      </c>
      <c r="TF14" t="s">
        <v>18</v>
      </c>
      <c r="TG14" cm="1">
        <f t="array" aca="1" ref="TG14" ca="1">_xlfn.IFS(SUMIFS(TI14:UB14, TI$3:UB$3,"Red",TI$4:UB$4,"On")&gt;0,1,
SUMIFS(TI14:UB14,TI$3:UB$3,"Yellow",TI$4:UB$4,"On")&gt;=TH$1,1,
TRUE,0)</f>
        <v>0</v>
      </c>
      <c r="TH14" s="40">
        <f t="shared" si="1"/>
        <v>0.17446666373871267</v>
      </c>
      <c r="TI14" s="40" t="str">
        <f t="shared" si="2"/>
        <v/>
      </c>
      <c r="TJ14">
        <f t="shared" si="3"/>
        <v>0</v>
      </c>
      <c r="TK14">
        <f t="shared" si="4"/>
        <v>0</v>
      </c>
      <c r="TL14">
        <f t="shared" si="5"/>
        <v>0</v>
      </c>
      <c r="TM14">
        <f t="shared" si="6"/>
        <v>0</v>
      </c>
      <c r="TN14">
        <f t="shared" si="7"/>
        <v>0</v>
      </c>
      <c r="TO14">
        <f t="shared" si="8"/>
        <v>0</v>
      </c>
      <c r="TP14">
        <f t="shared" si="9"/>
        <v>0</v>
      </c>
      <c r="TQ14">
        <f t="shared" si="10"/>
        <v>0</v>
      </c>
      <c r="TR14">
        <f t="shared" si="11"/>
        <v>0</v>
      </c>
      <c r="TS14">
        <f t="shared" si="12"/>
        <v>0</v>
      </c>
      <c r="TT14">
        <f t="shared" si="13"/>
        <v>0</v>
      </c>
      <c r="TU14">
        <f t="shared" si="14"/>
        <v>0</v>
      </c>
      <c r="TV14">
        <f t="shared" si="15"/>
        <v>0</v>
      </c>
      <c r="TW14">
        <f t="shared" si="16"/>
        <v>0</v>
      </c>
      <c r="TX14">
        <f t="shared" si="17"/>
        <v>0</v>
      </c>
      <c r="TY14">
        <f t="shared" si="18"/>
        <v>0</v>
      </c>
      <c r="TZ14" t="str">
        <f t="shared" si="19"/>
        <v/>
      </c>
      <c r="UA14">
        <f t="shared" si="20"/>
        <v>0</v>
      </c>
      <c r="UB14">
        <f t="shared" si="21"/>
        <v>0</v>
      </c>
      <c r="UD14" t="str">
        <f t="shared" si="22"/>
        <v/>
      </c>
      <c r="UE14" t="str">
        <f t="shared" si="23"/>
        <v/>
      </c>
      <c r="UG14" t="str">
        <f t="shared" si="24"/>
        <v/>
      </c>
      <c r="UH14" t="str">
        <f t="shared" si="25"/>
        <v/>
      </c>
      <c r="UR14" t="str">
        <f t="shared" si="26"/>
        <v/>
      </c>
    </row>
    <row r="15" spans="1:564" x14ac:dyDescent="0.3">
      <c r="A15" t="s">
        <v>626</v>
      </c>
      <c r="B15" t="s">
        <v>591</v>
      </c>
      <c r="C15" t="s">
        <v>78</v>
      </c>
      <c r="D15" s="63">
        <v>45742.927207106484</v>
      </c>
      <c r="E15" s="63">
        <v>45742.927342685187</v>
      </c>
      <c r="F15" t="s">
        <v>585</v>
      </c>
      <c r="G15">
        <v>100</v>
      </c>
      <c r="AI15">
        <v>4</v>
      </c>
      <c r="TF15" t="s">
        <v>18</v>
      </c>
      <c r="TG15" cm="1">
        <f t="array" aca="1" ref="TG15" ca="1">_xlfn.IFS(SUMIFS(TI15:UB15, TI$3:UB$3,"Red",TI$4:UB$4,"On")&gt;0,1,
SUMIFS(TI15:UB15,TI$3:UB$3,"Yellow",TI$4:UB$4,"On")&gt;=TH$1,1,
TRUE,0)</f>
        <v>0</v>
      </c>
      <c r="TH15" s="40">
        <f t="shared" si="1"/>
        <v>0.19523333176039159</v>
      </c>
      <c r="TI15" s="40" t="str">
        <f t="shared" si="2"/>
        <v/>
      </c>
      <c r="TJ15">
        <f t="shared" si="3"/>
        <v>0</v>
      </c>
      <c r="TK15">
        <f t="shared" si="4"/>
        <v>0</v>
      </c>
      <c r="TL15">
        <f t="shared" si="5"/>
        <v>0</v>
      </c>
      <c r="TM15">
        <f t="shared" si="6"/>
        <v>0</v>
      </c>
      <c r="TN15">
        <f t="shared" si="7"/>
        <v>0</v>
      </c>
      <c r="TO15">
        <f t="shared" si="8"/>
        <v>0</v>
      </c>
      <c r="TP15">
        <f t="shared" si="9"/>
        <v>0</v>
      </c>
      <c r="TQ15">
        <f t="shared" si="10"/>
        <v>0</v>
      </c>
      <c r="TR15">
        <f t="shared" si="11"/>
        <v>0</v>
      </c>
      <c r="TS15">
        <f t="shared" si="12"/>
        <v>0</v>
      </c>
      <c r="TT15">
        <f t="shared" si="13"/>
        <v>0</v>
      </c>
      <c r="TU15">
        <f t="shared" si="14"/>
        <v>0</v>
      </c>
      <c r="TV15">
        <f t="shared" si="15"/>
        <v>0</v>
      </c>
      <c r="TW15">
        <f t="shared" si="16"/>
        <v>0</v>
      </c>
      <c r="TX15">
        <f t="shared" si="17"/>
        <v>0</v>
      </c>
      <c r="TY15">
        <f t="shared" si="18"/>
        <v>0</v>
      </c>
      <c r="TZ15" t="str">
        <f t="shared" si="19"/>
        <v/>
      </c>
      <c r="UA15">
        <f t="shared" si="20"/>
        <v>0</v>
      </c>
      <c r="UB15">
        <f t="shared" si="21"/>
        <v>0</v>
      </c>
      <c r="UD15" t="str">
        <f t="shared" si="22"/>
        <v/>
      </c>
      <c r="UE15" t="str">
        <f t="shared" si="23"/>
        <v/>
      </c>
      <c r="UG15" t="str">
        <f t="shared" si="24"/>
        <v/>
      </c>
      <c r="UH15" t="str">
        <f t="shared" si="25"/>
        <v/>
      </c>
      <c r="UR15" t="str">
        <f t="shared" si="26"/>
        <v/>
      </c>
    </row>
    <row r="16" spans="1:564" x14ac:dyDescent="0.3">
      <c r="A16" t="s">
        <v>627</v>
      </c>
      <c r="B16" t="s">
        <v>591</v>
      </c>
      <c r="C16" t="s">
        <v>115</v>
      </c>
      <c r="D16" s="63">
        <v>45742.928554999999</v>
      </c>
      <c r="E16" s="63">
        <v>45742.929067025463</v>
      </c>
      <c r="F16" t="s">
        <v>609</v>
      </c>
      <c r="G16">
        <v>100</v>
      </c>
      <c r="AI16">
        <v>1</v>
      </c>
      <c r="AJ16">
        <v>1</v>
      </c>
      <c r="AL16">
        <v>11</v>
      </c>
      <c r="AM16">
        <v>1</v>
      </c>
      <c r="AN16">
        <v>0</v>
      </c>
      <c r="AO16">
        <v>0</v>
      </c>
      <c r="AP16">
        <v>0</v>
      </c>
      <c r="AQ16">
        <v>1</v>
      </c>
      <c r="AR16">
        <v>0</v>
      </c>
      <c r="AS16">
        <v>0</v>
      </c>
      <c r="AT16">
        <v>0</v>
      </c>
      <c r="TF16" t="s">
        <v>18</v>
      </c>
      <c r="TG16" cm="1">
        <f t="array" aca="1" ref="TG16" ca="1">_xlfn.IFS(SUMIFS(TI16:UB16, TI$3:UB$3,"Red",TI$4:UB$4,"On")&gt;0,1,
SUMIFS(TI16:UB16,TI$3:UB$3,"Yellow",TI$4:UB$4,"On")&gt;=TH$1,1,
TRUE,0)</f>
        <v>0</v>
      </c>
      <c r="TH16" s="40">
        <f t="shared" si="1"/>
        <v>0.73731666896492243</v>
      </c>
      <c r="TI16" s="40" t="str">
        <f t="shared" si="2"/>
        <v/>
      </c>
      <c r="TJ16">
        <f t="shared" si="3"/>
        <v>0</v>
      </c>
      <c r="TK16">
        <f t="shared" si="4"/>
        <v>0</v>
      </c>
      <c r="TL16">
        <f t="shared" si="5"/>
        <v>0</v>
      </c>
      <c r="TM16">
        <f t="shared" si="6"/>
        <v>0</v>
      </c>
      <c r="TN16">
        <f t="shared" si="7"/>
        <v>0</v>
      </c>
      <c r="TO16">
        <f t="shared" si="8"/>
        <v>0</v>
      </c>
      <c r="TP16">
        <f t="shared" si="9"/>
        <v>0</v>
      </c>
      <c r="TQ16">
        <f t="shared" si="10"/>
        <v>0</v>
      </c>
      <c r="TR16">
        <f t="shared" si="11"/>
        <v>0</v>
      </c>
      <c r="TS16">
        <f t="shared" si="12"/>
        <v>0</v>
      </c>
      <c r="TT16">
        <f t="shared" si="13"/>
        <v>0</v>
      </c>
      <c r="TU16">
        <f t="shared" si="14"/>
        <v>0</v>
      </c>
      <c r="TV16">
        <f t="shared" si="15"/>
        <v>0</v>
      </c>
      <c r="TW16">
        <f t="shared" si="16"/>
        <v>0</v>
      </c>
      <c r="TX16">
        <f t="shared" si="17"/>
        <v>0</v>
      </c>
      <c r="TY16">
        <f t="shared" si="18"/>
        <v>0</v>
      </c>
      <c r="TZ16" t="str">
        <f t="shared" si="19"/>
        <v/>
      </c>
      <c r="UA16">
        <f t="shared" si="20"/>
        <v>0</v>
      </c>
      <c r="UB16">
        <f t="shared" si="21"/>
        <v>0</v>
      </c>
      <c r="UD16" t="str">
        <f t="shared" si="22"/>
        <v/>
      </c>
      <c r="UE16" t="str">
        <f t="shared" si="23"/>
        <v/>
      </c>
      <c r="UG16" t="str">
        <f t="shared" si="24"/>
        <v/>
      </c>
      <c r="UH16" t="str">
        <f t="shared" si="25"/>
        <v/>
      </c>
      <c r="UR16" t="str">
        <f t="shared" si="26"/>
        <v/>
      </c>
    </row>
    <row r="17" spans="1:564" x14ac:dyDescent="0.3">
      <c r="A17" t="s">
        <v>628</v>
      </c>
      <c r="B17" t="s">
        <v>591</v>
      </c>
      <c r="C17" t="s">
        <v>124</v>
      </c>
      <c r="D17" s="63">
        <v>45742.929398298613</v>
      </c>
      <c r="E17" s="63">
        <v>45742.929930902777</v>
      </c>
      <c r="F17" t="s">
        <v>585</v>
      </c>
      <c r="G17">
        <v>100</v>
      </c>
      <c r="P17">
        <v>0</v>
      </c>
      <c r="AI17">
        <v>1</v>
      </c>
      <c r="AJ17">
        <v>1</v>
      </c>
      <c r="AL17">
        <v>11</v>
      </c>
      <c r="AM17">
        <v>0</v>
      </c>
      <c r="AN17">
        <v>0</v>
      </c>
      <c r="AO17">
        <v>1</v>
      </c>
      <c r="AP17">
        <v>0</v>
      </c>
      <c r="AQ17">
        <v>1</v>
      </c>
      <c r="AR17">
        <v>0</v>
      </c>
      <c r="AS17">
        <v>0</v>
      </c>
      <c r="AT17">
        <v>0</v>
      </c>
      <c r="AV17">
        <v>5</v>
      </c>
      <c r="TF17" t="s">
        <v>18</v>
      </c>
      <c r="TG17" cm="1">
        <f t="array" aca="1" ref="TG17" ca="1">_xlfn.IFS(SUMIFS(TI17:UB17, TI$3:UB$3,"Red",TI$4:UB$4,"On")&gt;0,1,
SUMIFS(TI17:UB17,TI$3:UB$3,"Yellow",TI$4:UB$4,"On")&gt;=TH$1,1,
TRUE,0)</f>
        <v>0</v>
      </c>
      <c r="TH17" s="40">
        <f t="shared" si="1"/>
        <v>0.76694999705068767</v>
      </c>
      <c r="TI17" s="40" t="str">
        <f t="shared" si="2"/>
        <v/>
      </c>
      <c r="TJ17">
        <f t="shared" si="3"/>
        <v>0</v>
      </c>
      <c r="TK17">
        <f t="shared" si="4"/>
        <v>0</v>
      </c>
      <c r="TL17">
        <f t="shared" si="5"/>
        <v>0</v>
      </c>
      <c r="TM17">
        <f t="shared" si="6"/>
        <v>0</v>
      </c>
      <c r="TN17">
        <f t="shared" si="7"/>
        <v>0</v>
      </c>
      <c r="TO17">
        <f t="shared" si="8"/>
        <v>0</v>
      </c>
      <c r="TP17">
        <f t="shared" si="9"/>
        <v>0</v>
      </c>
      <c r="TQ17">
        <f t="shared" si="10"/>
        <v>0</v>
      </c>
      <c r="TR17">
        <f t="shared" si="11"/>
        <v>0</v>
      </c>
      <c r="TS17">
        <f t="shared" si="12"/>
        <v>0</v>
      </c>
      <c r="TT17">
        <f t="shared" si="13"/>
        <v>0</v>
      </c>
      <c r="TU17">
        <f t="shared" si="14"/>
        <v>0</v>
      </c>
      <c r="TV17">
        <f t="shared" si="15"/>
        <v>0</v>
      </c>
      <c r="TW17">
        <f t="shared" si="16"/>
        <v>0</v>
      </c>
      <c r="TX17">
        <f t="shared" si="17"/>
        <v>0</v>
      </c>
      <c r="TY17">
        <f t="shared" si="18"/>
        <v>0</v>
      </c>
      <c r="TZ17" t="str">
        <f t="shared" si="19"/>
        <v/>
      </c>
      <c r="UA17">
        <f t="shared" si="20"/>
        <v>0</v>
      </c>
      <c r="UB17">
        <f t="shared" si="21"/>
        <v>0</v>
      </c>
      <c r="UD17" t="str">
        <f t="shared" si="22"/>
        <v/>
      </c>
      <c r="UE17" t="str">
        <f t="shared" si="23"/>
        <v/>
      </c>
      <c r="UG17" t="str">
        <f t="shared" si="24"/>
        <v/>
      </c>
      <c r="UH17" t="str">
        <f t="shared" si="25"/>
        <v/>
      </c>
      <c r="UR17" t="str">
        <f t="shared" si="26"/>
        <v/>
      </c>
    </row>
    <row r="18" spans="1:564" x14ac:dyDescent="0.3">
      <c r="A18" t="s">
        <v>629</v>
      </c>
      <c r="B18" t="s">
        <v>591</v>
      </c>
      <c r="C18" t="s">
        <v>115</v>
      </c>
      <c r="D18" s="63">
        <v>45742.929588657411</v>
      </c>
      <c r="E18" s="63">
        <v>45742.929983946757</v>
      </c>
      <c r="F18" t="s">
        <v>609</v>
      </c>
      <c r="G18">
        <v>100</v>
      </c>
      <c r="AI18">
        <v>1</v>
      </c>
      <c r="AJ18">
        <v>1</v>
      </c>
      <c r="AL18">
        <v>11</v>
      </c>
      <c r="AM18">
        <v>0</v>
      </c>
      <c r="AN18">
        <v>0</v>
      </c>
      <c r="AO18">
        <v>0</v>
      </c>
      <c r="AP18">
        <v>0</v>
      </c>
      <c r="AQ18">
        <v>1</v>
      </c>
      <c r="AR18">
        <v>0</v>
      </c>
      <c r="AS18">
        <v>0</v>
      </c>
      <c r="AT18">
        <v>0</v>
      </c>
      <c r="TF18" t="s">
        <v>18</v>
      </c>
      <c r="TG18" cm="1">
        <f t="array" aca="1" ref="TG18" ca="1">_xlfn.IFS(SUMIFS(TI18:UB18, TI$3:UB$3,"Red",TI$4:UB$4,"On")&gt;0,1,
SUMIFS(TI18:UB18,TI$3:UB$3,"Yellow",TI$4:UB$4,"On")&gt;=TH$1,1,
TRUE,0)</f>
        <v>0</v>
      </c>
      <c r="TH18" s="40">
        <f t="shared" si="1"/>
        <v>0.56921665789559484</v>
      </c>
      <c r="TI18" s="40" t="str">
        <f t="shared" si="2"/>
        <v/>
      </c>
      <c r="TJ18">
        <f t="shared" si="3"/>
        <v>0</v>
      </c>
      <c r="TK18">
        <f t="shared" si="4"/>
        <v>0</v>
      </c>
      <c r="TL18">
        <f t="shared" si="5"/>
        <v>0</v>
      </c>
      <c r="TM18">
        <f t="shared" si="6"/>
        <v>0</v>
      </c>
      <c r="TN18">
        <f t="shared" si="7"/>
        <v>0</v>
      </c>
      <c r="TO18">
        <f t="shared" si="8"/>
        <v>0</v>
      </c>
      <c r="TP18">
        <f t="shared" si="9"/>
        <v>0</v>
      </c>
      <c r="TQ18">
        <f t="shared" si="10"/>
        <v>0</v>
      </c>
      <c r="TR18">
        <f t="shared" si="11"/>
        <v>0</v>
      </c>
      <c r="TS18">
        <f t="shared" si="12"/>
        <v>0</v>
      </c>
      <c r="TT18">
        <f t="shared" si="13"/>
        <v>0</v>
      </c>
      <c r="TU18">
        <f t="shared" si="14"/>
        <v>0</v>
      </c>
      <c r="TV18">
        <f t="shared" si="15"/>
        <v>0</v>
      </c>
      <c r="TW18">
        <f t="shared" si="16"/>
        <v>0</v>
      </c>
      <c r="TX18">
        <f t="shared" si="17"/>
        <v>0</v>
      </c>
      <c r="TY18">
        <f t="shared" si="18"/>
        <v>0</v>
      </c>
      <c r="TZ18" t="str">
        <f t="shared" si="19"/>
        <v/>
      </c>
      <c r="UA18">
        <f t="shared" si="20"/>
        <v>0</v>
      </c>
      <c r="UB18">
        <f t="shared" si="21"/>
        <v>0</v>
      </c>
      <c r="UD18" t="str">
        <f t="shared" si="22"/>
        <v/>
      </c>
      <c r="UE18" t="str">
        <f t="shared" si="23"/>
        <v/>
      </c>
      <c r="UG18" t="str">
        <f t="shared" si="24"/>
        <v/>
      </c>
      <c r="UH18" t="str">
        <f t="shared" si="25"/>
        <v/>
      </c>
      <c r="UR18" t="str">
        <f t="shared" si="26"/>
        <v/>
      </c>
    </row>
    <row r="19" spans="1:564" x14ac:dyDescent="0.3">
      <c r="A19" t="s">
        <v>631</v>
      </c>
      <c r="B19" t="s">
        <v>14</v>
      </c>
      <c r="D19" s="63">
        <v>45742.932205347221</v>
      </c>
      <c r="E19" s="63">
        <v>45742.940177349534</v>
      </c>
      <c r="F19" t="s">
        <v>609</v>
      </c>
      <c r="G19">
        <v>100</v>
      </c>
      <c r="H19">
        <v>0</v>
      </c>
      <c r="J19">
        <v>37</v>
      </c>
      <c r="K19">
        <v>3</v>
      </c>
      <c r="L19">
        <v>2</v>
      </c>
      <c r="M19" t="s">
        <v>600</v>
      </c>
      <c r="N19" t="s">
        <v>632</v>
      </c>
      <c r="O19" t="s">
        <v>633</v>
      </c>
      <c r="P19">
        <v>0</v>
      </c>
      <c r="Q19">
        <v>1</v>
      </c>
      <c r="R19">
        <v>0</v>
      </c>
      <c r="Y19">
        <v>0</v>
      </c>
      <c r="AA19">
        <v>0</v>
      </c>
      <c r="AB19">
        <v>0</v>
      </c>
      <c r="AC19">
        <v>0</v>
      </c>
      <c r="AD19">
        <v>0</v>
      </c>
      <c r="AE19">
        <v>0</v>
      </c>
      <c r="AF19">
        <v>0</v>
      </c>
      <c r="AG19">
        <v>0</v>
      </c>
      <c r="AH19">
        <v>0</v>
      </c>
      <c r="AI19">
        <v>1</v>
      </c>
      <c r="AJ19">
        <v>1</v>
      </c>
      <c r="AL19">
        <v>11</v>
      </c>
      <c r="AM19">
        <v>0</v>
      </c>
      <c r="AN19">
        <v>0</v>
      </c>
      <c r="AO19">
        <v>1</v>
      </c>
      <c r="AP19">
        <v>0</v>
      </c>
      <c r="AQ19">
        <v>0</v>
      </c>
      <c r="AR19">
        <v>0</v>
      </c>
      <c r="AS19">
        <v>0</v>
      </c>
      <c r="AT19">
        <v>0</v>
      </c>
      <c r="AV19">
        <v>2</v>
      </c>
      <c r="AW19">
        <v>1</v>
      </c>
      <c r="AX19">
        <v>1</v>
      </c>
      <c r="AY19">
        <v>1</v>
      </c>
      <c r="AZ19">
        <v>1</v>
      </c>
      <c r="BA19">
        <v>1</v>
      </c>
      <c r="BB19">
        <v>0</v>
      </c>
      <c r="BD19">
        <v>3</v>
      </c>
      <c r="BE19">
        <v>3</v>
      </c>
      <c r="BF19">
        <v>1</v>
      </c>
      <c r="PO19">
        <v>3</v>
      </c>
      <c r="PP19">
        <v>1</v>
      </c>
      <c r="PQ19">
        <v>2</v>
      </c>
      <c r="PR19">
        <v>1</v>
      </c>
      <c r="PS19">
        <v>1</v>
      </c>
      <c r="PT19">
        <v>1</v>
      </c>
      <c r="PU19">
        <v>1</v>
      </c>
      <c r="PV19">
        <v>2</v>
      </c>
      <c r="PW19">
        <v>1</v>
      </c>
      <c r="PX19">
        <v>1</v>
      </c>
      <c r="PY19">
        <v>1</v>
      </c>
      <c r="PZ19">
        <v>1</v>
      </c>
      <c r="QY19">
        <v>6</v>
      </c>
      <c r="RA19">
        <v>3</v>
      </c>
      <c r="SK19">
        <v>3</v>
      </c>
      <c r="SO19">
        <v>2</v>
      </c>
      <c r="SR19">
        <v>2</v>
      </c>
      <c r="SS19">
        <v>7</v>
      </c>
      <c r="ST19">
        <v>2</v>
      </c>
      <c r="SX19">
        <v>37</v>
      </c>
      <c r="SY19">
        <v>2</v>
      </c>
      <c r="SZ19">
        <v>1</v>
      </c>
      <c r="TA19">
        <v>2</v>
      </c>
      <c r="TB19">
        <v>6</v>
      </c>
      <c r="TC19">
        <v>3</v>
      </c>
      <c r="TD19">
        <v>6</v>
      </c>
      <c r="TF19" t="s">
        <v>18</v>
      </c>
      <c r="TG19" cm="1">
        <f t="array" aca="1" ref="TG19" ca="1">_xlfn.IFS(SUMIFS(TI19:UB19, TI$3:UB$3,"Red",TI$4:UB$4,"On")&gt;0,1,
SUMIFS(TI19:UB19,TI$3:UB$3,"Yellow",TI$4:UB$4,"On")&gt;=TH$1,1,
TRUE,0)</f>
        <v>0</v>
      </c>
      <c r="TH19" s="40">
        <f t="shared" si="1"/>
        <v>11.479683330981061</v>
      </c>
      <c r="TI19" s="40">
        <f t="shared" si="2"/>
        <v>0</v>
      </c>
      <c r="TJ19">
        <f t="shared" si="3"/>
        <v>0</v>
      </c>
      <c r="TK19">
        <f t="shared" si="4"/>
        <v>1</v>
      </c>
      <c r="TL19">
        <f t="shared" si="5"/>
        <v>0</v>
      </c>
      <c r="TM19">
        <f t="shared" si="6"/>
        <v>0</v>
      </c>
      <c r="TN19">
        <f t="shared" si="7"/>
        <v>0</v>
      </c>
      <c r="TO19">
        <f t="shared" si="8"/>
        <v>0</v>
      </c>
      <c r="TP19">
        <f t="shared" si="9"/>
        <v>0</v>
      </c>
      <c r="TQ19">
        <f t="shared" si="10"/>
        <v>0</v>
      </c>
      <c r="TR19">
        <f t="shared" si="11"/>
        <v>0</v>
      </c>
      <c r="TS19">
        <f t="shared" si="12"/>
        <v>0</v>
      </c>
      <c r="TT19">
        <f t="shared" si="13"/>
        <v>0</v>
      </c>
      <c r="TU19">
        <f t="shared" si="14"/>
        <v>0</v>
      </c>
      <c r="TV19">
        <f t="shared" si="15"/>
        <v>0</v>
      </c>
      <c r="TW19">
        <f t="shared" si="16"/>
        <v>0</v>
      </c>
      <c r="TX19">
        <f t="shared" si="17"/>
        <v>0</v>
      </c>
      <c r="TY19">
        <f t="shared" si="18"/>
        <v>0</v>
      </c>
      <c r="TZ19">
        <f t="shared" si="19"/>
        <v>0</v>
      </c>
      <c r="UA19">
        <f t="shared" si="20"/>
        <v>0</v>
      </c>
      <c r="UB19">
        <f t="shared" si="21"/>
        <v>0</v>
      </c>
      <c r="UD19" t="str">
        <f t="shared" si="22"/>
        <v>0</v>
      </c>
      <c r="UE19" t="str">
        <f t="shared" si="23"/>
        <v>1</v>
      </c>
      <c r="UG19">
        <f t="shared" si="24"/>
        <v>0</v>
      </c>
      <c r="UH19">
        <f t="shared" si="25"/>
        <v>2</v>
      </c>
      <c r="UR19" t="str">
        <f t="shared" si="26"/>
        <v/>
      </c>
    </row>
    <row r="20" spans="1:564" x14ac:dyDescent="0.3">
      <c r="A20" t="s">
        <v>634</v>
      </c>
      <c r="B20" t="s">
        <v>14</v>
      </c>
      <c r="D20" s="63">
        <v>45742.768944537034</v>
      </c>
      <c r="E20" s="63">
        <v>45742.942549548614</v>
      </c>
      <c r="F20" t="s">
        <v>609</v>
      </c>
      <c r="G20">
        <v>100</v>
      </c>
      <c r="H20">
        <v>1</v>
      </c>
      <c r="I20">
        <v>2</v>
      </c>
      <c r="J20">
        <v>32</v>
      </c>
      <c r="K20">
        <v>1</v>
      </c>
      <c r="L20">
        <v>1</v>
      </c>
      <c r="M20" t="s">
        <v>586</v>
      </c>
      <c r="N20" t="s">
        <v>635</v>
      </c>
      <c r="O20" t="s">
        <v>636</v>
      </c>
      <c r="P20">
        <v>0</v>
      </c>
      <c r="Q20">
        <v>1</v>
      </c>
      <c r="R20">
        <v>0</v>
      </c>
      <c r="S20">
        <v>0</v>
      </c>
      <c r="T20">
        <v>0</v>
      </c>
      <c r="U20">
        <v>0</v>
      </c>
      <c r="V20">
        <v>0</v>
      </c>
      <c r="W20">
        <v>1</v>
      </c>
      <c r="X20">
        <v>0</v>
      </c>
      <c r="Y20">
        <v>0</v>
      </c>
      <c r="Z20">
        <v>0</v>
      </c>
      <c r="AA20">
        <v>0</v>
      </c>
      <c r="AB20">
        <v>0</v>
      </c>
      <c r="AC20">
        <v>0</v>
      </c>
      <c r="AD20">
        <v>0</v>
      </c>
      <c r="AF20">
        <v>0</v>
      </c>
      <c r="AG20">
        <v>0</v>
      </c>
      <c r="AH20">
        <v>0</v>
      </c>
      <c r="AI20">
        <v>1</v>
      </c>
      <c r="AJ20">
        <v>1</v>
      </c>
      <c r="AL20">
        <v>11</v>
      </c>
      <c r="AM20">
        <v>1</v>
      </c>
      <c r="AN20">
        <v>0</v>
      </c>
      <c r="AO20">
        <v>1</v>
      </c>
      <c r="AP20">
        <v>0</v>
      </c>
      <c r="AQ20">
        <v>0</v>
      </c>
      <c r="AR20">
        <v>0</v>
      </c>
      <c r="AS20">
        <v>0</v>
      </c>
      <c r="AT20">
        <v>0</v>
      </c>
      <c r="AV20">
        <v>4</v>
      </c>
      <c r="AW20">
        <v>1</v>
      </c>
      <c r="AX20">
        <v>1</v>
      </c>
      <c r="AY20">
        <v>1</v>
      </c>
      <c r="AZ20">
        <v>1</v>
      </c>
      <c r="BA20">
        <v>1</v>
      </c>
      <c r="BB20">
        <v>0</v>
      </c>
      <c r="BD20">
        <v>1</v>
      </c>
      <c r="BE20">
        <v>1</v>
      </c>
      <c r="BF20">
        <v>1</v>
      </c>
      <c r="BI20">
        <v>3</v>
      </c>
      <c r="BJ20">
        <v>4</v>
      </c>
      <c r="BK20">
        <v>2</v>
      </c>
      <c r="BL20">
        <v>3</v>
      </c>
      <c r="BM20">
        <v>2</v>
      </c>
      <c r="BN20">
        <v>2</v>
      </c>
      <c r="BO20">
        <v>2</v>
      </c>
      <c r="BP20">
        <v>2</v>
      </c>
      <c r="BQ20">
        <v>2</v>
      </c>
      <c r="BR20">
        <v>2</v>
      </c>
      <c r="BS20">
        <v>2</v>
      </c>
      <c r="BT20">
        <v>2</v>
      </c>
      <c r="BU20">
        <v>2</v>
      </c>
      <c r="BV20">
        <v>2</v>
      </c>
      <c r="BW20">
        <v>1</v>
      </c>
      <c r="CA20">
        <v>10</v>
      </c>
      <c r="CB20">
        <v>6</v>
      </c>
      <c r="CD20">
        <v>2</v>
      </c>
      <c r="DG20">
        <v>2</v>
      </c>
      <c r="DH20">
        <v>1</v>
      </c>
      <c r="DJ20">
        <v>0</v>
      </c>
      <c r="DK20">
        <v>0</v>
      </c>
      <c r="DL20">
        <v>0</v>
      </c>
      <c r="DM20">
        <v>1</v>
      </c>
      <c r="DN20">
        <v>0</v>
      </c>
      <c r="DO20">
        <v>0</v>
      </c>
      <c r="DP20">
        <v>0</v>
      </c>
      <c r="DQ20">
        <v>0</v>
      </c>
      <c r="DR20">
        <v>0</v>
      </c>
      <c r="DS20">
        <v>1</v>
      </c>
      <c r="DT20">
        <v>0</v>
      </c>
      <c r="DU20">
        <v>0</v>
      </c>
      <c r="DV20">
        <v>0</v>
      </c>
      <c r="EA20">
        <v>3</v>
      </c>
      <c r="EE20">
        <v>1</v>
      </c>
      <c r="EG20">
        <v>2</v>
      </c>
      <c r="EK20">
        <v>4</v>
      </c>
      <c r="EL20">
        <v>5</v>
      </c>
      <c r="EM20">
        <v>5</v>
      </c>
      <c r="EN20">
        <v>2</v>
      </c>
      <c r="EO20">
        <v>3</v>
      </c>
      <c r="EP20">
        <v>4</v>
      </c>
      <c r="EQ20">
        <v>5</v>
      </c>
      <c r="ER20">
        <v>5</v>
      </c>
      <c r="ES20">
        <v>5</v>
      </c>
      <c r="ET20">
        <v>5</v>
      </c>
      <c r="EU20">
        <v>3</v>
      </c>
      <c r="EV20">
        <v>5</v>
      </c>
      <c r="EW20">
        <v>2</v>
      </c>
      <c r="EX20">
        <v>1</v>
      </c>
      <c r="EY20">
        <v>3</v>
      </c>
      <c r="EZ20">
        <v>5</v>
      </c>
      <c r="FA20">
        <v>2</v>
      </c>
      <c r="FB20">
        <v>4</v>
      </c>
      <c r="FC20">
        <v>2</v>
      </c>
      <c r="FD20">
        <v>5</v>
      </c>
      <c r="FO20">
        <v>3</v>
      </c>
      <c r="FP20">
        <v>1</v>
      </c>
      <c r="FQ20">
        <v>5</v>
      </c>
      <c r="FR20">
        <v>3</v>
      </c>
      <c r="FS20">
        <v>4</v>
      </c>
      <c r="FT20">
        <v>3</v>
      </c>
      <c r="FU20">
        <v>5</v>
      </c>
      <c r="FV20">
        <v>5</v>
      </c>
      <c r="FW20">
        <v>5</v>
      </c>
      <c r="FX20">
        <v>3</v>
      </c>
      <c r="KO20">
        <v>2003</v>
      </c>
      <c r="KP20">
        <v>0</v>
      </c>
      <c r="KQ20">
        <v>2017</v>
      </c>
      <c r="KR20">
        <v>0</v>
      </c>
      <c r="KS20">
        <v>3</v>
      </c>
      <c r="KU20">
        <v>4</v>
      </c>
      <c r="KV20">
        <v>9</v>
      </c>
      <c r="KX20">
        <v>6</v>
      </c>
      <c r="KZ20">
        <v>1</v>
      </c>
      <c r="LB20">
        <v>0</v>
      </c>
      <c r="LC20">
        <v>0</v>
      </c>
      <c r="LD20">
        <v>0</v>
      </c>
      <c r="LE20">
        <v>0</v>
      </c>
      <c r="LF20">
        <v>0</v>
      </c>
      <c r="LG20">
        <v>0</v>
      </c>
      <c r="LH20">
        <v>0</v>
      </c>
      <c r="LI20">
        <v>0</v>
      </c>
      <c r="LJ20">
        <v>0</v>
      </c>
      <c r="LK20">
        <v>0</v>
      </c>
      <c r="LL20">
        <v>0</v>
      </c>
      <c r="LM20">
        <v>0</v>
      </c>
      <c r="LO20">
        <v>0</v>
      </c>
      <c r="LQ20">
        <v>0</v>
      </c>
      <c r="LR20">
        <v>0</v>
      </c>
      <c r="LS20">
        <v>0</v>
      </c>
      <c r="LT20">
        <v>0</v>
      </c>
      <c r="LU20">
        <v>0</v>
      </c>
      <c r="LV20">
        <v>0</v>
      </c>
      <c r="LW20">
        <v>0</v>
      </c>
      <c r="LX20">
        <v>0</v>
      </c>
      <c r="LY20">
        <v>0</v>
      </c>
      <c r="LZ20">
        <v>0</v>
      </c>
      <c r="MA20">
        <v>1</v>
      </c>
      <c r="MB20" t="s">
        <v>637</v>
      </c>
      <c r="MC20">
        <v>1</v>
      </c>
      <c r="ME20">
        <v>1</v>
      </c>
      <c r="MF20">
        <v>3</v>
      </c>
      <c r="MG20">
        <v>5</v>
      </c>
      <c r="MH20">
        <v>6</v>
      </c>
      <c r="MI20">
        <v>3</v>
      </c>
      <c r="MJ20">
        <v>2</v>
      </c>
      <c r="MK20">
        <v>1</v>
      </c>
      <c r="ML20">
        <v>2</v>
      </c>
      <c r="MM20">
        <v>2</v>
      </c>
      <c r="MN20">
        <v>3</v>
      </c>
      <c r="MO20">
        <v>2</v>
      </c>
      <c r="MP20">
        <v>1</v>
      </c>
      <c r="MQ20">
        <v>2</v>
      </c>
      <c r="MR20">
        <v>1</v>
      </c>
      <c r="MS20">
        <v>3</v>
      </c>
      <c r="MT20">
        <v>2</v>
      </c>
      <c r="MU20">
        <v>2</v>
      </c>
      <c r="MV20">
        <v>2</v>
      </c>
      <c r="MW20">
        <v>3</v>
      </c>
      <c r="NL20">
        <v>1</v>
      </c>
      <c r="NN20">
        <v>1</v>
      </c>
      <c r="NO20">
        <v>1</v>
      </c>
      <c r="NP20">
        <v>1</v>
      </c>
      <c r="NQ20">
        <v>1</v>
      </c>
      <c r="NS20">
        <v>1</v>
      </c>
      <c r="NU20">
        <v>2</v>
      </c>
      <c r="NV20">
        <v>4</v>
      </c>
      <c r="NW20">
        <v>3</v>
      </c>
      <c r="NX20">
        <v>1</v>
      </c>
      <c r="NY20">
        <v>2</v>
      </c>
      <c r="NZ20">
        <v>4</v>
      </c>
      <c r="OD20">
        <v>4</v>
      </c>
      <c r="OF20">
        <v>4</v>
      </c>
      <c r="OH20">
        <v>1</v>
      </c>
      <c r="OJ20">
        <v>4</v>
      </c>
      <c r="ON20">
        <v>4</v>
      </c>
      <c r="OR20">
        <v>5</v>
      </c>
      <c r="OX20">
        <v>4</v>
      </c>
      <c r="OZ20">
        <v>3</v>
      </c>
      <c r="PB20">
        <v>99</v>
      </c>
      <c r="PC20">
        <v>1</v>
      </c>
      <c r="PD20">
        <v>0</v>
      </c>
      <c r="PE20">
        <v>0</v>
      </c>
      <c r="PG20">
        <v>10</v>
      </c>
      <c r="PH20">
        <v>3</v>
      </c>
      <c r="PI20">
        <v>3</v>
      </c>
      <c r="PJ20">
        <v>1</v>
      </c>
      <c r="PL20">
        <v>9</v>
      </c>
      <c r="PM20">
        <v>5</v>
      </c>
      <c r="PN20">
        <v>5</v>
      </c>
      <c r="PO20">
        <v>1</v>
      </c>
      <c r="PP20">
        <v>4</v>
      </c>
      <c r="PQ20">
        <v>4</v>
      </c>
      <c r="PR20">
        <v>4</v>
      </c>
      <c r="PS20">
        <v>1</v>
      </c>
      <c r="PT20">
        <v>3</v>
      </c>
      <c r="PU20">
        <v>1</v>
      </c>
      <c r="PV20">
        <v>2</v>
      </c>
      <c r="PW20">
        <v>1</v>
      </c>
      <c r="PX20">
        <v>1</v>
      </c>
      <c r="PY20">
        <v>2</v>
      </c>
      <c r="PZ20">
        <v>3</v>
      </c>
      <c r="QC20">
        <v>8</v>
      </c>
      <c r="QG20">
        <v>7</v>
      </c>
      <c r="QL20">
        <v>1</v>
      </c>
      <c r="QY20">
        <v>2</v>
      </c>
      <c r="QZ20" t="s">
        <v>639</v>
      </c>
      <c r="RA20">
        <v>3</v>
      </c>
      <c r="RB20">
        <v>80</v>
      </c>
      <c r="RC20">
        <v>80</v>
      </c>
      <c r="RD20">
        <v>80</v>
      </c>
      <c r="RN20">
        <v>10</v>
      </c>
      <c r="RO20">
        <v>5</v>
      </c>
      <c r="RP20">
        <v>2</v>
      </c>
      <c r="RZ20">
        <v>4</v>
      </c>
      <c r="SA20">
        <v>2</v>
      </c>
      <c r="SB20">
        <v>1</v>
      </c>
      <c r="SX20">
        <v>32</v>
      </c>
      <c r="SY20">
        <v>3</v>
      </c>
      <c r="SZ20">
        <v>3</v>
      </c>
      <c r="TA20">
        <v>6</v>
      </c>
      <c r="TB20">
        <v>5</v>
      </c>
      <c r="TC20">
        <v>3</v>
      </c>
      <c r="TD20">
        <v>5</v>
      </c>
      <c r="TF20" t="s">
        <v>18</v>
      </c>
      <c r="TG20" cm="1">
        <f t="array" aca="1" ref="TG20" ca="1">_xlfn.IFS(SUMIFS(TI20:UB20, TI$3:UB$3,"Red",TI$4:UB$4,"On")&gt;0,1,
SUMIFS(TI20:UB20,TI$3:UB$3,"Yellow",TI$4:UB$4,"On")&gt;=TH$1,1,
TRUE,0)</f>
        <v>1</v>
      </c>
      <c r="TH20" s="40">
        <f t="shared" si="1"/>
        <v>249.99121667467989</v>
      </c>
      <c r="TI20" s="40">
        <f t="shared" si="2"/>
        <v>0</v>
      </c>
      <c r="TJ20">
        <f t="shared" si="3"/>
        <v>0</v>
      </c>
      <c r="TK20">
        <f t="shared" si="4"/>
        <v>1</v>
      </c>
      <c r="TL20">
        <f t="shared" si="5"/>
        <v>0</v>
      </c>
      <c r="TM20">
        <f t="shared" si="6"/>
        <v>0</v>
      </c>
      <c r="TN20">
        <f t="shared" si="7"/>
        <v>0</v>
      </c>
      <c r="TO20">
        <f t="shared" si="8"/>
        <v>0</v>
      </c>
      <c r="TP20">
        <f t="shared" si="9"/>
        <v>0</v>
      </c>
      <c r="TQ20">
        <f t="shared" si="10"/>
        <v>1</v>
      </c>
      <c r="TR20">
        <f t="shared" si="11"/>
        <v>0</v>
      </c>
      <c r="TS20">
        <f t="shared" si="12"/>
        <v>0</v>
      </c>
      <c r="TT20">
        <f t="shared" si="13"/>
        <v>0</v>
      </c>
      <c r="TU20">
        <f t="shared" si="14"/>
        <v>0</v>
      </c>
      <c r="TV20">
        <f t="shared" si="15"/>
        <v>0</v>
      </c>
      <c r="TW20">
        <f t="shared" si="16"/>
        <v>0</v>
      </c>
      <c r="TX20">
        <f t="shared" si="17"/>
        <v>0</v>
      </c>
      <c r="TY20">
        <f t="shared" si="18"/>
        <v>0</v>
      </c>
      <c r="TZ20">
        <f t="shared" si="19"/>
        <v>0</v>
      </c>
      <c r="UA20">
        <f t="shared" si="20"/>
        <v>0</v>
      </c>
      <c r="UB20">
        <f t="shared" si="21"/>
        <v>0</v>
      </c>
      <c r="UD20" t="str">
        <f t="shared" si="22"/>
        <v>0</v>
      </c>
      <c r="UE20" t="str">
        <f t="shared" si="23"/>
        <v>3</v>
      </c>
      <c r="UG20">
        <f t="shared" si="24"/>
        <v>0</v>
      </c>
      <c r="UH20">
        <f t="shared" si="25"/>
        <v>3</v>
      </c>
      <c r="UR20">
        <f t="shared" si="26"/>
        <v>1</v>
      </c>
    </row>
    <row r="21" spans="1:564" x14ac:dyDescent="0.3">
      <c r="A21" t="s">
        <v>640</v>
      </c>
      <c r="B21" t="s">
        <v>591</v>
      </c>
      <c r="C21" t="s">
        <v>78</v>
      </c>
      <c r="D21" s="63">
        <v>45742.942708541668</v>
      </c>
      <c r="E21" s="63">
        <v>45742.942782280094</v>
      </c>
      <c r="F21" t="s">
        <v>625</v>
      </c>
      <c r="G21">
        <v>100</v>
      </c>
      <c r="AI21">
        <v>6</v>
      </c>
      <c r="TF21" t="s">
        <v>18</v>
      </c>
      <c r="TG21" cm="1">
        <f t="array" aca="1" ref="TG21" ca="1">_xlfn.IFS(SUMIFS(TI21:UB21, TI$3:UB$3,"Red",TI$4:UB$4,"On")&gt;0,1,
SUMIFS(TI21:UB21,TI$3:UB$3,"Yellow",TI$4:UB$4,"On")&gt;=TH$1,1,
TRUE,0)</f>
        <v>0</v>
      </c>
      <c r="TH21" s="40">
        <f t="shared" si="1"/>
        <v>0.10618333239108324</v>
      </c>
      <c r="TI21" s="40" t="str">
        <f t="shared" si="2"/>
        <v/>
      </c>
      <c r="TJ21">
        <f t="shared" si="3"/>
        <v>0</v>
      </c>
      <c r="TK21">
        <f t="shared" si="4"/>
        <v>0</v>
      </c>
      <c r="TL21">
        <f t="shared" si="5"/>
        <v>0</v>
      </c>
      <c r="TM21">
        <f t="shared" si="6"/>
        <v>0</v>
      </c>
      <c r="TN21">
        <f t="shared" si="7"/>
        <v>0</v>
      </c>
      <c r="TO21">
        <f t="shared" si="8"/>
        <v>0</v>
      </c>
      <c r="TP21">
        <f t="shared" si="9"/>
        <v>0</v>
      </c>
      <c r="TQ21">
        <f t="shared" si="10"/>
        <v>0</v>
      </c>
      <c r="TR21">
        <f t="shared" si="11"/>
        <v>0</v>
      </c>
      <c r="TS21">
        <f t="shared" si="12"/>
        <v>0</v>
      </c>
      <c r="TT21">
        <f t="shared" si="13"/>
        <v>0</v>
      </c>
      <c r="TU21">
        <f t="shared" si="14"/>
        <v>0</v>
      </c>
      <c r="TV21">
        <f t="shared" si="15"/>
        <v>0</v>
      </c>
      <c r="TW21">
        <f t="shared" si="16"/>
        <v>0</v>
      </c>
      <c r="TX21">
        <f t="shared" si="17"/>
        <v>0</v>
      </c>
      <c r="TY21">
        <f t="shared" si="18"/>
        <v>0</v>
      </c>
      <c r="TZ21" t="str">
        <f t="shared" si="19"/>
        <v/>
      </c>
      <c r="UA21">
        <f t="shared" si="20"/>
        <v>0</v>
      </c>
      <c r="UB21">
        <f t="shared" si="21"/>
        <v>0</v>
      </c>
      <c r="UD21" t="str">
        <f t="shared" si="22"/>
        <v/>
      </c>
      <c r="UE21" t="str">
        <f t="shared" si="23"/>
        <v/>
      </c>
      <c r="UG21" t="str">
        <f t="shared" si="24"/>
        <v/>
      </c>
      <c r="UH21" t="str">
        <f t="shared" si="25"/>
        <v/>
      </c>
      <c r="UR21" t="str">
        <f t="shared" si="26"/>
        <v/>
      </c>
    </row>
    <row r="22" spans="1:564" x14ac:dyDescent="0.3">
      <c r="A22" t="s">
        <v>641</v>
      </c>
      <c r="B22" t="s">
        <v>591</v>
      </c>
      <c r="C22" t="s">
        <v>97</v>
      </c>
      <c r="D22" s="63">
        <v>45742.94320927083</v>
      </c>
      <c r="E22" s="63">
        <v>45742.943403923608</v>
      </c>
      <c r="F22" t="s">
        <v>585</v>
      </c>
      <c r="G22">
        <v>100</v>
      </c>
      <c r="AI22">
        <v>1</v>
      </c>
      <c r="AJ22">
        <v>1</v>
      </c>
      <c r="AL22">
        <v>8</v>
      </c>
      <c r="TF22" t="s">
        <v>18</v>
      </c>
      <c r="TG22" cm="1">
        <f t="array" aca="1" ref="TG22" ca="1">_xlfn.IFS(SUMIFS(TI22:UB22, TI$3:UB$3,"Red",TI$4:UB$4,"On")&gt;0,1,
SUMIFS(TI22:UB22,TI$3:UB$3,"Yellow",TI$4:UB$4,"On")&gt;=TH$1,1,
TRUE,0)</f>
        <v>0</v>
      </c>
      <c r="TH22" s="40">
        <f t="shared" si="1"/>
        <v>0.28029999928548932</v>
      </c>
      <c r="TI22" s="40" t="str">
        <f t="shared" si="2"/>
        <v/>
      </c>
      <c r="TJ22">
        <f t="shared" si="3"/>
        <v>0</v>
      </c>
      <c r="TK22">
        <f t="shared" si="4"/>
        <v>0</v>
      </c>
      <c r="TL22">
        <f t="shared" si="5"/>
        <v>0</v>
      </c>
      <c r="TM22">
        <f t="shared" si="6"/>
        <v>0</v>
      </c>
      <c r="TN22">
        <f t="shared" si="7"/>
        <v>0</v>
      </c>
      <c r="TO22">
        <f t="shared" si="8"/>
        <v>0</v>
      </c>
      <c r="TP22">
        <f t="shared" si="9"/>
        <v>0</v>
      </c>
      <c r="TQ22">
        <f t="shared" si="10"/>
        <v>0</v>
      </c>
      <c r="TR22">
        <f t="shared" si="11"/>
        <v>0</v>
      </c>
      <c r="TS22">
        <f t="shared" si="12"/>
        <v>0</v>
      </c>
      <c r="TT22">
        <f t="shared" si="13"/>
        <v>0</v>
      </c>
      <c r="TU22">
        <f t="shared" si="14"/>
        <v>0</v>
      </c>
      <c r="TV22">
        <f t="shared" si="15"/>
        <v>0</v>
      </c>
      <c r="TW22">
        <f t="shared" si="16"/>
        <v>0</v>
      </c>
      <c r="TX22">
        <f t="shared" si="17"/>
        <v>0</v>
      </c>
      <c r="TY22">
        <f t="shared" si="18"/>
        <v>0</v>
      </c>
      <c r="TZ22" t="str">
        <f t="shared" si="19"/>
        <v/>
      </c>
      <c r="UA22">
        <f t="shared" si="20"/>
        <v>0</v>
      </c>
      <c r="UB22">
        <f t="shared" si="21"/>
        <v>0</v>
      </c>
      <c r="UD22" t="str">
        <f t="shared" si="22"/>
        <v/>
      </c>
      <c r="UE22" t="str">
        <f t="shared" si="23"/>
        <v/>
      </c>
      <c r="UG22" t="str">
        <f t="shared" si="24"/>
        <v/>
      </c>
      <c r="UH22" t="str">
        <f t="shared" si="25"/>
        <v/>
      </c>
      <c r="UR22" t="str">
        <f t="shared" si="26"/>
        <v/>
      </c>
    </row>
    <row r="23" spans="1:564" x14ac:dyDescent="0.3">
      <c r="A23" t="s">
        <v>642</v>
      </c>
      <c r="B23" t="s">
        <v>591</v>
      </c>
      <c r="C23" t="s">
        <v>115</v>
      </c>
      <c r="D23" s="63">
        <v>45742.94402145833</v>
      </c>
      <c r="E23" s="63">
        <v>45742.944430000003</v>
      </c>
      <c r="F23" t="s">
        <v>623</v>
      </c>
      <c r="G23">
        <v>100</v>
      </c>
      <c r="AI23">
        <v>1</v>
      </c>
      <c r="AJ23">
        <v>1</v>
      </c>
      <c r="AL23">
        <v>11</v>
      </c>
      <c r="AM23">
        <v>0</v>
      </c>
      <c r="AN23">
        <v>0</v>
      </c>
      <c r="AO23">
        <v>0</v>
      </c>
      <c r="AP23">
        <v>1</v>
      </c>
      <c r="AQ23">
        <v>0</v>
      </c>
      <c r="AR23">
        <v>0</v>
      </c>
      <c r="AS23">
        <v>0</v>
      </c>
      <c r="AT23">
        <v>0</v>
      </c>
      <c r="TF23" t="s">
        <v>18</v>
      </c>
      <c r="TG23" cm="1">
        <f t="array" aca="1" ref="TG23" ca="1">_xlfn.IFS(SUMIFS(TI23:UB23, TI$3:UB$3,"Red",TI$4:UB$4,"On")&gt;0,1,
SUMIFS(TI23:UB23,TI$3:UB$3,"Yellow",TI$4:UB$4,"On")&gt;=TH$1,1,
TRUE,0)</f>
        <v>0</v>
      </c>
      <c r="TH23" s="40">
        <f t="shared" si="1"/>
        <v>0.58830000925809145</v>
      </c>
      <c r="TI23" s="40" t="str">
        <f t="shared" si="2"/>
        <v/>
      </c>
      <c r="TJ23">
        <f t="shared" si="3"/>
        <v>0</v>
      </c>
      <c r="TK23">
        <f t="shared" si="4"/>
        <v>0</v>
      </c>
      <c r="TL23">
        <f t="shared" si="5"/>
        <v>0</v>
      </c>
      <c r="TM23">
        <f t="shared" si="6"/>
        <v>0</v>
      </c>
      <c r="TN23">
        <f t="shared" si="7"/>
        <v>0</v>
      </c>
      <c r="TO23">
        <f t="shared" si="8"/>
        <v>0</v>
      </c>
      <c r="TP23">
        <f t="shared" si="9"/>
        <v>0</v>
      </c>
      <c r="TQ23">
        <f t="shared" si="10"/>
        <v>0</v>
      </c>
      <c r="TR23">
        <f t="shared" si="11"/>
        <v>0</v>
      </c>
      <c r="TS23">
        <f t="shared" si="12"/>
        <v>0</v>
      </c>
      <c r="TT23">
        <f t="shared" si="13"/>
        <v>0</v>
      </c>
      <c r="TU23">
        <f t="shared" si="14"/>
        <v>0</v>
      </c>
      <c r="TV23">
        <f t="shared" si="15"/>
        <v>0</v>
      </c>
      <c r="TW23">
        <f t="shared" si="16"/>
        <v>0</v>
      </c>
      <c r="TX23">
        <f t="shared" si="17"/>
        <v>0</v>
      </c>
      <c r="TY23">
        <f t="shared" si="18"/>
        <v>0</v>
      </c>
      <c r="TZ23" t="str">
        <f t="shared" si="19"/>
        <v/>
      </c>
      <c r="UA23">
        <f t="shared" si="20"/>
        <v>0</v>
      </c>
      <c r="UB23">
        <f t="shared" si="21"/>
        <v>0</v>
      </c>
      <c r="UD23" t="str">
        <f t="shared" si="22"/>
        <v/>
      </c>
      <c r="UE23" t="str">
        <f t="shared" si="23"/>
        <v/>
      </c>
      <c r="UG23" t="str">
        <f t="shared" si="24"/>
        <v/>
      </c>
      <c r="UH23" t="str">
        <f t="shared" si="25"/>
        <v/>
      </c>
      <c r="UR23" t="str">
        <f t="shared" si="26"/>
        <v/>
      </c>
    </row>
    <row r="24" spans="1:564" x14ac:dyDescent="0.3">
      <c r="A24" t="s">
        <v>645</v>
      </c>
      <c r="B24" t="s">
        <v>591</v>
      </c>
      <c r="C24" t="s">
        <v>78</v>
      </c>
      <c r="D24" s="63">
        <v>45742.947584965281</v>
      </c>
      <c r="E24" s="63">
        <v>45742.947669317131</v>
      </c>
      <c r="F24" t="s">
        <v>623</v>
      </c>
      <c r="G24">
        <v>100</v>
      </c>
      <c r="AI24">
        <v>2</v>
      </c>
      <c r="TF24" t="s">
        <v>18</v>
      </c>
      <c r="TG24" cm="1">
        <f t="array" aca="1" ref="TG24" ca="1">_xlfn.IFS(SUMIFS(TI24:UB24, TI$3:UB$3,"Red",TI$4:UB$4,"On")&gt;0,1,
SUMIFS(TI24:UB24,TI$3:UB$3,"Yellow",TI$4:UB$4,"On")&gt;=TH$1,1,
TRUE,0)</f>
        <v>0</v>
      </c>
      <c r="TH24" s="40">
        <f t="shared" si="1"/>
        <v>0.12146666413173079</v>
      </c>
      <c r="TI24" s="40" t="str">
        <f t="shared" si="2"/>
        <v/>
      </c>
      <c r="TJ24">
        <f t="shared" si="3"/>
        <v>0</v>
      </c>
      <c r="TK24">
        <f t="shared" si="4"/>
        <v>0</v>
      </c>
      <c r="TL24">
        <f t="shared" si="5"/>
        <v>0</v>
      </c>
      <c r="TM24">
        <f t="shared" si="6"/>
        <v>0</v>
      </c>
      <c r="TN24">
        <f t="shared" si="7"/>
        <v>0</v>
      </c>
      <c r="TO24">
        <f t="shared" si="8"/>
        <v>0</v>
      </c>
      <c r="TP24">
        <f t="shared" si="9"/>
        <v>0</v>
      </c>
      <c r="TQ24">
        <f t="shared" si="10"/>
        <v>0</v>
      </c>
      <c r="TR24">
        <f t="shared" si="11"/>
        <v>0</v>
      </c>
      <c r="TS24">
        <f t="shared" si="12"/>
        <v>0</v>
      </c>
      <c r="TT24">
        <f t="shared" si="13"/>
        <v>0</v>
      </c>
      <c r="TU24">
        <f t="shared" si="14"/>
        <v>0</v>
      </c>
      <c r="TV24">
        <f t="shared" si="15"/>
        <v>0</v>
      </c>
      <c r="TW24">
        <f t="shared" si="16"/>
        <v>0</v>
      </c>
      <c r="TX24">
        <f t="shared" si="17"/>
        <v>0</v>
      </c>
      <c r="TY24">
        <f t="shared" si="18"/>
        <v>0</v>
      </c>
      <c r="TZ24" t="str">
        <f t="shared" si="19"/>
        <v/>
      </c>
      <c r="UA24">
        <f t="shared" si="20"/>
        <v>0</v>
      </c>
      <c r="UB24">
        <f t="shared" si="21"/>
        <v>0</v>
      </c>
      <c r="UD24" t="str">
        <f t="shared" si="22"/>
        <v/>
      </c>
      <c r="UE24" t="str">
        <f t="shared" si="23"/>
        <v/>
      </c>
      <c r="UG24" t="str">
        <f t="shared" si="24"/>
        <v/>
      </c>
      <c r="UH24" t="str">
        <f t="shared" si="25"/>
        <v/>
      </c>
      <c r="UR24" t="str">
        <f t="shared" si="26"/>
        <v/>
      </c>
    </row>
    <row r="25" spans="1:564" x14ac:dyDescent="0.3">
      <c r="A25" t="s">
        <v>646</v>
      </c>
      <c r="B25" t="s">
        <v>591</v>
      </c>
      <c r="C25" t="s">
        <v>97</v>
      </c>
      <c r="D25" s="63">
        <v>45742.947709988424</v>
      </c>
      <c r="E25" s="63">
        <v>45742.948016898146</v>
      </c>
      <c r="F25" t="s">
        <v>623</v>
      </c>
      <c r="G25">
        <v>100</v>
      </c>
      <c r="AI25">
        <v>1</v>
      </c>
      <c r="AJ25">
        <v>1</v>
      </c>
      <c r="AL25">
        <v>12</v>
      </c>
      <c r="TF25" t="s">
        <v>18</v>
      </c>
      <c r="TG25" cm="1">
        <f t="array" aca="1" ref="TG25" ca="1">_xlfn.IFS(SUMIFS(TI25:UB25, TI$3:UB$3,"Red",TI$4:UB$4,"On")&gt;0,1,
SUMIFS(TI25:UB25,TI$3:UB$3,"Yellow",TI$4:UB$4,"On")&gt;=TH$1,1,
TRUE,0)</f>
        <v>0</v>
      </c>
      <c r="TH25" s="40">
        <f t="shared" si="1"/>
        <v>0.44194999965839088</v>
      </c>
      <c r="TI25" s="40" t="str">
        <f t="shared" si="2"/>
        <v/>
      </c>
      <c r="TJ25">
        <f t="shared" si="3"/>
        <v>0</v>
      </c>
      <c r="TK25">
        <f t="shared" si="4"/>
        <v>0</v>
      </c>
      <c r="TL25">
        <f t="shared" si="5"/>
        <v>0</v>
      </c>
      <c r="TM25">
        <f t="shared" si="6"/>
        <v>0</v>
      </c>
      <c r="TN25">
        <f t="shared" si="7"/>
        <v>0</v>
      </c>
      <c r="TO25">
        <f t="shared" si="8"/>
        <v>0</v>
      </c>
      <c r="TP25">
        <f t="shared" si="9"/>
        <v>0</v>
      </c>
      <c r="TQ25">
        <f t="shared" si="10"/>
        <v>0</v>
      </c>
      <c r="TR25">
        <f t="shared" si="11"/>
        <v>0</v>
      </c>
      <c r="TS25">
        <f t="shared" si="12"/>
        <v>0</v>
      </c>
      <c r="TT25">
        <f t="shared" si="13"/>
        <v>0</v>
      </c>
      <c r="TU25">
        <f t="shared" si="14"/>
        <v>0</v>
      </c>
      <c r="TV25">
        <f t="shared" si="15"/>
        <v>0</v>
      </c>
      <c r="TW25">
        <f t="shared" si="16"/>
        <v>0</v>
      </c>
      <c r="TX25">
        <f t="shared" si="17"/>
        <v>0</v>
      </c>
      <c r="TY25">
        <f t="shared" si="18"/>
        <v>0</v>
      </c>
      <c r="TZ25" t="str">
        <f t="shared" si="19"/>
        <v/>
      </c>
      <c r="UA25">
        <f t="shared" si="20"/>
        <v>0</v>
      </c>
      <c r="UB25">
        <f t="shared" si="21"/>
        <v>0</v>
      </c>
      <c r="UD25" t="str">
        <f t="shared" si="22"/>
        <v/>
      </c>
      <c r="UE25" t="str">
        <f t="shared" si="23"/>
        <v/>
      </c>
      <c r="UG25" t="str">
        <f t="shared" si="24"/>
        <v/>
      </c>
      <c r="UH25" t="str">
        <f t="shared" si="25"/>
        <v/>
      </c>
      <c r="UR25" t="str">
        <f t="shared" si="26"/>
        <v/>
      </c>
    </row>
    <row r="26" spans="1:564" x14ac:dyDescent="0.3">
      <c r="A26" t="s">
        <v>647</v>
      </c>
      <c r="B26" t="s">
        <v>14</v>
      </c>
      <c r="D26" s="63">
        <v>45742.941907280096</v>
      </c>
      <c r="E26" s="63">
        <v>45742.950371446757</v>
      </c>
      <c r="F26" t="s">
        <v>585</v>
      </c>
      <c r="G26">
        <v>100</v>
      </c>
      <c r="H26">
        <v>1</v>
      </c>
      <c r="I26">
        <v>3</v>
      </c>
      <c r="J26">
        <v>43</v>
      </c>
      <c r="K26">
        <v>4</v>
      </c>
      <c r="L26">
        <v>1</v>
      </c>
      <c r="M26" t="s">
        <v>586</v>
      </c>
      <c r="N26" t="s">
        <v>76</v>
      </c>
      <c r="O26" t="s">
        <v>648</v>
      </c>
      <c r="P26">
        <v>0</v>
      </c>
      <c r="Q26">
        <v>1</v>
      </c>
      <c r="R26">
        <v>0</v>
      </c>
      <c r="S26">
        <v>0</v>
      </c>
      <c r="T26">
        <v>0</v>
      </c>
      <c r="U26">
        <v>0</v>
      </c>
      <c r="V26">
        <v>0</v>
      </c>
      <c r="W26">
        <v>0</v>
      </c>
      <c r="X26">
        <v>0</v>
      </c>
      <c r="Y26">
        <v>0</v>
      </c>
      <c r="Z26">
        <v>0</v>
      </c>
      <c r="AA26">
        <v>0</v>
      </c>
      <c r="AB26">
        <v>0</v>
      </c>
      <c r="AC26">
        <v>0</v>
      </c>
      <c r="AD26">
        <v>0</v>
      </c>
      <c r="AE26">
        <v>0</v>
      </c>
      <c r="AF26">
        <v>0</v>
      </c>
      <c r="AG26">
        <v>0</v>
      </c>
      <c r="AH26">
        <v>0</v>
      </c>
      <c r="AI26">
        <v>1</v>
      </c>
      <c r="AJ26">
        <v>1</v>
      </c>
      <c r="AL26">
        <v>11</v>
      </c>
      <c r="AM26">
        <v>1</v>
      </c>
      <c r="AN26">
        <v>0</v>
      </c>
      <c r="AO26">
        <v>1</v>
      </c>
      <c r="AP26">
        <v>0</v>
      </c>
      <c r="AQ26">
        <v>0</v>
      </c>
      <c r="AR26">
        <v>0</v>
      </c>
      <c r="AS26">
        <v>0</v>
      </c>
      <c r="AT26">
        <v>0</v>
      </c>
      <c r="AV26">
        <v>2</v>
      </c>
      <c r="AW26">
        <v>1</v>
      </c>
      <c r="AX26">
        <v>1</v>
      </c>
      <c r="AY26">
        <v>1</v>
      </c>
      <c r="AZ26">
        <v>1</v>
      </c>
      <c r="BA26">
        <v>1</v>
      </c>
      <c r="BB26">
        <v>0</v>
      </c>
      <c r="BD26">
        <v>1</v>
      </c>
      <c r="BE26">
        <v>1</v>
      </c>
      <c r="BF26">
        <v>1</v>
      </c>
      <c r="BI26">
        <v>2</v>
      </c>
      <c r="BJ26">
        <v>2</v>
      </c>
      <c r="BK26">
        <v>4</v>
      </c>
      <c r="BL26">
        <v>2</v>
      </c>
      <c r="BM26">
        <v>2</v>
      </c>
      <c r="BN26">
        <v>2</v>
      </c>
      <c r="BO26">
        <v>2</v>
      </c>
      <c r="BP26">
        <v>2</v>
      </c>
      <c r="BQ26">
        <v>2</v>
      </c>
      <c r="BR26">
        <v>1</v>
      </c>
      <c r="BS26">
        <v>2</v>
      </c>
      <c r="BT26">
        <v>2</v>
      </c>
      <c r="BU26">
        <v>2</v>
      </c>
      <c r="BV26">
        <v>2</v>
      </c>
      <c r="BW26">
        <v>1</v>
      </c>
      <c r="BY26">
        <v>1</v>
      </c>
      <c r="CC26">
        <v>5</v>
      </c>
      <c r="DG26">
        <v>3</v>
      </c>
      <c r="DH26">
        <v>0</v>
      </c>
      <c r="DI26">
        <v>0</v>
      </c>
      <c r="DK26">
        <v>0</v>
      </c>
      <c r="DL26">
        <v>0</v>
      </c>
      <c r="DM26">
        <v>0</v>
      </c>
      <c r="DN26">
        <v>0</v>
      </c>
      <c r="DO26">
        <v>0</v>
      </c>
      <c r="DP26">
        <v>0</v>
      </c>
      <c r="DQ26">
        <v>0</v>
      </c>
      <c r="DR26">
        <v>0</v>
      </c>
      <c r="DS26">
        <v>1</v>
      </c>
      <c r="DT26">
        <v>0</v>
      </c>
      <c r="DU26">
        <v>0</v>
      </c>
      <c r="DV26">
        <v>0</v>
      </c>
      <c r="DW26">
        <v>0</v>
      </c>
      <c r="DY26">
        <v>3</v>
      </c>
      <c r="EC26">
        <v>1</v>
      </c>
      <c r="EE26">
        <v>2</v>
      </c>
      <c r="FE26">
        <v>4</v>
      </c>
      <c r="FF26">
        <v>5</v>
      </c>
      <c r="FG26">
        <v>1</v>
      </c>
      <c r="FH26">
        <v>3</v>
      </c>
      <c r="FI26">
        <v>3</v>
      </c>
      <c r="FJ26">
        <v>2</v>
      </c>
      <c r="FK26">
        <v>2</v>
      </c>
      <c r="FL26">
        <v>1</v>
      </c>
      <c r="FM26">
        <v>2</v>
      </c>
      <c r="FN26">
        <v>2</v>
      </c>
      <c r="KO26">
        <v>2023</v>
      </c>
      <c r="KP26">
        <v>0</v>
      </c>
      <c r="KQ26">
        <v>2023</v>
      </c>
      <c r="KR26">
        <v>0</v>
      </c>
      <c r="KS26">
        <v>4</v>
      </c>
      <c r="KU26">
        <v>5</v>
      </c>
      <c r="KV26">
        <v>7</v>
      </c>
      <c r="KX26">
        <v>12</v>
      </c>
      <c r="KZ26">
        <v>0</v>
      </c>
      <c r="LA26">
        <v>0</v>
      </c>
      <c r="LC26">
        <v>0</v>
      </c>
      <c r="LD26">
        <v>0</v>
      </c>
      <c r="LE26">
        <v>0</v>
      </c>
      <c r="LF26">
        <v>0</v>
      </c>
      <c r="LG26">
        <v>0</v>
      </c>
      <c r="LH26">
        <v>0</v>
      </c>
      <c r="LJ26">
        <v>0</v>
      </c>
      <c r="LK26">
        <v>0</v>
      </c>
      <c r="LL26">
        <v>0</v>
      </c>
      <c r="LM26">
        <v>0</v>
      </c>
      <c r="LO26">
        <v>1</v>
      </c>
      <c r="MC26">
        <v>1</v>
      </c>
      <c r="ME26">
        <v>2</v>
      </c>
      <c r="MF26">
        <v>5</v>
      </c>
      <c r="MG26">
        <v>7</v>
      </c>
      <c r="MH26">
        <v>6</v>
      </c>
      <c r="MI26">
        <v>4</v>
      </c>
      <c r="MJ26">
        <v>1</v>
      </c>
      <c r="MK26">
        <v>1</v>
      </c>
      <c r="ML26">
        <v>1</v>
      </c>
      <c r="MM26">
        <v>3</v>
      </c>
      <c r="MN26">
        <v>3</v>
      </c>
      <c r="MO26">
        <v>3</v>
      </c>
      <c r="MP26">
        <v>1</v>
      </c>
      <c r="MQ26">
        <v>1</v>
      </c>
      <c r="MR26">
        <v>1</v>
      </c>
      <c r="MS26">
        <v>1</v>
      </c>
      <c r="MT26">
        <v>3</v>
      </c>
      <c r="MU26">
        <v>3</v>
      </c>
      <c r="MV26">
        <v>3</v>
      </c>
      <c r="MW26">
        <v>3</v>
      </c>
      <c r="NO26">
        <v>1</v>
      </c>
      <c r="NP26">
        <v>1</v>
      </c>
      <c r="NQ26">
        <v>1</v>
      </c>
      <c r="NV26">
        <v>1</v>
      </c>
      <c r="NW26">
        <v>1</v>
      </c>
      <c r="NX26">
        <v>3</v>
      </c>
      <c r="NY26">
        <v>1</v>
      </c>
      <c r="OF26">
        <v>2</v>
      </c>
      <c r="OH26">
        <v>1</v>
      </c>
      <c r="OJ26">
        <v>4</v>
      </c>
      <c r="OT26">
        <v>4</v>
      </c>
      <c r="OV26">
        <v>2</v>
      </c>
      <c r="OZ26">
        <v>5</v>
      </c>
      <c r="PB26">
        <v>100</v>
      </c>
      <c r="PC26">
        <v>0</v>
      </c>
      <c r="PD26">
        <v>0</v>
      </c>
      <c r="PE26">
        <v>0</v>
      </c>
      <c r="PG26">
        <v>10</v>
      </c>
      <c r="PH26">
        <v>3</v>
      </c>
      <c r="PI26">
        <v>3</v>
      </c>
      <c r="PJ26">
        <v>1</v>
      </c>
      <c r="PL26">
        <v>9</v>
      </c>
      <c r="PM26">
        <v>5</v>
      </c>
      <c r="PN26">
        <v>3</v>
      </c>
      <c r="PO26">
        <v>1</v>
      </c>
      <c r="PP26">
        <v>4</v>
      </c>
      <c r="PQ26">
        <v>1</v>
      </c>
      <c r="PR26">
        <v>1</v>
      </c>
      <c r="PS26">
        <v>1</v>
      </c>
      <c r="PT26">
        <v>1</v>
      </c>
      <c r="PU26">
        <v>1</v>
      </c>
      <c r="PV26">
        <v>1</v>
      </c>
      <c r="PW26">
        <v>1</v>
      </c>
      <c r="PX26">
        <v>1</v>
      </c>
      <c r="PY26">
        <v>1</v>
      </c>
      <c r="PZ26">
        <v>1</v>
      </c>
      <c r="QC26">
        <v>4</v>
      </c>
      <c r="QY26">
        <v>1</v>
      </c>
      <c r="QZ26" t="s">
        <v>649</v>
      </c>
      <c r="RA26">
        <v>2</v>
      </c>
      <c r="RB26">
        <v>100</v>
      </c>
      <c r="RN26">
        <v>20</v>
      </c>
      <c r="RZ26">
        <v>6</v>
      </c>
      <c r="SX26">
        <v>43</v>
      </c>
      <c r="SY26">
        <v>3</v>
      </c>
      <c r="SZ26">
        <v>1</v>
      </c>
      <c r="TA26">
        <v>3</v>
      </c>
      <c r="TB26">
        <v>4</v>
      </c>
      <c r="TC26">
        <v>2</v>
      </c>
      <c r="TD26">
        <v>3</v>
      </c>
      <c r="TF26" t="s">
        <v>18</v>
      </c>
      <c r="TG26" cm="1">
        <f t="array" aca="1" ref="TG26" ca="1">_xlfn.IFS(SUMIFS(TI26:UB26, TI$3:UB$3,"Red",TI$4:UB$4,"On")&gt;0,1,
SUMIFS(TI26:UB26,TI$3:UB$3,"Yellow",TI$4:UB$4,"On")&gt;=TH$1,1,
TRUE,0)</f>
        <v>0</v>
      </c>
      <c r="TH26" s="40">
        <f t="shared" si="1"/>
        <v>12.188399992883205</v>
      </c>
      <c r="TI26" s="40">
        <f t="shared" si="2"/>
        <v>0</v>
      </c>
      <c r="TJ26">
        <f t="shared" si="3"/>
        <v>0</v>
      </c>
      <c r="TK26">
        <f t="shared" si="4"/>
        <v>1</v>
      </c>
      <c r="TL26">
        <f t="shared" si="5"/>
        <v>0</v>
      </c>
      <c r="TM26">
        <f t="shared" si="6"/>
        <v>0</v>
      </c>
      <c r="TN26">
        <f t="shared" si="7"/>
        <v>0</v>
      </c>
      <c r="TO26">
        <f t="shared" si="8"/>
        <v>0</v>
      </c>
      <c r="TP26">
        <f t="shared" si="9"/>
        <v>0</v>
      </c>
      <c r="TQ26">
        <f t="shared" si="10"/>
        <v>0</v>
      </c>
      <c r="TR26">
        <f t="shared" si="11"/>
        <v>0</v>
      </c>
      <c r="TS26">
        <f t="shared" si="12"/>
        <v>0</v>
      </c>
      <c r="TT26">
        <f t="shared" si="13"/>
        <v>0</v>
      </c>
      <c r="TU26">
        <f t="shared" si="14"/>
        <v>0</v>
      </c>
      <c r="TV26">
        <f t="shared" si="15"/>
        <v>0</v>
      </c>
      <c r="TW26">
        <f t="shared" si="16"/>
        <v>0</v>
      </c>
      <c r="TX26">
        <f t="shared" si="17"/>
        <v>0</v>
      </c>
      <c r="TY26">
        <f t="shared" si="18"/>
        <v>0</v>
      </c>
      <c r="TZ26">
        <f t="shared" si="19"/>
        <v>0</v>
      </c>
      <c r="UA26">
        <f t="shared" si="20"/>
        <v>0</v>
      </c>
      <c r="UB26">
        <f t="shared" si="21"/>
        <v>0</v>
      </c>
      <c r="UD26" t="str">
        <f t="shared" si="22"/>
        <v>0</v>
      </c>
      <c r="UE26" t="str">
        <f t="shared" si="23"/>
        <v>3</v>
      </c>
      <c r="UG26">
        <f t="shared" si="24"/>
        <v>0</v>
      </c>
      <c r="UH26">
        <f t="shared" si="25"/>
        <v>2</v>
      </c>
      <c r="UR26">
        <f t="shared" si="26"/>
        <v>1</v>
      </c>
    </row>
    <row r="27" spans="1:564" x14ac:dyDescent="0.3">
      <c r="A27" t="s">
        <v>650</v>
      </c>
      <c r="B27" t="s">
        <v>591</v>
      </c>
      <c r="C27" t="s">
        <v>86</v>
      </c>
      <c r="D27" s="63">
        <v>45742.952678472226</v>
      </c>
      <c r="E27" s="63">
        <v>45742.952782824075</v>
      </c>
      <c r="F27" t="s">
        <v>625</v>
      </c>
      <c r="G27">
        <v>100</v>
      </c>
      <c r="AI27">
        <v>1</v>
      </c>
      <c r="AJ27">
        <v>6</v>
      </c>
      <c r="TF27" t="s">
        <v>18</v>
      </c>
      <c r="TG27" cm="1">
        <f t="array" aca="1" ref="TG27" ca="1">_xlfn.IFS(SUMIFS(TI27:UB27, TI$3:UB$3,"Red",TI$4:UB$4,"On")&gt;0,1,
SUMIFS(TI27:UB27,TI$3:UB$3,"Yellow",TI$4:UB$4,"On")&gt;=TH$1,1,
TRUE,0)</f>
        <v>0</v>
      </c>
      <c r="TH27" s="40">
        <f t="shared" si="1"/>
        <v>0.1502666634041816</v>
      </c>
      <c r="TI27" s="40" t="str">
        <f t="shared" si="2"/>
        <v/>
      </c>
      <c r="TJ27">
        <f t="shared" si="3"/>
        <v>0</v>
      </c>
      <c r="TK27">
        <f t="shared" si="4"/>
        <v>0</v>
      </c>
      <c r="TL27">
        <f t="shared" si="5"/>
        <v>0</v>
      </c>
      <c r="TM27">
        <f t="shared" si="6"/>
        <v>0</v>
      </c>
      <c r="TN27">
        <f t="shared" si="7"/>
        <v>0</v>
      </c>
      <c r="TO27">
        <f t="shared" si="8"/>
        <v>0</v>
      </c>
      <c r="TP27">
        <f t="shared" si="9"/>
        <v>0</v>
      </c>
      <c r="TQ27">
        <f t="shared" si="10"/>
        <v>0</v>
      </c>
      <c r="TR27">
        <f t="shared" si="11"/>
        <v>0</v>
      </c>
      <c r="TS27">
        <f t="shared" si="12"/>
        <v>0</v>
      </c>
      <c r="TT27">
        <f t="shared" si="13"/>
        <v>0</v>
      </c>
      <c r="TU27">
        <f t="shared" si="14"/>
        <v>0</v>
      </c>
      <c r="TV27">
        <f t="shared" si="15"/>
        <v>0</v>
      </c>
      <c r="TW27">
        <f t="shared" si="16"/>
        <v>0</v>
      </c>
      <c r="TX27">
        <f t="shared" si="17"/>
        <v>0</v>
      </c>
      <c r="TY27">
        <f t="shared" si="18"/>
        <v>0</v>
      </c>
      <c r="TZ27" t="str">
        <f t="shared" si="19"/>
        <v/>
      </c>
      <c r="UA27">
        <f t="shared" si="20"/>
        <v>0</v>
      </c>
      <c r="UB27">
        <f t="shared" si="21"/>
        <v>0</v>
      </c>
      <c r="UD27" t="str">
        <f t="shared" si="22"/>
        <v/>
      </c>
      <c r="UE27" t="str">
        <f t="shared" si="23"/>
        <v/>
      </c>
      <c r="UG27" t="str">
        <f t="shared" si="24"/>
        <v/>
      </c>
      <c r="UH27" t="str">
        <f t="shared" si="25"/>
        <v/>
      </c>
      <c r="UR27" t="str">
        <f t="shared" si="26"/>
        <v/>
      </c>
    </row>
    <row r="28" spans="1:564" x14ac:dyDescent="0.3">
      <c r="A28" t="s">
        <v>651</v>
      </c>
      <c r="B28" t="s">
        <v>591</v>
      </c>
      <c r="C28" t="s">
        <v>115</v>
      </c>
      <c r="D28" s="63">
        <v>45742.952576215277</v>
      </c>
      <c r="E28" s="63">
        <v>45742.952820046296</v>
      </c>
      <c r="F28" t="s">
        <v>585</v>
      </c>
      <c r="G28">
        <v>100</v>
      </c>
      <c r="AI28">
        <v>1</v>
      </c>
      <c r="AJ28">
        <v>1</v>
      </c>
      <c r="AL28">
        <v>11</v>
      </c>
      <c r="AM28">
        <v>0</v>
      </c>
      <c r="AN28">
        <v>0</v>
      </c>
      <c r="AO28">
        <v>0</v>
      </c>
      <c r="AP28">
        <v>0</v>
      </c>
      <c r="AQ28">
        <v>0</v>
      </c>
      <c r="AR28">
        <v>1</v>
      </c>
      <c r="AS28">
        <v>0</v>
      </c>
      <c r="AT28">
        <v>0</v>
      </c>
      <c r="TF28" t="s">
        <v>18</v>
      </c>
      <c r="TG28" cm="1">
        <f t="array" aca="1" ref="TG28" ca="1">_xlfn.IFS(SUMIFS(TI28:UB28, TI$3:UB$3,"Red",TI$4:UB$4,"On")&gt;0,1,
SUMIFS(TI28:UB28,TI$3:UB$3,"Yellow",TI$4:UB$4,"On")&gt;=TH$1,1,
TRUE,0)</f>
        <v>0</v>
      </c>
      <c r="TH28" s="40">
        <f t="shared" si="1"/>
        <v>0.35111666657030582</v>
      </c>
      <c r="TI28" s="40" t="str">
        <f t="shared" si="2"/>
        <v/>
      </c>
      <c r="TJ28">
        <f t="shared" si="3"/>
        <v>0</v>
      </c>
      <c r="TK28">
        <f t="shared" si="4"/>
        <v>0</v>
      </c>
      <c r="TL28">
        <f t="shared" si="5"/>
        <v>0</v>
      </c>
      <c r="TM28">
        <f t="shared" si="6"/>
        <v>0</v>
      </c>
      <c r="TN28">
        <f t="shared" si="7"/>
        <v>0</v>
      </c>
      <c r="TO28">
        <f t="shared" si="8"/>
        <v>0</v>
      </c>
      <c r="TP28">
        <f t="shared" si="9"/>
        <v>0</v>
      </c>
      <c r="TQ28">
        <f t="shared" si="10"/>
        <v>0</v>
      </c>
      <c r="TR28">
        <f t="shared" si="11"/>
        <v>0</v>
      </c>
      <c r="TS28">
        <f t="shared" si="12"/>
        <v>0</v>
      </c>
      <c r="TT28">
        <f t="shared" si="13"/>
        <v>0</v>
      </c>
      <c r="TU28">
        <f t="shared" si="14"/>
        <v>0</v>
      </c>
      <c r="TV28">
        <f t="shared" si="15"/>
        <v>0</v>
      </c>
      <c r="TW28">
        <f t="shared" si="16"/>
        <v>0</v>
      </c>
      <c r="TX28">
        <f t="shared" si="17"/>
        <v>0</v>
      </c>
      <c r="TY28">
        <f t="shared" si="18"/>
        <v>0</v>
      </c>
      <c r="TZ28" t="str">
        <f t="shared" si="19"/>
        <v/>
      </c>
      <c r="UA28">
        <f t="shared" si="20"/>
        <v>0</v>
      </c>
      <c r="UB28">
        <f t="shared" si="21"/>
        <v>0</v>
      </c>
      <c r="UD28" t="str">
        <f t="shared" si="22"/>
        <v/>
      </c>
      <c r="UE28" t="str">
        <f t="shared" si="23"/>
        <v/>
      </c>
      <c r="UG28" t="str">
        <f t="shared" si="24"/>
        <v/>
      </c>
      <c r="UH28" t="str">
        <f t="shared" si="25"/>
        <v/>
      </c>
      <c r="UR28" t="str">
        <f t="shared" si="26"/>
        <v/>
      </c>
    </row>
    <row r="29" spans="1:564" x14ac:dyDescent="0.3">
      <c r="A29" t="s">
        <v>652</v>
      </c>
      <c r="B29" t="s">
        <v>591</v>
      </c>
      <c r="C29" t="s">
        <v>131</v>
      </c>
      <c r="D29" s="63">
        <v>45742.955855081018</v>
      </c>
      <c r="E29" s="63">
        <v>45742.956097395836</v>
      </c>
      <c r="F29" t="s">
        <v>623</v>
      </c>
      <c r="G29">
        <v>100</v>
      </c>
      <c r="P29">
        <v>0</v>
      </c>
      <c r="AI29">
        <v>1</v>
      </c>
      <c r="AJ29">
        <v>1</v>
      </c>
      <c r="AL29">
        <v>11</v>
      </c>
      <c r="AM29">
        <v>0</v>
      </c>
      <c r="AN29">
        <v>0</v>
      </c>
      <c r="AO29">
        <v>1</v>
      </c>
      <c r="AP29">
        <v>0</v>
      </c>
      <c r="AQ29">
        <v>0</v>
      </c>
      <c r="AR29">
        <v>0</v>
      </c>
      <c r="AS29">
        <v>0</v>
      </c>
      <c r="AT29">
        <v>0</v>
      </c>
      <c r="AV29">
        <v>3</v>
      </c>
      <c r="AW29">
        <v>0</v>
      </c>
      <c r="AX29">
        <v>0</v>
      </c>
      <c r="AY29">
        <v>1</v>
      </c>
      <c r="AZ29">
        <v>0</v>
      </c>
      <c r="BA29">
        <v>0</v>
      </c>
      <c r="BB29">
        <v>0</v>
      </c>
      <c r="TF29" t="s">
        <v>18</v>
      </c>
      <c r="TG29" cm="1">
        <f t="array" aca="1" ref="TG29" ca="1">_xlfn.IFS(SUMIFS(TI29:UB29, TI$3:UB$3,"Red",TI$4:UB$4,"On")&gt;0,1,
SUMIFS(TI29:UB29,TI$3:UB$3,"Yellow",TI$4:UB$4,"On")&gt;=TH$1,1,
TRUE,0)</f>
        <v>0</v>
      </c>
      <c r="TH29" s="40">
        <f t="shared" si="1"/>
        <v>0.3489333379548043</v>
      </c>
      <c r="TI29" s="40" t="str">
        <f t="shared" si="2"/>
        <v/>
      </c>
      <c r="TJ29">
        <f t="shared" si="3"/>
        <v>0</v>
      </c>
      <c r="TK29">
        <f t="shared" si="4"/>
        <v>0</v>
      </c>
      <c r="TL29">
        <f t="shared" si="5"/>
        <v>0</v>
      </c>
      <c r="TM29">
        <f t="shared" si="6"/>
        <v>0</v>
      </c>
      <c r="TN29">
        <f t="shared" si="7"/>
        <v>0</v>
      </c>
      <c r="TO29">
        <f t="shared" si="8"/>
        <v>0</v>
      </c>
      <c r="TP29">
        <f t="shared" si="9"/>
        <v>0</v>
      </c>
      <c r="TQ29">
        <f t="shared" si="10"/>
        <v>0</v>
      </c>
      <c r="TR29">
        <f t="shared" si="11"/>
        <v>0</v>
      </c>
      <c r="TS29">
        <f t="shared" si="12"/>
        <v>0</v>
      </c>
      <c r="TT29">
        <f t="shared" si="13"/>
        <v>0</v>
      </c>
      <c r="TU29">
        <f t="shared" si="14"/>
        <v>0</v>
      </c>
      <c r="TV29">
        <f t="shared" si="15"/>
        <v>0</v>
      </c>
      <c r="TW29">
        <f t="shared" si="16"/>
        <v>0</v>
      </c>
      <c r="TX29">
        <f t="shared" si="17"/>
        <v>0</v>
      </c>
      <c r="TY29">
        <f t="shared" si="18"/>
        <v>0</v>
      </c>
      <c r="TZ29" t="str">
        <f t="shared" si="19"/>
        <v/>
      </c>
      <c r="UA29">
        <f t="shared" si="20"/>
        <v>0</v>
      </c>
      <c r="UB29">
        <f t="shared" si="21"/>
        <v>0</v>
      </c>
      <c r="UD29" t="str">
        <f t="shared" si="22"/>
        <v/>
      </c>
      <c r="UE29" t="str">
        <f t="shared" si="23"/>
        <v/>
      </c>
      <c r="UG29" t="str">
        <f t="shared" si="24"/>
        <v/>
      </c>
      <c r="UH29" t="str">
        <f t="shared" si="25"/>
        <v/>
      </c>
      <c r="UR29" t="str">
        <f t="shared" si="26"/>
        <v/>
      </c>
    </row>
    <row r="30" spans="1:564" x14ac:dyDescent="0.3">
      <c r="A30" t="s">
        <v>653</v>
      </c>
      <c r="B30" t="s">
        <v>14</v>
      </c>
      <c r="D30" s="63">
        <v>45742.938589305559</v>
      </c>
      <c r="E30" s="63">
        <v>45742.958988587961</v>
      </c>
      <c r="F30" t="s">
        <v>609</v>
      </c>
      <c r="G30">
        <v>100</v>
      </c>
      <c r="H30">
        <v>1</v>
      </c>
      <c r="I30">
        <v>6</v>
      </c>
      <c r="J30">
        <v>5</v>
      </c>
      <c r="K30">
        <v>3</v>
      </c>
      <c r="L30">
        <v>1</v>
      </c>
      <c r="M30" t="s">
        <v>586</v>
      </c>
      <c r="N30" t="s">
        <v>654</v>
      </c>
      <c r="O30" t="s">
        <v>655</v>
      </c>
      <c r="P30">
        <v>0</v>
      </c>
      <c r="Q30">
        <v>1</v>
      </c>
      <c r="R30">
        <v>0</v>
      </c>
      <c r="S30">
        <v>0</v>
      </c>
      <c r="T30">
        <v>0</v>
      </c>
      <c r="U30">
        <v>0</v>
      </c>
      <c r="V30">
        <v>0</v>
      </c>
      <c r="W30">
        <v>0</v>
      </c>
      <c r="X30">
        <v>0</v>
      </c>
      <c r="Y30">
        <v>0</v>
      </c>
      <c r="Z30">
        <v>0</v>
      </c>
      <c r="AA30">
        <v>0</v>
      </c>
      <c r="AB30">
        <v>0</v>
      </c>
      <c r="AC30">
        <v>0</v>
      </c>
      <c r="AD30">
        <v>0</v>
      </c>
      <c r="AE30">
        <v>0</v>
      </c>
      <c r="AF30">
        <v>0</v>
      </c>
      <c r="AG30">
        <v>0</v>
      </c>
      <c r="AH30">
        <v>0</v>
      </c>
      <c r="AI30">
        <v>1</v>
      </c>
      <c r="AJ30">
        <v>1</v>
      </c>
      <c r="AL30">
        <v>11</v>
      </c>
      <c r="AM30">
        <v>0</v>
      </c>
      <c r="AN30">
        <v>0</v>
      </c>
      <c r="AO30">
        <v>1</v>
      </c>
      <c r="AP30">
        <v>0</v>
      </c>
      <c r="AQ30">
        <v>0</v>
      </c>
      <c r="AR30">
        <v>0</v>
      </c>
      <c r="AS30">
        <v>0</v>
      </c>
      <c r="AT30">
        <v>0</v>
      </c>
      <c r="AV30">
        <v>2</v>
      </c>
      <c r="AW30">
        <v>1</v>
      </c>
      <c r="AX30">
        <v>1</v>
      </c>
      <c r="AY30">
        <v>1</v>
      </c>
      <c r="AZ30">
        <v>1</v>
      </c>
      <c r="BA30">
        <v>1</v>
      </c>
      <c r="BB30">
        <v>0</v>
      </c>
      <c r="BD30">
        <v>1</v>
      </c>
      <c r="BE30">
        <v>2</v>
      </c>
      <c r="BF30">
        <v>1</v>
      </c>
      <c r="BI30">
        <v>3</v>
      </c>
      <c r="BJ30">
        <v>2</v>
      </c>
      <c r="BK30">
        <v>1</v>
      </c>
      <c r="BL30">
        <v>3</v>
      </c>
      <c r="BM30">
        <v>1</v>
      </c>
      <c r="BN30">
        <v>4</v>
      </c>
      <c r="BO30">
        <v>1</v>
      </c>
      <c r="BP30">
        <v>1</v>
      </c>
      <c r="BQ30">
        <v>1</v>
      </c>
      <c r="BR30">
        <v>1</v>
      </c>
      <c r="BS30">
        <v>2</v>
      </c>
      <c r="BT30">
        <v>2</v>
      </c>
      <c r="BU30">
        <v>1</v>
      </c>
      <c r="BV30">
        <v>1</v>
      </c>
      <c r="BW30">
        <v>1</v>
      </c>
      <c r="BY30">
        <v>1</v>
      </c>
      <c r="CA30">
        <v>4</v>
      </c>
      <c r="CD30">
        <v>4</v>
      </c>
      <c r="CF30">
        <v>7</v>
      </c>
      <c r="DG30">
        <v>6</v>
      </c>
      <c r="DH30">
        <v>1</v>
      </c>
      <c r="DI30">
        <v>0</v>
      </c>
      <c r="DJ30">
        <v>0</v>
      </c>
      <c r="DK30">
        <v>0</v>
      </c>
      <c r="DL30">
        <v>0</v>
      </c>
      <c r="DN30">
        <v>0</v>
      </c>
      <c r="DO30">
        <v>0</v>
      </c>
      <c r="DP30">
        <v>0</v>
      </c>
      <c r="DQ30">
        <v>0</v>
      </c>
      <c r="DR30">
        <v>0</v>
      </c>
      <c r="DS30">
        <v>0</v>
      </c>
      <c r="DT30">
        <v>0</v>
      </c>
      <c r="DU30">
        <v>0</v>
      </c>
      <c r="DV30">
        <v>0</v>
      </c>
      <c r="DW30">
        <v>0</v>
      </c>
      <c r="EA30">
        <v>3</v>
      </c>
      <c r="EC30">
        <v>1</v>
      </c>
      <c r="EG30">
        <v>2</v>
      </c>
      <c r="EK30">
        <v>2</v>
      </c>
      <c r="EL30">
        <v>3</v>
      </c>
      <c r="EM30">
        <v>1</v>
      </c>
      <c r="EN30">
        <v>2</v>
      </c>
      <c r="EO30">
        <v>4</v>
      </c>
      <c r="EP30">
        <v>3</v>
      </c>
      <c r="EQ30">
        <v>4</v>
      </c>
      <c r="ER30">
        <v>5</v>
      </c>
      <c r="ES30">
        <v>4</v>
      </c>
      <c r="ET30">
        <v>4</v>
      </c>
      <c r="FO30">
        <v>3</v>
      </c>
      <c r="FP30">
        <v>3</v>
      </c>
      <c r="FQ30">
        <v>3</v>
      </c>
      <c r="FR30">
        <v>3</v>
      </c>
      <c r="FS30">
        <v>3</v>
      </c>
      <c r="FT30">
        <v>3</v>
      </c>
      <c r="FU30">
        <v>3</v>
      </c>
      <c r="FV30">
        <v>3</v>
      </c>
      <c r="FW30">
        <v>3</v>
      </c>
      <c r="FX30">
        <v>3</v>
      </c>
      <c r="GI30">
        <v>4</v>
      </c>
      <c r="GJ30">
        <v>2</v>
      </c>
      <c r="GK30">
        <v>3</v>
      </c>
      <c r="GL30">
        <v>5</v>
      </c>
      <c r="GM30">
        <v>4</v>
      </c>
      <c r="GN30">
        <v>2</v>
      </c>
      <c r="GO30">
        <v>3</v>
      </c>
      <c r="GP30">
        <v>5</v>
      </c>
      <c r="GQ30">
        <v>2</v>
      </c>
      <c r="GR30">
        <v>3</v>
      </c>
      <c r="KP30">
        <v>1</v>
      </c>
      <c r="KR30">
        <v>1</v>
      </c>
      <c r="KS30">
        <v>3</v>
      </c>
      <c r="KU30">
        <v>5</v>
      </c>
      <c r="KV30">
        <v>7</v>
      </c>
      <c r="KX30">
        <v>11</v>
      </c>
      <c r="KZ30">
        <v>0</v>
      </c>
      <c r="LA30">
        <v>0</v>
      </c>
      <c r="LC30">
        <v>0</v>
      </c>
      <c r="LJ30">
        <v>0</v>
      </c>
      <c r="LK30">
        <v>0</v>
      </c>
      <c r="LO30">
        <v>1</v>
      </c>
      <c r="MC30">
        <v>1</v>
      </c>
      <c r="ME30">
        <v>1</v>
      </c>
      <c r="MF30">
        <v>4</v>
      </c>
      <c r="MG30">
        <v>4</v>
      </c>
      <c r="MH30">
        <v>5</v>
      </c>
      <c r="MI30">
        <v>4</v>
      </c>
      <c r="MJ30">
        <v>2</v>
      </c>
      <c r="MK30">
        <v>1</v>
      </c>
      <c r="ML30">
        <v>2</v>
      </c>
      <c r="MM30">
        <v>2</v>
      </c>
      <c r="MN30">
        <v>3</v>
      </c>
      <c r="MO30">
        <v>2</v>
      </c>
      <c r="MP30">
        <v>2</v>
      </c>
      <c r="MQ30">
        <v>2</v>
      </c>
      <c r="MR30">
        <v>1</v>
      </c>
      <c r="MS30">
        <v>2</v>
      </c>
      <c r="MT30">
        <v>2</v>
      </c>
      <c r="MU30">
        <v>2</v>
      </c>
      <c r="MV30">
        <v>2</v>
      </c>
      <c r="MW30">
        <v>2</v>
      </c>
      <c r="NL30">
        <v>1</v>
      </c>
      <c r="NN30">
        <v>1</v>
      </c>
      <c r="NO30">
        <v>1</v>
      </c>
      <c r="NP30">
        <v>1</v>
      </c>
      <c r="NQ30">
        <v>1</v>
      </c>
      <c r="NR30">
        <v>1</v>
      </c>
      <c r="NS30">
        <v>1</v>
      </c>
      <c r="NU30">
        <v>1</v>
      </c>
      <c r="NV30">
        <v>1</v>
      </c>
      <c r="NW30">
        <v>1</v>
      </c>
      <c r="NX30">
        <v>1</v>
      </c>
      <c r="NY30">
        <v>1</v>
      </c>
      <c r="NZ30">
        <v>2</v>
      </c>
      <c r="OD30">
        <v>2</v>
      </c>
      <c r="OF30">
        <v>2</v>
      </c>
      <c r="OH30">
        <v>1</v>
      </c>
      <c r="OJ30">
        <v>2</v>
      </c>
      <c r="OL30">
        <v>5</v>
      </c>
      <c r="ON30">
        <v>2</v>
      </c>
      <c r="OR30">
        <v>2</v>
      </c>
      <c r="OT30">
        <v>2</v>
      </c>
      <c r="OV30">
        <v>2</v>
      </c>
      <c r="OX30">
        <v>2</v>
      </c>
      <c r="OZ30">
        <v>2</v>
      </c>
      <c r="PB30">
        <v>75</v>
      </c>
      <c r="PC30">
        <v>2</v>
      </c>
      <c r="PD30">
        <v>23</v>
      </c>
      <c r="PE30">
        <v>0</v>
      </c>
      <c r="PG30">
        <v>10</v>
      </c>
      <c r="PH30">
        <v>4</v>
      </c>
      <c r="PI30">
        <v>4</v>
      </c>
      <c r="PJ30">
        <v>1</v>
      </c>
      <c r="PL30">
        <v>8</v>
      </c>
      <c r="PM30">
        <v>5</v>
      </c>
      <c r="PN30">
        <v>4</v>
      </c>
      <c r="PO30">
        <v>1</v>
      </c>
      <c r="PP30">
        <v>4</v>
      </c>
      <c r="PQ30">
        <v>1</v>
      </c>
      <c r="PR30">
        <v>1</v>
      </c>
      <c r="PS30">
        <v>1</v>
      </c>
      <c r="PT30">
        <v>1</v>
      </c>
      <c r="PU30">
        <v>1</v>
      </c>
      <c r="PV30">
        <v>1</v>
      </c>
      <c r="PW30">
        <v>1</v>
      </c>
      <c r="PX30">
        <v>1</v>
      </c>
      <c r="PY30">
        <v>1</v>
      </c>
      <c r="PZ30">
        <v>1</v>
      </c>
      <c r="QC30">
        <v>8</v>
      </c>
      <c r="QY30">
        <v>5</v>
      </c>
      <c r="QZ30" t="s">
        <v>658</v>
      </c>
      <c r="RA30">
        <v>2</v>
      </c>
      <c r="RB30">
        <v>15</v>
      </c>
      <c r="RN30">
        <v>25</v>
      </c>
      <c r="RZ30">
        <v>5</v>
      </c>
      <c r="SX30">
        <v>5</v>
      </c>
      <c r="SY30">
        <v>3</v>
      </c>
      <c r="SZ30">
        <v>4</v>
      </c>
      <c r="TA30">
        <v>7</v>
      </c>
      <c r="TB30">
        <v>5</v>
      </c>
      <c r="TC30">
        <v>4</v>
      </c>
      <c r="TD30">
        <v>6</v>
      </c>
      <c r="TF30" t="s">
        <v>18</v>
      </c>
      <c r="TG30" cm="1">
        <f t="array" aca="1" ref="TG30" ca="1">_xlfn.IFS(SUMIFS(TI30:UB30, TI$3:UB$3,"Red",TI$4:UB$4,"On")&gt;0,1,
SUMIFS(TI30:UB30,TI$3:UB$3,"Yellow",TI$4:UB$4,"On")&gt;=TH$1,1,
TRUE,0)</f>
        <v>0</v>
      </c>
      <c r="TH30" s="40">
        <f t="shared" si="1"/>
        <v>29.374966659815982</v>
      </c>
      <c r="TI30" s="40">
        <f t="shared" si="2"/>
        <v>0</v>
      </c>
      <c r="TJ30">
        <f t="shared" si="3"/>
        <v>0</v>
      </c>
      <c r="TK30">
        <f t="shared" si="4"/>
        <v>1</v>
      </c>
      <c r="TL30">
        <f t="shared" si="5"/>
        <v>0</v>
      </c>
      <c r="TM30">
        <f t="shared" si="6"/>
        <v>0</v>
      </c>
      <c r="TN30">
        <f t="shared" si="7"/>
        <v>0</v>
      </c>
      <c r="TO30">
        <f t="shared" si="8"/>
        <v>0</v>
      </c>
      <c r="TP30">
        <f t="shared" si="9"/>
        <v>0</v>
      </c>
      <c r="TQ30">
        <f t="shared" si="10"/>
        <v>0</v>
      </c>
      <c r="TR30">
        <f t="shared" si="11"/>
        <v>0</v>
      </c>
      <c r="TS30">
        <f t="shared" si="12"/>
        <v>0</v>
      </c>
      <c r="TT30">
        <f t="shared" si="13"/>
        <v>0</v>
      </c>
      <c r="TU30">
        <f t="shared" si="14"/>
        <v>0</v>
      </c>
      <c r="TV30">
        <f t="shared" si="15"/>
        <v>0</v>
      </c>
      <c r="TW30">
        <f t="shared" si="16"/>
        <v>0</v>
      </c>
      <c r="TX30">
        <f t="shared" si="17"/>
        <v>0</v>
      </c>
      <c r="TY30">
        <f t="shared" si="18"/>
        <v>0</v>
      </c>
      <c r="TZ30">
        <f t="shared" si="19"/>
        <v>0</v>
      </c>
      <c r="UA30">
        <f t="shared" si="20"/>
        <v>0</v>
      </c>
      <c r="UB30">
        <f t="shared" si="21"/>
        <v>0</v>
      </c>
      <c r="UD30" t="str">
        <f t="shared" si="22"/>
        <v>0</v>
      </c>
      <c r="UE30" t="str">
        <f t="shared" si="23"/>
        <v>3</v>
      </c>
      <c r="UG30">
        <f t="shared" si="24"/>
        <v>0</v>
      </c>
      <c r="UH30">
        <f t="shared" si="25"/>
        <v>3</v>
      </c>
      <c r="UR30">
        <f t="shared" si="26"/>
        <v>1</v>
      </c>
    </row>
    <row r="31" spans="1:564" x14ac:dyDescent="0.3">
      <c r="A31" t="s">
        <v>659</v>
      </c>
      <c r="B31" t="s">
        <v>14</v>
      </c>
      <c r="D31" s="63">
        <v>45742.948895196758</v>
      </c>
      <c r="E31" s="63">
        <v>45742.960740185183</v>
      </c>
      <c r="F31" t="s">
        <v>585</v>
      </c>
      <c r="G31">
        <v>100</v>
      </c>
      <c r="H31">
        <v>1</v>
      </c>
      <c r="I31">
        <v>1</v>
      </c>
      <c r="J31">
        <v>44</v>
      </c>
      <c r="K31">
        <v>3</v>
      </c>
      <c r="L31">
        <v>1</v>
      </c>
      <c r="M31" t="s">
        <v>586</v>
      </c>
      <c r="N31" t="s">
        <v>660</v>
      </c>
      <c r="O31" t="s">
        <v>661</v>
      </c>
      <c r="P31">
        <v>0</v>
      </c>
      <c r="Q31">
        <v>0</v>
      </c>
      <c r="R31">
        <v>0</v>
      </c>
      <c r="S31">
        <v>0</v>
      </c>
      <c r="T31">
        <v>0</v>
      </c>
      <c r="U31">
        <v>0</v>
      </c>
      <c r="V31">
        <v>0</v>
      </c>
      <c r="W31">
        <v>0</v>
      </c>
      <c r="X31">
        <v>0</v>
      </c>
      <c r="Y31">
        <v>0</v>
      </c>
      <c r="Z31">
        <v>0</v>
      </c>
      <c r="AA31">
        <v>0</v>
      </c>
      <c r="AB31">
        <v>0</v>
      </c>
      <c r="AC31">
        <v>0</v>
      </c>
      <c r="AD31">
        <v>0</v>
      </c>
      <c r="AE31">
        <v>0</v>
      </c>
      <c r="AF31">
        <v>0</v>
      </c>
      <c r="AG31">
        <v>1</v>
      </c>
      <c r="AH31">
        <v>0</v>
      </c>
      <c r="AI31">
        <v>1</v>
      </c>
      <c r="AJ31">
        <v>1</v>
      </c>
      <c r="AL31">
        <v>11</v>
      </c>
      <c r="AM31">
        <v>0</v>
      </c>
      <c r="AN31">
        <v>0</v>
      </c>
      <c r="AO31">
        <v>1</v>
      </c>
      <c r="AP31">
        <v>0</v>
      </c>
      <c r="AQ31">
        <v>0</v>
      </c>
      <c r="AR31">
        <v>0</v>
      </c>
      <c r="AS31">
        <v>0</v>
      </c>
      <c r="AT31">
        <v>0</v>
      </c>
      <c r="AV31">
        <v>4</v>
      </c>
      <c r="AW31">
        <v>1</v>
      </c>
      <c r="AX31">
        <v>1</v>
      </c>
      <c r="AY31">
        <v>1</v>
      </c>
      <c r="AZ31">
        <v>1</v>
      </c>
      <c r="BA31">
        <v>0</v>
      </c>
      <c r="BB31">
        <v>0</v>
      </c>
      <c r="BD31">
        <v>1</v>
      </c>
      <c r="BE31">
        <v>3</v>
      </c>
      <c r="BF31">
        <v>1</v>
      </c>
      <c r="BI31">
        <v>4</v>
      </c>
      <c r="BJ31">
        <v>2</v>
      </c>
      <c r="BK31">
        <v>1</v>
      </c>
      <c r="BL31">
        <v>1</v>
      </c>
      <c r="BM31">
        <v>1</v>
      </c>
      <c r="BN31">
        <v>1</v>
      </c>
      <c r="BO31">
        <v>1</v>
      </c>
      <c r="BP31">
        <v>1</v>
      </c>
      <c r="BQ31">
        <v>1</v>
      </c>
      <c r="BR31">
        <v>1</v>
      </c>
      <c r="BS31">
        <v>1</v>
      </c>
      <c r="BT31">
        <v>1</v>
      </c>
      <c r="BU31">
        <v>2</v>
      </c>
      <c r="BV31">
        <v>1</v>
      </c>
      <c r="BW31">
        <v>1</v>
      </c>
      <c r="BY31">
        <v>1</v>
      </c>
      <c r="CA31">
        <v>8</v>
      </c>
      <c r="DG31">
        <v>1</v>
      </c>
      <c r="DI31">
        <v>1</v>
      </c>
      <c r="DJ31">
        <v>0</v>
      </c>
      <c r="DK31">
        <v>0</v>
      </c>
      <c r="DL31">
        <v>0</v>
      </c>
      <c r="DM31">
        <v>0</v>
      </c>
      <c r="DN31">
        <v>0</v>
      </c>
      <c r="DO31">
        <v>0</v>
      </c>
      <c r="DP31">
        <v>0</v>
      </c>
      <c r="DQ31">
        <v>0</v>
      </c>
      <c r="DR31">
        <v>0</v>
      </c>
      <c r="DS31">
        <v>0</v>
      </c>
      <c r="DT31">
        <v>1</v>
      </c>
      <c r="DU31">
        <v>0</v>
      </c>
      <c r="DV31">
        <v>0</v>
      </c>
      <c r="DW31">
        <v>0</v>
      </c>
      <c r="EC31">
        <v>1</v>
      </c>
      <c r="EF31">
        <v>3</v>
      </c>
      <c r="EG31">
        <v>2</v>
      </c>
      <c r="EK31">
        <v>3</v>
      </c>
      <c r="EL31">
        <v>4</v>
      </c>
      <c r="EM31">
        <v>2</v>
      </c>
      <c r="EN31">
        <v>5</v>
      </c>
      <c r="EO31">
        <v>5</v>
      </c>
      <c r="EP31">
        <v>1</v>
      </c>
      <c r="EQ31">
        <v>4</v>
      </c>
      <c r="ER31">
        <v>5</v>
      </c>
      <c r="ES31">
        <v>5</v>
      </c>
      <c r="ET31">
        <v>3</v>
      </c>
      <c r="KO31">
        <v>2019</v>
      </c>
      <c r="KP31">
        <v>0</v>
      </c>
      <c r="KQ31">
        <v>2019</v>
      </c>
      <c r="KR31">
        <v>0</v>
      </c>
      <c r="KS31">
        <v>3</v>
      </c>
      <c r="KU31">
        <v>3</v>
      </c>
      <c r="KX31">
        <v>2</v>
      </c>
      <c r="LA31">
        <v>0</v>
      </c>
      <c r="LL31">
        <v>0</v>
      </c>
      <c r="LO31">
        <v>1</v>
      </c>
      <c r="MC31">
        <v>1</v>
      </c>
      <c r="ME31">
        <v>2</v>
      </c>
      <c r="MF31">
        <v>4</v>
      </c>
      <c r="MG31">
        <v>8</v>
      </c>
      <c r="MH31">
        <v>5</v>
      </c>
      <c r="MI31">
        <v>3</v>
      </c>
      <c r="MJ31">
        <v>1</v>
      </c>
      <c r="MK31">
        <v>1</v>
      </c>
      <c r="ML31">
        <v>1</v>
      </c>
      <c r="MM31">
        <v>2</v>
      </c>
      <c r="MN31">
        <v>3</v>
      </c>
      <c r="MO31">
        <v>3</v>
      </c>
      <c r="MP31">
        <v>2</v>
      </c>
      <c r="MQ31">
        <v>1</v>
      </c>
      <c r="MR31">
        <v>2</v>
      </c>
      <c r="MS31">
        <v>2</v>
      </c>
      <c r="MT31">
        <v>3</v>
      </c>
      <c r="MU31">
        <v>2</v>
      </c>
      <c r="MV31">
        <v>2</v>
      </c>
      <c r="MW31">
        <v>3</v>
      </c>
      <c r="NO31">
        <v>1</v>
      </c>
      <c r="NP31">
        <v>2</v>
      </c>
      <c r="NQ31">
        <v>3</v>
      </c>
      <c r="NR31">
        <v>1</v>
      </c>
      <c r="NT31">
        <v>3</v>
      </c>
      <c r="NU31">
        <v>1</v>
      </c>
      <c r="NV31">
        <v>2</v>
      </c>
      <c r="NW31">
        <v>1</v>
      </c>
      <c r="NX31">
        <v>2</v>
      </c>
      <c r="NY31">
        <v>3</v>
      </c>
      <c r="OF31">
        <v>4</v>
      </c>
      <c r="OH31">
        <v>2</v>
      </c>
      <c r="OL31">
        <v>6</v>
      </c>
      <c r="OM31" t="s">
        <v>665</v>
      </c>
      <c r="OR31">
        <v>6</v>
      </c>
      <c r="OS31" t="s">
        <v>666</v>
      </c>
      <c r="OT31">
        <v>1</v>
      </c>
      <c r="OV31">
        <v>1</v>
      </c>
      <c r="OX31">
        <v>3</v>
      </c>
      <c r="PB31">
        <v>98</v>
      </c>
      <c r="PC31">
        <v>1</v>
      </c>
      <c r="PD31">
        <v>1</v>
      </c>
      <c r="PE31">
        <v>0</v>
      </c>
      <c r="PG31">
        <v>10</v>
      </c>
      <c r="PH31">
        <v>6</v>
      </c>
      <c r="PI31">
        <v>3</v>
      </c>
      <c r="PJ31">
        <v>1</v>
      </c>
      <c r="PL31">
        <v>9</v>
      </c>
      <c r="PM31">
        <v>5</v>
      </c>
      <c r="PN31">
        <v>4</v>
      </c>
      <c r="PO31">
        <v>1</v>
      </c>
      <c r="PP31">
        <v>4</v>
      </c>
      <c r="PQ31">
        <v>4</v>
      </c>
      <c r="PR31">
        <v>1</v>
      </c>
      <c r="PS31">
        <v>1</v>
      </c>
      <c r="PT31">
        <v>1</v>
      </c>
      <c r="PU31">
        <v>1</v>
      </c>
      <c r="PV31">
        <v>1</v>
      </c>
      <c r="PW31">
        <v>1</v>
      </c>
      <c r="PX31">
        <v>1</v>
      </c>
      <c r="PY31">
        <v>1</v>
      </c>
      <c r="PZ31">
        <v>1</v>
      </c>
      <c r="QC31">
        <v>6</v>
      </c>
      <c r="QD31">
        <v>3</v>
      </c>
      <c r="QY31">
        <v>3</v>
      </c>
      <c r="RA31">
        <v>3</v>
      </c>
      <c r="RB31">
        <v>100</v>
      </c>
      <c r="RC31">
        <v>100</v>
      </c>
      <c r="RN31">
        <v>25</v>
      </c>
      <c r="RO31">
        <v>12</v>
      </c>
      <c r="RZ31">
        <v>7</v>
      </c>
      <c r="SA31">
        <v>7</v>
      </c>
      <c r="SX31">
        <v>44</v>
      </c>
      <c r="SY31">
        <v>3</v>
      </c>
      <c r="SZ31">
        <v>1</v>
      </c>
      <c r="TA31">
        <v>2</v>
      </c>
      <c r="TB31">
        <v>5</v>
      </c>
      <c r="TC31">
        <v>6</v>
      </c>
      <c r="TD31">
        <v>6</v>
      </c>
      <c r="TF31" t="s">
        <v>18</v>
      </c>
      <c r="TG31" cm="1">
        <f t="array" aca="1" ref="TG31" ca="1">_xlfn.IFS(SUMIFS(TI31:UB31, TI$3:UB$3,"Red",TI$4:UB$4,"On")&gt;0,1,
SUMIFS(TI31:UB31,TI$3:UB$3,"Yellow",TI$4:UB$4,"On")&gt;=TH$1,1,
TRUE,0)</f>
        <v>0</v>
      </c>
      <c r="TH31" s="40">
        <f t="shared" si="1"/>
        <v>17.056783331790939</v>
      </c>
      <c r="TI31" s="40">
        <f t="shared" si="2"/>
        <v>0</v>
      </c>
      <c r="TJ31">
        <f t="shared" si="3"/>
        <v>0</v>
      </c>
      <c r="TK31">
        <f t="shared" si="4"/>
        <v>0</v>
      </c>
      <c r="TL31">
        <f t="shared" si="5"/>
        <v>0</v>
      </c>
      <c r="TM31">
        <f t="shared" si="6"/>
        <v>0</v>
      </c>
      <c r="TN31">
        <f t="shared" si="7"/>
        <v>0</v>
      </c>
      <c r="TO31">
        <f t="shared" si="8"/>
        <v>0</v>
      </c>
      <c r="TP31">
        <f t="shared" si="9"/>
        <v>0</v>
      </c>
      <c r="TQ31">
        <f t="shared" si="10"/>
        <v>0</v>
      </c>
      <c r="TR31">
        <f t="shared" si="11"/>
        <v>0</v>
      </c>
      <c r="TS31">
        <f t="shared" si="12"/>
        <v>0</v>
      </c>
      <c r="TT31">
        <f t="shared" si="13"/>
        <v>0</v>
      </c>
      <c r="TU31">
        <f t="shared" si="14"/>
        <v>0</v>
      </c>
      <c r="TV31">
        <f t="shared" si="15"/>
        <v>0</v>
      </c>
      <c r="TW31">
        <f t="shared" si="16"/>
        <v>0</v>
      </c>
      <c r="TX31">
        <f t="shared" si="17"/>
        <v>0</v>
      </c>
      <c r="TY31">
        <f t="shared" si="18"/>
        <v>0</v>
      </c>
      <c r="TZ31">
        <f t="shared" si="19"/>
        <v>0</v>
      </c>
      <c r="UA31">
        <f t="shared" si="20"/>
        <v>1</v>
      </c>
      <c r="UB31">
        <f t="shared" si="21"/>
        <v>0</v>
      </c>
      <c r="UD31" t="str">
        <f t="shared" si="22"/>
        <v>0</v>
      </c>
      <c r="UE31" t="str">
        <f t="shared" si="23"/>
        <v>3</v>
      </c>
      <c r="UG31">
        <f t="shared" si="24"/>
        <v>0</v>
      </c>
      <c r="UH31">
        <f t="shared" si="25"/>
        <v>2</v>
      </c>
      <c r="UR31">
        <f t="shared" si="26"/>
        <v>1</v>
      </c>
    </row>
    <row r="32" spans="1:564" x14ac:dyDescent="0.3">
      <c r="A32" t="s">
        <v>667</v>
      </c>
      <c r="B32" t="s">
        <v>591</v>
      </c>
      <c r="C32" t="s">
        <v>78</v>
      </c>
      <c r="D32" s="63">
        <v>45742.961656504631</v>
      </c>
      <c r="E32" s="63">
        <v>45742.961961053239</v>
      </c>
      <c r="F32" t="s">
        <v>623</v>
      </c>
      <c r="G32">
        <v>100</v>
      </c>
      <c r="AI32">
        <v>6</v>
      </c>
      <c r="TF32" t="s">
        <v>18</v>
      </c>
      <c r="TG32" cm="1">
        <f t="array" aca="1" ref="TG32" ca="1">_xlfn.IFS(SUMIFS(TI32:UB32, TI$3:UB$3,"Red",TI$4:UB$4,"On")&gt;0,1,
SUMIFS(TI32:UB32,TI$3:UB$3,"Yellow",TI$4:UB$4,"On")&gt;=TH$1,1,
TRUE,0)</f>
        <v>0</v>
      </c>
      <c r="TH32" s="40">
        <f t="shared" si="1"/>
        <v>0.43854999588802457</v>
      </c>
      <c r="TI32" s="40" t="str">
        <f t="shared" si="2"/>
        <v/>
      </c>
      <c r="TJ32">
        <f t="shared" si="3"/>
        <v>0</v>
      </c>
      <c r="TK32">
        <f t="shared" si="4"/>
        <v>0</v>
      </c>
      <c r="TL32">
        <f t="shared" si="5"/>
        <v>0</v>
      </c>
      <c r="TM32">
        <f t="shared" si="6"/>
        <v>0</v>
      </c>
      <c r="TN32">
        <f t="shared" si="7"/>
        <v>0</v>
      </c>
      <c r="TO32">
        <f t="shared" si="8"/>
        <v>0</v>
      </c>
      <c r="TP32">
        <f t="shared" si="9"/>
        <v>0</v>
      </c>
      <c r="TQ32">
        <f t="shared" si="10"/>
        <v>0</v>
      </c>
      <c r="TR32">
        <f t="shared" si="11"/>
        <v>0</v>
      </c>
      <c r="TS32">
        <f t="shared" si="12"/>
        <v>0</v>
      </c>
      <c r="TT32">
        <f t="shared" si="13"/>
        <v>0</v>
      </c>
      <c r="TU32">
        <f t="shared" si="14"/>
        <v>0</v>
      </c>
      <c r="TV32">
        <f t="shared" si="15"/>
        <v>0</v>
      </c>
      <c r="TW32">
        <f t="shared" si="16"/>
        <v>0</v>
      </c>
      <c r="TX32">
        <f t="shared" si="17"/>
        <v>0</v>
      </c>
      <c r="TY32">
        <f t="shared" si="18"/>
        <v>0</v>
      </c>
      <c r="TZ32" t="str">
        <f t="shared" si="19"/>
        <v/>
      </c>
      <c r="UA32">
        <f t="shared" si="20"/>
        <v>0</v>
      </c>
      <c r="UB32">
        <f t="shared" si="21"/>
        <v>0</v>
      </c>
      <c r="UD32" t="str">
        <f t="shared" si="22"/>
        <v/>
      </c>
      <c r="UE32" t="str">
        <f t="shared" si="23"/>
        <v/>
      </c>
      <c r="UG32" t="str">
        <f t="shared" si="24"/>
        <v/>
      </c>
      <c r="UH32" t="str">
        <f t="shared" si="25"/>
        <v/>
      </c>
      <c r="UR32" t="str">
        <f t="shared" si="26"/>
        <v/>
      </c>
    </row>
    <row r="33" spans="1:564" x14ac:dyDescent="0.3">
      <c r="A33" t="s">
        <v>668</v>
      </c>
      <c r="B33" t="s">
        <v>591</v>
      </c>
      <c r="C33" t="s">
        <v>97</v>
      </c>
      <c r="D33" s="63">
        <v>45742.96464677083</v>
      </c>
      <c r="E33" s="63">
        <v>45742.965080717593</v>
      </c>
      <c r="F33" t="s">
        <v>623</v>
      </c>
      <c r="G33">
        <v>100</v>
      </c>
      <c r="AI33">
        <v>1</v>
      </c>
      <c r="AJ33">
        <v>1</v>
      </c>
      <c r="AL33">
        <v>2</v>
      </c>
      <c r="TF33" t="s">
        <v>18</v>
      </c>
      <c r="TG33" cm="1">
        <f t="array" aca="1" ref="TG33" ca="1">_xlfn.IFS(SUMIFS(TI33:UB33, TI$3:UB$3,"Red",TI$4:UB$4,"On")&gt;0,1,
SUMIFS(TI33:UB33,TI$3:UB$3,"Yellow",TI$4:UB$4,"On")&gt;=TH$1,1,
TRUE,0)</f>
        <v>0</v>
      </c>
      <c r="TH33" s="40">
        <f t="shared" si="1"/>
        <v>0.62488333904184401</v>
      </c>
      <c r="TI33" s="40" t="str">
        <f t="shared" si="2"/>
        <v/>
      </c>
      <c r="TJ33">
        <f t="shared" si="3"/>
        <v>0</v>
      </c>
      <c r="TK33">
        <f t="shared" si="4"/>
        <v>0</v>
      </c>
      <c r="TL33">
        <f t="shared" si="5"/>
        <v>0</v>
      </c>
      <c r="TM33">
        <f t="shared" si="6"/>
        <v>0</v>
      </c>
      <c r="TN33">
        <f t="shared" si="7"/>
        <v>0</v>
      </c>
      <c r="TO33">
        <f t="shared" si="8"/>
        <v>0</v>
      </c>
      <c r="TP33">
        <f t="shared" si="9"/>
        <v>0</v>
      </c>
      <c r="TQ33">
        <f t="shared" si="10"/>
        <v>0</v>
      </c>
      <c r="TR33">
        <f t="shared" si="11"/>
        <v>0</v>
      </c>
      <c r="TS33">
        <f t="shared" si="12"/>
        <v>0</v>
      </c>
      <c r="TT33">
        <f t="shared" si="13"/>
        <v>0</v>
      </c>
      <c r="TU33">
        <f t="shared" si="14"/>
        <v>0</v>
      </c>
      <c r="TV33">
        <f t="shared" si="15"/>
        <v>0</v>
      </c>
      <c r="TW33">
        <f t="shared" si="16"/>
        <v>0</v>
      </c>
      <c r="TX33">
        <f t="shared" si="17"/>
        <v>0</v>
      </c>
      <c r="TY33">
        <f t="shared" si="18"/>
        <v>0</v>
      </c>
      <c r="TZ33" t="str">
        <f t="shared" si="19"/>
        <v/>
      </c>
      <c r="UA33">
        <f t="shared" si="20"/>
        <v>0</v>
      </c>
      <c r="UB33">
        <f t="shared" si="21"/>
        <v>0</v>
      </c>
      <c r="UD33" t="str">
        <f t="shared" si="22"/>
        <v/>
      </c>
      <c r="UE33" t="str">
        <f t="shared" si="23"/>
        <v/>
      </c>
      <c r="UG33" t="str">
        <f t="shared" si="24"/>
        <v/>
      </c>
      <c r="UH33" t="str">
        <f t="shared" si="25"/>
        <v/>
      </c>
      <c r="UR33" t="str">
        <f t="shared" si="26"/>
        <v/>
      </c>
    </row>
    <row r="34" spans="1:564" x14ac:dyDescent="0.3">
      <c r="A34" t="s">
        <v>669</v>
      </c>
      <c r="B34" t="s">
        <v>591</v>
      </c>
      <c r="C34" t="s">
        <v>97</v>
      </c>
      <c r="D34" s="63">
        <v>45742.965297060182</v>
      </c>
      <c r="E34" s="63">
        <v>45742.96632133102</v>
      </c>
      <c r="F34" t="s">
        <v>623</v>
      </c>
      <c r="G34">
        <v>100</v>
      </c>
      <c r="AI34">
        <v>1</v>
      </c>
      <c r="AJ34">
        <v>1</v>
      </c>
      <c r="AL34">
        <v>2</v>
      </c>
      <c r="TF34" t="s">
        <v>18</v>
      </c>
      <c r="TG34" cm="1">
        <f t="array" aca="1" ref="TG34" ca="1">_xlfn.IFS(SUMIFS(TI34:UB34, TI$3:UB$3,"Red",TI$4:UB$4,"On")&gt;0,1,
SUMIFS(TI34:UB34,TI$3:UB$3,"Yellow",TI$4:UB$4,"On")&gt;=TH$1,1,
TRUE,0)</f>
        <v>0</v>
      </c>
      <c r="TH34" s="40">
        <f t="shared" si="1"/>
        <v>1.4749500062316656</v>
      </c>
      <c r="TI34" s="40" t="str">
        <f t="shared" si="2"/>
        <v/>
      </c>
      <c r="TJ34">
        <f t="shared" si="3"/>
        <v>0</v>
      </c>
      <c r="TK34">
        <f t="shared" si="4"/>
        <v>0</v>
      </c>
      <c r="TL34">
        <f t="shared" si="5"/>
        <v>0</v>
      </c>
      <c r="TM34">
        <f t="shared" si="6"/>
        <v>0</v>
      </c>
      <c r="TN34">
        <f t="shared" si="7"/>
        <v>0</v>
      </c>
      <c r="TO34">
        <f t="shared" si="8"/>
        <v>0</v>
      </c>
      <c r="TP34">
        <f t="shared" si="9"/>
        <v>0</v>
      </c>
      <c r="TQ34">
        <f t="shared" si="10"/>
        <v>0</v>
      </c>
      <c r="TR34">
        <f t="shared" si="11"/>
        <v>0</v>
      </c>
      <c r="TS34">
        <f t="shared" si="12"/>
        <v>0</v>
      </c>
      <c r="TT34">
        <f t="shared" si="13"/>
        <v>0</v>
      </c>
      <c r="TU34">
        <f t="shared" si="14"/>
        <v>0</v>
      </c>
      <c r="TV34">
        <f t="shared" si="15"/>
        <v>0</v>
      </c>
      <c r="TW34">
        <f t="shared" si="16"/>
        <v>0</v>
      </c>
      <c r="TX34">
        <f t="shared" si="17"/>
        <v>0</v>
      </c>
      <c r="TY34">
        <f t="shared" si="18"/>
        <v>0</v>
      </c>
      <c r="TZ34" t="str">
        <f t="shared" si="19"/>
        <v/>
      </c>
      <c r="UA34">
        <f t="shared" si="20"/>
        <v>0</v>
      </c>
      <c r="UB34">
        <f t="shared" si="21"/>
        <v>0</v>
      </c>
      <c r="UD34" t="str">
        <f t="shared" si="22"/>
        <v/>
      </c>
      <c r="UE34" t="str">
        <f t="shared" si="23"/>
        <v/>
      </c>
      <c r="UG34" t="str">
        <f t="shared" si="24"/>
        <v/>
      </c>
      <c r="UH34" t="str">
        <f t="shared" si="25"/>
        <v/>
      </c>
      <c r="UR34" t="str">
        <f t="shared" si="26"/>
        <v/>
      </c>
    </row>
    <row r="35" spans="1:564" x14ac:dyDescent="0.3">
      <c r="A35" t="s">
        <v>670</v>
      </c>
      <c r="B35" t="s">
        <v>591</v>
      </c>
      <c r="C35" t="s">
        <v>97</v>
      </c>
      <c r="D35" s="63">
        <v>45742.966465254627</v>
      </c>
      <c r="E35" s="63">
        <v>45742.966697847223</v>
      </c>
      <c r="F35" t="s">
        <v>623</v>
      </c>
      <c r="G35">
        <v>100</v>
      </c>
      <c r="AI35">
        <v>1</v>
      </c>
      <c r="AJ35">
        <v>1</v>
      </c>
      <c r="AL35">
        <v>2</v>
      </c>
      <c r="TF35" t="s">
        <v>18</v>
      </c>
      <c r="TG35" cm="1">
        <f t="array" aca="1" ref="TG35" ca="1">_xlfn.IFS(SUMIFS(TI35:UB35, TI$3:UB$3,"Red",TI$4:UB$4,"On")&gt;0,1,
SUMIFS(TI35:UB35,TI$3:UB$3,"Yellow",TI$4:UB$4,"On")&gt;=TH$1,1,
TRUE,0)</f>
        <v>0</v>
      </c>
      <c r="TH35" s="40">
        <f t="shared" si="1"/>
        <v>0.3349333384539932</v>
      </c>
      <c r="TI35" s="40" t="str">
        <f t="shared" si="2"/>
        <v/>
      </c>
      <c r="TJ35">
        <f t="shared" si="3"/>
        <v>0</v>
      </c>
      <c r="TK35">
        <f t="shared" si="4"/>
        <v>0</v>
      </c>
      <c r="TL35">
        <f t="shared" si="5"/>
        <v>0</v>
      </c>
      <c r="TM35">
        <f t="shared" si="6"/>
        <v>0</v>
      </c>
      <c r="TN35">
        <f t="shared" si="7"/>
        <v>0</v>
      </c>
      <c r="TO35">
        <f t="shared" si="8"/>
        <v>0</v>
      </c>
      <c r="TP35">
        <f t="shared" si="9"/>
        <v>0</v>
      </c>
      <c r="TQ35">
        <f t="shared" si="10"/>
        <v>0</v>
      </c>
      <c r="TR35">
        <f t="shared" si="11"/>
        <v>0</v>
      </c>
      <c r="TS35">
        <f t="shared" si="12"/>
        <v>0</v>
      </c>
      <c r="TT35">
        <f t="shared" si="13"/>
        <v>0</v>
      </c>
      <c r="TU35">
        <f t="shared" si="14"/>
        <v>0</v>
      </c>
      <c r="TV35">
        <f t="shared" si="15"/>
        <v>0</v>
      </c>
      <c r="TW35">
        <f t="shared" si="16"/>
        <v>0</v>
      </c>
      <c r="TX35">
        <f t="shared" si="17"/>
        <v>0</v>
      </c>
      <c r="TY35">
        <f t="shared" si="18"/>
        <v>0</v>
      </c>
      <c r="TZ35" t="str">
        <f t="shared" si="19"/>
        <v/>
      </c>
      <c r="UA35">
        <f t="shared" si="20"/>
        <v>0</v>
      </c>
      <c r="UB35">
        <f t="shared" si="21"/>
        <v>0</v>
      </c>
      <c r="UD35" t="str">
        <f t="shared" si="22"/>
        <v/>
      </c>
      <c r="UE35" t="str">
        <f t="shared" si="23"/>
        <v/>
      </c>
      <c r="UG35" t="str">
        <f t="shared" si="24"/>
        <v/>
      </c>
      <c r="UH35" t="str">
        <f t="shared" si="25"/>
        <v/>
      </c>
      <c r="UR35" t="str">
        <f t="shared" si="26"/>
        <v/>
      </c>
    </row>
    <row r="36" spans="1:564" x14ac:dyDescent="0.3">
      <c r="A36" t="s">
        <v>672</v>
      </c>
      <c r="B36" t="s">
        <v>591</v>
      </c>
      <c r="C36" t="s">
        <v>97</v>
      </c>
      <c r="D36" s="63">
        <v>45742.968100532409</v>
      </c>
      <c r="E36" s="63">
        <v>45742.968445023151</v>
      </c>
      <c r="F36" t="s">
        <v>623</v>
      </c>
      <c r="G36">
        <v>100</v>
      </c>
      <c r="AI36">
        <v>1</v>
      </c>
      <c r="AJ36">
        <v>1</v>
      </c>
      <c r="AL36">
        <v>14</v>
      </c>
      <c r="TF36" t="s">
        <v>18</v>
      </c>
      <c r="TG36" cm="1">
        <f t="array" aca="1" ref="TG36" ca="1">_xlfn.IFS(SUMIFS(TI36:UB36, TI$3:UB$3,"Red",TI$4:UB$4,"On")&gt;0,1,
SUMIFS(TI36:UB36,TI$3:UB$3,"Yellow",TI$4:UB$4,"On")&gt;=TH$1,1,
TRUE,0)</f>
        <v>0</v>
      </c>
      <c r="TH36" s="40">
        <f t="shared" si="1"/>
        <v>0.49606666783802211</v>
      </c>
      <c r="TI36" s="40" t="str">
        <f t="shared" si="2"/>
        <v/>
      </c>
      <c r="TJ36">
        <f t="shared" si="3"/>
        <v>0</v>
      </c>
      <c r="TK36">
        <f t="shared" si="4"/>
        <v>0</v>
      </c>
      <c r="TL36">
        <f t="shared" si="5"/>
        <v>0</v>
      </c>
      <c r="TM36">
        <f t="shared" si="6"/>
        <v>0</v>
      </c>
      <c r="TN36">
        <f t="shared" si="7"/>
        <v>0</v>
      </c>
      <c r="TO36">
        <f t="shared" si="8"/>
        <v>0</v>
      </c>
      <c r="TP36">
        <f t="shared" si="9"/>
        <v>0</v>
      </c>
      <c r="TQ36">
        <f t="shared" si="10"/>
        <v>0</v>
      </c>
      <c r="TR36">
        <f t="shared" si="11"/>
        <v>0</v>
      </c>
      <c r="TS36">
        <f t="shared" si="12"/>
        <v>0</v>
      </c>
      <c r="TT36">
        <f t="shared" si="13"/>
        <v>0</v>
      </c>
      <c r="TU36">
        <f t="shared" si="14"/>
        <v>0</v>
      </c>
      <c r="TV36">
        <f t="shared" si="15"/>
        <v>0</v>
      </c>
      <c r="TW36">
        <f t="shared" si="16"/>
        <v>0</v>
      </c>
      <c r="TX36">
        <f t="shared" si="17"/>
        <v>0</v>
      </c>
      <c r="TY36">
        <f t="shared" si="18"/>
        <v>0</v>
      </c>
      <c r="TZ36" t="str">
        <f t="shared" si="19"/>
        <v/>
      </c>
      <c r="UA36">
        <f t="shared" si="20"/>
        <v>0</v>
      </c>
      <c r="UB36">
        <f t="shared" si="21"/>
        <v>0</v>
      </c>
      <c r="UD36" t="str">
        <f t="shared" si="22"/>
        <v/>
      </c>
      <c r="UE36" t="str">
        <f t="shared" si="23"/>
        <v/>
      </c>
      <c r="UG36" t="str">
        <f t="shared" si="24"/>
        <v/>
      </c>
      <c r="UH36" t="str">
        <f t="shared" si="25"/>
        <v/>
      </c>
      <c r="UR36" t="str">
        <f t="shared" si="26"/>
        <v/>
      </c>
    </row>
    <row r="37" spans="1:564" x14ac:dyDescent="0.3">
      <c r="A37" t="s">
        <v>673</v>
      </c>
      <c r="B37" t="s">
        <v>14</v>
      </c>
      <c r="D37" s="63">
        <v>45742.941829849537</v>
      </c>
      <c r="E37" s="63">
        <v>45742.969658379632</v>
      </c>
      <c r="F37" t="s">
        <v>609</v>
      </c>
      <c r="G37">
        <v>100</v>
      </c>
      <c r="H37">
        <v>1</v>
      </c>
      <c r="I37">
        <v>2</v>
      </c>
      <c r="J37">
        <v>5</v>
      </c>
      <c r="K37">
        <v>3</v>
      </c>
      <c r="L37">
        <v>1</v>
      </c>
      <c r="M37" t="s">
        <v>586</v>
      </c>
      <c r="N37" t="s">
        <v>654</v>
      </c>
      <c r="O37" t="s">
        <v>75</v>
      </c>
      <c r="P37">
        <v>0</v>
      </c>
      <c r="Q37">
        <v>0</v>
      </c>
      <c r="R37">
        <v>0</v>
      </c>
      <c r="S37">
        <v>0</v>
      </c>
      <c r="T37">
        <v>0</v>
      </c>
      <c r="U37">
        <v>0</v>
      </c>
      <c r="V37">
        <v>0</v>
      </c>
      <c r="W37">
        <v>0</v>
      </c>
      <c r="X37">
        <v>0</v>
      </c>
      <c r="Y37">
        <v>0</v>
      </c>
      <c r="Z37">
        <v>0</v>
      </c>
      <c r="AA37">
        <v>0</v>
      </c>
      <c r="AB37">
        <v>0</v>
      </c>
      <c r="AC37">
        <v>0</v>
      </c>
      <c r="AD37">
        <v>0</v>
      </c>
      <c r="AE37">
        <v>0</v>
      </c>
      <c r="AF37">
        <v>0</v>
      </c>
      <c r="AG37">
        <v>0</v>
      </c>
      <c r="AH37">
        <v>0</v>
      </c>
      <c r="AI37">
        <v>1</v>
      </c>
      <c r="AJ37">
        <v>1</v>
      </c>
      <c r="AL37">
        <v>11</v>
      </c>
      <c r="AM37">
        <v>0</v>
      </c>
      <c r="AN37">
        <v>1</v>
      </c>
      <c r="AO37">
        <v>1</v>
      </c>
      <c r="AP37">
        <v>0</v>
      </c>
      <c r="AQ37">
        <v>0</v>
      </c>
      <c r="AR37">
        <v>1</v>
      </c>
      <c r="AS37">
        <v>0</v>
      </c>
      <c r="AT37">
        <v>0</v>
      </c>
      <c r="AV37">
        <v>3</v>
      </c>
      <c r="AW37">
        <v>1</v>
      </c>
      <c r="AX37">
        <v>1</v>
      </c>
      <c r="AY37">
        <v>1</v>
      </c>
      <c r="AZ37">
        <v>0</v>
      </c>
      <c r="BA37">
        <v>0</v>
      </c>
      <c r="BB37">
        <v>0</v>
      </c>
      <c r="BD37">
        <v>1</v>
      </c>
      <c r="BE37">
        <v>2</v>
      </c>
      <c r="BF37">
        <v>1</v>
      </c>
      <c r="BI37">
        <v>2</v>
      </c>
      <c r="BJ37">
        <v>4</v>
      </c>
      <c r="BK37">
        <v>3</v>
      </c>
      <c r="BL37">
        <v>1</v>
      </c>
      <c r="BM37">
        <v>1</v>
      </c>
      <c r="BN37">
        <v>1</v>
      </c>
      <c r="BO37">
        <v>1</v>
      </c>
      <c r="BP37">
        <v>2</v>
      </c>
      <c r="BQ37">
        <v>2</v>
      </c>
      <c r="BR37">
        <v>2</v>
      </c>
      <c r="BS37">
        <v>2</v>
      </c>
      <c r="BT37">
        <v>1</v>
      </c>
      <c r="BU37">
        <v>1</v>
      </c>
      <c r="BV37">
        <v>3</v>
      </c>
      <c r="BW37">
        <v>1</v>
      </c>
      <c r="BX37">
        <v>3</v>
      </c>
      <c r="BY37">
        <v>2</v>
      </c>
      <c r="CB37">
        <v>10</v>
      </c>
      <c r="CC37">
        <v>7</v>
      </c>
      <c r="CO37">
        <v>9</v>
      </c>
      <c r="DG37">
        <v>2</v>
      </c>
      <c r="DH37">
        <v>0</v>
      </c>
      <c r="DJ37">
        <v>0</v>
      </c>
      <c r="DK37">
        <v>0</v>
      </c>
      <c r="DL37">
        <v>0</v>
      </c>
      <c r="DM37">
        <v>0</v>
      </c>
      <c r="DN37">
        <v>0</v>
      </c>
      <c r="DO37">
        <v>0</v>
      </c>
      <c r="DP37">
        <v>1</v>
      </c>
      <c r="DQ37">
        <v>1</v>
      </c>
      <c r="DR37">
        <v>0</v>
      </c>
      <c r="DS37">
        <v>0</v>
      </c>
      <c r="DT37">
        <v>0</v>
      </c>
      <c r="DU37">
        <v>0</v>
      </c>
      <c r="DV37">
        <v>0</v>
      </c>
      <c r="DW37">
        <v>1</v>
      </c>
      <c r="DZ37">
        <v>3</v>
      </c>
      <c r="EC37">
        <v>1</v>
      </c>
      <c r="EH37">
        <v>2</v>
      </c>
      <c r="EU37">
        <v>4</v>
      </c>
      <c r="EV37">
        <v>4</v>
      </c>
      <c r="EW37">
        <v>4</v>
      </c>
      <c r="EX37">
        <v>4</v>
      </c>
      <c r="EY37">
        <v>4</v>
      </c>
      <c r="EZ37">
        <v>4</v>
      </c>
      <c r="FA37">
        <v>4</v>
      </c>
      <c r="FB37">
        <v>4</v>
      </c>
      <c r="FC37">
        <v>3</v>
      </c>
      <c r="FD37">
        <v>4</v>
      </c>
      <c r="FE37">
        <v>5</v>
      </c>
      <c r="FF37">
        <v>2</v>
      </c>
      <c r="FG37">
        <v>3</v>
      </c>
      <c r="FH37">
        <v>2</v>
      </c>
      <c r="FI37">
        <v>1</v>
      </c>
      <c r="FJ37">
        <v>3</v>
      </c>
      <c r="FK37">
        <v>2</v>
      </c>
      <c r="FL37">
        <v>2</v>
      </c>
      <c r="FM37">
        <v>1</v>
      </c>
      <c r="FN37">
        <v>2</v>
      </c>
      <c r="JU37">
        <v>4</v>
      </c>
      <c r="JV37">
        <v>4</v>
      </c>
      <c r="JW37">
        <v>3</v>
      </c>
      <c r="JX37">
        <v>4</v>
      </c>
      <c r="JY37">
        <v>4</v>
      </c>
      <c r="JZ37">
        <v>3</v>
      </c>
      <c r="KA37">
        <v>3</v>
      </c>
      <c r="KB37">
        <v>2</v>
      </c>
      <c r="KC37">
        <v>2</v>
      </c>
      <c r="KD37">
        <v>2</v>
      </c>
      <c r="KO37">
        <v>2018</v>
      </c>
      <c r="KP37">
        <v>0</v>
      </c>
      <c r="KQ37">
        <v>2021</v>
      </c>
      <c r="KR37">
        <v>0</v>
      </c>
      <c r="KS37">
        <v>4</v>
      </c>
      <c r="KU37">
        <v>2</v>
      </c>
      <c r="KX37">
        <v>17</v>
      </c>
      <c r="KZ37">
        <v>0</v>
      </c>
      <c r="LB37">
        <v>0</v>
      </c>
      <c r="LG37">
        <v>0</v>
      </c>
      <c r="LH37">
        <v>0</v>
      </c>
      <c r="LI37">
        <v>0</v>
      </c>
      <c r="LJ37">
        <v>0</v>
      </c>
      <c r="LM37">
        <v>0</v>
      </c>
      <c r="LN37">
        <v>1</v>
      </c>
      <c r="LO37">
        <v>0</v>
      </c>
      <c r="LP37">
        <v>0</v>
      </c>
      <c r="LQ37">
        <v>0</v>
      </c>
      <c r="LR37">
        <v>1</v>
      </c>
      <c r="LS37">
        <v>1</v>
      </c>
      <c r="LT37">
        <v>1</v>
      </c>
      <c r="LU37">
        <v>1</v>
      </c>
      <c r="LV37">
        <v>0</v>
      </c>
      <c r="LW37">
        <v>1</v>
      </c>
      <c r="LX37">
        <v>0</v>
      </c>
      <c r="LY37">
        <v>0</v>
      </c>
      <c r="LZ37">
        <v>0</v>
      </c>
      <c r="MA37">
        <v>0</v>
      </c>
      <c r="MC37">
        <v>3</v>
      </c>
      <c r="ME37">
        <v>1</v>
      </c>
      <c r="MF37">
        <v>10</v>
      </c>
      <c r="MG37">
        <v>5</v>
      </c>
      <c r="MH37">
        <v>5</v>
      </c>
      <c r="MI37">
        <v>4</v>
      </c>
      <c r="MJ37">
        <v>1</v>
      </c>
      <c r="MK37">
        <v>1</v>
      </c>
      <c r="ML37">
        <v>3</v>
      </c>
      <c r="MM37">
        <v>2</v>
      </c>
      <c r="MN37">
        <v>3</v>
      </c>
      <c r="MO37">
        <v>2</v>
      </c>
      <c r="MP37">
        <v>1</v>
      </c>
      <c r="MQ37">
        <v>2</v>
      </c>
      <c r="MR37">
        <v>1</v>
      </c>
      <c r="MS37">
        <v>1</v>
      </c>
      <c r="MT37">
        <v>3</v>
      </c>
      <c r="MU37">
        <v>1</v>
      </c>
      <c r="MV37">
        <v>1</v>
      </c>
      <c r="MW37">
        <v>2</v>
      </c>
      <c r="NN37">
        <v>1</v>
      </c>
      <c r="NO37">
        <v>4</v>
      </c>
      <c r="NP37">
        <v>2</v>
      </c>
      <c r="NQ37">
        <v>1</v>
      </c>
      <c r="NS37">
        <v>4</v>
      </c>
      <c r="NV37">
        <v>2</v>
      </c>
      <c r="NY37">
        <v>2</v>
      </c>
      <c r="OD37">
        <v>2</v>
      </c>
      <c r="OH37">
        <v>2</v>
      </c>
      <c r="OJ37">
        <v>2</v>
      </c>
      <c r="OT37">
        <v>1</v>
      </c>
      <c r="OZ37">
        <v>2</v>
      </c>
      <c r="PB37">
        <v>20</v>
      </c>
      <c r="PC37">
        <v>80</v>
      </c>
      <c r="PD37">
        <v>0</v>
      </c>
      <c r="PE37">
        <v>0</v>
      </c>
      <c r="PF37" t="s">
        <v>675</v>
      </c>
      <c r="PG37">
        <v>10</v>
      </c>
      <c r="PH37">
        <v>5</v>
      </c>
      <c r="PI37">
        <v>4</v>
      </c>
      <c r="PJ37">
        <v>1</v>
      </c>
      <c r="PL37">
        <v>6</v>
      </c>
      <c r="PM37">
        <v>4</v>
      </c>
      <c r="PN37">
        <v>4</v>
      </c>
      <c r="PO37">
        <v>1</v>
      </c>
      <c r="PP37">
        <v>4</v>
      </c>
      <c r="PQ37">
        <v>3</v>
      </c>
      <c r="PR37">
        <v>4</v>
      </c>
      <c r="PS37">
        <v>1</v>
      </c>
      <c r="PT37">
        <v>3</v>
      </c>
      <c r="PU37">
        <v>1</v>
      </c>
      <c r="PV37">
        <v>2</v>
      </c>
      <c r="PW37">
        <v>3</v>
      </c>
      <c r="PX37">
        <v>1</v>
      </c>
      <c r="PY37">
        <v>2</v>
      </c>
      <c r="PZ37">
        <v>1</v>
      </c>
      <c r="QA37">
        <v>1</v>
      </c>
      <c r="QB37" t="s">
        <v>676</v>
      </c>
      <c r="QD37">
        <v>8</v>
      </c>
      <c r="QG37">
        <v>9</v>
      </c>
      <c r="QI37">
        <v>4</v>
      </c>
      <c r="QY37">
        <v>5</v>
      </c>
      <c r="QZ37" t="s">
        <v>677</v>
      </c>
      <c r="RA37">
        <v>5</v>
      </c>
      <c r="RB37">
        <v>30</v>
      </c>
      <c r="RD37">
        <v>20</v>
      </c>
      <c r="RN37">
        <v>10</v>
      </c>
      <c r="RP37">
        <v>10</v>
      </c>
      <c r="RZ37">
        <v>5</v>
      </c>
      <c r="SB37">
        <v>5</v>
      </c>
      <c r="SX37">
        <v>5</v>
      </c>
      <c r="SY37">
        <v>3</v>
      </c>
      <c r="SZ37">
        <v>6</v>
      </c>
      <c r="TA37">
        <v>8</v>
      </c>
      <c r="TB37">
        <v>5</v>
      </c>
      <c r="TC37">
        <v>7</v>
      </c>
      <c r="TD37">
        <v>1</v>
      </c>
      <c r="TF37" t="s">
        <v>18</v>
      </c>
      <c r="TG37" cm="1">
        <f t="array" aca="1" ref="TG37" ca="1">_xlfn.IFS(SUMIFS(TI37:UB37, TI$3:UB$3,"Red",TI$4:UB$4,"On")&gt;0,1,
SUMIFS(TI37:UB37,TI$3:UB$3,"Yellow",TI$4:UB$4,"On")&gt;=TH$1,1,
TRUE,0)</f>
        <v>0</v>
      </c>
      <c r="TH37" s="40">
        <f t="shared" si="1"/>
        <v>40.073083337629214</v>
      </c>
      <c r="TI37" s="40">
        <f t="shared" si="2"/>
        <v>0</v>
      </c>
      <c r="TJ37">
        <f t="shared" si="3"/>
        <v>0</v>
      </c>
      <c r="TK37">
        <f t="shared" si="4"/>
        <v>0</v>
      </c>
      <c r="TL37">
        <f t="shared" si="5"/>
        <v>0</v>
      </c>
      <c r="TM37">
        <f t="shared" si="6"/>
        <v>0</v>
      </c>
      <c r="TN37">
        <f t="shared" si="7"/>
        <v>0</v>
      </c>
      <c r="TO37">
        <f t="shared" si="8"/>
        <v>0</v>
      </c>
      <c r="TP37">
        <f t="shared" si="9"/>
        <v>0</v>
      </c>
      <c r="TQ37">
        <f t="shared" si="10"/>
        <v>0</v>
      </c>
      <c r="TR37">
        <f t="shared" si="11"/>
        <v>0</v>
      </c>
      <c r="TS37">
        <f t="shared" si="12"/>
        <v>0</v>
      </c>
      <c r="TT37">
        <f t="shared" si="13"/>
        <v>0</v>
      </c>
      <c r="TU37">
        <f t="shared" si="14"/>
        <v>0</v>
      </c>
      <c r="TV37">
        <f t="shared" si="15"/>
        <v>0</v>
      </c>
      <c r="TW37">
        <f t="shared" si="16"/>
        <v>0</v>
      </c>
      <c r="TX37">
        <f t="shared" si="17"/>
        <v>0</v>
      </c>
      <c r="TY37">
        <f t="shared" si="18"/>
        <v>0</v>
      </c>
      <c r="TZ37">
        <f t="shared" si="19"/>
        <v>0</v>
      </c>
      <c r="UA37">
        <f t="shared" si="20"/>
        <v>0</v>
      </c>
      <c r="UB37">
        <f t="shared" si="21"/>
        <v>0</v>
      </c>
      <c r="UD37" t="str">
        <f t="shared" si="22"/>
        <v>0</v>
      </c>
      <c r="UE37" t="str">
        <f t="shared" si="23"/>
        <v>3</v>
      </c>
      <c r="UG37">
        <f t="shared" si="24"/>
        <v>0</v>
      </c>
      <c r="UH37">
        <f t="shared" si="25"/>
        <v>3</v>
      </c>
      <c r="UR37">
        <f t="shared" si="26"/>
        <v>1</v>
      </c>
    </row>
    <row r="38" spans="1:564" x14ac:dyDescent="0.3">
      <c r="A38" t="s">
        <v>678</v>
      </c>
      <c r="B38" t="s">
        <v>591</v>
      </c>
      <c r="C38" t="s">
        <v>86</v>
      </c>
      <c r="D38" s="63">
        <v>45742.97018582176</v>
      </c>
      <c r="E38" s="63">
        <v>45742.970373067132</v>
      </c>
      <c r="F38" t="s">
        <v>585</v>
      </c>
      <c r="G38">
        <v>100</v>
      </c>
      <c r="AI38">
        <v>1</v>
      </c>
      <c r="AJ38">
        <v>2</v>
      </c>
      <c r="TF38" t="s">
        <v>18</v>
      </c>
      <c r="TG38" cm="1">
        <f t="array" aca="1" ref="TG38" ca="1">_xlfn.IFS(SUMIFS(TI38:UB38, TI$3:UB$3,"Red",TI$4:UB$4,"On")&gt;0,1,
SUMIFS(TI38:UB38,TI$3:UB$3,"Yellow",TI$4:UB$4,"On")&gt;=TH$1,1,
TRUE,0)</f>
        <v>0</v>
      </c>
      <c r="TH38" s="40">
        <f t="shared" si="1"/>
        <v>0.2696333359926939</v>
      </c>
      <c r="TI38" s="40" t="str">
        <f t="shared" si="2"/>
        <v/>
      </c>
      <c r="TJ38">
        <f t="shared" si="3"/>
        <v>0</v>
      </c>
      <c r="TK38">
        <f t="shared" si="4"/>
        <v>0</v>
      </c>
      <c r="TL38">
        <f t="shared" si="5"/>
        <v>0</v>
      </c>
      <c r="TM38">
        <f t="shared" si="6"/>
        <v>0</v>
      </c>
      <c r="TN38">
        <f t="shared" si="7"/>
        <v>0</v>
      </c>
      <c r="TO38">
        <f t="shared" si="8"/>
        <v>0</v>
      </c>
      <c r="TP38">
        <f t="shared" si="9"/>
        <v>0</v>
      </c>
      <c r="TQ38">
        <f t="shared" si="10"/>
        <v>0</v>
      </c>
      <c r="TR38">
        <f t="shared" si="11"/>
        <v>0</v>
      </c>
      <c r="TS38">
        <f t="shared" si="12"/>
        <v>0</v>
      </c>
      <c r="TT38">
        <f t="shared" si="13"/>
        <v>0</v>
      </c>
      <c r="TU38">
        <f t="shared" si="14"/>
        <v>0</v>
      </c>
      <c r="TV38">
        <f t="shared" si="15"/>
        <v>0</v>
      </c>
      <c r="TW38">
        <f t="shared" si="16"/>
        <v>0</v>
      </c>
      <c r="TX38">
        <f t="shared" si="17"/>
        <v>0</v>
      </c>
      <c r="TY38">
        <f t="shared" si="18"/>
        <v>0</v>
      </c>
      <c r="TZ38" t="str">
        <f t="shared" si="19"/>
        <v/>
      </c>
      <c r="UA38">
        <f t="shared" si="20"/>
        <v>0</v>
      </c>
      <c r="UB38">
        <f t="shared" si="21"/>
        <v>0</v>
      </c>
      <c r="UD38" t="str">
        <f t="shared" si="22"/>
        <v/>
      </c>
      <c r="UE38" t="str">
        <f t="shared" si="23"/>
        <v/>
      </c>
      <c r="UG38" t="str">
        <f t="shared" si="24"/>
        <v/>
      </c>
      <c r="UH38" t="str">
        <f t="shared" si="25"/>
        <v/>
      </c>
      <c r="UR38" t="str">
        <f t="shared" si="26"/>
        <v/>
      </c>
    </row>
    <row r="39" spans="1:564" x14ac:dyDescent="0.3">
      <c r="A39" t="s">
        <v>679</v>
      </c>
      <c r="B39" t="s">
        <v>591</v>
      </c>
      <c r="C39" t="s">
        <v>163</v>
      </c>
      <c r="D39" s="63">
        <v>45742.968829398145</v>
      </c>
      <c r="E39" s="63">
        <v>45742.972630601849</v>
      </c>
      <c r="F39" t="s">
        <v>585</v>
      </c>
      <c r="G39">
        <v>100</v>
      </c>
      <c r="H39">
        <v>1</v>
      </c>
      <c r="P39">
        <v>0</v>
      </c>
      <c r="Q39">
        <v>0</v>
      </c>
      <c r="R39">
        <v>0</v>
      </c>
      <c r="AI39">
        <v>1</v>
      </c>
      <c r="AJ39">
        <v>1</v>
      </c>
      <c r="AL39">
        <v>11</v>
      </c>
      <c r="AM39">
        <v>0</v>
      </c>
      <c r="AN39">
        <v>0</v>
      </c>
      <c r="AO39">
        <v>1</v>
      </c>
      <c r="AP39">
        <v>0</v>
      </c>
      <c r="AQ39">
        <v>1</v>
      </c>
      <c r="AR39">
        <v>0</v>
      </c>
      <c r="AS39">
        <v>0</v>
      </c>
      <c r="AT39">
        <v>0</v>
      </c>
      <c r="AV39">
        <v>4</v>
      </c>
      <c r="AW39">
        <v>1</v>
      </c>
      <c r="AX39">
        <v>0</v>
      </c>
      <c r="AY39">
        <v>0</v>
      </c>
      <c r="AZ39">
        <v>0</v>
      </c>
      <c r="BA39">
        <v>0</v>
      </c>
      <c r="BB39">
        <v>0</v>
      </c>
      <c r="BD39">
        <v>1</v>
      </c>
      <c r="BE39">
        <v>1</v>
      </c>
      <c r="BF39">
        <v>1</v>
      </c>
      <c r="BI39">
        <v>3</v>
      </c>
      <c r="BJ39">
        <v>3</v>
      </c>
      <c r="BK39">
        <v>4</v>
      </c>
      <c r="BL39">
        <v>2</v>
      </c>
      <c r="BM39">
        <v>2</v>
      </c>
      <c r="BN39">
        <v>4</v>
      </c>
      <c r="BO39">
        <v>3</v>
      </c>
      <c r="BP39">
        <v>2</v>
      </c>
      <c r="BQ39">
        <v>3</v>
      </c>
      <c r="BR39">
        <v>2</v>
      </c>
      <c r="BS39">
        <v>4</v>
      </c>
      <c r="BT39">
        <v>3</v>
      </c>
      <c r="BU39">
        <v>2</v>
      </c>
      <c r="BV39">
        <v>3</v>
      </c>
      <c r="BW39">
        <v>3</v>
      </c>
      <c r="BY39">
        <v>2</v>
      </c>
      <c r="TF39" t="s">
        <v>18</v>
      </c>
      <c r="TG39" cm="1">
        <f t="array" aca="1" ref="TG39" ca="1">_xlfn.IFS(SUMIFS(TI39:UB39, TI$3:UB$3,"Red",TI$4:UB$4,"On")&gt;0,1,
SUMIFS(TI39:UB39,TI$3:UB$3,"Yellow",TI$4:UB$4,"On")&gt;=TH$1,1,
TRUE,0)</f>
        <v>0</v>
      </c>
      <c r="TH39" s="40">
        <f t="shared" si="1"/>
        <v>5.4737333336379379</v>
      </c>
      <c r="TI39" s="40" t="str">
        <f t="shared" si="2"/>
        <v/>
      </c>
      <c r="TJ39">
        <f t="shared" si="3"/>
        <v>0</v>
      </c>
      <c r="TK39">
        <f t="shared" si="4"/>
        <v>0</v>
      </c>
      <c r="TL39">
        <f t="shared" si="5"/>
        <v>0</v>
      </c>
      <c r="TM39">
        <f t="shared" si="6"/>
        <v>0</v>
      </c>
      <c r="TN39">
        <f t="shared" si="7"/>
        <v>0</v>
      </c>
      <c r="TO39">
        <f t="shared" si="8"/>
        <v>0</v>
      </c>
      <c r="TP39">
        <f t="shared" si="9"/>
        <v>0</v>
      </c>
      <c r="TQ39">
        <f t="shared" si="10"/>
        <v>0</v>
      </c>
      <c r="TR39">
        <f t="shared" si="11"/>
        <v>0</v>
      </c>
      <c r="TS39">
        <f t="shared" si="12"/>
        <v>0</v>
      </c>
      <c r="TT39">
        <f t="shared" si="13"/>
        <v>0</v>
      </c>
      <c r="TU39">
        <f t="shared" si="14"/>
        <v>0</v>
      </c>
      <c r="TV39">
        <f t="shared" si="15"/>
        <v>0</v>
      </c>
      <c r="TW39">
        <f t="shared" si="16"/>
        <v>0</v>
      </c>
      <c r="TX39">
        <f t="shared" si="17"/>
        <v>0</v>
      </c>
      <c r="TY39">
        <f t="shared" si="18"/>
        <v>0</v>
      </c>
      <c r="TZ39" t="str">
        <f t="shared" si="19"/>
        <v/>
      </c>
      <c r="UA39">
        <f t="shared" si="20"/>
        <v>0</v>
      </c>
      <c r="UB39">
        <f t="shared" si="21"/>
        <v>0</v>
      </c>
      <c r="UD39" t="str">
        <f t="shared" si="22"/>
        <v/>
      </c>
      <c r="UE39" t="str">
        <f t="shared" si="23"/>
        <v/>
      </c>
      <c r="UG39">
        <f t="shared" si="24"/>
        <v>0</v>
      </c>
      <c r="UH39" t="str">
        <f t="shared" si="25"/>
        <v/>
      </c>
      <c r="UR39" t="str">
        <f t="shared" si="26"/>
        <v/>
      </c>
    </row>
    <row r="40" spans="1:564" x14ac:dyDescent="0.3">
      <c r="A40" t="s">
        <v>682</v>
      </c>
      <c r="B40" t="s">
        <v>591</v>
      </c>
      <c r="C40" t="s">
        <v>97</v>
      </c>
      <c r="D40" s="63">
        <v>45742.981078171295</v>
      </c>
      <c r="E40" s="63">
        <v>45742.981201053241</v>
      </c>
      <c r="F40" t="s">
        <v>623</v>
      </c>
      <c r="G40">
        <v>100</v>
      </c>
      <c r="AI40">
        <v>1</v>
      </c>
      <c r="AJ40">
        <v>1</v>
      </c>
      <c r="AL40">
        <v>2</v>
      </c>
      <c r="TF40" t="s">
        <v>18</v>
      </c>
      <c r="TG40" cm="1">
        <f t="array" aca="1" ref="TG40" ca="1">_xlfn.IFS(SUMIFS(TI40:UB40, TI$3:UB$3,"Red",TI$4:UB$4,"On")&gt;0,1,
SUMIFS(TI40:UB40,TI$3:UB$3,"Yellow",TI$4:UB$4,"On")&gt;=TH$1,1,
TRUE,0)</f>
        <v>0</v>
      </c>
      <c r="TH40" s="40">
        <f t="shared" si="1"/>
        <v>0.17695000162348151</v>
      </c>
      <c r="TI40" s="40" t="str">
        <f t="shared" si="2"/>
        <v/>
      </c>
      <c r="TJ40">
        <f t="shared" si="3"/>
        <v>0</v>
      </c>
      <c r="TK40">
        <f t="shared" si="4"/>
        <v>0</v>
      </c>
      <c r="TL40">
        <f t="shared" si="5"/>
        <v>0</v>
      </c>
      <c r="TM40">
        <f t="shared" si="6"/>
        <v>0</v>
      </c>
      <c r="TN40">
        <f t="shared" si="7"/>
        <v>0</v>
      </c>
      <c r="TO40">
        <f t="shared" si="8"/>
        <v>0</v>
      </c>
      <c r="TP40">
        <f t="shared" si="9"/>
        <v>0</v>
      </c>
      <c r="TQ40">
        <f t="shared" si="10"/>
        <v>0</v>
      </c>
      <c r="TR40">
        <f t="shared" si="11"/>
        <v>0</v>
      </c>
      <c r="TS40">
        <f t="shared" si="12"/>
        <v>0</v>
      </c>
      <c r="TT40">
        <f t="shared" si="13"/>
        <v>0</v>
      </c>
      <c r="TU40">
        <f t="shared" si="14"/>
        <v>0</v>
      </c>
      <c r="TV40">
        <f t="shared" si="15"/>
        <v>0</v>
      </c>
      <c r="TW40">
        <f t="shared" si="16"/>
        <v>0</v>
      </c>
      <c r="TX40">
        <f t="shared" si="17"/>
        <v>0</v>
      </c>
      <c r="TY40">
        <f t="shared" si="18"/>
        <v>0</v>
      </c>
      <c r="TZ40" t="str">
        <f t="shared" si="19"/>
        <v/>
      </c>
      <c r="UA40">
        <f t="shared" si="20"/>
        <v>0</v>
      </c>
      <c r="UB40">
        <f t="shared" si="21"/>
        <v>0</v>
      </c>
      <c r="UD40" t="str">
        <f t="shared" si="22"/>
        <v/>
      </c>
      <c r="UE40" t="str">
        <f t="shared" si="23"/>
        <v/>
      </c>
      <c r="UG40" t="str">
        <f t="shared" si="24"/>
        <v/>
      </c>
      <c r="UH40" t="str">
        <f t="shared" si="25"/>
        <v/>
      </c>
      <c r="UR40" t="str">
        <f t="shared" si="26"/>
        <v/>
      </c>
    </row>
    <row r="41" spans="1:564" x14ac:dyDescent="0.3">
      <c r="A41" t="s">
        <v>683</v>
      </c>
      <c r="B41" t="s">
        <v>14</v>
      </c>
      <c r="D41" s="63">
        <v>45742.927636747685</v>
      </c>
      <c r="E41" s="63">
        <v>45742.985566585645</v>
      </c>
      <c r="F41" t="s">
        <v>585</v>
      </c>
      <c r="G41">
        <v>100</v>
      </c>
      <c r="H41">
        <v>1</v>
      </c>
      <c r="I41">
        <v>1</v>
      </c>
      <c r="J41">
        <v>5</v>
      </c>
      <c r="K41">
        <v>3</v>
      </c>
      <c r="L41">
        <v>1</v>
      </c>
      <c r="M41" t="s">
        <v>586</v>
      </c>
      <c r="N41" t="s">
        <v>654</v>
      </c>
      <c r="O41" t="s">
        <v>636</v>
      </c>
      <c r="P41">
        <v>0</v>
      </c>
      <c r="Q41">
        <v>0</v>
      </c>
      <c r="R41">
        <v>0</v>
      </c>
      <c r="S41">
        <v>0</v>
      </c>
      <c r="T41">
        <v>0</v>
      </c>
      <c r="U41">
        <v>0</v>
      </c>
      <c r="V41">
        <v>0</v>
      </c>
      <c r="W41">
        <v>0</v>
      </c>
      <c r="X41">
        <v>0</v>
      </c>
      <c r="Y41">
        <v>0</v>
      </c>
      <c r="Z41">
        <v>0</v>
      </c>
      <c r="AA41">
        <v>0</v>
      </c>
      <c r="AB41">
        <v>0</v>
      </c>
      <c r="AC41">
        <v>0</v>
      </c>
      <c r="AD41">
        <v>0</v>
      </c>
      <c r="AE41">
        <v>0</v>
      </c>
      <c r="AF41">
        <v>0</v>
      </c>
      <c r="AG41">
        <v>1</v>
      </c>
      <c r="AH41">
        <v>0</v>
      </c>
      <c r="AI41">
        <v>1</v>
      </c>
      <c r="AJ41">
        <v>1</v>
      </c>
      <c r="AL41">
        <v>11</v>
      </c>
      <c r="AM41">
        <v>0</v>
      </c>
      <c r="AN41">
        <v>0</v>
      </c>
      <c r="AO41">
        <v>1</v>
      </c>
      <c r="AP41">
        <v>0</v>
      </c>
      <c r="AQ41">
        <v>0</v>
      </c>
      <c r="AR41">
        <v>0</v>
      </c>
      <c r="AS41">
        <v>0</v>
      </c>
      <c r="AT41">
        <v>0</v>
      </c>
      <c r="AV41">
        <v>3</v>
      </c>
      <c r="AW41">
        <v>1</v>
      </c>
      <c r="AX41">
        <v>0</v>
      </c>
      <c r="AY41">
        <v>1</v>
      </c>
      <c r="AZ41">
        <v>1</v>
      </c>
      <c r="BA41">
        <v>0</v>
      </c>
      <c r="BB41">
        <v>0</v>
      </c>
      <c r="BD41">
        <v>1</v>
      </c>
      <c r="BE41">
        <v>3</v>
      </c>
      <c r="BF41">
        <v>1</v>
      </c>
      <c r="BI41">
        <v>4</v>
      </c>
      <c r="BJ41">
        <v>2</v>
      </c>
      <c r="BK41">
        <v>2</v>
      </c>
      <c r="BL41">
        <v>2</v>
      </c>
      <c r="BM41">
        <v>2</v>
      </c>
      <c r="BN41">
        <v>2</v>
      </c>
      <c r="BO41">
        <v>2</v>
      </c>
      <c r="BP41">
        <v>2</v>
      </c>
      <c r="BQ41">
        <v>2</v>
      </c>
      <c r="BR41">
        <v>1</v>
      </c>
      <c r="BS41">
        <v>4</v>
      </c>
      <c r="BT41">
        <v>2</v>
      </c>
      <c r="BU41">
        <v>2</v>
      </c>
      <c r="BV41">
        <v>1</v>
      </c>
      <c r="BW41">
        <v>1</v>
      </c>
      <c r="BY41">
        <v>1</v>
      </c>
      <c r="CA41">
        <v>1</v>
      </c>
      <c r="CK41">
        <v>11</v>
      </c>
      <c r="DG41">
        <v>1</v>
      </c>
      <c r="DI41">
        <v>0</v>
      </c>
      <c r="DJ41">
        <v>0</v>
      </c>
      <c r="DK41">
        <v>0</v>
      </c>
      <c r="DL41">
        <v>0</v>
      </c>
      <c r="DM41">
        <v>1</v>
      </c>
      <c r="DN41">
        <v>0</v>
      </c>
      <c r="DO41">
        <v>1</v>
      </c>
      <c r="DP41">
        <v>0</v>
      </c>
      <c r="DQ41">
        <v>0</v>
      </c>
      <c r="DR41">
        <v>0</v>
      </c>
      <c r="DS41">
        <v>0</v>
      </c>
      <c r="DT41">
        <v>0</v>
      </c>
      <c r="DU41">
        <v>0</v>
      </c>
      <c r="DV41">
        <v>0</v>
      </c>
      <c r="DW41">
        <v>0</v>
      </c>
      <c r="EA41">
        <v>2</v>
      </c>
      <c r="EE41">
        <v>1</v>
      </c>
      <c r="EG41">
        <v>3</v>
      </c>
      <c r="EK41">
        <v>3</v>
      </c>
      <c r="EL41">
        <v>4</v>
      </c>
      <c r="EM41">
        <v>2</v>
      </c>
      <c r="EN41">
        <v>1</v>
      </c>
      <c r="EO41">
        <v>5</v>
      </c>
      <c r="EP41">
        <v>2</v>
      </c>
      <c r="EQ41">
        <v>3</v>
      </c>
      <c r="ER41">
        <v>2</v>
      </c>
      <c r="ES41">
        <v>5</v>
      </c>
      <c r="ET41">
        <v>4</v>
      </c>
      <c r="IG41">
        <v>4</v>
      </c>
      <c r="IH41">
        <v>4</v>
      </c>
      <c r="II41">
        <v>5</v>
      </c>
      <c r="IJ41">
        <v>5</v>
      </c>
      <c r="IK41">
        <v>2</v>
      </c>
      <c r="IL41">
        <v>5</v>
      </c>
      <c r="IM41">
        <v>5</v>
      </c>
      <c r="IN41">
        <v>5</v>
      </c>
      <c r="IO41">
        <v>5</v>
      </c>
      <c r="IP41">
        <v>4</v>
      </c>
      <c r="KO41">
        <v>1984</v>
      </c>
      <c r="KP41">
        <v>0</v>
      </c>
      <c r="KQ41">
        <v>2009</v>
      </c>
      <c r="KR41">
        <v>0</v>
      </c>
      <c r="KS41">
        <v>2</v>
      </c>
      <c r="KU41">
        <v>3</v>
      </c>
      <c r="KX41">
        <v>11</v>
      </c>
      <c r="LA41">
        <v>0</v>
      </c>
      <c r="LB41">
        <v>0</v>
      </c>
      <c r="LC41">
        <v>0</v>
      </c>
      <c r="LD41">
        <v>0</v>
      </c>
      <c r="LE41">
        <v>0</v>
      </c>
      <c r="LF41">
        <v>0</v>
      </c>
      <c r="LG41">
        <v>1</v>
      </c>
      <c r="LH41">
        <v>0</v>
      </c>
      <c r="LJ41">
        <v>0</v>
      </c>
      <c r="LK41">
        <v>0</v>
      </c>
      <c r="LL41">
        <v>0</v>
      </c>
      <c r="LO41">
        <v>0</v>
      </c>
      <c r="LQ41">
        <v>0</v>
      </c>
      <c r="LR41">
        <v>0</v>
      </c>
      <c r="LS41">
        <v>0</v>
      </c>
      <c r="LT41">
        <v>0</v>
      </c>
      <c r="LU41">
        <v>1</v>
      </c>
      <c r="LV41">
        <v>0</v>
      </c>
      <c r="LW41">
        <v>1</v>
      </c>
      <c r="LX41">
        <v>1</v>
      </c>
      <c r="LY41">
        <v>0</v>
      </c>
      <c r="LZ41">
        <v>0</v>
      </c>
      <c r="MA41">
        <v>0</v>
      </c>
      <c r="MC41">
        <v>1</v>
      </c>
      <c r="ME41">
        <v>1</v>
      </c>
      <c r="MF41">
        <v>4</v>
      </c>
      <c r="MG41">
        <v>6</v>
      </c>
      <c r="MH41">
        <v>6</v>
      </c>
      <c r="MI41">
        <v>3</v>
      </c>
      <c r="MJ41">
        <v>2</v>
      </c>
      <c r="MK41">
        <v>1</v>
      </c>
      <c r="ML41">
        <v>2</v>
      </c>
      <c r="MM41">
        <v>2</v>
      </c>
      <c r="MN41">
        <v>3</v>
      </c>
      <c r="MO41">
        <v>2</v>
      </c>
      <c r="MP41">
        <v>2</v>
      </c>
      <c r="MQ41">
        <v>3</v>
      </c>
      <c r="MR41">
        <v>2</v>
      </c>
      <c r="MS41">
        <v>2</v>
      </c>
      <c r="MT41">
        <v>2</v>
      </c>
      <c r="MU41">
        <v>2</v>
      </c>
      <c r="MV41">
        <v>2</v>
      </c>
      <c r="MW41">
        <v>2</v>
      </c>
      <c r="NL41">
        <v>1</v>
      </c>
      <c r="NN41">
        <v>1</v>
      </c>
      <c r="NO41">
        <v>1</v>
      </c>
      <c r="NP41">
        <v>1</v>
      </c>
      <c r="NQ41">
        <v>1</v>
      </c>
      <c r="NR41">
        <v>1</v>
      </c>
      <c r="NS41">
        <v>1</v>
      </c>
      <c r="NT41">
        <v>1</v>
      </c>
      <c r="NU41">
        <v>1</v>
      </c>
      <c r="NV41">
        <v>1</v>
      </c>
      <c r="NW41">
        <v>1</v>
      </c>
      <c r="NX41">
        <v>1</v>
      </c>
      <c r="NY41">
        <v>1</v>
      </c>
      <c r="NZ41">
        <v>2</v>
      </c>
      <c r="OD41">
        <v>2</v>
      </c>
      <c r="OF41">
        <v>2</v>
      </c>
      <c r="OH41">
        <v>1</v>
      </c>
      <c r="OJ41">
        <v>2</v>
      </c>
      <c r="OL41">
        <v>4</v>
      </c>
      <c r="ON41">
        <v>1</v>
      </c>
      <c r="OP41">
        <v>2</v>
      </c>
      <c r="OR41">
        <v>1</v>
      </c>
      <c r="OT41">
        <v>2</v>
      </c>
      <c r="OV41">
        <v>2</v>
      </c>
      <c r="OX41">
        <v>2</v>
      </c>
      <c r="OZ41">
        <v>2</v>
      </c>
      <c r="PB41">
        <v>70</v>
      </c>
      <c r="PC41">
        <v>0</v>
      </c>
      <c r="PD41">
        <v>30</v>
      </c>
      <c r="PE41">
        <v>0</v>
      </c>
      <c r="PG41">
        <v>10</v>
      </c>
      <c r="PH41">
        <v>3</v>
      </c>
      <c r="PI41">
        <v>3</v>
      </c>
      <c r="PJ41">
        <v>1</v>
      </c>
      <c r="PL41">
        <v>4</v>
      </c>
      <c r="PM41">
        <v>4</v>
      </c>
      <c r="PN41">
        <v>4</v>
      </c>
      <c r="PO41">
        <v>1</v>
      </c>
      <c r="PP41">
        <v>3</v>
      </c>
      <c r="PQ41">
        <v>3</v>
      </c>
      <c r="PR41">
        <v>1</v>
      </c>
      <c r="PS41">
        <v>1</v>
      </c>
      <c r="PT41">
        <v>4</v>
      </c>
      <c r="PU41">
        <v>1</v>
      </c>
      <c r="PV41">
        <v>1</v>
      </c>
      <c r="PW41">
        <v>1</v>
      </c>
      <c r="PX41">
        <v>1</v>
      </c>
      <c r="PY41">
        <v>1</v>
      </c>
      <c r="PZ41">
        <v>1</v>
      </c>
      <c r="QC41">
        <v>1</v>
      </c>
      <c r="QD41">
        <v>1</v>
      </c>
      <c r="QG41">
        <v>6</v>
      </c>
      <c r="QY41">
        <v>1</v>
      </c>
      <c r="QZ41" t="s">
        <v>689</v>
      </c>
      <c r="RA41">
        <v>3</v>
      </c>
      <c r="RF41">
        <v>1</v>
      </c>
      <c r="RR41">
        <v>1</v>
      </c>
      <c r="SD41">
        <v>1</v>
      </c>
      <c r="SX41">
        <v>5</v>
      </c>
      <c r="SY41">
        <v>2</v>
      </c>
      <c r="SZ41">
        <v>4</v>
      </c>
      <c r="TA41">
        <v>4</v>
      </c>
      <c r="TB41">
        <v>5</v>
      </c>
      <c r="TC41">
        <v>7</v>
      </c>
      <c r="TD41">
        <v>6</v>
      </c>
      <c r="TF41" t="s">
        <v>18</v>
      </c>
      <c r="TG41" cm="1">
        <f t="array" aca="1" ref="TG41" ca="1">_xlfn.IFS(SUMIFS(TI41:UB41, TI$3:UB$3,"Red",TI$4:UB$4,"On")&gt;0,1,
SUMIFS(TI41:UB41,TI$3:UB$3,"Yellow",TI$4:UB$4,"On")&gt;=TH$1,1,
TRUE,0)</f>
        <v>0</v>
      </c>
      <c r="TH41" s="40">
        <f t="shared" si="1"/>
        <v>83.4189666621387</v>
      </c>
      <c r="TI41" s="40">
        <f t="shared" si="2"/>
        <v>0</v>
      </c>
      <c r="TJ41">
        <f t="shared" si="3"/>
        <v>0</v>
      </c>
      <c r="TK41">
        <f t="shared" si="4"/>
        <v>0</v>
      </c>
      <c r="TL41">
        <f t="shared" si="5"/>
        <v>0</v>
      </c>
      <c r="TM41">
        <f t="shared" si="6"/>
        <v>0</v>
      </c>
      <c r="TN41">
        <f t="shared" si="7"/>
        <v>0</v>
      </c>
      <c r="TO41">
        <f t="shared" si="8"/>
        <v>0</v>
      </c>
      <c r="TP41">
        <f t="shared" si="9"/>
        <v>0</v>
      </c>
      <c r="TQ41">
        <f t="shared" si="10"/>
        <v>0</v>
      </c>
      <c r="TR41">
        <f t="shared" si="11"/>
        <v>0</v>
      </c>
      <c r="TS41">
        <f t="shared" si="12"/>
        <v>0</v>
      </c>
      <c r="TT41">
        <f t="shared" si="13"/>
        <v>0</v>
      </c>
      <c r="TU41">
        <f t="shared" si="14"/>
        <v>0</v>
      </c>
      <c r="TV41">
        <f t="shared" si="15"/>
        <v>0</v>
      </c>
      <c r="TW41">
        <f t="shared" si="16"/>
        <v>0</v>
      </c>
      <c r="TX41">
        <f t="shared" si="17"/>
        <v>0</v>
      </c>
      <c r="TY41">
        <f t="shared" si="18"/>
        <v>0</v>
      </c>
      <c r="TZ41">
        <f t="shared" si="19"/>
        <v>0</v>
      </c>
      <c r="UA41">
        <f t="shared" si="20"/>
        <v>1</v>
      </c>
      <c r="UB41">
        <f t="shared" si="21"/>
        <v>0</v>
      </c>
      <c r="UD41" t="str">
        <f t="shared" si="22"/>
        <v>0</v>
      </c>
      <c r="UE41" t="str">
        <f t="shared" si="23"/>
        <v>3</v>
      </c>
      <c r="UG41">
        <f t="shared" si="24"/>
        <v>0</v>
      </c>
      <c r="UH41">
        <f t="shared" si="25"/>
        <v>3</v>
      </c>
      <c r="UR41">
        <f t="shared" si="26"/>
        <v>1</v>
      </c>
    </row>
    <row r="42" spans="1:564" x14ac:dyDescent="0.3">
      <c r="A42" t="s">
        <v>690</v>
      </c>
      <c r="B42" t="s">
        <v>14</v>
      </c>
      <c r="D42" s="63">
        <v>45742.958042986109</v>
      </c>
      <c r="E42" s="63">
        <v>45742.987165069448</v>
      </c>
      <c r="F42" t="s">
        <v>585</v>
      </c>
      <c r="G42">
        <v>100</v>
      </c>
      <c r="H42">
        <v>1</v>
      </c>
      <c r="I42">
        <v>2</v>
      </c>
      <c r="J42">
        <v>22</v>
      </c>
      <c r="K42">
        <v>2</v>
      </c>
      <c r="L42">
        <v>1</v>
      </c>
      <c r="M42" t="s">
        <v>586</v>
      </c>
      <c r="N42" t="s">
        <v>654</v>
      </c>
      <c r="O42" t="s">
        <v>691</v>
      </c>
      <c r="P42">
        <v>0</v>
      </c>
      <c r="Q42">
        <v>0</v>
      </c>
      <c r="R42">
        <v>0</v>
      </c>
      <c r="S42">
        <v>0</v>
      </c>
      <c r="T42">
        <v>0</v>
      </c>
      <c r="U42">
        <v>0</v>
      </c>
      <c r="V42">
        <v>0</v>
      </c>
      <c r="W42">
        <v>0</v>
      </c>
      <c r="X42">
        <v>0</v>
      </c>
      <c r="Y42">
        <v>0</v>
      </c>
      <c r="Z42">
        <v>0</v>
      </c>
      <c r="AA42">
        <v>0</v>
      </c>
      <c r="AB42">
        <v>0</v>
      </c>
      <c r="AC42">
        <v>0</v>
      </c>
      <c r="AD42">
        <v>0</v>
      </c>
      <c r="AE42">
        <v>0</v>
      </c>
      <c r="AF42">
        <v>0</v>
      </c>
      <c r="AG42">
        <v>0</v>
      </c>
      <c r="AH42">
        <v>0</v>
      </c>
      <c r="AI42">
        <v>1</v>
      </c>
      <c r="AJ42">
        <v>1</v>
      </c>
      <c r="AL42">
        <v>11</v>
      </c>
      <c r="AM42">
        <v>0</v>
      </c>
      <c r="AN42">
        <v>0</v>
      </c>
      <c r="AO42">
        <v>1</v>
      </c>
      <c r="AP42">
        <v>0</v>
      </c>
      <c r="AQ42">
        <v>0</v>
      </c>
      <c r="AR42">
        <v>0</v>
      </c>
      <c r="AS42">
        <v>0</v>
      </c>
      <c r="AT42">
        <v>0</v>
      </c>
      <c r="AV42">
        <v>4</v>
      </c>
      <c r="AW42">
        <v>1</v>
      </c>
      <c r="AX42">
        <v>1</v>
      </c>
      <c r="AY42">
        <v>1</v>
      </c>
      <c r="AZ42">
        <v>1</v>
      </c>
      <c r="BA42">
        <v>0</v>
      </c>
      <c r="BB42">
        <v>0</v>
      </c>
      <c r="BD42">
        <v>1</v>
      </c>
      <c r="BE42">
        <v>1</v>
      </c>
      <c r="BF42">
        <v>1</v>
      </c>
      <c r="BI42">
        <v>3</v>
      </c>
      <c r="BJ42">
        <v>4</v>
      </c>
      <c r="BK42">
        <v>3</v>
      </c>
      <c r="BL42">
        <v>3</v>
      </c>
      <c r="BM42">
        <v>2</v>
      </c>
      <c r="BN42">
        <v>4</v>
      </c>
      <c r="BO42">
        <v>2</v>
      </c>
      <c r="BP42">
        <v>2</v>
      </c>
      <c r="BQ42">
        <v>2</v>
      </c>
      <c r="BR42">
        <v>3</v>
      </c>
      <c r="BS42">
        <v>2</v>
      </c>
      <c r="BT42">
        <v>2</v>
      </c>
      <c r="BU42">
        <v>2</v>
      </c>
      <c r="BV42">
        <v>2</v>
      </c>
      <c r="BW42">
        <v>1</v>
      </c>
      <c r="BY42">
        <v>1</v>
      </c>
      <c r="CA42">
        <v>7</v>
      </c>
      <c r="CB42">
        <v>10</v>
      </c>
      <c r="CF42">
        <v>2</v>
      </c>
      <c r="DG42">
        <v>2</v>
      </c>
      <c r="DH42">
        <v>0</v>
      </c>
      <c r="DJ42">
        <v>0</v>
      </c>
      <c r="DK42">
        <v>1</v>
      </c>
      <c r="DL42">
        <v>0</v>
      </c>
      <c r="DM42">
        <v>0</v>
      </c>
      <c r="DN42">
        <v>0</v>
      </c>
      <c r="DO42">
        <v>0</v>
      </c>
      <c r="DP42">
        <v>0</v>
      </c>
      <c r="DQ42">
        <v>0</v>
      </c>
      <c r="DR42">
        <v>0</v>
      </c>
      <c r="DS42">
        <v>1</v>
      </c>
      <c r="DT42">
        <v>0</v>
      </c>
      <c r="DU42">
        <v>0</v>
      </c>
      <c r="DV42">
        <v>0</v>
      </c>
      <c r="DW42">
        <v>0</v>
      </c>
      <c r="EA42">
        <v>3</v>
      </c>
      <c r="EC42">
        <v>2</v>
      </c>
      <c r="EF42">
        <v>1</v>
      </c>
      <c r="EK42">
        <v>3</v>
      </c>
      <c r="EL42">
        <v>3</v>
      </c>
      <c r="EM42">
        <v>3</v>
      </c>
      <c r="EN42">
        <v>3</v>
      </c>
      <c r="EO42">
        <v>4</v>
      </c>
      <c r="EP42">
        <v>2</v>
      </c>
      <c r="EQ42">
        <v>2</v>
      </c>
      <c r="ER42">
        <v>3</v>
      </c>
      <c r="ES42">
        <v>3</v>
      </c>
      <c r="ET42">
        <v>2</v>
      </c>
      <c r="EU42">
        <v>2</v>
      </c>
      <c r="EV42">
        <v>4</v>
      </c>
      <c r="EW42">
        <v>3</v>
      </c>
      <c r="EX42">
        <v>3</v>
      </c>
      <c r="EY42">
        <v>4</v>
      </c>
      <c r="EZ42">
        <v>4</v>
      </c>
      <c r="FA42">
        <v>4</v>
      </c>
      <c r="FB42">
        <v>4</v>
      </c>
      <c r="FC42">
        <v>3</v>
      </c>
      <c r="FD42">
        <v>3</v>
      </c>
      <c r="GI42">
        <v>2</v>
      </c>
      <c r="GJ42">
        <v>3</v>
      </c>
      <c r="GK42">
        <v>3</v>
      </c>
      <c r="GL42">
        <v>3</v>
      </c>
      <c r="GM42">
        <v>4</v>
      </c>
      <c r="GN42">
        <v>4</v>
      </c>
      <c r="GO42">
        <v>4</v>
      </c>
      <c r="GP42">
        <v>4</v>
      </c>
      <c r="GQ42">
        <v>3</v>
      </c>
      <c r="GR42">
        <v>4</v>
      </c>
      <c r="KO42">
        <v>1993</v>
      </c>
      <c r="KP42">
        <v>0</v>
      </c>
      <c r="KQ42">
        <v>2025</v>
      </c>
      <c r="KR42">
        <v>0</v>
      </c>
      <c r="KS42">
        <v>5</v>
      </c>
      <c r="KU42">
        <v>1</v>
      </c>
      <c r="KX42">
        <v>12</v>
      </c>
      <c r="KZ42">
        <v>0</v>
      </c>
      <c r="LB42">
        <v>0</v>
      </c>
      <c r="LC42">
        <v>0</v>
      </c>
      <c r="LD42">
        <v>0</v>
      </c>
      <c r="LE42">
        <v>1</v>
      </c>
      <c r="LF42">
        <v>0</v>
      </c>
      <c r="LG42">
        <v>0</v>
      </c>
      <c r="LH42">
        <v>0</v>
      </c>
      <c r="LI42">
        <v>0</v>
      </c>
      <c r="LJ42">
        <v>0</v>
      </c>
      <c r="LK42">
        <v>0</v>
      </c>
      <c r="LL42">
        <v>0</v>
      </c>
      <c r="LM42">
        <v>0</v>
      </c>
      <c r="LO42">
        <v>0</v>
      </c>
      <c r="LQ42">
        <v>0</v>
      </c>
      <c r="LR42">
        <v>1</v>
      </c>
      <c r="LS42">
        <v>0</v>
      </c>
      <c r="LT42">
        <v>1</v>
      </c>
      <c r="LU42">
        <v>0</v>
      </c>
      <c r="LV42">
        <v>1</v>
      </c>
      <c r="LW42">
        <v>0</v>
      </c>
      <c r="LX42">
        <v>0</v>
      </c>
      <c r="LY42">
        <v>1</v>
      </c>
      <c r="LZ42">
        <v>0</v>
      </c>
      <c r="MA42">
        <v>0</v>
      </c>
      <c r="MC42">
        <v>3</v>
      </c>
      <c r="ME42">
        <v>1</v>
      </c>
      <c r="MF42">
        <v>3</v>
      </c>
      <c r="MG42">
        <v>6</v>
      </c>
      <c r="MH42">
        <v>2</v>
      </c>
      <c r="MI42">
        <v>7</v>
      </c>
      <c r="MJ42">
        <v>2</v>
      </c>
      <c r="MK42">
        <v>1</v>
      </c>
      <c r="ML42">
        <v>2</v>
      </c>
      <c r="MM42">
        <v>2</v>
      </c>
      <c r="MN42">
        <v>2</v>
      </c>
      <c r="MO42">
        <v>2</v>
      </c>
      <c r="MP42">
        <v>2</v>
      </c>
      <c r="MQ42">
        <v>2</v>
      </c>
      <c r="MR42">
        <v>1</v>
      </c>
      <c r="MS42">
        <v>1</v>
      </c>
      <c r="MT42">
        <v>2</v>
      </c>
      <c r="MU42">
        <v>2</v>
      </c>
      <c r="MV42">
        <v>2</v>
      </c>
      <c r="MW42">
        <v>2</v>
      </c>
      <c r="NL42">
        <v>1</v>
      </c>
      <c r="NN42">
        <v>5</v>
      </c>
      <c r="NO42">
        <v>1</v>
      </c>
      <c r="NP42">
        <v>1</v>
      </c>
      <c r="NQ42">
        <v>1</v>
      </c>
      <c r="NR42">
        <v>2</v>
      </c>
      <c r="NS42">
        <v>1</v>
      </c>
      <c r="NV42">
        <v>1</v>
      </c>
      <c r="NW42">
        <v>1</v>
      </c>
      <c r="NX42">
        <v>1</v>
      </c>
      <c r="NY42">
        <v>1</v>
      </c>
      <c r="NZ42">
        <v>6</v>
      </c>
      <c r="OA42" t="s">
        <v>693</v>
      </c>
      <c r="OF42">
        <v>2</v>
      </c>
      <c r="OH42">
        <v>6</v>
      </c>
      <c r="OI42" t="s">
        <v>694</v>
      </c>
      <c r="OJ42">
        <v>6</v>
      </c>
      <c r="OK42" t="s">
        <v>695</v>
      </c>
      <c r="OL42">
        <v>6</v>
      </c>
      <c r="OM42" t="s">
        <v>696</v>
      </c>
      <c r="ON42">
        <v>2</v>
      </c>
      <c r="OT42">
        <v>6</v>
      </c>
      <c r="OV42">
        <v>6</v>
      </c>
      <c r="OX42">
        <v>6</v>
      </c>
      <c r="OZ42">
        <v>6</v>
      </c>
      <c r="PB42">
        <v>80</v>
      </c>
      <c r="PC42">
        <v>5</v>
      </c>
      <c r="PD42">
        <v>15</v>
      </c>
      <c r="PE42">
        <v>0</v>
      </c>
      <c r="PG42">
        <v>10</v>
      </c>
      <c r="PH42">
        <v>3</v>
      </c>
      <c r="PI42">
        <v>3</v>
      </c>
      <c r="PJ42">
        <v>1</v>
      </c>
      <c r="PL42">
        <v>9</v>
      </c>
      <c r="PM42">
        <v>4</v>
      </c>
      <c r="PN42">
        <v>3</v>
      </c>
      <c r="PO42">
        <v>1</v>
      </c>
      <c r="PP42">
        <v>4</v>
      </c>
      <c r="PQ42">
        <v>4</v>
      </c>
      <c r="PR42">
        <v>4</v>
      </c>
      <c r="PS42">
        <v>1</v>
      </c>
      <c r="PT42">
        <v>3</v>
      </c>
      <c r="PU42">
        <v>1</v>
      </c>
      <c r="PV42">
        <v>2</v>
      </c>
      <c r="PW42">
        <v>3</v>
      </c>
      <c r="PX42">
        <v>2</v>
      </c>
      <c r="PY42">
        <v>3</v>
      </c>
      <c r="PZ42">
        <v>3</v>
      </c>
      <c r="QC42">
        <v>11</v>
      </c>
      <c r="QE42">
        <v>11</v>
      </c>
      <c r="QL42">
        <v>6</v>
      </c>
      <c r="QY42">
        <v>4</v>
      </c>
      <c r="QZ42" t="s">
        <v>697</v>
      </c>
      <c r="RA42">
        <v>4</v>
      </c>
      <c r="RB42">
        <v>80</v>
      </c>
      <c r="RC42">
        <v>20</v>
      </c>
      <c r="RD42">
        <v>20</v>
      </c>
      <c r="RN42">
        <v>80</v>
      </c>
      <c r="RO42">
        <v>20</v>
      </c>
      <c r="RP42">
        <v>20</v>
      </c>
      <c r="RZ42">
        <v>3</v>
      </c>
      <c r="SA42">
        <v>3</v>
      </c>
      <c r="SB42">
        <v>3</v>
      </c>
      <c r="SX42">
        <v>22</v>
      </c>
      <c r="SY42">
        <v>2</v>
      </c>
      <c r="SZ42">
        <v>5</v>
      </c>
      <c r="TA42">
        <v>8</v>
      </c>
      <c r="TB42">
        <v>5</v>
      </c>
      <c r="TC42">
        <v>6</v>
      </c>
      <c r="TD42">
        <v>6</v>
      </c>
      <c r="TF42" t="s">
        <v>18</v>
      </c>
      <c r="TG42" cm="1">
        <f t="array" aca="1" ref="TG42" ca="1">_xlfn.IFS(SUMIFS(TI42:UB42, TI$3:UB$3,"Red",TI$4:UB$4,"On")&gt;0,1,
SUMIFS(TI42:UB42,TI$3:UB$3,"Yellow",TI$4:UB$4,"On")&gt;=TH$1,1,
TRUE,0)</f>
        <v>0</v>
      </c>
      <c r="TH42" s="40">
        <f t="shared" si="1"/>
        <v>41.935800007777289</v>
      </c>
      <c r="TI42" s="40">
        <f t="shared" si="2"/>
        <v>0</v>
      </c>
      <c r="TJ42">
        <f t="shared" si="3"/>
        <v>0</v>
      </c>
      <c r="TK42">
        <f t="shared" si="4"/>
        <v>0</v>
      </c>
      <c r="TL42">
        <f t="shared" si="5"/>
        <v>0</v>
      </c>
      <c r="TM42">
        <f t="shared" si="6"/>
        <v>0</v>
      </c>
      <c r="TN42">
        <f t="shared" si="7"/>
        <v>0</v>
      </c>
      <c r="TO42">
        <f t="shared" si="8"/>
        <v>0</v>
      </c>
      <c r="TP42">
        <f t="shared" si="9"/>
        <v>0</v>
      </c>
      <c r="TQ42">
        <f t="shared" si="10"/>
        <v>0</v>
      </c>
      <c r="TR42">
        <f t="shared" si="11"/>
        <v>0</v>
      </c>
      <c r="TS42">
        <f t="shared" si="12"/>
        <v>0</v>
      </c>
      <c r="TT42">
        <f t="shared" si="13"/>
        <v>0</v>
      </c>
      <c r="TU42">
        <f t="shared" si="14"/>
        <v>0</v>
      </c>
      <c r="TV42">
        <f t="shared" si="15"/>
        <v>0</v>
      </c>
      <c r="TW42">
        <f t="shared" si="16"/>
        <v>0</v>
      </c>
      <c r="TX42">
        <f t="shared" si="17"/>
        <v>0</v>
      </c>
      <c r="TY42">
        <f t="shared" si="18"/>
        <v>0</v>
      </c>
      <c r="TZ42">
        <f t="shared" si="19"/>
        <v>0</v>
      </c>
      <c r="UA42">
        <f t="shared" si="20"/>
        <v>0</v>
      </c>
      <c r="UB42">
        <f t="shared" si="21"/>
        <v>0</v>
      </c>
      <c r="UD42" t="str">
        <f t="shared" si="22"/>
        <v>0</v>
      </c>
      <c r="UE42" t="str">
        <f t="shared" si="23"/>
        <v>3</v>
      </c>
      <c r="UG42">
        <f t="shared" si="24"/>
        <v>0</v>
      </c>
      <c r="UH42">
        <f t="shared" si="25"/>
        <v>3</v>
      </c>
      <c r="UR42">
        <f t="shared" si="26"/>
        <v>1</v>
      </c>
    </row>
    <row r="43" spans="1:564" x14ac:dyDescent="0.3">
      <c r="A43" t="s">
        <v>698</v>
      </c>
      <c r="B43" t="s">
        <v>14</v>
      </c>
      <c r="D43" s="63">
        <v>45742.981757210648</v>
      </c>
      <c r="E43" s="63">
        <v>45742.987381087965</v>
      </c>
      <c r="F43" t="s">
        <v>585</v>
      </c>
      <c r="G43">
        <v>100</v>
      </c>
      <c r="H43">
        <v>0</v>
      </c>
      <c r="J43">
        <v>5</v>
      </c>
      <c r="K43">
        <v>3</v>
      </c>
      <c r="L43">
        <v>2</v>
      </c>
      <c r="M43" t="s">
        <v>600</v>
      </c>
      <c r="N43" t="s">
        <v>601</v>
      </c>
      <c r="O43" t="s">
        <v>178</v>
      </c>
      <c r="P43">
        <v>0</v>
      </c>
      <c r="Q43">
        <v>0</v>
      </c>
      <c r="R43">
        <v>0</v>
      </c>
      <c r="Y43">
        <v>0</v>
      </c>
      <c r="Z43">
        <v>0</v>
      </c>
      <c r="AA43">
        <v>0</v>
      </c>
      <c r="AB43">
        <v>0</v>
      </c>
      <c r="AC43">
        <v>0</v>
      </c>
      <c r="AD43">
        <v>0</v>
      </c>
      <c r="AE43">
        <v>0</v>
      </c>
      <c r="AF43">
        <v>0</v>
      </c>
      <c r="AG43">
        <v>0</v>
      </c>
      <c r="AH43">
        <v>0</v>
      </c>
      <c r="AI43">
        <v>1</v>
      </c>
      <c r="AJ43">
        <v>1</v>
      </c>
      <c r="AL43">
        <v>11</v>
      </c>
      <c r="AM43">
        <v>0</v>
      </c>
      <c r="AN43">
        <v>0</v>
      </c>
      <c r="AO43">
        <v>1</v>
      </c>
      <c r="AP43">
        <v>0</v>
      </c>
      <c r="AQ43">
        <v>0</v>
      </c>
      <c r="AR43">
        <v>1</v>
      </c>
      <c r="AS43">
        <v>0</v>
      </c>
      <c r="AT43">
        <v>0</v>
      </c>
      <c r="AV43">
        <v>2</v>
      </c>
      <c r="AW43">
        <v>1</v>
      </c>
      <c r="AX43">
        <v>0</v>
      </c>
      <c r="AY43">
        <v>0</v>
      </c>
      <c r="AZ43">
        <v>0</v>
      </c>
      <c r="BA43">
        <v>0</v>
      </c>
      <c r="BB43">
        <v>0</v>
      </c>
      <c r="BD43">
        <v>2</v>
      </c>
      <c r="BE43">
        <v>2</v>
      </c>
      <c r="BF43">
        <v>1</v>
      </c>
      <c r="PO43">
        <v>2</v>
      </c>
      <c r="PP43">
        <v>3</v>
      </c>
      <c r="PQ43">
        <v>2</v>
      </c>
      <c r="PR43">
        <v>2</v>
      </c>
      <c r="PS43">
        <v>2</v>
      </c>
      <c r="PT43">
        <v>3</v>
      </c>
      <c r="PU43">
        <v>1</v>
      </c>
      <c r="PV43">
        <v>2</v>
      </c>
      <c r="PW43">
        <v>2</v>
      </c>
      <c r="PX43">
        <v>2</v>
      </c>
      <c r="PY43">
        <v>1</v>
      </c>
      <c r="PZ43">
        <v>3</v>
      </c>
      <c r="QC43">
        <v>8</v>
      </c>
      <c r="QG43">
        <v>8</v>
      </c>
      <c r="QL43">
        <v>6</v>
      </c>
      <c r="QY43">
        <v>5</v>
      </c>
      <c r="QZ43" t="s">
        <v>699</v>
      </c>
      <c r="RA43">
        <v>5</v>
      </c>
      <c r="SM43">
        <v>3</v>
      </c>
      <c r="SO43">
        <v>4</v>
      </c>
      <c r="SP43">
        <v>11</v>
      </c>
      <c r="SR43">
        <v>1</v>
      </c>
      <c r="ST43">
        <v>1</v>
      </c>
      <c r="SU43">
        <v>3</v>
      </c>
      <c r="SV43">
        <v>4</v>
      </c>
      <c r="SW43">
        <v>3</v>
      </c>
      <c r="SX43">
        <v>5</v>
      </c>
      <c r="SY43">
        <v>2</v>
      </c>
      <c r="SZ43">
        <v>1</v>
      </c>
      <c r="TA43">
        <v>3</v>
      </c>
      <c r="TB43">
        <v>3</v>
      </c>
      <c r="TC43">
        <v>6</v>
      </c>
      <c r="TD43">
        <v>3</v>
      </c>
      <c r="TF43" t="s">
        <v>18</v>
      </c>
      <c r="TG43" cm="1">
        <f t="array" aca="1" ref="TG43" ca="1">_xlfn.IFS(SUMIFS(TI43:UB43, TI$3:UB$3,"Red",TI$4:UB$4,"On")&gt;0,1,
SUMIFS(TI43:UB43,TI$3:UB$3,"Yellow",TI$4:UB$4,"On")&gt;=TH$1,1,
TRUE,0)</f>
        <v>1</v>
      </c>
      <c r="TH43" s="40">
        <f t="shared" si="1"/>
        <v>8.0983833374921232</v>
      </c>
      <c r="TI43" s="40">
        <f t="shared" si="2"/>
        <v>1</v>
      </c>
      <c r="TJ43">
        <f t="shared" si="3"/>
        <v>0</v>
      </c>
      <c r="TK43">
        <f t="shared" si="4"/>
        <v>0</v>
      </c>
      <c r="TL43">
        <f t="shared" si="5"/>
        <v>0</v>
      </c>
      <c r="TM43">
        <f t="shared" si="6"/>
        <v>0</v>
      </c>
      <c r="TN43">
        <f t="shared" si="7"/>
        <v>0</v>
      </c>
      <c r="TO43">
        <f t="shared" si="8"/>
        <v>0</v>
      </c>
      <c r="TP43">
        <f t="shared" si="9"/>
        <v>0</v>
      </c>
      <c r="TQ43">
        <f t="shared" si="10"/>
        <v>0</v>
      </c>
      <c r="TR43">
        <f t="shared" si="11"/>
        <v>0</v>
      </c>
      <c r="TS43">
        <f t="shared" si="12"/>
        <v>0</v>
      </c>
      <c r="TT43">
        <f t="shared" si="13"/>
        <v>0</v>
      </c>
      <c r="TU43">
        <f t="shared" si="14"/>
        <v>0</v>
      </c>
      <c r="TV43">
        <f t="shared" si="15"/>
        <v>0</v>
      </c>
      <c r="TW43">
        <f t="shared" si="16"/>
        <v>0</v>
      </c>
      <c r="TX43">
        <f t="shared" si="17"/>
        <v>0</v>
      </c>
      <c r="TY43">
        <f t="shared" si="18"/>
        <v>0</v>
      </c>
      <c r="TZ43">
        <f t="shared" si="19"/>
        <v>0</v>
      </c>
      <c r="UA43">
        <f t="shared" si="20"/>
        <v>0</v>
      </c>
      <c r="UB43">
        <f t="shared" si="21"/>
        <v>0</v>
      </c>
      <c r="UD43" t="str">
        <f t="shared" si="22"/>
        <v>0</v>
      </c>
      <c r="UE43" t="str">
        <f t="shared" si="23"/>
        <v>1</v>
      </c>
      <c r="UG43">
        <f t="shared" si="24"/>
        <v>0</v>
      </c>
      <c r="UH43">
        <f t="shared" si="25"/>
        <v>2</v>
      </c>
      <c r="UR43" t="str">
        <f t="shared" si="26"/>
        <v/>
      </c>
    </row>
    <row r="44" spans="1:564" x14ac:dyDescent="0.3">
      <c r="A44" t="s">
        <v>700</v>
      </c>
      <c r="B44" t="s">
        <v>14</v>
      </c>
      <c r="D44" s="63">
        <v>45742.970562696762</v>
      </c>
      <c r="E44" s="63">
        <v>45742.987713807874</v>
      </c>
      <c r="F44" t="s">
        <v>609</v>
      </c>
      <c r="G44">
        <v>100</v>
      </c>
      <c r="H44">
        <v>1</v>
      </c>
      <c r="I44">
        <v>9</v>
      </c>
      <c r="J44">
        <v>10</v>
      </c>
      <c r="K44">
        <v>4</v>
      </c>
      <c r="L44">
        <v>1</v>
      </c>
      <c r="M44" t="s">
        <v>586</v>
      </c>
      <c r="N44" t="s">
        <v>635</v>
      </c>
      <c r="O44" t="s">
        <v>701</v>
      </c>
      <c r="P44">
        <v>0</v>
      </c>
      <c r="Q44">
        <v>0</v>
      </c>
      <c r="R44">
        <v>0</v>
      </c>
      <c r="S44">
        <v>1</v>
      </c>
      <c r="T44">
        <v>0</v>
      </c>
      <c r="U44">
        <v>0</v>
      </c>
      <c r="V44">
        <v>0</v>
      </c>
      <c r="W44">
        <v>0</v>
      </c>
      <c r="X44">
        <v>0</v>
      </c>
      <c r="Y44">
        <v>1</v>
      </c>
      <c r="Z44">
        <v>0</v>
      </c>
      <c r="AA44">
        <v>0</v>
      </c>
      <c r="AB44">
        <v>0</v>
      </c>
      <c r="AC44">
        <v>0</v>
      </c>
      <c r="AD44">
        <v>0</v>
      </c>
      <c r="AE44">
        <v>0</v>
      </c>
      <c r="AF44">
        <v>0</v>
      </c>
      <c r="AG44">
        <v>0</v>
      </c>
      <c r="AH44">
        <v>0</v>
      </c>
      <c r="AI44">
        <v>1</v>
      </c>
      <c r="AJ44">
        <v>1</v>
      </c>
      <c r="AL44">
        <v>11</v>
      </c>
      <c r="AM44">
        <v>0</v>
      </c>
      <c r="AN44">
        <v>0</v>
      </c>
      <c r="AO44">
        <v>1</v>
      </c>
      <c r="AP44">
        <v>1</v>
      </c>
      <c r="AQ44">
        <v>0</v>
      </c>
      <c r="AR44">
        <v>0</v>
      </c>
      <c r="AS44">
        <v>0</v>
      </c>
      <c r="AT44">
        <v>0</v>
      </c>
      <c r="AV44">
        <v>3</v>
      </c>
      <c r="AW44">
        <v>1</v>
      </c>
      <c r="AX44">
        <v>1</v>
      </c>
      <c r="AY44">
        <v>1</v>
      </c>
      <c r="AZ44">
        <v>1</v>
      </c>
      <c r="BA44">
        <v>0</v>
      </c>
      <c r="BB44">
        <v>0</v>
      </c>
      <c r="BD44">
        <v>1</v>
      </c>
      <c r="BE44">
        <v>1</v>
      </c>
      <c r="BF44">
        <v>3</v>
      </c>
      <c r="BI44">
        <v>3</v>
      </c>
      <c r="BJ44">
        <v>3</v>
      </c>
      <c r="BK44">
        <v>2</v>
      </c>
      <c r="BL44">
        <v>2</v>
      </c>
      <c r="BM44">
        <v>1</v>
      </c>
      <c r="BN44">
        <v>2</v>
      </c>
      <c r="BO44">
        <v>1</v>
      </c>
      <c r="BP44">
        <v>2</v>
      </c>
      <c r="BQ44">
        <v>4</v>
      </c>
      <c r="BR44">
        <v>1</v>
      </c>
      <c r="BS44">
        <v>1</v>
      </c>
      <c r="BT44">
        <v>1</v>
      </c>
      <c r="BU44">
        <v>1</v>
      </c>
      <c r="BV44">
        <v>2</v>
      </c>
      <c r="BW44">
        <v>2</v>
      </c>
      <c r="BY44">
        <v>2</v>
      </c>
      <c r="CA44">
        <v>9</v>
      </c>
      <c r="CB44">
        <v>10</v>
      </c>
      <c r="CI44">
        <v>11</v>
      </c>
      <c r="DG44">
        <v>9</v>
      </c>
      <c r="DH44">
        <v>1</v>
      </c>
      <c r="DI44">
        <v>1</v>
      </c>
      <c r="DJ44">
        <v>0</v>
      </c>
      <c r="DK44">
        <v>1</v>
      </c>
      <c r="DL44">
        <v>0</v>
      </c>
      <c r="DM44">
        <v>1</v>
      </c>
      <c r="DN44">
        <v>0</v>
      </c>
      <c r="DO44">
        <v>0</v>
      </c>
      <c r="DQ44">
        <v>0</v>
      </c>
      <c r="DR44">
        <v>0</v>
      </c>
      <c r="DS44">
        <v>0</v>
      </c>
      <c r="DT44">
        <v>0</v>
      </c>
      <c r="DU44">
        <v>0</v>
      </c>
      <c r="DV44">
        <v>0</v>
      </c>
      <c r="DW44">
        <v>0</v>
      </c>
      <c r="EA44">
        <v>2</v>
      </c>
      <c r="EC44">
        <v>3</v>
      </c>
      <c r="EH44">
        <v>1</v>
      </c>
      <c r="EK44">
        <v>3</v>
      </c>
      <c r="EL44">
        <v>4</v>
      </c>
      <c r="EM44">
        <v>3</v>
      </c>
      <c r="EN44">
        <v>5</v>
      </c>
      <c r="EO44">
        <v>3</v>
      </c>
      <c r="EP44">
        <v>3</v>
      </c>
      <c r="EQ44">
        <v>4</v>
      </c>
      <c r="ER44">
        <v>3</v>
      </c>
      <c r="ES44">
        <v>3</v>
      </c>
      <c r="ET44">
        <v>4</v>
      </c>
      <c r="EU44">
        <v>4</v>
      </c>
      <c r="EV44">
        <v>4</v>
      </c>
      <c r="EW44">
        <v>3</v>
      </c>
      <c r="EX44">
        <v>4</v>
      </c>
      <c r="EY44">
        <v>3</v>
      </c>
      <c r="EZ44">
        <v>2</v>
      </c>
      <c r="FA44">
        <v>3</v>
      </c>
      <c r="FB44">
        <v>3</v>
      </c>
      <c r="FC44">
        <v>4</v>
      </c>
      <c r="FD44">
        <v>5</v>
      </c>
      <c r="HM44">
        <v>4</v>
      </c>
      <c r="HN44">
        <v>3</v>
      </c>
      <c r="HO44">
        <v>4</v>
      </c>
      <c r="HP44">
        <v>5</v>
      </c>
      <c r="HQ44">
        <v>3</v>
      </c>
      <c r="HR44">
        <v>5</v>
      </c>
      <c r="HS44">
        <v>4</v>
      </c>
      <c r="HT44">
        <v>3</v>
      </c>
      <c r="HU44">
        <v>5</v>
      </c>
      <c r="HV44">
        <v>5</v>
      </c>
      <c r="KO44">
        <v>2016</v>
      </c>
      <c r="KP44">
        <v>0</v>
      </c>
      <c r="KQ44">
        <v>2018</v>
      </c>
      <c r="KR44">
        <v>0</v>
      </c>
      <c r="KS44">
        <v>4</v>
      </c>
      <c r="KU44">
        <v>2</v>
      </c>
      <c r="KX44">
        <v>1</v>
      </c>
      <c r="KZ44">
        <v>0</v>
      </c>
      <c r="LA44">
        <v>1</v>
      </c>
      <c r="LB44">
        <v>0</v>
      </c>
      <c r="LC44">
        <v>0</v>
      </c>
      <c r="LE44">
        <v>0</v>
      </c>
      <c r="LG44">
        <v>0</v>
      </c>
      <c r="LM44">
        <v>0</v>
      </c>
      <c r="LO44">
        <v>0</v>
      </c>
      <c r="LP44">
        <v>0</v>
      </c>
      <c r="LQ44">
        <v>1</v>
      </c>
      <c r="LR44">
        <v>0</v>
      </c>
      <c r="LS44">
        <v>1</v>
      </c>
      <c r="LT44">
        <v>0</v>
      </c>
      <c r="LU44">
        <v>0</v>
      </c>
      <c r="LV44">
        <v>1</v>
      </c>
      <c r="LW44">
        <v>0</v>
      </c>
      <c r="LX44">
        <v>0</v>
      </c>
      <c r="LY44">
        <v>1</v>
      </c>
      <c r="LZ44">
        <v>0</v>
      </c>
      <c r="MA44">
        <v>0</v>
      </c>
      <c r="MC44">
        <v>1</v>
      </c>
      <c r="ME44">
        <v>1</v>
      </c>
      <c r="MF44">
        <v>4</v>
      </c>
      <c r="MG44">
        <v>5</v>
      </c>
      <c r="MH44">
        <v>4</v>
      </c>
      <c r="MI44">
        <v>5</v>
      </c>
      <c r="MJ44">
        <v>1</v>
      </c>
      <c r="MK44">
        <v>1</v>
      </c>
      <c r="ML44">
        <v>1</v>
      </c>
      <c r="MM44">
        <v>2</v>
      </c>
      <c r="MN44">
        <v>1</v>
      </c>
      <c r="MO44">
        <v>2</v>
      </c>
      <c r="MP44">
        <v>1</v>
      </c>
      <c r="MQ44">
        <v>1</v>
      </c>
      <c r="MR44">
        <v>1</v>
      </c>
      <c r="MS44">
        <v>1</v>
      </c>
      <c r="MT44">
        <v>2</v>
      </c>
      <c r="MU44">
        <v>1</v>
      </c>
      <c r="MV44">
        <v>1</v>
      </c>
      <c r="MW44">
        <v>1</v>
      </c>
      <c r="NO44">
        <v>2</v>
      </c>
      <c r="NQ44">
        <v>1</v>
      </c>
      <c r="NV44">
        <v>2</v>
      </c>
      <c r="OF44">
        <v>3</v>
      </c>
      <c r="OJ44">
        <v>1</v>
      </c>
      <c r="OT44">
        <v>5</v>
      </c>
      <c r="PB44">
        <v>85</v>
      </c>
      <c r="PC44">
        <v>12</v>
      </c>
      <c r="PD44">
        <v>3</v>
      </c>
      <c r="PE44">
        <v>0</v>
      </c>
      <c r="PG44">
        <v>10</v>
      </c>
      <c r="PH44">
        <v>5</v>
      </c>
      <c r="PI44">
        <v>4</v>
      </c>
      <c r="PJ44">
        <v>2</v>
      </c>
      <c r="PK44">
        <v>5</v>
      </c>
      <c r="PL44">
        <v>3</v>
      </c>
      <c r="PM44">
        <v>4</v>
      </c>
      <c r="PN44">
        <v>4</v>
      </c>
      <c r="PO44">
        <v>1</v>
      </c>
      <c r="PP44">
        <v>1</v>
      </c>
      <c r="PQ44">
        <v>3</v>
      </c>
      <c r="PR44">
        <v>2</v>
      </c>
      <c r="PS44">
        <v>1</v>
      </c>
      <c r="PT44">
        <v>1</v>
      </c>
      <c r="PU44">
        <v>2</v>
      </c>
      <c r="PV44">
        <v>2</v>
      </c>
      <c r="PW44">
        <v>3</v>
      </c>
      <c r="PX44">
        <v>3</v>
      </c>
      <c r="PY44">
        <v>3</v>
      </c>
      <c r="PZ44">
        <v>4</v>
      </c>
      <c r="QA44">
        <v>3</v>
      </c>
      <c r="QB44" t="s">
        <v>676</v>
      </c>
      <c r="QD44">
        <v>7</v>
      </c>
      <c r="QJ44">
        <v>5</v>
      </c>
      <c r="QL44">
        <v>9</v>
      </c>
      <c r="QY44">
        <v>5</v>
      </c>
      <c r="QZ44" t="s">
        <v>702</v>
      </c>
      <c r="RA44">
        <v>5</v>
      </c>
      <c r="RL44">
        <v>75</v>
      </c>
      <c r="RX44">
        <v>45</v>
      </c>
      <c r="SI44">
        <v>5</v>
      </c>
      <c r="SX44">
        <v>10</v>
      </c>
      <c r="SY44">
        <v>2</v>
      </c>
      <c r="SZ44">
        <v>4</v>
      </c>
      <c r="TA44">
        <v>4</v>
      </c>
      <c r="TB44">
        <v>5</v>
      </c>
      <c r="TC44">
        <v>6</v>
      </c>
      <c r="TD44">
        <v>5</v>
      </c>
      <c r="TF44" t="s">
        <v>18</v>
      </c>
      <c r="TG44" cm="1">
        <f t="array" aca="1" ref="TG44" ca="1">_xlfn.IFS(SUMIFS(TI44:UB44, TI$3:UB$3,"Red",TI$4:UB$4,"On")&gt;0,1,
SUMIFS(TI44:UB44,TI$3:UB$3,"Yellow",TI$4:UB$4,"On")&gt;=TH$1,1,
TRUE,0)</f>
        <v>1</v>
      </c>
      <c r="TH44" s="40">
        <f t="shared" si="1"/>
        <v>24.697600000072271</v>
      </c>
      <c r="TI44" s="40">
        <f t="shared" si="2"/>
        <v>0</v>
      </c>
      <c r="TJ44">
        <f t="shared" si="3"/>
        <v>0</v>
      </c>
      <c r="TK44">
        <f t="shared" si="4"/>
        <v>0</v>
      </c>
      <c r="TL44">
        <f t="shared" si="5"/>
        <v>0</v>
      </c>
      <c r="TM44">
        <f t="shared" si="6"/>
        <v>1</v>
      </c>
      <c r="TN44">
        <f t="shared" si="7"/>
        <v>0</v>
      </c>
      <c r="TO44">
        <f t="shared" si="8"/>
        <v>0</v>
      </c>
      <c r="TP44">
        <f t="shared" si="9"/>
        <v>0</v>
      </c>
      <c r="TQ44">
        <f t="shared" si="10"/>
        <v>0</v>
      </c>
      <c r="TR44">
        <f t="shared" si="11"/>
        <v>0</v>
      </c>
      <c r="TS44">
        <f t="shared" si="12"/>
        <v>1</v>
      </c>
      <c r="TT44">
        <f t="shared" si="13"/>
        <v>0</v>
      </c>
      <c r="TU44">
        <f t="shared" si="14"/>
        <v>0</v>
      </c>
      <c r="TV44">
        <f t="shared" si="15"/>
        <v>0</v>
      </c>
      <c r="TW44">
        <f t="shared" si="16"/>
        <v>0</v>
      </c>
      <c r="TX44">
        <f t="shared" si="17"/>
        <v>0</v>
      </c>
      <c r="TY44">
        <f t="shared" si="18"/>
        <v>0</v>
      </c>
      <c r="TZ44">
        <f t="shared" si="19"/>
        <v>0</v>
      </c>
      <c r="UA44">
        <f t="shared" si="20"/>
        <v>0</v>
      </c>
      <c r="UB44">
        <f t="shared" si="21"/>
        <v>0</v>
      </c>
      <c r="UD44" t="str">
        <f t="shared" si="22"/>
        <v>0</v>
      </c>
      <c r="UE44" t="str">
        <f t="shared" si="23"/>
        <v>3</v>
      </c>
      <c r="UG44">
        <f t="shared" si="24"/>
        <v>0</v>
      </c>
      <c r="UH44">
        <f t="shared" si="25"/>
        <v>3</v>
      </c>
      <c r="UR44">
        <f t="shared" si="26"/>
        <v>1</v>
      </c>
    </row>
    <row r="45" spans="1:564" x14ac:dyDescent="0.3">
      <c r="A45" t="s">
        <v>703</v>
      </c>
      <c r="B45" t="s">
        <v>591</v>
      </c>
      <c r="C45" t="s">
        <v>124</v>
      </c>
      <c r="D45" s="63">
        <v>45743.001392141203</v>
      </c>
      <c r="E45" s="63">
        <v>45743.001809710651</v>
      </c>
      <c r="F45" t="s">
        <v>609</v>
      </c>
      <c r="G45">
        <v>100</v>
      </c>
      <c r="P45">
        <v>0</v>
      </c>
      <c r="AI45">
        <v>1</v>
      </c>
      <c r="AJ45">
        <v>1</v>
      </c>
      <c r="AL45">
        <v>11</v>
      </c>
      <c r="AM45">
        <v>0</v>
      </c>
      <c r="AN45">
        <v>0</v>
      </c>
      <c r="AO45">
        <v>1</v>
      </c>
      <c r="AP45">
        <v>0</v>
      </c>
      <c r="AQ45">
        <v>0</v>
      </c>
      <c r="AR45">
        <v>0</v>
      </c>
      <c r="AS45">
        <v>0</v>
      </c>
      <c r="AT45">
        <v>0</v>
      </c>
      <c r="AV45">
        <v>5</v>
      </c>
      <c r="TF45" t="s">
        <v>18</v>
      </c>
      <c r="TG45" cm="1">
        <f t="array" aca="1" ref="TG45" ca="1">_xlfn.IFS(SUMIFS(TI45:UB45, TI$3:UB$3,"Red",TI$4:UB$4,"On")&gt;0,1,
SUMIFS(TI45:UB45,TI$3:UB$3,"Yellow",TI$4:UB$4,"On")&gt;=TH$1,1,
TRUE,0)</f>
        <v>0</v>
      </c>
      <c r="TH45" s="40">
        <f t="shared" si="1"/>
        <v>0.60130000580102205</v>
      </c>
      <c r="TI45" s="40" t="str">
        <f t="shared" si="2"/>
        <v/>
      </c>
      <c r="TJ45">
        <f t="shared" si="3"/>
        <v>0</v>
      </c>
      <c r="TK45">
        <f t="shared" si="4"/>
        <v>0</v>
      </c>
      <c r="TL45">
        <f t="shared" si="5"/>
        <v>0</v>
      </c>
      <c r="TM45">
        <f t="shared" si="6"/>
        <v>0</v>
      </c>
      <c r="TN45">
        <f t="shared" si="7"/>
        <v>0</v>
      </c>
      <c r="TO45">
        <f t="shared" si="8"/>
        <v>0</v>
      </c>
      <c r="TP45">
        <f t="shared" si="9"/>
        <v>0</v>
      </c>
      <c r="TQ45">
        <f t="shared" si="10"/>
        <v>0</v>
      </c>
      <c r="TR45">
        <f t="shared" si="11"/>
        <v>0</v>
      </c>
      <c r="TS45">
        <f t="shared" si="12"/>
        <v>0</v>
      </c>
      <c r="TT45">
        <f t="shared" si="13"/>
        <v>0</v>
      </c>
      <c r="TU45">
        <f t="shared" si="14"/>
        <v>0</v>
      </c>
      <c r="TV45">
        <f t="shared" si="15"/>
        <v>0</v>
      </c>
      <c r="TW45">
        <f t="shared" si="16"/>
        <v>0</v>
      </c>
      <c r="TX45">
        <f t="shared" si="17"/>
        <v>0</v>
      </c>
      <c r="TY45">
        <f t="shared" si="18"/>
        <v>0</v>
      </c>
      <c r="TZ45" t="str">
        <f t="shared" si="19"/>
        <v/>
      </c>
      <c r="UA45">
        <f t="shared" si="20"/>
        <v>0</v>
      </c>
      <c r="UB45">
        <f t="shared" si="21"/>
        <v>0</v>
      </c>
      <c r="UD45" t="str">
        <f t="shared" si="22"/>
        <v/>
      </c>
      <c r="UE45" t="str">
        <f t="shared" si="23"/>
        <v/>
      </c>
      <c r="UG45" t="str">
        <f t="shared" si="24"/>
        <v/>
      </c>
      <c r="UH45" t="str">
        <f t="shared" si="25"/>
        <v/>
      </c>
      <c r="UR45" t="str">
        <f t="shared" si="26"/>
        <v/>
      </c>
    </row>
    <row r="46" spans="1:564" x14ac:dyDescent="0.3">
      <c r="A46" t="s">
        <v>704</v>
      </c>
      <c r="B46" t="s">
        <v>591</v>
      </c>
      <c r="C46" t="s">
        <v>131</v>
      </c>
      <c r="D46" s="63">
        <v>45743.004655694443</v>
      </c>
      <c r="E46" s="63">
        <v>45743.005174444443</v>
      </c>
      <c r="F46" t="s">
        <v>705</v>
      </c>
      <c r="G46">
        <v>100</v>
      </c>
      <c r="P46">
        <v>0</v>
      </c>
      <c r="AI46">
        <v>1</v>
      </c>
      <c r="AJ46">
        <v>1</v>
      </c>
      <c r="AL46">
        <v>11</v>
      </c>
      <c r="AM46">
        <v>0</v>
      </c>
      <c r="AN46">
        <v>0</v>
      </c>
      <c r="AO46">
        <v>1</v>
      </c>
      <c r="AP46">
        <v>0</v>
      </c>
      <c r="AQ46">
        <v>0</v>
      </c>
      <c r="AR46">
        <v>0</v>
      </c>
      <c r="AS46">
        <v>0</v>
      </c>
      <c r="AT46">
        <v>0</v>
      </c>
      <c r="AV46">
        <v>3</v>
      </c>
      <c r="AW46">
        <v>0</v>
      </c>
      <c r="AX46">
        <v>1</v>
      </c>
      <c r="AY46">
        <v>1</v>
      </c>
      <c r="AZ46">
        <v>1</v>
      </c>
      <c r="BA46">
        <v>0</v>
      </c>
      <c r="BB46">
        <v>0</v>
      </c>
      <c r="TF46" t="s">
        <v>18</v>
      </c>
      <c r="TG46" cm="1">
        <f t="array" aca="1" ref="TG46" ca="1">_xlfn.IFS(SUMIFS(TI46:UB46, TI$3:UB$3,"Red",TI$4:UB$4,"On")&gt;0,1,
SUMIFS(TI46:UB46,TI$3:UB$3,"Yellow",TI$4:UB$4,"On")&gt;=TH$1,1,
TRUE,0)</f>
        <v>0</v>
      </c>
      <c r="TH46" s="40">
        <f t="shared" si="1"/>
        <v>0.74699999880976975</v>
      </c>
      <c r="TI46" s="40" t="str">
        <f t="shared" si="2"/>
        <v/>
      </c>
      <c r="TJ46">
        <f t="shared" si="3"/>
        <v>0</v>
      </c>
      <c r="TK46">
        <f t="shared" si="4"/>
        <v>0</v>
      </c>
      <c r="TL46">
        <f t="shared" si="5"/>
        <v>0</v>
      </c>
      <c r="TM46">
        <f t="shared" si="6"/>
        <v>0</v>
      </c>
      <c r="TN46">
        <f t="shared" si="7"/>
        <v>0</v>
      </c>
      <c r="TO46">
        <f t="shared" si="8"/>
        <v>0</v>
      </c>
      <c r="TP46">
        <f t="shared" si="9"/>
        <v>0</v>
      </c>
      <c r="TQ46">
        <f t="shared" si="10"/>
        <v>0</v>
      </c>
      <c r="TR46">
        <f t="shared" si="11"/>
        <v>0</v>
      </c>
      <c r="TS46">
        <f t="shared" si="12"/>
        <v>0</v>
      </c>
      <c r="TT46">
        <f t="shared" si="13"/>
        <v>0</v>
      </c>
      <c r="TU46">
        <f t="shared" si="14"/>
        <v>0</v>
      </c>
      <c r="TV46">
        <f t="shared" si="15"/>
        <v>0</v>
      </c>
      <c r="TW46">
        <f t="shared" si="16"/>
        <v>0</v>
      </c>
      <c r="TX46">
        <f t="shared" si="17"/>
        <v>0</v>
      </c>
      <c r="TY46">
        <f t="shared" si="18"/>
        <v>0</v>
      </c>
      <c r="TZ46" t="str">
        <f t="shared" si="19"/>
        <v/>
      </c>
      <c r="UA46">
        <f t="shared" si="20"/>
        <v>0</v>
      </c>
      <c r="UB46">
        <f t="shared" si="21"/>
        <v>0</v>
      </c>
      <c r="UD46" t="str">
        <f t="shared" si="22"/>
        <v/>
      </c>
      <c r="UE46" t="str">
        <f t="shared" si="23"/>
        <v/>
      </c>
      <c r="UG46" t="str">
        <f t="shared" si="24"/>
        <v/>
      </c>
      <c r="UH46" t="str">
        <f t="shared" si="25"/>
        <v/>
      </c>
      <c r="UR46" t="str">
        <f t="shared" si="26"/>
        <v/>
      </c>
    </row>
    <row r="47" spans="1:564" x14ac:dyDescent="0.3">
      <c r="A47" t="s">
        <v>706</v>
      </c>
      <c r="B47" t="s">
        <v>14</v>
      </c>
      <c r="D47" s="63">
        <v>45743.000871446762</v>
      </c>
      <c r="E47" s="63">
        <v>45743.011397349539</v>
      </c>
      <c r="F47" t="s">
        <v>623</v>
      </c>
      <c r="G47">
        <v>100</v>
      </c>
      <c r="H47">
        <v>0</v>
      </c>
      <c r="J47">
        <v>38</v>
      </c>
      <c r="K47">
        <v>1</v>
      </c>
      <c r="L47">
        <v>2</v>
      </c>
      <c r="M47" t="s">
        <v>600</v>
      </c>
      <c r="N47" t="s">
        <v>707</v>
      </c>
      <c r="O47" t="s">
        <v>708</v>
      </c>
      <c r="P47">
        <v>0</v>
      </c>
      <c r="Q47">
        <v>1</v>
      </c>
      <c r="R47">
        <v>0</v>
      </c>
      <c r="Y47">
        <v>0</v>
      </c>
      <c r="Z47">
        <v>0</v>
      </c>
      <c r="AA47">
        <v>0</v>
      </c>
      <c r="AB47">
        <v>0</v>
      </c>
      <c r="AC47">
        <v>0</v>
      </c>
      <c r="AD47">
        <v>0</v>
      </c>
      <c r="AE47">
        <v>0</v>
      </c>
      <c r="AF47">
        <v>0</v>
      </c>
      <c r="AG47">
        <v>0</v>
      </c>
      <c r="AH47">
        <v>0</v>
      </c>
      <c r="AI47">
        <v>1</v>
      </c>
      <c r="AJ47">
        <v>1</v>
      </c>
      <c r="AL47">
        <v>11</v>
      </c>
      <c r="AM47">
        <v>0</v>
      </c>
      <c r="AN47">
        <v>0</v>
      </c>
      <c r="AO47">
        <v>1</v>
      </c>
      <c r="AP47">
        <v>0</v>
      </c>
      <c r="AQ47">
        <v>0</v>
      </c>
      <c r="AR47">
        <v>0</v>
      </c>
      <c r="AS47">
        <v>0</v>
      </c>
      <c r="AT47">
        <v>0</v>
      </c>
      <c r="AV47">
        <v>4</v>
      </c>
      <c r="AW47">
        <v>1</v>
      </c>
      <c r="AX47">
        <v>0</v>
      </c>
      <c r="AY47">
        <v>1</v>
      </c>
      <c r="AZ47">
        <v>0</v>
      </c>
      <c r="BA47">
        <v>1</v>
      </c>
      <c r="BB47">
        <v>0</v>
      </c>
      <c r="BD47">
        <v>2</v>
      </c>
      <c r="BE47">
        <v>2</v>
      </c>
      <c r="BF47">
        <v>1</v>
      </c>
      <c r="PO47">
        <v>1</v>
      </c>
      <c r="PP47">
        <v>4</v>
      </c>
      <c r="PQ47">
        <v>1</v>
      </c>
      <c r="PR47">
        <v>2</v>
      </c>
      <c r="PS47">
        <v>1</v>
      </c>
      <c r="PT47">
        <v>1</v>
      </c>
      <c r="PU47">
        <v>1</v>
      </c>
      <c r="PV47">
        <v>1</v>
      </c>
      <c r="PW47">
        <v>2</v>
      </c>
      <c r="PX47">
        <v>2</v>
      </c>
      <c r="PY47">
        <v>1</v>
      </c>
      <c r="PZ47">
        <v>1</v>
      </c>
      <c r="QC47">
        <v>9</v>
      </c>
      <c r="QY47">
        <v>4</v>
      </c>
      <c r="QZ47" t="s">
        <v>709</v>
      </c>
      <c r="RA47">
        <v>4</v>
      </c>
      <c r="RB47">
        <v>100</v>
      </c>
      <c r="RN47">
        <v>90</v>
      </c>
      <c r="RZ47">
        <v>4</v>
      </c>
      <c r="SM47">
        <v>3</v>
      </c>
      <c r="SO47">
        <v>2</v>
      </c>
      <c r="SR47">
        <v>1</v>
      </c>
      <c r="ST47">
        <v>1</v>
      </c>
      <c r="SU47">
        <v>3</v>
      </c>
      <c r="SV47">
        <v>4</v>
      </c>
      <c r="SW47">
        <v>4</v>
      </c>
      <c r="SX47">
        <v>38</v>
      </c>
      <c r="SY47">
        <v>2</v>
      </c>
      <c r="SZ47">
        <v>5</v>
      </c>
      <c r="TA47">
        <v>7</v>
      </c>
      <c r="TB47">
        <v>5</v>
      </c>
      <c r="TC47">
        <v>5</v>
      </c>
      <c r="TD47">
        <v>6</v>
      </c>
      <c r="TF47" t="s">
        <v>18</v>
      </c>
      <c r="TG47" cm="1">
        <f t="array" aca="1" ref="TG47" ca="1">_xlfn.IFS(SUMIFS(TI47:UB47, TI$3:UB$3,"Red",TI$4:UB$4,"On")&gt;0,1,
SUMIFS(TI47:UB47,TI$3:UB$3,"Yellow",TI$4:UB$4,"On")&gt;=TH$1,1,
TRUE,0)</f>
        <v>0</v>
      </c>
      <c r="TH47" s="40">
        <f t="shared" si="1"/>
        <v>15.157299998681992</v>
      </c>
      <c r="TI47" s="40">
        <f t="shared" si="2"/>
        <v>0</v>
      </c>
      <c r="TJ47">
        <f t="shared" si="3"/>
        <v>0</v>
      </c>
      <c r="TK47">
        <f t="shared" si="4"/>
        <v>1</v>
      </c>
      <c r="TL47">
        <f t="shared" si="5"/>
        <v>0</v>
      </c>
      <c r="TM47">
        <f t="shared" si="6"/>
        <v>0</v>
      </c>
      <c r="TN47">
        <f t="shared" si="7"/>
        <v>0</v>
      </c>
      <c r="TO47">
        <f t="shared" si="8"/>
        <v>0</v>
      </c>
      <c r="TP47">
        <f t="shared" si="9"/>
        <v>0</v>
      </c>
      <c r="TQ47">
        <f t="shared" si="10"/>
        <v>0</v>
      </c>
      <c r="TR47">
        <f t="shared" si="11"/>
        <v>0</v>
      </c>
      <c r="TS47">
        <f t="shared" si="12"/>
        <v>0</v>
      </c>
      <c r="TT47">
        <f t="shared" si="13"/>
        <v>0</v>
      </c>
      <c r="TU47">
        <f t="shared" si="14"/>
        <v>0</v>
      </c>
      <c r="TV47">
        <f t="shared" si="15"/>
        <v>0</v>
      </c>
      <c r="TW47">
        <f t="shared" si="16"/>
        <v>0</v>
      </c>
      <c r="TX47">
        <f t="shared" si="17"/>
        <v>0</v>
      </c>
      <c r="TY47">
        <f t="shared" si="18"/>
        <v>0</v>
      </c>
      <c r="TZ47">
        <f t="shared" si="19"/>
        <v>0</v>
      </c>
      <c r="UA47">
        <f t="shared" si="20"/>
        <v>0</v>
      </c>
      <c r="UB47">
        <f t="shared" si="21"/>
        <v>0</v>
      </c>
      <c r="UD47" t="str">
        <f t="shared" si="22"/>
        <v>0</v>
      </c>
      <c r="UE47" t="str">
        <f t="shared" si="23"/>
        <v>1</v>
      </c>
      <c r="UG47">
        <f t="shared" si="24"/>
        <v>0</v>
      </c>
      <c r="UH47">
        <f t="shared" si="25"/>
        <v>3</v>
      </c>
      <c r="UR47" t="str">
        <f t="shared" si="26"/>
        <v/>
      </c>
    </row>
    <row r="48" spans="1:564" x14ac:dyDescent="0.3">
      <c r="A48" t="s">
        <v>710</v>
      </c>
      <c r="B48" t="s">
        <v>591</v>
      </c>
      <c r="C48" t="s">
        <v>97</v>
      </c>
      <c r="D48" s="63">
        <v>45743.014499212964</v>
      </c>
      <c r="E48" s="63">
        <v>45743.014916562497</v>
      </c>
      <c r="F48" t="s">
        <v>623</v>
      </c>
      <c r="G48">
        <v>100</v>
      </c>
      <c r="AI48">
        <v>1</v>
      </c>
      <c r="AJ48">
        <v>1</v>
      </c>
      <c r="AL48">
        <v>9</v>
      </c>
      <c r="TF48" t="s">
        <v>18</v>
      </c>
      <c r="TG48" cm="1">
        <f t="array" aca="1" ref="TG48" ca="1">_xlfn.IFS(SUMIFS(TI48:UB48, TI$3:UB$3,"Red",TI$4:UB$4,"On")&gt;0,1,
SUMIFS(TI48:UB48,TI$3:UB$3,"Yellow",TI$4:UB$4,"On")&gt;=TH$1,1,
TRUE,0)</f>
        <v>0</v>
      </c>
      <c r="TH48" s="40">
        <f t="shared" si="1"/>
        <v>0.60098332702182233</v>
      </c>
      <c r="TI48" s="40" t="str">
        <f t="shared" si="2"/>
        <v/>
      </c>
      <c r="TJ48">
        <f t="shared" si="3"/>
        <v>0</v>
      </c>
      <c r="TK48">
        <f t="shared" si="4"/>
        <v>0</v>
      </c>
      <c r="TL48">
        <f t="shared" si="5"/>
        <v>0</v>
      </c>
      <c r="TM48">
        <f t="shared" si="6"/>
        <v>0</v>
      </c>
      <c r="TN48">
        <f t="shared" si="7"/>
        <v>0</v>
      </c>
      <c r="TO48">
        <f t="shared" si="8"/>
        <v>0</v>
      </c>
      <c r="TP48">
        <f t="shared" si="9"/>
        <v>0</v>
      </c>
      <c r="TQ48">
        <f t="shared" si="10"/>
        <v>0</v>
      </c>
      <c r="TR48">
        <f t="shared" si="11"/>
        <v>0</v>
      </c>
      <c r="TS48">
        <f t="shared" si="12"/>
        <v>0</v>
      </c>
      <c r="TT48">
        <f t="shared" si="13"/>
        <v>0</v>
      </c>
      <c r="TU48">
        <f t="shared" si="14"/>
        <v>0</v>
      </c>
      <c r="TV48">
        <f t="shared" si="15"/>
        <v>0</v>
      </c>
      <c r="TW48">
        <f t="shared" si="16"/>
        <v>0</v>
      </c>
      <c r="TX48">
        <f t="shared" si="17"/>
        <v>0</v>
      </c>
      <c r="TY48">
        <f t="shared" si="18"/>
        <v>0</v>
      </c>
      <c r="TZ48" t="str">
        <f t="shared" si="19"/>
        <v/>
      </c>
      <c r="UA48">
        <f t="shared" si="20"/>
        <v>0</v>
      </c>
      <c r="UB48">
        <f t="shared" si="21"/>
        <v>0</v>
      </c>
      <c r="UD48" t="str">
        <f t="shared" si="22"/>
        <v/>
      </c>
      <c r="UE48" t="str">
        <f t="shared" si="23"/>
        <v/>
      </c>
      <c r="UG48" t="str">
        <f t="shared" si="24"/>
        <v/>
      </c>
      <c r="UH48" t="str">
        <f t="shared" si="25"/>
        <v/>
      </c>
      <c r="UR48" t="str">
        <f t="shared" si="26"/>
        <v/>
      </c>
    </row>
    <row r="49" spans="1:564" x14ac:dyDescent="0.3">
      <c r="A49" t="s">
        <v>711</v>
      </c>
      <c r="B49" t="s">
        <v>591</v>
      </c>
      <c r="C49" t="s">
        <v>97</v>
      </c>
      <c r="D49" s="63">
        <v>45743.01384266204</v>
      </c>
      <c r="E49" s="63">
        <v>45743.015984131947</v>
      </c>
      <c r="F49" t="s">
        <v>623</v>
      </c>
      <c r="G49">
        <v>100</v>
      </c>
      <c r="AI49">
        <v>1</v>
      </c>
      <c r="AJ49">
        <v>1</v>
      </c>
      <c r="AL49">
        <v>8</v>
      </c>
      <c r="TF49" t="s">
        <v>18</v>
      </c>
      <c r="TG49" cm="1">
        <f t="array" aca="1" ref="TG49" ca="1">_xlfn.IFS(SUMIFS(TI49:UB49, TI$3:UB$3,"Red",TI$4:UB$4,"On")&gt;0,1,
SUMIFS(TI49:UB49,TI$3:UB$3,"Yellow",TI$4:UB$4,"On")&gt;=TH$1,1,
TRUE,0)</f>
        <v>0</v>
      </c>
      <c r="TH49" s="40">
        <f t="shared" si="1"/>
        <v>3.0837166670244187</v>
      </c>
      <c r="TI49" s="40" t="str">
        <f t="shared" si="2"/>
        <v/>
      </c>
      <c r="TJ49">
        <f t="shared" si="3"/>
        <v>0</v>
      </c>
      <c r="TK49">
        <f t="shared" si="4"/>
        <v>0</v>
      </c>
      <c r="TL49">
        <f t="shared" si="5"/>
        <v>0</v>
      </c>
      <c r="TM49">
        <f t="shared" si="6"/>
        <v>0</v>
      </c>
      <c r="TN49">
        <f t="shared" si="7"/>
        <v>0</v>
      </c>
      <c r="TO49">
        <f t="shared" si="8"/>
        <v>0</v>
      </c>
      <c r="TP49">
        <f t="shared" si="9"/>
        <v>0</v>
      </c>
      <c r="TQ49">
        <f t="shared" si="10"/>
        <v>0</v>
      </c>
      <c r="TR49">
        <f t="shared" si="11"/>
        <v>0</v>
      </c>
      <c r="TS49">
        <f t="shared" si="12"/>
        <v>0</v>
      </c>
      <c r="TT49">
        <f t="shared" si="13"/>
        <v>0</v>
      </c>
      <c r="TU49">
        <f t="shared" si="14"/>
        <v>0</v>
      </c>
      <c r="TV49">
        <f t="shared" si="15"/>
        <v>0</v>
      </c>
      <c r="TW49">
        <f t="shared" si="16"/>
        <v>0</v>
      </c>
      <c r="TX49">
        <f t="shared" si="17"/>
        <v>0</v>
      </c>
      <c r="TY49">
        <f t="shared" si="18"/>
        <v>0</v>
      </c>
      <c r="TZ49" t="str">
        <f t="shared" si="19"/>
        <v/>
      </c>
      <c r="UA49">
        <f t="shared" si="20"/>
        <v>0</v>
      </c>
      <c r="UB49">
        <f t="shared" si="21"/>
        <v>0</v>
      </c>
      <c r="UD49" t="str">
        <f t="shared" si="22"/>
        <v/>
      </c>
      <c r="UE49" t="str">
        <f t="shared" si="23"/>
        <v/>
      </c>
      <c r="UG49" t="str">
        <f t="shared" si="24"/>
        <v/>
      </c>
      <c r="UH49" t="str">
        <f t="shared" si="25"/>
        <v/>
      </c>
      <c r="UR49" t="str">
        <f t="shared" si="26"/>
        <v/>
      </c>
    </row>
    <row r="50" spans="1:564" x14ac:dyDescent="0.3">
      <c r="A50" t="s">
        <v>712</v>
      </c>
      <c r="B50" t="s">
        <v>591</v>
      </c>
      <c r="C50" t="s">
        <v>97</v>
      </c>
      <c r="D50" s="63">
        <v>45743.015054502313</v>
      </c>
      <c r="E50" s="63">
        <v>45743.016177164354</v>
      </c>
      <c r="F50" t="s">
        <v>623</v>
      </c>
      <c r="G50">
        <v>100</v>
      </c>
      <c r="AI50">
        <v>1</v>
      </c>
      <c r="AJ50">
        <v>1</v>
      </c>
      <c r="AL50">
        <v>4</v>
      </c>
      <c r="TF50" t="s">
        <v>18</v>
      </c>
      <c r="TG50" cm="1">
        <f t="array" aca="1" ref="TG50" ca="1">_xlfn.IFS(SUMIFS(TI50:UB50, TI$3:UB$3,"Red",TI$4:UB$4,"On")&gt;0,1,
SUMIFS(TI50:UB50,TI$3:UB$3,"Yellow",TI$4:UB$4,"On")&gt;=TH$1,1,
TRUE,0)</f>
        <v>0</v>
      </c>
      <c r="TH50" s="40">
        <f t="shared" si="1"/>
        <v>1.6166333388537169</v>
      </c>
      <c r="TI50" s="40" t="str">
        <f t="shared" si="2"/>
        <v/>
      </c>
      <c r="TJ50">
        <f t="shared" si="3"/>
        <v>0</v>
      </c>
      <c r="TK50">
        <f t="shared" si="4"/>
        <v>0</v>
      </c>
      <c r="TL50">
        <f t="shared" si="5"/>
        <v>0</v>
      </c>
      <c r="TM50">
        <f t="shared" si="6"/>
        <v>0</v>
      </c>
      <c r="TN50">
        <f t="shared" si="7"/>
        <v>0</v>
      </c>
      <c r="TO50">
        <f t="shared" si="8"/>
        <v>0</v>
      </c>
      <c r="TP50">
        <f t="shared" si="9"/>
        <v>0</v>
      </c>
      <c r="TQ50">
        <f t="shared" si="10"/>
        <v>0</v>
      </c>
      <c r="TR50">
        <f t="shared" si="11"/>
        <v>0</v>
      </c>
      <c r="TS50">
        <f t="shared" si="12"/>
        <v>0</v>
      </c>
      <c r="TT50">
        <f t="shared" si="13"/>
        <v>0</v>
      </c>
      <c r="TU50">
        <f t="shared" si="14"/>
        <v>0</v>
      </c>
      <c r="TV50">
        <f t="shared" si="15"/>
        <v>0</v>
      </c>
      <c r="TW50">
        <f t="shared" si="16"/>
        <v>0</v>
      </c>
      <c r="TX50">
        <f t="shared" si="17"/>
        <v>0</v>
      </c>
      <c r="TY50">
        <f t="shared" si="18"/>
        <v>0</v>
      </c>
      <c r="TZ50" t="str">
        <f t="shared" si="19"/>
        <v/>
      </c>
      <c r="UA50">
        <f t="shared" si="20"/>
        <v>0</v>
      </c>
      <c r="UB50">
        <f t="shared" si="21"/>
        <v>0</v>
      </c>
      <c r="UD50" t="str">
        <f t="shared" si="22"/>
        <v/>
      </c>
      <c r="UE50" t="str">
        <f t="shared" si="23"/>
        <v/>
      </c>
      <c r="UG50" t="str">
        <f t="shared" si="24"/>
        <v/>
      </c>
      <c r="UH50" t="str">
        <f t="shared" si="25"/>
        <v/>
      </c>
      <c r="UR50" t="str">
        <f t="shared" si="26"/>
        <v/>
      </c>
    </row>
    <row r="51" spans="1:564" x14ac:dyDescent="0.3">
      <c r="A51" t="s">
        <v>713</v>
      </c>
      <c r="B51" t="s">
        <v>591</v>
      </c>
      <c r="C51" t="s">
        <v>97</v>
      </c>
      <c r="D51" s="63">
        <v>45743.01644446759</v>
      </c>
      <c r="E51" s="63">
        <v>45743.016770671296</v>
      </c>
      <c r="F51" t="s">
        <v>623</v>
      </c>
      <c r="G51">
        <v>100</v>
      </c>
      <c r="AI51">
        <v>1</v>
      </c>
      <c r="AJ51">
        <v>1</v>
      </c>
      <c r="AL51">
        <v>8</v>
      </c>
      <c r="TF51" t="s">
        <v>18</v>
      </c>
      <c r="TG51" cm="1">
        <f t="array" aca="1" ref="TG51" ca="1">_xlfn.IFS(SUMIFS(TI51:UB51, TI$3:UB$3,"Red",TI$4:UB$4,"On")&gt;0,1,
SUMIFS(TI51:UB51,TI$3:UB$3,"Yellow",TI$4:UB$4,"On")&gt;=TH$1,1,
TRUE,0)</f>
        <v>0</v>
      </c>
      <c r="TH51" s="40">
        <f t="shared" si="1"/>
        <v>0.46973333694040775</v>
      </c>
      <c r="TI51" s="40" t="str">
        <f t="shared" si="2"/>
        <v/>
      </c>
      <c r="TJ51">
        <f t="shared" si="3"/>
        <v>0</v>
      </c>
      <c r="TK51">
        <f t="shared" si="4"/>
        <v>0</v>
      </c>
      <c r="TL51">
        <f t="shared" si="5"/>
        <v>0</v>
      </c>
      <c r="TM51">
        <f t="shared" si="6"/>
        <v>0</v>
      </c>
      <c r="TN51">
        <f t="shared" si="7"/>
        <v>0</v>
      </c>
      <c r="TO51">
        <f t="shared" si="8"/>
        <v>0</v>
      </c>
      <c r="TP51">
        <f t="shared" si="9"/>
        <v>0</v>
      </c>
      <c r="TQ51">
        <f t="shared" si="10"/>
        <v>0</v>
      </c>
      <c r="TR51">
        <f t="shared" si="11"/>
        <v>0</v>
      </c>
      <c r="TS51">
        <f t="shared" si="12"/>
        <v>0</v>
      </c>
      <c r="TT51">
        <f t="shared" si="13"/>
        <v>0</v>
      </c>
      <c r="TU51">
        <f t="shared" si="14"/>
        <v>0</v>
      </c>
      <c r="TV51">
        <f t="shared" si="15"/>
        <v>0</v>
      </c>
      <c r="TW51">
        <f t="shared" si="16"/>
        <v>0</v>
      </c>
      <c r="TX51">
        <f t="shared" si="17"/>
        <v>0</v>
      </c>
      <c r="TY51">
        <f t="shared" si="18"/>
        <v>0</v>
      </c>
      <c r="TZ51" t="str">
        <f t="shared" si="19"/>
        <v/>
      </c>
      <c r="UA51">
        <f t="shared" si="20"/>
        <v>0</v>
      </c>
      <c r="UB51">
        <f t="shared" si="21"/>
        <v>0</v>
      </c>
      <c r="UD51" t="str">
        <f t="shared" si="22"/>
        <v/>
      </c>
      <c r="UE51" t="str">
        <f t="shared" si="23"/>
        <v/>
      </c>
      <c r="UG51" t="str">
        <f t="shared" si="24"/>
        <v/>
      </c>
      <c r="UH51" t="str">
        <f t="shared" si="25"/>
        <v/>
      </c>
      <c r="UR51" t="str">
        <f t="shared" si="26"/>
        <v/>
      </c>
    </row>
    <row r="52" spans="1:564" x14ac:dyDescent="0.3">
      <c r="A52" t="s">
        <v>714</v>
      </c>
      <c r="B52" t="s">
        <v>591</v>
      </c>
      <c r="C52" t="s">
        <v>115</v>
      </c>
      <c r="D52" s="63">
        <v>45743.015540624998</v>
      </c>
      <c r="E52" s="63">
        <v>45743.016814444447</v>
      </c>
      <c r="F52" t="s">
        <v>623</v>
      </c>
      <c r="G52">
        <v>100</v>
      </c>
      <c r="AI52">
        <v>1</v>
      </c>
      <c r="AJ52">
        <v>1</v>
      </c>
      <c r="AL52">
        <v>11</v>
      </c>
      <c r="AM52">
        <v>1</v>
      </c>
      <c r="AN52">
        <v>1</v>
      </c>
      <c r="AO52">
        <v>0</v>
      </c>
      <c r="AP52">
        <v>1</v>
      </c>
      <c r="AQ52">
        <v>1</v>
      </c>
      <c r="AR52">
        <v>1</v>
      </c>
      <c r="AS52">
        <v>0</v>
      </c>
      <c r="AT52">
        <v>0</v>
      </c>
      <c r="TF52" t="s">
        <v>18</v>
      </c>
      <c r="TG52" cm="1">
        <f t="array" aca="1" ref="TG52" ca="1">_xlfn.IFS(SUMIFS(TI52:UB52, TI$3:UB$3,"Red",TI$4:UB$4,"On")&gt;0,1,
SUMIFS(TI52:UB52,TI$3:UB$3,"Yellow",TI$4:UB$4,"On")&gt;=TH$1,1,
TRUE,0)</f>
        <v>0</v>
      </c>
      <c r="TH52" s="40">
        <f t="shared" si="1"/>
        <v>1.8343000067397952</v>
      </c>
      <c r="TI52" s="40" t="str">
        <f t="shared" si="2"/>
        <v/>
      </c>
      <c r="TJ52">
        <f t="shared" si="3"/>
        <v>0</v>
      </c>
      <c r="TK52">
        <f t="shared" si="4"/>
        <v>0</v>
      </c>
      <c r="TL52">
        <f t="shared" si="5"/>
        <v>0</v>
      </c>
      <c r="TM52">
        <f t="shared" si="6"/>
        <v>0</v>
      </c>
      <c r="TN52">
        <f t="shared" si="7"/>
        <v>0</v>
      </c>
      <c r="TO52">
        <f t="shared" si="8"/>
        <v>0</v>
      </c>
      <c r="TP52">
        <f t="shared" si="9"/>
        <v>0</v>
      </c>
      <c r="TQ52">
        <f t="shared" si="10"/>
        <v>0</v>
      </c>
      <c r="TR52">
        <f t="shared" si="11"/>
        <v>0</v>
      </c>
      <c r="TS52">
        <f t="shared" si="12"/>
        <v>0</v>
      </c>
      <c r="TT52">
        <f t="shared" si="13"/>
        <v>0</v>
      </c>
      <c r="TU52">
        <f t="shared" si="14"/>
        <v>0</v>
      </c>
      <c r="TV52">
        <f t="shared" si="15"/>
        <v>0</v>
      </c>
      <c r="TW52">
        <f t="shared" si="16"/>
        <v>0</v>
      </c>
      <c r="TX52">
        <f t="shared" si="17"/>
        <v>0</v>
      </c>
      <c r="TY52">
        <f t="shared" si="18"/>
        <v>0</v>
      </c>
      <c r="TZ52" t="str">
        <f t="shared" si="19"/>
        <v/>
      </c>
      <c r="UA52">
        <f t="shared" si="20"/>
        <v>0</v>
      </c>
      <c r="UB52">
        <f t="shared" si="21"/>
        <v>0</v>
      </c>
      <c r="UD52" t="str">
        <f t="shared" si="22"/>
        <v/>
      </c>
      <c r="UE52" t="str">
        <f t="shared" si="23"/>
        <v/>
      </c>
      <c r="UG52" t="str">
        <f t="shared" si="24"/>
        <v/>
      </c>
      <c r="UH52" t="str">
        <f t="shared" si="25"/>
        <v/>
      </c>
      <c r="UR52" t="str">
        <f t="shared" si="26"/>
        <v/>
      </c>
    </row>
    <row r="53" spans="1:564" x14ac:dyDescent="0.3">
      <c r="A53" t="s">
        <v>715</v>
      </c>
      <c r="B53" t="s">
        <v>591</v>
      </c>
      <c r="C53" t="s">
        <v>115</v>
      </c>
      <c r="D53" s="63">
        <v>45743.018383888892</v>
      </c>
      <c r="E53" s="63">
        <v>45743.019629212962</v>
      </c>
      <c r="F53" t="s">
        <v>623</v>
      </c>
      <c r="G53">
        <v>100</v>
      </c>
      <c r="AI53">
        <v>1</v>
      </c>
      <c r="AJ53">
        <v>1</v>
      </c>
      <c r="AL53">
        <v>11</v>
      </c>
      <c r="AM53">
        <v>1</v>
      </c>
      <c r="AN53">
        <v>1</v>
      </c>
      <c r="AO53">
        <v>0</v>
      </c>
      <c r="AP53">
        <v>1</v>
      </c>
      <c r="AQ53">
        <v>1</v>
      </c>
      <c r="AR53">
        <v>1</v>
      </c>
      <c r="AS53">
        <v>0</v>
      </c>
      <c r="AT53">
        <v>0</v>
      </c>
      <c r="TF53" t="s">
        <v>18</v>
      </c>
      <c r="TG53" cm="1">
        <f t="array" aca="1" ref="TG53" ca="1">_xlfn.IFS(SUMIFS(TI53:UB53, TI$3:UB$3,"Red",TI$4:UB$4,"On")&gt;0,1,
SUMIFS(TI53:UB53,TI$3:UB$3,"Yellow",TI$4:UB$4,"On")&gt;=TH$1,1,
TRUE,0)</f>
        <v>0</v>
      </c>
      <c r="TH53" s="40">
        <f t="shared" si="1"/>
        <v>1.7932666616979986</v>
      </c>
      <c r="TI53" s="40" t="str">
        <f t="shared" si="2"/>
        <v/>
      </c>
      <c r="TJ53">
        <f t="shared" si="3"/>
        <v>0</v>
      </c>
      <c r="TK53">
        <f t="shared" si="4"/>
        <v>0</v>
      </c>
      <c r="TL53">
        <f t="shared" si="5"/>
        <v>0</v>
      </c>
      <c r="TM53">
        <f t="shared" si="6"/>
        <v>0</v>
      </c>
      <c r="TN53">
        <f t="shared" si="7"/>
        <v>0</v>
      </c>
      <c r="TO53">
        <f t="shared" si="8"/>
        <v>0</v>
      </c>
      <c r="TP53">
        <f t="shared" si="9"/>
        <v>0</v>
      </c>
      <c r="TQ53">
        <f t="shared" si="10"/>
        <v>0</v>
      </c>
      <c r="TR53">
        <f t="shared" si="11"/>
        <v>0</v>
      </c>
      <c r="TS53">
        <f t="shared" si="12"/>
        <v>0</v>
      </c>
      <c r="TT53">
        <f t="shared" si="13"/>
        <v>0</v>
      </c>
      <c r="TU53">
        <f t="shared" si="14"/>
        <v>0</v>
      </c>
      <c r="TV53">
        <f t="shared" si="15"/>
        <v>0</v>
      </c>
      <c r="TW53">
        <f t="shared" si="16"/>
        <v>0</v>
      </c>
      <c r="TX53">
        <f t="shared" si="17"/>
        <v>0</v>
      </c>
      <c r="TY53">
        <f t="shared" si="18"/>
        <v>0</v>
      </c>
      <c r="TZ53" t="str">
        <f t="shared" si="19"/>
        <v/>
      </c>
      <c r="UA53">
        <f t="shared" si="20"/>
        <v>0</v>
      </c>
      <c r="UB53">
        <f t="shared" si="21"/>
        <v>0</v>
      </c>
      <c r="UD53" t="str">
        <f t="shared" si="22"/>
        <v/>
      </c>
      <c r="UE53" t="str">
        <f t="shared" si="23"/>
        <v/>
      </c>
      <c r="UG53" t="str">
        <f t="shared" si="24"/>
        <v/>
      </c>
      <c r="UH53" t="str">
        <f t="shared" si="25"/>
        <v/>
      </c>
      <c r="UR53" t="str">
        <f t="shared" si="26"/>
        <v/>
      </c>
    </row>
    <row r="54" spans="1:564" x14ac:dyDescent="0.3">
      <c r="A54" t="s">
        <v>716</v>
      </c>
      <c r="B54" t="s">
        <v>591</v>
      </c>
      <c r="C54" t="s">
        <v>97</v>
      </c>
      <c r="D54" s="63">
        <v>45743.01968070602</v>
      </c>
      <c r="E54" s="63">
        <v>45743.019813310188</v>
      </c>
      <c r="F54" t="s">
        <v>623</v>
      </c>
      <c r="G54">
        <v>100</v>
      </c>
      <c r="AI54">
        <v>1</v>
      </c>
      <c r="AJ54">
        <v>1</v>
      </c>
      <c r="AL54">
        <v>9</v>
      </c>
      <c r="TF54" t="s">
        <v>18</v>
      </c>
      <c r="TG54" cm="1">
        <f t="array" aca="1" ref="TG54" ca="1">_xlfn.IFS(SUMIFS(TI54:UB54, TI$3:UB$3,"Red",TI$4:UB$4,"On")&gt;0,1,
SUMIFS(TI54:UB54,TI$3:UB$3,"Yellow",TI$4:UB$4,"On")&gt;=TH$1,1,
TRUE,0)</f>
        <v>0</v>
      </c>
      <c r="TH54" s="40">
        <f t="shared" si="1"/>
        <v>0.19095000112429261</v>
      </c>
      <c r="TI54" s="40" t="str">
        <f t="shared" si="2"/>
        <v/>
      </c>
      <c r="TJ54">
        <f t="shared" si="3"/>
        <v>0</v>
      </c>
      <c r="TK54">
        <f t="shared" si="4"/>
        <v>0</v>
      </c>
      <c r="TL54">
        <f t="shared" si="5"/>
        <v>0</v>
      </c>
      <c r="TM54">
        <f t="shared" si="6"/>
        <v>0</v>
      </c>
      <c r="TN54">
        <f t="shared" si="7"/>
        <v>0</v>
      </c>
      <c r="TO54">
        <f t="shared" si="8"/>
        <v>0</v>
      </c>
      <c r="TP54">
        <f t="shared" si="9"/>
        <v>0</v>
      </c>
      <c r="TQ54">
        <f t="shared" si="10"/>
        <v>0</v>
      </c>
      <c r="TR54">
        <f t="shared" si="11"/>
        <v>0</v>
      </c>
      <c r="TS54">
        <f t="shared" si="12"/>
        <v>0</v>
      </c>
      <c r="TT54">
        <f t="shared" si="13"/>
        <v>0</v>
      </c>
      <c r="TU54">
        <f t="shared" si="14"/>
        <v>0</v>
      </c>
      <c r="TV54">
        <f t="shared" si="15"/>
        <v>0</v>
      </c>
      <c r="TW54">
        <f t="shared" si="16"/>
        <v>0</v>
      </c>
      <c r="TX54">
        <f t="shared" si="17"/>
        <v>0</v>
      </c>
      <c r="TY54">
        <f t="shared" si="18"/>
        <v>0</v>
      </c>
      <c r="TZ54" t="str">
        <f t="shared" si="19"/>
        <v/>
      </c>
      <c r="UA54">
        <f t="shared" si="20"/>
        <v>0</v>
      </c>
      <c r="UB54">
        <f t="shared" si="21"/>
        <v>0</v>
      </c>
      <c r="UD54" t="str">
        <f t="shared" si="22"/>
        <v/>
      </c>
      <c r="UE54" t="str">
        <f t="shared" si="23"/>
        <v/>
      </c>
      <c r="UG54" t="str">
        <f t="shared" si="24"/>
        <v/>
      </c>
      <c r="UH54" t="str">
        <f t="shared" si="25"/>
        <v/>
      </c>
      <c r="UR54" t="str">
        <f t="shared" si="26"/>
        <v/>
      </c>
    </row>
    <row r="55" spans="1:564" x14ac:dyDescent="0.3">
      <c r="A55" t="s">
        <v>717</v>
      </c>
      <c r="B55" t="s">
        <v>591</v>
      </c>
      <c r="C55" t="s">
        <v>115</v>
      </c>
      <c r="D55" s="63">
        <v>45743.019622037034</v>
      </c>
      <c r="E55" s="63">
        <v>45743.019916006946</v>
      </c>
      <c r="F55" t="s">
        <v>609</v>
      </c>
      <c r="G55">
        <v>100</v>
      </c>
      <c r="AI55">
        <v>1</v>
      </c>
      <c r="AJ55">
        <v>1</v>
      </c>
      <c r="AL55">
        <v>11</v>
      </c>
      <c r="AM55">
        <v>0</v>
      </c>
      <c r="AN55">
        <v>1</v>
      </c>
      <c r="AO55">
        <v>0</v>
      </c>
      <c r="AP55">
        <v>0</v>
      </c>
      <c r="AQ55">
        <v>0</v>
      </c>
      <c r="AR55">
        <v>0</v>
      </c>
      <c r="AS55">
        <v>0</v>
      </c>
      <c r="AT55">
        <v>0</v>
      </c>
      <c r="TF55" t="s">
        <v>18</v>
      </c>
      <c r="TG55" cm="1">
        <f t="array" aca="1" ref="TG55" ca="1">_xlfn.IFS(SUMIFS(TI55:UB55, TI$3:UB$3,"Red",TI$4:UB$4,"On")&gt;0,1,
SUMIFS(TI55:UB55,TI$3:UB$3,"Yellow",TI$4:UB$4,"On")&gt;=TH$1,1,
TRUE,0)</f>
        <v>0</v>
      </c>
      <c r="TH55" s="40">
        <f t="shared" si="1"/>
        <v>0.42331667267717421</v>
      </c>
      <c r="TI55" s="40" t="str">
        <f t="shared" si="2"/>
        <v/>
      </c>
      <c r="TJ55">
        <f t="shared" si="3"/>
        <v>0</v>
      </c>
      <c r="TK55">
        <f t="shared" si="4"/>
        <v>0</v>
      </c>
      <c r="TL55">
        <f t="shared" si="5"/>
        <v>0</v>
      </c>
      <c r="TM55">
        <f t="shared" si="6"/>
        <v>0</v>
      </c>
      <c r="TN55">
        <f t="shared" si="7"/>
        <v>0</v>
      </c>
      <c r="TO55">
        <f t="shared" si="8"/>
        <v>0</v>
      </c>
      <c r="TP55">
        <f t="shared" si="9"/>
        <v>0</v>
      </c>
      <c r="TQ55">
        <f t="shared" si="10"/>
        <v>0</v>
      </c>
      <c r="TR55">
        <f t="shared" si="11"/>
        <v>0</v>
      </c>
      <c r="TS55">
        <f t="shared" si="12"/>
        <v>0</v>
      </c>
      <c r="TT55">
        <f t="shared" si="13"/>
        <v>0</v>
      </c>
      <c r="TU55">
        <f t="shared" si="14"/>
        <v>0</v>
      </c>
      <c r="TV55">
        <f t="shared" si="15"/>
        <v>0</v>
      </c>
      <c r="TW55">
        <f t="shared" si="16"/>
        <v>0</v>
      </c>
      <c r="TX55">
        <f t="shared" si="17"/>
        <v>0</v>
      </c>
      <c r="TY55">
        <f t="shared" si="18"/>
        <v>0</v>
      </c>
      <c r="TZ55" t="str">
        <f t="shared" si="19"/>
        <v/>
      </c>
      <c r="UA55">
        <f t="shared" si="20"/>
        <v>0</v>
      </c>
      <c r="UB55">
        <f t="shared" si="21"/>
        <v>0</v>
      </c>
      <c r="UD55" t="str">
        <f t="shared" si="22"/>
        <v/>
      </c>
      <c r="UE55" t="str">
        <f t="shared" si="23"/>
        <v/>
      </c>
      <c r="UG55" t="str">
        <f t="shared" si="24"/>
        <v/>
      </c>
      <c r="UH55" t="str">
        <f t="shared" si="25"/>
        <v/>
      </c>
      <c r="UR55" t="str">
        <f t="shared" si="26"/>
        <v/>
      </c>
    </row>
    <row r="56" spans="1:564" x14ac:dyDescent="0.3">
      <c r="A56" t="s">
        <v>718</v>
      </c>
      <c r="B56" t="s">
        <v>591</v>
      </c>
      <c r="C56" t="s">
        <v>86</v>
      </c>
      <c r="D56" s="63">
        <v>45743.021205289355</v>
      </c>
      <c r="E56" s="63">
        <v>45743.021319780091</v>
      </c>
      <c r="F56" t="s">
        <v>625</v>
      </c>
      <c r="G56">
        <v>100</v>
      </c>
      <c r="AI56">
        <v>1</v>
      </c>
      <c r="AJ56">
        <v>9</v>
      </c>
      <c r="TF56" t="s">
        <v>18</v>
      </c>
      <c r="TG56" cm="1">
        <f t="array" aca="1" ref="TG56" ca="1">_xlfn.IFS(SUMIFS(TI56:UB56, TI$3:UB$3,"Red",TI$4:UB$4,"On")&gt;0,1,
SUMIFS(TI56:UB56,TI$3:UB$3,"Yellow",TI$4:UB$4,"On")&gt;=TH$1,1,
TRUE,0)</f>
        <v>0</v>
      </c>
      <c r="TH56" s="40">
        <f t="shared" si="1"/>
        <v>0.16486666048876941</v>
      </c>
      <c r="TI56" s="40" t="str">
        <f t="shared" si="2"/>
        <v/>
      </c>
      <c r="TJ56">
        <f t="shared" si="3"/>
        <v>0</v>
      </c>
      <c r="TK56">
        <f t="shared" si="4"/>
        <v>0</v>
      </c>
      <c r="TL56">
        <f t="shared" si="5"/>
        <v>0</v>
      </c>
      <c r="TM56">
        <f t="shared" si="6"/>
        <v>0</v>
      </c>
      <c r="TN56">
        <f t="shared" si="7"/>
        <v>0</v>
      </c>
      <c r="TO56">
        <f t="shared" si="8"/>
        <v>0</v>
      </c>
      <c r="TP56">
        <f t="shared" si="9"/>
        <v>0</v>
      </c>
      <c r="TQ56">
        <f t="shared" si="10"/>
        <v>0</v>
      </c>
      <c r="TR56">
        <f t="shared" si="11"/>
        <v>0</v>
      </c>
      <c r="TS56">
        <f t="shared" si="12"/>
        <v>0</v>
      </c>
      <c r="TT56">
        <f t="shared" si="13"/>
        <v>0</v>
      </c>
      <c r="TU56">
        <f t="shared" si="14"/>
        <v>0</v>
      </c>
      <c r="TV56">
        <f t="shared" si="15"/>
        <v>0</v>
      </c>
      <c r="TW56">
        <f t="shared" si="16"/>
        <v>0</v>
      </c>
      <c r="TX56">
        <f t="shared" si="17"/>
        <v>0</v>
      </c>
      <c r="TY56">
        <f t="shared" si="18"/>
        <v>0</v>
      </c>
      <c r="TZ56" t="str">
        <f t="shared" si="19"/>
        <v/>
      </c>
      <c r="UA56">
        <f t="shared" si="20"/>
        <v>0</v>
      </c>
      <c r="UB56">
        <f t="shared" si="21"/>
        <v>0</v>
      </c>
      <c r="UD56" t="str">
        <f t="shared" si="22"/>
        <v/>
      </c>
      <c r="UE56" t="str">
        <f t="shared" si="23"/>
        <v/>
      </c>
      <c r="UG56" t="str">
        <f t="shared" si="24"/>
        <v/>
      </c>
      <c r="UH56" t="str">
        <f t="shared" si="25"/>
        <v/>
      </c>
      <c r="UR56" t="str">
        <f t="shared" si="26"/>
        <v/>
      </c>
    </row>
    <row r="57" spans="1:564" x14ac:dyDescent="0.3">
      <c r="A57" t="s">
        <v>719</v>
      </c>
      <c r="B57" t="s">
        <v>14</v>
      </c>
      <c r="D57" s="63">
        <v>45742.782057766206</v>
      </c>
      <c r="E57" s="63">
        <v>45743.021862442132</v>
      </c>
      <c r="F57" t="s">
        <v>705</v>
      </c>
      <c r="G57">
        <v>100</v>
      </c>
      <c r="H57">
        <v>1</v>
      </c>
      <c r="I57">
        <v>1</v>
      </c>
      <c r="J57">
        <v>5</v>
      </c>
      <c r="K57">
        <v>3</v>
      </c>
      <c r="L57">
        <v>1</v>
      </c>
      <c r="M57" t="s">
        <v>586</v>
      </c>
      <c r="N57" t="s">
        <v>76</v>
      </c>
      <c r="O57" t="s">
        <v>636</v>
      </c>
      <c r="P57">
        <v>0</v>
      </c>
      <c r="Q57">
        <v>0</v>
      </c>
      <c r="R57">
        <v>0</v>
      </c>
      <c r="S57">
        <v>0</v>
      </c>
      <c r="T57">
        <v>0</v>
      </c>
      <c r="U57">
        <v>0</v>
      </c>
      <c r="V57">
        <v>0</v>
      </c>
      <c r="W57">
        <v>0</v>
      </c>
      <c r="X57">
        <v>0</v>
      </c>
      <c r="Y57">
        <v>0</v>
      </c>
      <c r="Z57">
        <v>0</v>
      </c>
      <c r="AA57">
        <v>0</v>
      </c>
      <c r="AB57">
        <v>0</v>
      </c>
      <c r="AC57">
        <v>0</v>
      </c>
      <c r="AD57">
        <v>0</v>
      </c>
      <c r="AE57">
        <v>0</v>
      </c>
      <c r="AF57">
        <v>0</v>
      </c>
      <c r="AG57">
        <v>1</v>
      </c>
      <c r="AH57">
        <v>0</v>
      </c>
      <c r="AI57">
        <v>1</v>
      </c>
      <c r="AJ57">
        <v>1</v>
      </c>
      <c r="AL57">
        <v>11</v>
      </c>
      <c r="AM57">
        <v>0</v>
      </c>
      <c r="AN57">
        <v>0</v>
      </c>
      <c r="AO57">
        <v>1</v>
      </c>
      <c r="AP57">
        <v>0</v>
      </c>
      <c r="AQ57">
        <v>0</v>
      </c>
      <c r="AR57">
        <v>0</v>
      </c>
      <c r="AS57">
        <v>0</v>
      </c>
      <c r="AT57">
        <v>0</v>
      </c>
      <c r="AV57">
        <v>3</v>
      </c>
      <c r="AW57">
        <v>1</v>
      </c>
      <c r="AX57">
        <v>0</v>
      </c>
      <c r="AY57">
        <v>1</v>
      </c>
      <c r="AZ57">
        <v>1</v>
      </c>
      <c r="BA57">
        <v>0</v>
      </c>
      <c r="BB57">
        <v>0</v>
      </c>
      <c r="BD57">
        <v>1</v>
      </c>
      <c r="BE57">
        <v>3</v>
      </c>
      <c r="BF57">
        <v>1</v>
      </c>
      <c r="BI57">
        <v>4</v>
      </c>
      <c r="BJ57">
        <v>3</v>
      </c>
      <c r="BK57">
        <v>2</v>
      </c>
      <c r="BL57">
        <v>2</v>
      </c>
      <c r="BM57">
        <v>2</v>
      </c>
      <c r="BN57">
        <v>2</v>
      </c>
      <c r="BO57">
        <v>2</v>
      </c>
      <c r="BP57">
        <v>3</v>
      </c>
      <c r="BQ57">
        <v>1</v>
      </c>
      <c r="BR57">
        <v>2</v>
      </c>
      <c r="BS57">
        <v>4</v>
      </c>
      <c r="BT57">
        <v>2</v>
      </c>
      <c r="BU57">
        <v>2</v>
      </c>
      <c r="BV57">
        <v>1</v>
      </c>
      <c r="BW57">
        <v>1</v>
      </c>
      <c r="BY57">
        <v>1</v>
      </c>
      <c r="CA57">
        <v>1</v>
      </c>
      <c r="CB57">
        <v>1</v>
      </c>
      <c r="CK57">
        <v>11</v>
      </c>
      <c r="CQ57" t="s">
        <v>720</v>
      </c>
      <c r="CR57" t="s">
        <v>721</v>
      </c>
      <c r="DA57" t="s">
        <v>722</v>
      </c>
      <c r="DG57">
        <v>1</v>
      </c>
      <c r="DI57">
        <v>0</v>
      </c>
      <c r="DJ57">
        <v>0</v>
      </c>
      <c r="DK57">
        <v>0</v>
      </c>
      <c r="DL57">
        <v>0</v>
      </c>
      <c r="DM57">
        <v>1</v>
      </c>
      <c r="DN57">
        <v>0</v>
      </c>
      <c r="DO57">
        <v>1</v>
      </c>
      <c r="DP57">
        <v>0</v>
      </c>
      <c r="DQ57">
        <v>0</v>
      </c>
      <c r="DR57">
        <v>0</v>
      </c>
      <c r="DS57">
        <v>0</v>
      </c>
      <c r="DT57">
        <v>0</v>
      </c>
      <c r="DU57">
        <v>0</v>
      </c>
      <c r="DV57">
        <v>0</v>
      </c>
      <c r="DW57">
        <v>0</v>
      </c>
      <c r="EA57">
        <v>2</v>
      </c>
      <c r="EE57">
        <v>1</v>
      </c>
      <c r="EG57">
        <v>3</v>
      </c>
      <c r="EK57">
        <v>2</v>
      </c>
      <c r="EL57">
        <v>2</v>
      </c>
      <c r="EM57">
        <v>2</v>
      </c>
      <c r="EN57">
        <v>2</v>
      </c>
      <c r="EO57">
        <v>5</v>
      </c>
      <c r="EP57">
        <v>3</v>
      </c>
      <c r="EQ57">
        <v>3</v>
      </c>
      <c r="ER57">
        <v>2</v>
      </c>
      <c r="ES57">
        <v>5</v>
      </c>
      <c r="ET57">
        <v>3</v>
      </c>
      <c r="EU57">
        <v>2</v>
      </c>
      <c r="EV57">
        <v>3</v>
      </c>
      <c r="EW57">
        <v>3</v>
      </c>
      <c r="EX57">
        <v>2</v>
      </c>
      <c r="EY57">
        <v>2</v>
      </c>
      <c r="EZ57">
        <v>5</v>
      </c>
      <c r="FA57">
        <v>5</v>
      </c>
      <c r="FB57">
        <v>5</v>
      </c>
      <c r="FC57">
        <v>4</v>
      </c>
      <c r="FD57">
        <v>4</v>
      </c>
      <c r="IG57">
        <v>4</v>
      </c>
      <c r="IH57">
        <v>4</v>
      </c>
      <c r="II57">
        <v>4</v>
      </c>
      <c r="IJ57">
        <v>5</v>
      </c>
      <c r="IK57">
        <v>2</v>
      </c>
      <c r="IL57">
        <v>5</v>
      </c>
      <c r="IM57">
        <v>5</v>
      </c>
      <c r="IN57">
        <v>5</v>
      </c>
      <c r="IO57">
        <v>5</v>
      </c>
      <c r="IP57">
        <v>4</v>
      </c>
      <c r="KO57">
        <v>1986</v>
      </c>
      <c r="KP57">
        <v>0</v>
      </c>
      <c r="KQ57">
        <v>2009</v>
      </c>
      <c r="KR57">
        <v>0</v>
      </c>
      <c r="KS57">
        <v>2</v>
      </c>
      <c r="KT57" t="s">
        <v>723</v>
      </c>
      <c r="KU57">
        <v>3</v>
      </c>
      <c r="KX57">
        <v>11</v>
      </c>
      <c r="LA57">
        <v>0</v>
      </c>
      <c r="LB57">
        <v>0</v>
      </c>
      <c r="LC57">
        <v>0</v>
      </c>
      <c r="LD57">
        <v>0</v>
      </c>
      <c r="LE57">
        <v>0</v>
      </c>
      <c r="LF57">
        <v>0</v>
      </c>
      <c r="LG57">
        <v>1</v>
      </c>
      <c r="LI57">
        <v>0</v>
      </c>
      <c r="LJ57">
        <v>0</v>
      </c>
      <c r="LK57">
        <v>0</v>
      </c>
      <c r="LL57">
        <v>0</v>
      </c>
      <c r="LO57">
        <v>0</v>
      </c>
      <c r="LQ57">
        <v>0</v>
      </c>
      <c r="LR57">
        <v>0</v>
      </c>
      <c r="LS57">
        <v>0</v>
      </c>
      <c r="LT57">
        <v>1</v>
      </c>
      <c r="LU57">
        <v>1</v>
      </c>
      <c r="LV57">
        <v>0</v>
      </c>
      <c r="LW57">
        <v>0</v>
      </c>
      <c r="LX57">
        <v>0</v>
      </c>
      <c r="LY57">
        <v>0</v>
      </c>
      <c r="LZ57">
        <v>0</v>
      </c>
      <c r="MA57">
        <v>0</v>
      </c>
      <c r="MC57">
        <v>1</v>
      </c>
      <c r="ME57">
        <v>1</v>
      </c>
      <c r="MF57">
        <v>4</v>
      </c>
      <c r="MG57">
        <v>6</v>
      </c>
      <c r="MH57">
        <v>6</v>
      </c>
      <c r="MI57">
        <v>3</v>
      </c>
      <c r="MJ57">
        <v>2</v>
      </c>
      <c r="MK57">
        <v>1</v>
      </c>
      <c r="ML57">
        <v>2</v>
      </c>
      <c r="MM57">
        <v>2</v>
      </c>
      <c r="MN57">
        <v>3</v>
      </c>
      <c r="MO57">
        <v>2</v>
      </c>
      <c r="MP57">
        <v>2</v>
      </c>
      <c r="MQ57">
        <v>3</v>
      </c>
      <c r="MR57">
        <v>2</v>
      </c>
      <c r="MS57">
        <v>3</v>
      </c>
      <c r="MT57">
        <v>2</v>
      </c>
      <c r="MU57">
        <v>2</v>
      </c>
      <c r="MV57">
        <v>2</v>
      </c>
      <c r="MW57">
        <v>3</v>
      </c>
      <c r="MX57" t="s">
        <v>724</v>
      </c>
      <c r="MZ57" t="s">
        <v>685</v>
      </c>
      <c r="NA57" t="s">
        <v>685</v>
      </c>
      <c r="NC57" t="s">
        <v>686</v>
      </c>
      <c r="ND57" t="s">
        <v>725</v>
      </c>
      <c r="NF57" t="s">
        <v>686</v>
      </c>
      <c r="NH57" t="s">
        <v>687</v>
      </c>
      <c r="NI57" t="s">
        <v>726</v>
      </c>
      <c r="NJ57" t="s">
        <v>688</v>
      </c>
      <c r="NL57">
        <v>1</v>
      </c>
      <c r="NN57">
        <v>1</v>
      </c>
      <c r="NO57">
        <v>1</v>
      </c>
      <c r="NP57">
        <v>1</v>
      </c>
      <c r="NQ57">
        <v>1</v>
      </c>
      <c r="NR57">
        <v>1</v>
      </c>
      <c r="NS57">
        <v>1</v>
      </c>
      <c r="NT57">
        <v>1</v>
      </c>
      <c r="NU57">
        <v>1</v>
      </c>
      <c r="NV57">
        <v>1</v>
      </c>
      <c r="NW57">
        <v>1</v>
      </c>
      <c r="NX57">
        <v>1</v>
      </c>
      <c r="NY57">
        <v>1</v>
      </c>
      <c r="NZ57">
        <v>2</v>
      </c>
      <c r="OD57">
        <v>2</v>
      </c>
      <c r="OF57">
        <v>2</v>
      </c>
      <c r="OH57">
        <v>1</v>
      </c>
      <c r="OJ57">
        <v>2</v>
      </c>
      <c r="OL57">
        <v>2</v>
      </c>
      <c r="ON57">
        <v>2</v>
      </c>
      <c r="OP57">
        <v>2</v>
      </c>
      <c r="OR57">
        <v>1</v>
      </c>
      <c r="OT57">
        <v>2</v>
      </c>
      <c r="OV57">
        <v>2</v>
      </c>
      <c r="OX57">
        <v>2</v>
      </c>
      <c r="OZ57">
        <v>2</v>
      </c>
      <c r="PB57">
        <v>70</v>
      </c>
      <c r="PC57">
        <v>0</v>
      </c>
      <c r="PD57">
        <v>30</v>
      </c>
      <c r="PE57">
        <v>0</v>
      </c>
      <c r="PG57">
        <v>10</v>
      </c>
      <c r="PH57">
        <v>3</v>
      </c>
      <c r="PI57">
        <v>3</v>
      </c>
      <c r="PJ57">
        <v>1</v>
      </c>
      <c r="PL57">
        <v>4</v>
      </c>
      <c r="PM57">
        <v>4</v>
      </c>
      <c r="PN57">
        <v>4</v>
      </c>
      <c r="PO57">
        <v>1</v>
      </c>
      <c r="PP57">
        <v>3</v>
      </c>
      <c r="PQ57">
        <v>1</v>
      </c>
      <c r="PR57">
        <v>1</v>
      </c>
      <c r="PS57">
        <v>1</v>
      </c>
      <c r="PT57">
        <v>4</v>
      </c>
      <c r="PU57">
        <v>1</v>
      </c>
      <c r="PV57">
        <v>1</v>
      </c>
      <c r="PW57">
        <v>1</v>
      </c>
      <c r="PX57">
        <v>1</v>
      </c>
      <c r="PY57">
        <v>1</v>
      </c>
      <c r="PZ57">
        <v>1</v>
      </c>
      <c r="QC57">
        <v>1</v>
      </c>
      <c r="QG57">
        <v>6</v>
      </c>
      <c r="QN57" t="s">
        <v>727</v>
      </c>
      <c r="QR57" t="s">
        <v>728</v>
      </c>
      <c r="QY57">
        <v>3</v>
      </c>
      <c r="RA57">
        <v>3</v>
      </c>
      <c r="RF57">
        <v>100</v>
      </c>
      <c r="RR57">
        <v>1</v>
      </c>
      <c r="SD57">
        <v>1</v>
      </c>
      <c r="SX57">
        <v>5</v>
      </c>
      <c r="SY57">
        <v>2</v>
      </c>
      <c r="SZ57">
        <v>4</v>
      </c>
      <c r="TA57">
        <v>4</v>
      </c>
      <c r="TB57">
        <v>5</v>
      </c>
      <c r="TC57">
        <v>7</v>
      </c>
      <c r="TD57">
        <v>6</v>
      </c>
      <c r="TF57" t="s">
        <v>18</v>
      </c>
      <c r="TG57" cm="1">
        <f t="array" aca="1" ref="TG57" ca="1">_xlfn.IFS(SUMIFS(TI57:UB57, TI$3:UB$3,"Red",TI$4:UB$4,"On")&gt;0,1,
SUMIFS(TI57:UB57,TI$3:UB$3,"Yellow",TI$4:UB$4,"On")&gt;=TH$1,1,
TRUE,0)</f>
        <v>0</v>
      </c>
      <c r="TH57" s="40">
        <f t="shared" si="1"/>
        <v>345.31873333384283</v>
      </c>
      <c r="TI57" s="40">
        <f t="shared" si="2"/>
        <v>0</v>
      </c>
      <c r="TJ57">
        <f t="shared" si="3"/>
        <v>0</v>
      </c>
      <c r="TK57">
        <f t="shared" si="4"/>
        <v>0</v>
      </c>
      <c r="TL57">
        <f t="shared" si="5"/>
        <v>0</v>
      </c>
      <c r="TM57">
        <f t="shared" si="6"/>
        <v>0</v>
      </c>
      <c r="TN57">
        <f t="shared" si="7"/>
        <v>0</v>
      </c>
      <c r="TO57">
        <f t="shared" si="8"/>
        <v>0</v>
      </c>
      <c r="TP57">
        <f t="shared" si="9"/>
        <v>0</v>
      </c>
      <c r="TQ57">
        <f t="shared" si="10"/>
        <v>0</v>
      </c>
      <c r="TR57">
        <f t="shared" si="11"/>
        <v>0</v>
      </c>
      <c r="TS57">
        <f t="shared" si="12"/>
        <v>0</v>
      </c>
      <c r="TT57">
        <f t="shared" si="13"/>
        <v>0</v>
      </c>
      <c r="TU57">
        <f t="shared" si="14"/>
        <v>0</v>
      </c>
      <c r="TV57">
        <f t="shared" si="15"/>
        <v>0</v>
      </c>
      <c r="TW57">
        <f t="shared" si="16"/>
        <v>0</v>
      </c>
      <c r="TX57">
        <f t="shared" si="17"/>
        <v>0</v>
      </c>
      <c r="TY57">
        <f t="shared" si="18"/>
        <v>0</v>
      </c>
      <c r="TZ57">
        <f t="shared" si="19"/>
        <v>0</v>
      </c>
      <c r="UA57">
        <f t="shared" si="20"/>
        <v>1</v>
      </c>
      <c r="UB57">
        <f t="shared" si="21"/>
        <v>0</v>
      </c>
      <c r="UD57" t="str">
        <f t="shared" si="22"/>
        <v>0</v>
      </c>
      <c r="UE57" t="str">
        <f t="shared" si="23"/>
        <v>3</v>
      </c>
      <c r="UG57">
        <f t="shared" si="24"/>
        <v>0</v>
      </c>
      <c r="UH57">
        <f t="shared" si="25"/>
        <v>3</v>
      </c>
      <c r="UR57">
        <f t="shared" si="26"/>
        <v>1</v>
      </c>
    </row>
    <row r="58" spans="1:564" x14ac:dyDescent="0.3">
      <c r="A58" t="s">
        <v>729</v>
      </c>
      <c r="B58" t="s">
        <v>14</v>
      </c>
      <c r="D58" s="63">
        <v>45742.771164722224</v>
      </c>
      <c r="E58" s="63">
        <v>45743.02193490741</v>
      </c>
      <c r="F58" t="s">
        <v>585</v>
      </c>
      <c r="G58">
        <v>100</v>
      </c>
      <c r="H58">
        <v>1</v>
      </c>
      <c r="I58">
        <v>8</v>
      </c>
      <c r="J58">
        <v>38</v>
      </c>
      <c r="K58">
        <v>1</v>
      </c>
      <c r="L58">
        <v>1</v>
      </c>
      <c r="M58" t="s">
        <v>586</v>
      </c>
      <c r="N58" t="s">
        <v>730</v>
      </c>
      <c r="O58" t="s">
        <v>636</v>
      </c>
      <c r="P58">
        <v>0</v>
      </c>
      <c r="Q58">
        <v>1</v>
      </c>
      <c r="R58">
        <v>0</v>
      </c>
      <c r="S58">
        <v>0</v>
      </c>
      <c r="T58">
        <v>0</v>
      </c>
      <c r="U58">
        <v>0</v>
      </c>
      <c r="V58">
        <v>0</v>
      </c>
      <c r="W58">
        <v>0</v>
      </c>
      <c r="X58">
        <v>0</v>
      </c>
      <c r="Y58">
        <v>0</v>
      </c>
      <c r="Z58">
        <v>0</v>
      </c>
      <c r="AA58">
        <v>0</v>
      </c>
      <c r="AB58">
        <v>0</v>
      </c>
      <c r="AC58">
        <v>0</v>
      </c>
      <c r="AD58">
        <v>0</v>
      </c>
      <c r="AF58">
        <v>0</v>
      </c>
      <c r="AG58">
        <v>0</v>
      </c>
      <c r="AH58">
        <v>0</v>
      </c>
      <c r="AI58">
        <v>1</v>
      </c>
      <c r="AJ58">
        <v>1</v>
      </c>
      <c r="AL58">
        <v>11</v>
      </c>
      <c r="AM58">
        <v>0</v>
      </c>
      <c r="AN58">
        <v>1</v>
      </c>
      <c r="AO58">
        <v>1</v>
      </c>
      <c r="AP58">
        <v>0</v>
      </c>
      <c r="AQ58">
        <v>0</v>
      </c>
      <c r="AR58">
        <v>0</v>
      </c>
      <c r="AS58">
        <v>0</v>
      </c>
      <c r="AT58">
        <v>0</v>
      </c>
      <c r="AV58">
        <v>2</v>
      </c>
      <c r="AW58">
        <v>1</v>
      </c>
      <c r="AX58">
        <v>0</v>
      </c>
      <c r="AY58">
        <v>1</v>
      </c>
      <c r="AZ58">
        <v>1</v>
      </c>
      <c r="BA58">
        <v>1</v>
      </c>
      <c r="BB58">
        <v>1</v>
      </c>
      <c r="BC58" t="s">
        <v>731</v>
      </c>
      <c r="BD58">
        <v>1</v>
      </c>
      <c r="BE58">
        <v>3</v>
      </c>
      <c r="BF58">
        <v>1</v>
      </c>
      <c r="BI58">
        <v>1</v>
      </c>
      <c r="BJ58">
        <v>2</v>
      </c>
      <c r="BK58">
        <v>2</v>
      </c>
      <c r="BL58">
        <v>1</v>
      </c>
      <c r="BM58">
        <v>1</v>
      </c>
      <c r="BN58">
        <v>1</v>
      </c>
      <c r="BO58">
        <v>1</v>
      </c>
      <c r="BP58">
        <v>4</v>
      </c>
      <c r="BQ58">
        <v>2</v>
      </c>
      <c r="BR58">
        <v>1</v>
      </c>
      <c r="BS58">
        <v>1</v>
      </c>
      <c r="BT58">
        <v>1</v>
      </c>
      <c r="BU58">
        <v>1</v>
      </c>
      <c r="BV58">
        <v>1</v>
      </c>
      <c r="BW58">
        <v>1</v>
      </c>
      <c r="CH58">
        <v>9</v>
      </c>
      <c r="CX58" t="s">
        <v>732</v>
      </c>
      <c r="DG58">
        <v>8</v>
      </c>
      <c r="DH58">
        <v>0</v>
      </c>
      <c r="DI58">
        <v>1</v>
      </c>
      <c r="DJ58">
        <v>0</v>
      </c>
      <c r="DK58">
        <v>0</v>
      </c>
      <c r="DL58">
        <v>0</v>
      </c>
      <c r="DM58">
        <v>0</v>
      </c>
      <c r="DN58">
        <v>0</v>
      </c>
      <c r="DP58">
        <v>0</v>
      </c>
      <c r="DQ58">
        <v>0</v>
      </c>
      <c r="DR58">
        <v>0</v>
      </c>
      <c r="DS58">
        <v>0</v>
      </c>
      <c r="DT58">
        <v>0</v>
      </c>
      <c r="DU58">
        <v>0</v>
      </c>
      <c r="DV58">
        <v>0</v>
      </c>
      <c r="DY58">
        <v>3</v>
      </c>
      <c r="DZ58">
        <v>2</v>
      </c>
      <c r="EH58">
        <v>1</v>
      </c>
      <c r="HC58">
        <v>4</v>
      </c>
      <c r="HD58">
        <v>5</v>
      </c>
      <c r="HE58">
        <v>5</v>
      </c>
      <c r="HF58">
        <v>4</v>
      </c>
      <c r="HG58">
        <v>3</v>
      </c>
      <c r="HH58">
        <v>4</v>
      </c>
      <c r="HI58">
        <v>5</v>
      </c>
      <c r="HJ58">
        <v>5</v>
      </c>
      <c r="HK58">
        <v>5</v>
      </c>
      <c r="HL58">
        <v>5</v>
      </c>
      <c r="KO58">
        <v>2020</v>
      </c>
      <c r="KP58">
        <v>0</v>
      </c>
      <c r="KQ58">
        <v>2020</v>
      </c>
      <c r="KR58">
        <v>0</v>
      </c>
      <c r="KS58">
        <v>4</v>
      </c>
      <c r="KT58" t="s">
        <v>733</v>
      </c>
      <c r="KU58">
        <v>2</v>
      </c>
      <c r="KX58">
        <v>2</v>
      </c>
      <c r="LA58">
        <v>0</v>
      </c>
      <c r="LB58">
        <v>0</v>
      </c>
      <c r="LH58">
        <v>0</v>
      </c>
      <c r="LO58">
        <v>1</v>
      </c>
      <c r="MC58">
        <v>1</v>
      </c>
      <c r="ME58">
        <v>1</v>
      </c>
      <c r="MF58">
        <v>1</v>
      </c>
      <c r="MG58">
        <v>4</v>
      </c>
      <c r="MH58">
        <v>4</v>
      </c>
      <c r="MI58">
        <v>6</v>
      </c>
      <c r="MJ58">
        <v>1</v>
      </c>
      <c r="MK58">
        <v>1</v>
      </c>
      <c r="ML58">
        <v>1</v>
      </c>
      <c r="MM58">
        <v>3</v>
      </c>
      <c r="MN58">
        <v>3</v>
      </c>
      <c r="MO58">
        <v>3</v>
      </c>
      <c r="MP58">
        <v>1</v>
      </c>
      <c r="MQ58">
        <v>3</v>
      </c>
      <c r="MR58">
        <v>1</v>
      </c>
      <c r="MS58">
        <v>1</v>
      </c>
      <c r="MT58">
        <v>3</v>
      </c>
      <c r="MU58">
        <v>3</v>
      </c>
      <c r="MV58">
        <v>1</v>
      </c>
      <c r="MW58">
        <v>3</v>
      </c>
      <c r="NO58">
        <v>1</v>
      </c>
      <c r="NP58">
        <v>1</v>
      </c>
      <c r="NQ58">
        <v>1</v>
      </c>
      <c r="NS58">
        <v>1</v>
      </c>
      <c r="NV58">
        <v>1</v>
      </c>
      <c r="NW58">
        <v>1</v>
      </c>
      <c r="NY58">
        <v>1</v>
      </c>
      <c r="OF58">
        <v>5</v>
      </c>
      <c r="OH58">
        <v>6</v>
      </c>
      <c r="OI58" t="s">
        <v>734</v>
      </c>
      <c r="OJ58">
        <v>1</v>
      </c>
      <c r="ON58">
        <v>5</v>
      </c>
      <c r="OT58">
        <v>5</v>
      </c>
      <c r="OV58">
        <v>6</v>
      </c>
      <c r="OW58" t="s">
        <v>735</v>
      </c>
      <c r="OZ58">
        <v>5</v>
      </c>
      <c r="PB58">
        <v>98</v>
      </c>
      <c r="PC58">
        <v>0</v>
      </c>
      <c r="PD58">
        <v>2</v>
      </c>
      <c r="PE58">
        <v>0</v>
      </c>
      <c r="PG58">
        <v>10</v>
      </c>
      <c r="PH58">
        <v>3</v>
      </c>
      <c r="PI58">
        <v>3</v>
      </c>
      <c r="PJ58">
        <v>1</v>
      </c>
      <c r="PL58">
        <v>3</v>
      </c>
      <c r="PM58">
        <v>1</v>
      </c>
      <c r="PN58">
        <v>4</v>
      </c>
      <c r="PO58">
        <v>1</v>
      </c>
      <c r="PP58">
        <v>2</v>
      </c>
      <c r="PQ58">
        <v>1</v>
      </c>
      <c r="PR58">
        <v>3</v>
      </c>
      <c r="PS58">
        <v>1</v>
      </c>
      <c r="PT58">
        <v>1</v>
      </c>
      <c r="PU58">
        <v>1</v>
      </c>
      <c r="PV58">
        <v>1</v>
      </c>
      <c r="PW58">
        <v>2</v>
      </c>
      <c r="PX58">
        <v>2</v>
      </c>
      <c r="PY58">
        <v>1</v>
      </c>
      <c r="PZ58">
        <v>2</v>
      </c>
      <c r="QA58">
        <v>4</v>
      </c>
      <c r="QB58" t="s">
        <v>736</v>
      </c>
      <c r="QE58">
        <v>1</v>
      </c>
      <c r="QM58">
        <v>10</v>
      </c>
      <c r="QP58" t="s">
        <v>737</v>
      </c>
      <c r="QX58" t="s">
        <v>738</v>
      </c>
      <c r="QY58">
        <v>3</v>
      </c>
      <c r="RA58">
        <v>3</v>
      </c>
      <c r="RM58">
        <v>100</v>
      </c>
      <c r="RY58">
        <v>53</v>
      </c>
      <c r="SJ58">
        <v>1</v>
      </c>
      <c r="SX58">
        <v>38</v>
      </c>
      <c r="SY58">
        <v>1</v>
      </c>
      <c r="SZ58">
        <v>1</v>
      </c>
      <c r="TA58">
        <v>1</v>
      </c>
      <c r="TB58">
        <v>2</v>
      </c>
      <c r="TC58">
        <v>5</v>
      </c>
      <c r="TD58">
        <v>3</v>
      </c>
      <c r="TF58" t="s">
        <v>18</v>
      </c>
      <c r="TG58" cm="1">
        <f t="array" aca="1" ref="TG58" ca="1">_xlfn.IFS(SUMIFS(TI58:UB58, TI$3:UB$3,"Red",TI$4:UB$4,"On")&gt;0,1,
SUMIFS(TI58:UB58,TI$3:UB$3,"Yellow",TI$4:UB$4,"On")&gt;=TH$1,1,
TRUE,0)</f>
        <v>0</v>
      </c>
      <c r="TH58" s="40">
        <f t="shared" si="1"/>
        <v>361.10906666843221</v>
      </c>
      <c r="TI58" s="40">
        <f t="shared" si="2"/>
        <v>0</v>
      </c>
      <c r="TJ58">
        <f t="shared" si="3"/>
        <v>0</v>
      </c>
      <c r="TK58">
        <f t="shared" si="4"/>
        <v>1</v>
      </c>
      <c r="TL58">
        <f t="shared" si="5"/>
        <v>0</v>
      </c>
      <c r="TM58">
        <f t="shared" si="6"/>
        <v>0</v>
      </c>
      <c r="TN58">
        <f t="shared" si="7"/>
        <v>0</v>
      </c>
      <c r="TO58">
        <f t="shared" si="8"/>
        <v>0</v>
      </c>
      <c r="TP58">
        <f t="shared" si="9"/>
        <v>0</v>
      </c>
      <c r="TQ58">
        <f t="shared" si="10"/>
        <v>0</v>
      </c>
      <c r="TR58">
        <f t="shared" si="11"/>
        <v>0</v>
      </c>
      <c r="TS58">
        <f t="shared" si="12"/>
        <v>0</v>
      </c>
      <c r="TT58">
        <f t="shared" si="13"/>
        <v>0</v>
      </c>
      <c r="TU58">
        <f t="shared" si="14"/>
        <v>0</v>
      </c>
      <c r="TV58">
        <f t="shared" si="15"/>
        <v>0</v>
      </c>
      <c r="TW58">
        <f t="shared" si="16"/>
        <v>0</v>
      </c>
      <c r="TX58">
        <f t="shared" si="17"/>
        <v>0</v>
      </c>
      <c r="TY58">
        <f t="shared" si="18"/>
        <v>0</v>
      </c>
      <c r="TZ58">
        <f t="shared" si="19"/>
        <v>0</v>
      </c>
      <c r="UA58">
        <f t="shared" si="20"/>
        <v>0</v>
      </c>
      <c r="UB58">
        <f t="shared" si="21"/>
        <v>0</v>
      </c>
      <c r="UD58" t="str">
        <f t="shared" si="22"/>
        <v>0</v>
      </c>
      <c r="UE58" t="str">
        <f t="shared" si="23"/>
        <v>3</v>
      </c>
      <c r="UG58">
        <f t="shared" si="24"/>
        <v>0</v>
      </c>
      <c r="UH58">
        <f t="shared" si="25"/>
        <v>1</v>
      </c>
      <c r="UR58">
        <f t="shared" si="26"/>
        <v>1</v>
      </c>
    </row>
    <row r="59" spans="1:564" x14ac:dyDescent="0.3">
      <c r="A59" t="s">
        <v>739</v>
      </c>
      <c r="B59" t="s">
        <v>591</v>
      </c>
      <c r="C59" t="s">
        <v>97</v>
      </c>
      <c r="D59" s="63">
        <v>45743.021497858797</v>
      </c>
      <c r="E59" s="63">
        <v>45743.021961435188</v>
      </c>
      <c r="F59" t="s">
        <v>623</v>
      </c>
      <c r="G59">
        <v>100</v>
      </c>
      <c r="AI59">
        <v>1</v>
      </c>
      <c r="AJ59">
        <v>1</v>
      </c>
      <c r="AL59">
        <v>14</v>
      </c>
      <c r="TF59" t="s">
        <v>18</v>
      </c>
      <c r="TG59" cm="1">
        <f t="array" aca="1" ref="TG59" ca="1">_xlfn.IFS(SUMIFS(TI59:UB59, TI$3:UB$3,"Red",TI$4:UB$4,"On")&gt;0,1,
SUMIFS(TI59:UB59,TI$3:UB$3,"Yellow",TI$4:UB$4,"On")&gt;=TH$1,1,
TRUE,0)</f>
        <v>0</v>
      </c>
      <c r="TH59" s="40">
        <f t="shared" si="1"/>
        <v>0.66755000269040465</v>
      </c>
      <c r="TI59" s="40" t="str">
        <f t="shared" si="2"/>
        <v/>
      </c>
      <c r="TJ59">
        <f t="shared" si="3"/>
        <v>0</v>
      </c>
      <c r="TK59">
        <f t="shared" si="4"/>
        <v>0</v>
      </c>
      <c r="TL59">
        <f t="shared" si="5"/>
        <v>0</v>
      </c>
      <c r="TM59">
        <f t="shared" si="6"/>
        <v>0</v>
      </c>
      <c r="TN59">
        <f t="shared" si="7"/>
        <v>0</v>
      </c>
      <c r="TO59">
        <f t="shared" si="8"/>
        <v>0</v>
      </c>
      <c r="TP59">
        <f t="shared" si="9"/>
        <v>0</v>
      </c>
      <c r="TQ59">
        <f t="shared" si="10"/>
        <v>0</v>
      </c>
      <c r="TR59">
        <f t="shared" si="11"/>
        <v>0</v>
      </c>
      <c r="TS59">
        <f t="shared" si="12"/>
        <v>0</v>
      </c>
      <c r="TT59">
        <f t="shared" si="13"/>
        <v>0</v>
      </c>
      <c r="TU59">
        <f t="shared" si="14"/>
        <v>0</v>
      </c>
      <c r="TV59">
        <f t="shared" si="15"/>
        <v>0</v>
      </c>
      <c r="TW59">
        <f t="shared" si="16"/>
        <v>0</v>
      </c>
      <c r="TX59">
        <f t="shared" si="17"/>
        <v>0</v>
      </c>
      <c r="TY59">
        <f t="shared" si="18"/>
        <v>0</v>
      </c>
      <c r="TZ59" t="str">
        <f t="shared" si="19"/>
        <v/>
      </c>
      <c r="UA59">
        <f t="shared" si="20"/>
        <v>0</v>
      </c>
      <c r="UB59">
        <f t="shared" si="21"/>
        <v>0</v>
      </c>
      <c r="UD59" t="str">
        <f t="shared" si="22"/>
        <v/>
      </c>
      <c r="UE59" t="str">
        <f t="shared" si="23"/>
        <v/>
      </c>
      <c r="UG59" t="str">
        <f t="shared" si="24"/>
        <v/>
      </c>
      <c r="UH59" t="str">
        <f t="shared" si="25"/>
        <v/>
      </c>
      <c r="UR59" t="str">
        <f t="shared" si="26"/>
        <v/>
      </c>
    </row>
    <row r="60" spans="1:564" x14ac:dyDescent="0.3">
      <c r="A60" t="s">
        <v>740</v>
      </c>
      <c r="B60" t="s">
        <v>14</v>
      </c>
      <c r="D60" s="63">
        <v>45743.017508020836</v>
      </c>
      <c r="E60" s="63">
        <v>45743.025684375003</v>
      </c>
      <c r="F60" t="s">
        <v>609</v>
      </c>
      <c r="G60">
        <v>100</v>
      </c>
      <c r="H60">
        <v>1</v>
      </c>
      <c r="I60">
        <v>4</v>
      </c>
      <c r="J60">
        <v>10</v>
      </c>
      <c r="K60">
        <v>4</v>
      </c>
      <c r="L60">
        <v>1</v>
      </c>
      <c r="M60" t="s">
        <v>586</v>
      </c>
      <c r="N60" t="s">
        <v>741</v>
      </c>
      <c r="O60" t="s">
        <v>648</v>
      </c>
      <c r="P60">
        <v>0</v>
      </c>
      <c r="Q60">
        <v>1</v>
      </c>
      <c r="R60">
        <v>0</v>
      </c>
      <c r="S60">
        <v>1</v>
      </c>
      <c r="T60">
        <v>0</v>
      </c>
      <c r="U60">
        <v>0</v>
      </c>
      <c r="V60">
        <v>0</v>
      </c>
      <c r="W60">
        <v>0</v>
      </c>
      <c r="X60">
        <v>0</v>
      </c>
      <c r="Y60">
        <v>0</v>
      </c>
      <c r="Z60">
        <v>0</v>
      </c>
      <c r="AA60">
        <v>0</v>
      </c>
      <c r="AB60">
        <v>0</v>
      </c>
      <c r="AC60">
        <v>0</v>
      </c>
      <c r="AD60">
        <v>0</v>
      </c>
      <c r="AE60">
        <v>0</v>
      </c>
      <c r="AF60">
        <v>0</v>
      </c>
      <c r="AG60">
        <v>0</v>
      </c>
      <c r="AH60">
        <v>0</v>
      </c>
      <c r="AI60">
        <v>1</v>
      </c>
      <c r="AJ60">
        <v>1</v>
      </c>
      <c r="AL60">
        <v>11</v>
      </c>
      <c r="AM60">
        <v>1</v>
      </c>
      <c r="AN60">
        <v>1</v>
      </c>
      <c r="AO60">
        <v>1</v>
      </c>
      <c r="AP60">
        <v>1</v>
      </c>
      <c r="AQ60">
        <v>0</v>
      </c>
      <c r="AR60">
        <v>1</v>
      </c>
      <c r="AS60">
        <v>0</v>
      </c>
      <c r="AT60">
        <v>0</v>
      </c>
      <c r="AV60">
        <v>2</v>
      </c>
      <c r="AW60">
        <v>1</v>
      </c>
      <c r="AX60">
        <v>1</v>
      </c>
      <c r="AY60">
        <v>1</v>
      </c>
      <c r="AZ60">
        <v>1</v>
      </c>
      <c r="BA60">
        <v>1</v>
      </c>
      <c r="BB60">
        <v>0</v>
      </c>
      <c r="BD60">
        <v>1</v>
      </c>
      <c r="BE60">
        <v>1</v>
      </c>
      <c r="BF60">
        <v>1</v>
      </c>
      <c r="BI60">
        <v>2</v>
      </c>
      <c r="BJ60">
        <v>3</v>
      </c>
      <c r="BK60">
        <v>2</v>
      </c>
      <c r="BL60">
        <v>4</v>
      </c>
      <c r="BM60">
        <v>2</v>
      </c>
      <c r="BN60">
        <v>3</v>
      </c>
      <c r="BO60">
        <v>2</v>
      </c>
      <c r="BP60">
        <v>2</v>
      </c>
      <c r="BQ60">
        <v>2</v>
      </c>
      <c r="BR60">
        <v>2</v>
      </c>
      <c r="BS60">
        <v>3</v>
      </c>
      <c r="BT60">
        <v>2</v>
      </c>
      <c r="BU60">
        <v>2</v>
      </c>
      <c r="BV60">
        <v>2</v>
      </c>
      <c r="BW60">
        <v>2</v>
      </c>
      <c r="BY60">
        <v>2</v>
      </c>
      <c r="CB60">
        <v>4</v>
      </c>
      <c r="CD60">
        <v>7</v>
      </c>
      <c r="CF60">
        <v>8</v>
      </c>
      <c r="CR60" t="s">
        <v>742</v>
      </c>
      <c r="CT60" t="s">
        <v>743</v>
      </c>
      <c r="CV60" t="s">
        <v>744</v>
      </c>
      <c r="DG60">
        <v>4</v>
      </c>
      <c r="DH60">
        <v>0</v>
      </c>
      <c r="DI60">
        <v>1</v>
      </c>
      <c r="DJ60">
        <v>1</v>
      </c>
      <c r="DL60">
        <v>0</v>
      </c>
      <c r="DM60">
        <v>0</v>
      </c>
      <c r="DN60">
        <v>0</v>
      </c>
      <c r="DO60">
        <v>0</v>
      </c>
      <c r="DP60">
        <v>1</v>
      </c>
      <c r="DQ60">
        <v>0</v>
      </c>
      <c r="DR60">
        <v>1</v>
      </c>
      <c r="DS60">
        <v>0</v>
      </c>
      <c r="DT60">
        <v>0</v>
      </c>
      <c r="DU60">
        <v>1</v>
      </c>
      <c r="DV60">
        <v>0</v>
      </c>
      <c r="DW60">
        <v>0</v>
      </c>
      <c r="DY60">
        <v>3</v>
      </c>
      <c r="EC60">
        <v>1</v>
      </c>
      <c r="EE60">
        <v>2</v>
      </c>
      <c r="EU60">
        <v>2</v>
      </c>
      <c r="EV60">
        <v>3</v>
      </c>
      <c r="EW60">
        <v>3</v>
      </c>
      <c r="EX60">
        <v>3</v>
      </c>
      <c r="EY60">
        <v>2</v>
      </c>
      <c r="EZ60">
        <v>3</v>
      </c>
      <c r="FA60">
        <v>2</v>
      </c>
      <c r="FB60">
        <v>3</v>
      </c>
      <c r="FC60">
        <v>3</v>
      </c>
      <c r="FD60">
        <v>3</v>
      </c>
      <c r="FO60">
        <v>1</v>
      </c>
      <c r="FP60">
        <v>2</v>
      </c>
      <c r="FQ60">
        <v>3</v>
      </c>
      <c r="FR60">
        <v>4</v>
      </c>
      <c r="FS60">
        <v>5</v>
      </c>
      <c r="FT60">
        <v>5</v>
      </c>
      <c r="FU60">
        <v>4</v>
      </c>
      <c r="FV60">
        <v>5</v>
      </c>
      <c r="FW60">
        <v>5</v>
      </c>
      <c r="FX60">
        <v>5</v>
      </c>
      <c r="GI60">
        <v>3</v>
      </c>
      <c r="GJ60">
        <v>2</v>
      </c>
      <c r="GK60">
        <v>1</v>
      </c>
      <c r="GL60">
        <v>2</v>
      </c>
      <c r="GM60">
        <v>2</v>
      </c>
      <c r="GN60">
        <v>2</v>
      </c>
      <c r="GO60">
        <v>2</v>
      </c>
      <c r="GP60">
        <v>2</v>
      </c>
      <c r="GQ60">
        <v>2</v>
      </c>
      <c r="GR60">
        <v>2</v>
      </c>
      <c r="KO60">
        <v>2018</v>
      </c>
      <c r="KP60">
        <v>0</v>
      </c>
      <c r="KQ60">
        <v>2022</v>
      </c>
      <c r="KR60">
        <v>0</v>
      </c>
      <c r="KS60">
        <v>3</v>
      </c>
      <c r="KT60" t="s">
        <v>745</v>
      </c>
      <c r="KU60">
        <v>4</v>
      </c>
      <c r="KV60">
        <v>1</v>
      </c>
      <c r="KX60">
        <v>11</v>
      </c>
      <c r="KZ60">
        <v>0</v>
      </c>
      <c r="LA60">
        <v>1</v>
      </c>
      <c r="LB60">
        <v>0</v>
      </c>
      <c r="LD60">
        <v>0</v>
      </c>
      <c r="LE60">
        <v>1</v>
      </c>
      <c r="LF60">
        <v>0</v>
      </c>
      <c r="LG60">
        <v>0</v>
      </c>
      <c r="LH60">
        <v>0</v>
      </c>
      <c r="LI60">
        <v>0</v>
      </c>
      <c r="LJ60">
        <v>0</v>
      </c>
      <c r="LK60">
        <v>0</v>
      </c>
      <c r="LL60">
        <v>0</v>
      </c>
      <c r="LM60">
        <v>0</v>
      </c>
      <c r="LO60">
        <v>0</v>
      </c>
      <c r="LP60">
        <v>0</v>
      </c>
      <c r="LQ60">
        <v>0</v>
      </c>
      <c r="LR60">
        <v>0</v>
      </c>
      <c r="LS60">
        <v>0</v>
      </c>
      <c r="LT60">
        <v>0</v>
      </c>
      <c r="LU60">
        <v>0</v>
      </c>
      <c r="LV60">
        <v>0</v>
      </c>
      <c r="LW60">
        <v>0</v>
      </c>
      <c r="LX60">
        <v>1</v>
      </c>
      <c r="LY60">
        <v>0</v>
      </c>
      <c r="LZ60">
        <v>0</v>
      </c>
      <c r="MA60">
        <v>0</v>
      </c>
      <c r="MC60">
        <v>2</v>
      </c>
      <c r="ME60">
        <v>1</v>
      </c>
      <c r="MF60">
        <v>3</v>
      </c>
      <c r="MG60">
        <v>5</v>
      </c>
      <c r="MH60">
        <v>4</v>
      </c>
      <c r="MI60">
        <v>4</v>
      </c>
      <c r="MJ60">
        <v>2</v>
      </c>
      <c r="MK60">
        <v>1</v>
      </c>
      <c r="ML60">
        <v>2</v>
      </c>
      <c r="MM60">
        <v>2</v>
      </c>
      <c r="MN60">
        <v>3</v>
      </c>
      <c r="MO60">
        <v>2</v>
      </c>
      <c r="MP60">
        <v>1</v>
      </c>
      <c r="MQ60">
        <v>1</v>
      </c>
      <c r="MR60">
        <v>1</v>
      </c>
      <c r="MS60">
        <v>1</v>
      </c>
      <c r="MT60">
        <v>2</v>
      </c>
      <c r="MU60">
        <v>2</v>
      </c>
      <c r="MV60">
        <v>2</v>
      </c>
      <c r="MW60">
        <v>3</v>
      </c>
      <c r="MX60" t="s">
        <v>746</v>
      </c>
      <c r="MZ60" t="s">
        <v>747</v>
      </c>
      <c r="NA60" t="s">
        <v>748</v>
      </c>
      <c r="NC60" t="s">
        <v>749</v>
      </c>
      <c r="NH60" t="s">
        <v>750</v>
      </c>
      <c r="NI60" t="s">
        <v>751</v>
      </c>
      <c r="NJ60" t="s">
        <v>752</v>
      </c>
      <c r="NL60">
        <v>2</v>
      </c>
      <c r="NN60">
        <v>3</v>
      </c>
      <c r="NO60">
        <v>2</v>
      </c>
      <c r="NP60">
        <v>1</v>
      </c>
      <c r="NQ60">
        <v>3</v>
      </c>
      <c r="NV60">
        <v>4</v>
      </c>
      <c r="NW60">
        <v>4</v>
      </c>
      <c r="NX60">
        <v>4</v>
      </c>
      <c r="NY60">
        <v>2</v>
      </c>
      <c r="NZ60">
        <v>2</v>
      </c>
      <c r="OF60">
        <v>5</v>
      </c>
      <c r="OH60">
        <v>1</v>
      </c>
      <c r="OZ60">
        <v>2</v>
      </c>
      <c r="PB60">
        <v>65</v>
      </c>
      <c r="PC60">
        <v>15</v>
      </c>
      <c r="PD60">
        <v>20</v>
      </c>
      <c r="PE60">
        <v>0</v>
      </c>
      <c r="PG60">
        <v>3</v>
      </c>
      <c r="PH60">
        <v>3</v>
      </c>
      <c r="PI60">
        <v>3</v>
      </c>
      <c r="PJ60">
        <v>2</v>
      </c>
      <c r="PK60">
        <v>5</v>
      </c>
      <c r="PL60">
        <v>3</v>
      </c>
      <c r="PM60">
        <v>2</v>
      </c>
      <c r="PN60">
        <v>2</v>
      </c>
      <c r="PO60">
        <v>2</v>
      </c>
      <c r="PP60">
        <v>1</v>
      </c>
      <c r="PQ60">
        <v>4</v>
      </c>
      <c r="PR60">
        <v>1</v>
      </c>
      <c r="PS60">
        <v>2</v>
      </c>
      <c r="PT60">
        <v>1</v>
      </c>
      <c r="PU60">
        <v>1</v>
      </c>
      <c r="PV60">
        <v>4</v>
      </c>
      <c r="PW60">
        <v>4</v>
      </c>
      <c r="PX60">
        <v>4</v>
      </c>
      <c r="PY60">
        <v>4</v>
      </c>
      <c r="PZ60">
        <v>3</v>
      </c>
      <c r="QD60">
        <v>7</v>
      </c>
      <c r="QJ60">
        <v>10</v>
      </c>
      <c r="QL60">
        <v>8</v>
      </c>
      <c r="QO60" t="s">
        <v>753</v>
      </c>
      <c r="QU60" t="s">
        <v>754</v>
      </c>
      <c r="QW60" t="s">
        <v>755</v>
      </c>
      <c r="QY60">
        <v>5</v>
      </c>
      <c r="QZ60" t="s">
        <v>756</v>
      </c>
      <c r="RA60">
        <v>5</v>
      </c>
      <c r="RC60">
        <v>10</v>
      </c>
      <c r="RH60">
        <v>5</v>
      </c>
      <c r="RI60">
        <v>25</v>
      </c>
      <c r="RJ60">
        <v>35</v>
      </c>
      <c r="RK60">
        <v>25</v>
      </c>
      <c r="RO60">
        <v>5</v>
      </c>
      <c r="RT60">
        <v>10</v>
      </c>
      <c r="RU60">
        <v>10</v>
      </c>
      <c r="RV60">
        <v>80</v>
      </c>
      <c r="RW60">
        <v>10</v>
      </c>
      <c r="SA60">
        <v>2</v>
      </c>
      <c r="SE60">
        <v>3</v>
      </c>
      <c r="SF60">
        <v>2</v>
      </c>
      <c r="SX60">
        <v>10</v>
      </c>
      <c r="SY60">
        <v>2</v>
      </c>
      <c r="SZ60">
        <v>4</v>
      </c>
      <c r="TA60">
        <v>3</v>
      </c>
      <c r="TB60">
        <v>3</v>
      </c>
      <c r="TC60">
        <v>4</v>
      </c>
      <c r="TD60">
        <v>2</v>
      </c>
      <c r="TF60" t="s">
        <v>18</v>
      </c>
      <c r="TG60" cm="1">
        <f t="array" aca="1" ref="TG60" ca="1">_xlfn.IFS(SUMIFS(TI60:UB60, TI$3:UB$3,"Red",TI$4:UB$4,"On")&gt;0,1,
SUMIFS(TI60:UB60,TI$3:UB$3,"Yellow",TI$4:UB$4,"On")&gt;=TH$1,1,
TRUE,0)</f>
        <v>1</v>
      </c>
      <c r="TH60" s="40">
        <f t="shared" si="1"/>
        <v>11.773950001224875</v>
      </c>
      <c r="TI60" s="40">
        <f t="shared" si="2"/>
        <v>0</v>
      </c>
      <c r="TJ60">
        <f t="shared" si="3"/>
        <v>0</v>
      </c>
      <c r="TK60">
        <f t="shared" si="4"/>
        <v>1</v>
      </c>
      <c r="TL60">
        <f t="shared" si="5"/>
        <v>0</v>
      </c>
      <c r="TM60">
        <f t="shared" si="6"/>
        <v>1</v>
      </c>
      <c r="TN60">
        <f t="shared" si="7"/>
        <v>0</v>
      </c>
      <c r="TO60">
        <f t="shared" si="8"/>
        <v>0</v>
      </c>
      <c r="TP60">
        <f t="shared" si="9"/>
        <v>0</v>
      </c>
      <c r="TQ60">
        <f t="shared" si="10"/>
        <v>0</v>
      </c>
      <c r="TR60">
        <f t="shared" si="11"/>
        <v>0</v>
      </c>
      <c r="TS60">
        <f t="shared" si="12"/>
        <v>0</v>
      </c>
      <c r="TT60">
        <f t="shared" si="13"/>
        <v>0</v>
      </c>
      <c r="TU60">
        <f t="shared" si="14"/>
        <v>0</v>
      </c>
      <c r="TV60">
        <f t="shared" si="15"/>
        <v>0</v>
      </c>
      <c r="TW60">
        <f t="shared" si="16"/>
        <v>0</v>
      </c>
      <c r="TX60">
        <f t="shared" si="17"/>
        <v>0</v>
      </c>
      <c r="TY60">
        <f t="shared" si="18"/>
        <v>0</v>
      </c>
      <c r="TZ60">
        <f t="shared" si="19"/>
        <v>0</v>
      </c>
      <c r="UA60">
        <f t="shared" si="20"/>
        <v>0</v>
      </c>
      <c r="UB60">
        <f t="shared" si="21"/>
        <v>0</v>
      </c>
      <c r="UD60" t="str">
        <f t="shared" si="22"/>
        <v>0</v>
      </c>
      <c r="UE60" t="str">
        <f t="shared" si="23"/>
        <v>3</v>
      </c>
      <c r="UG60">
        <f t="shared" si="24"/>
        <v>0</v>
      </c>
      <c r="UH60">
        <f t="shared" si="25"/>
        <v>2</v>
      </c>
      <c r="UR60">
        <f t="shared" si="26"/>
        <v>1</v>
      </c>
    </row>
    <row r="61" spans="1:564" x14ac:dyDescent="0.3">
      <c r="A61" t="s">
        <v>757</v>
      </c>
      <c r="B61" t="s">
        <v>14</v>
      </c>
      <c r="D61" s="63">
        <v>45743.011721192132</v>
      </c>
      <c r="E61" s="63">
        <v>45743.026515104168</v>
      </c>
      <c r="F61" t="s">
        <v>609</v>
      </c>
      <c r="G61">
        <v>100</v>
      </c>
      <c r="H61">
        <v>1</v>
      </c>
      <c r="I61">
        <v>3</v>
      </c>
      <c r="J61">
        <v>40</v>
      </c>
      <c r="K61">
        <v>4</v>
      </c>
      <c r="L61">
        <v>1</v>
      </c>
      <c r="M61" t="s">
        <v>586</v>
      </c>
      <c r="N61" t="s">
        <v>730</v>
      </c>
      <c r="O61" t="s">
        <v>644</v>
      </c>
      <c r="P61">
        <v>0</v>
      </c>
      <c r="Q61">
        <v>0</v>
      </c>
      <c r="R61">
        <v>0</v>
      </c>
      <c r="S61">
        <v>0</v>
      </c>
      <c r="T61">
        <v>0</v>
      </c>
      <c r="U61">
        <v>0</v>
      </c>
      <c r="V61">
        <v>0</v>
      </c>
      <c r="W61">
        <v>0</v>
      </c>
      <c r="X61">
        <v>0</v>
      </c>
      <c r="Y61">
        <v>0</v>
      </c>
      <c r="Z61">
        <v>0</v>
      </c>
      <c r="AA61">
        <v>0</v>
      </c>
      <c r="AB61">
        <v>0</v>
      </c>
      <c r="AC61">
        <v>0</v>
      </c>
      <c r="AD61">
        <v>0</v>
      </c>
      <c r="AE61">
        <v>0</v>
      </c>
      <c r="AF61">
        <v>0</v>
      </c>
      <c r="AG61">
        <v>0</v>
      </c>
      <c r="AH61">
        <v>0</v>
      </c>
      <c r="AI61">
        <v>1</v>
      </c>
      <c r="AJ61">
        <v>1</v>
      </c>
      <c r="AL61">
        <v>11</v>
      </c>
      <c r="AM61">
        <v>1</v>
      </c>
      <c r="AN61">
        <v>0</v>
      </c>
      <c r="AO61">
        <v>1</v>
      </c>
      <c r="AP61">
        <v>0</v>
      </c>
      <c r="AQ61">
        <v>0</v>
      </c>
      <c r="AR61">
        <v>1</v>
      </c>
      <c r="AS61">
        <v>0</v>
      </c>
      <c r="AT61">
        <v>0</v>
      </c>
      <c r="AV61">
        <v>3</v>
      </c>
      <c r="AW61">
        <v>1</v>
      </c>
      <c r="AX61">
        <v>1</v>
      </c>
      <c r="AY61">
        <v>1</v>
      </c>
      <c r="AZ61">
        <v>1</v>
      </c>
      <c r="BA61">
        <v>0</v>
      </c>
      <c r="BB61">
        <v>0</v>
      </c>
      <c r="BD61">
        <v>1</v>
      </c>
      <c r="BE61">
        <v>1</v>
      </c>
      <c r="BF61">
        <v>1</v>
      </c>
      <c r="BI61">
        <v>2</v>
      </c>
      <c r="BJ61">
        <v>2</v>
      </c>
      <c r="BK61">
        <v>4</v>
      </c>
      <c r="BL61">
        <v>3</v>
      </c>
      <c r="BM61">
        <v>1</v>
      </c>
      <c r="BN61">
        <v>1</v>
      </c>
      <c r="BO61">
        <v>2</v>
      </c>
      <c r="BP61">
        <v>2</v>
      </c>
      <c r="BQ61">
        <v>3</v>
      </c>
      <c r="BR61">
        <v>1</v>
      </c>
      <c r="BS61">
        <v>1</v>
      </c>
      <c r="BT61">
        <v>2</v>
      </c>
      <c r="BU61">
        <v>2</v>
      </c>
      <c r="BV61">
        <v>2</v>
      </c>
      <c r="BW61">
        <v>1</v>
      </c>
      <c r="BY61">
        <v>1</v>
      </c>
      <c r="CC61">
        <v>7</v>
      </c>
      <c r="CD61">
        <v>8</v>
      </c>
      <c r="CI61">
        <v>8</v>
      </c>
      <c r="CS61" t="s">
        <v>758</v>
      </c>
      <c r="CT61" t="s">
        <v>759</v>
      </c>
      <c r="CY61" t="s">
        <v>760</v>
      </c>
      <c r="DG61">
        <v>3</v>
      </c>
      <c r="DH61">
        <v>0</v>
      </c>
      <c r="DI61">
        <v>0</v>
      </c>
      <c r="DK61">
        <v>0</v>
      </c>
      <c r="DL61">
        <v>0</v>
      </c>
      <c r="DM61">
        <v>0</v>
      </c>
      <c r="DN61">
        <v>0</v>
      </c>
      <c r="DO61">
        <v>0</v>
      </c>
      <c r="DP61">
        <v>0</v>
      </c>
      <c r="DQ61">
        <v>0</v>
      </c>
      <c r="DR61">
        <v>0</v>
      </c>
      <c r="DS61">
        <v>1</v>
      </c>
      <c r="DT61">
        <v>1</v>
      </c>
      <c r="DU61">
        <v>1</v>
      </c>
      <c r="DV61">
        <v>0</v>
      </c>
      <c r="DW61">
        <v>0</v>
      </c>
      <c r="DY61">
        <v>3</v>
      </c>
      <c r="DZ61">
        <v>1</v>
      </c>
      <c r="ED61">
        <v>2</v>
      </c>
      <c r="FE61">
        <v>4</v>
      </c>
      <c r="FF61">
        <v>4</v>
      </c>
      <c r="FG61">
        <v>2</v>
      </c>
      <c r="FH61">
        <v>3</v>
      </c>
      <c r="FI61">
        <v>4</v>
      </c>
      <c r="FJ61">
        <v>5</v>
      </c>
      <c r="FK61">
        <v>3</v>
      </c>
      <c r="FL61">
        <v>3</v>
      </c>
      <c r="FM61">
        <v>2</v>
      </c>
      <c r="FN61">
        <v>2</v>
      </c>
      <c r="FO61">
        <v>2</v>
      </c>
      <c r="FP61">
        <v>4</v>
      </c>
      <c r="FQ61">
        <v>4</v>
      </c>
      <c r="FR61">
        <v>4</v>
      </c>
      <c r="FS61">
        <v>4</v>
      </c>
      <c r="FT61">
        <v>4</v>
      </c>
      <c r="FU61">
        <v>3</v>
      </c>
      <c r="FV61">
        <v>5</v>
      </c>
      <c r="FW61">
        <v>5</v>
      </c>
      <c r="FX61">
        <v>3</v>
      </c>
      <c r="HM61">
        <v>5</v>
      </c>
      <c r="HN61">
        <v>5</v>
      </c>
      <c r="HO61">
        <v>3</v>
      </c>
      <c r="HP61">
        <v>3</v>
      </c>
      <c r="HQ61">
        <v>4</v>
      </c>
      <c r="HR61">
        <v>4</v>
      </c>
      <c r="HS61">
        <v>3</v>
      </c>
      <c r="HT61">
        <v>2</v>
      </c>
      <c r="HU61">
        <v>2</v>
      </c>
      <c r="HV61">
        <v>2</v>
      </c>
      <c r="KO61">
        <v>2013</v>
      </c>
      <c r="KP61">
        <v>0</v>
      </c>
      <c r="KQ61">
        <v>2016</v>
      </c>
      <c r="KR61">
        <v>0</v>
      </c>
      <c r="KS61">
        <v>5</v>
      </c>
      <c r="KT61" t="s">
        <v>761</v>
      </c>
      <c r="KU61">
        <v>3</v>
      </c>
      <c r="KX61">
        <v>12</v>
      </c>
      <c r="KZ61">
        <v>0</v>
      </c>
      <c r="LA61">
        <v>0</v>
      </c>
      <c r="LC61">
        <v>0</v>
      </c>
      <c r="LF61">
        <v>0</v>
      </c>
      <c r="LG61">
        <v>0</v>
      </c>
      <c r="LH61">
        <v>1</v>
      </c>
      <c r="LK61">
        <v>0</v>
      </c>
      <c r="LL61">
        <v>0</v>
      </c>
      <c r="LM61">
        <v>0</v>
      </c>
      <c r="LO61">
        <v>0</v>
      </c>
      <c r="LQ61">
        <v>0</v>
      </c>
      <c r="LR61">
        <v>0</v>
      </c>
      <c r="LS61">
        <v>0</v>
      </c>
      <c r="LT61">
        <v>0</v>
      </c>
      <c r="LU61">
        <v>0</v>
      </c>
      <c r="LV61">
        <v>0</v>
      </c>
      <c r="LW61">
        <v>0</v>
      </c>
      <c r="LX61">
        <v>1</v>
      </c>
      <c r="LY61">
        <v>0</v>
      </c>
      <c r="LZ61">
        <v>0</v>
      </c>
      <c r="MA61">
        <v>1</v>
      </c>
      <c r="MB61" t="s">
        <v>762</v>
      </c>
      <c r="MC61">
        <v>1</v>
      </c>
      <c r="ME61">
        <v>1</v>
      </c>
      <c r="MF61">
        <v>3</v>
      </c>
      <c r="MG61">
        <v>6</v>
      </c>
      <c r="MH61">
        <v>6</v>
      </c>
      <c r="MI61">
        <v>3</v>
      </c>
      <c r="MJ61">
        <v>2</v>
      </c>
      <c r="MK61">
        <v>1</v>
      </c>
      <c r="ML61">
        <v>1</v>
      </c>
      <c r="MM61">
        <v>3</v>
      </c>
      <c r="MN61">
        <v>3</v>
      </c>
      <c r="MO61">
        <v>3</v>
      </c>
      <c r="MP61">
        <v>1</v>
      </c>
      <c r="MQ61">
        <v>2</v>
      </c>
      <c r="MR61">
        <v>1</v>
      </c>
      <c r="MS61">
        <v>3</v>
      </c>
      <c r="MT61">
        <v>2</v>
      </c>
      <c r="MU61">
        <v>2</v>
      </c>
      <c r="MV61">
        <v>3</v>
      </c>
      <c r="MW61">
        <v>3</v>
      </c>
      <c r="MX61" t="s">
        <v>763</v>
      </c>
      <c r="NE61" t="s">
        <v>764</v>
      </c>
      <c r="NH61" t="s">
        <v>765</v>
      </c>
      <c r="NI61" t="s">
        <v>663</v>
      </c>
      <c r="NL61">
        <v>1</v>
      </c>
      <c r="NO61">
        <v>1</v>
      </c>
      <c r="NP61">
        <v>1</v>
      </c>
      <c r="NQ61">
        <v>1</v>
      </c>
      <c r="NS61">
        <v>1</v>
      </c>
      <c r="NU61">
        <v>1</v>
      </c>
      <c r="NV61">
        <v>1</v>
      </c>
      <c r="NW61">
        <v>1</v>
      </c>
      <c r="NX61">
        <v>3</v>
      </c>
      <c r="NY61">
        <v>2</v>
      </c>
      <c r="NZ61">
        <v>2</v>
      </c>
      <c r="OF61">
        <v>6</v>
      </c>
      <c r="OG61" t="s">
        <v>766</v>
      </c>
      <c r="OH61">
        <v>6</v>
      </c>
      <c r="OI61" t="s">
        <v>767</v>
      </c>
      <c r="OJ61">
        <v>6</v>
      </c>
      <c r="OK61" t="s">
        <v>766</v>
      </c>
      <c r="ON61">
        <v>6</v>
      </c>
      <c r="OO61" t="s">
        <v>766</v>
      </c>
      <c r="OR61">
        <v>6</v>
      </c>
      <c r="OS61" t="s">
        <v>766</v>
      </c>
      <c r="OT61">
        <v>2</v>
      </c>
      <c r="OV61">
        <v>2</v>
      </c>
      <c r="OZ61">
        <v>1</v>
      </c>
      <c r="PB61">
        <v>80</v>
      </c>
      <c r="PC61">
        <v>1</v>
      </c>
      <c r="PD61">
        <v>19</v>
      </c>
      <c r="PE61">
        <v>0</v>
      </c>
      <c r="PG61">
        <v>10</v>
      </c>
      <c r="PH61">
        <v>5</v>
      </c>
      <c r="PI61">
        <v>4</v>
      </c>
      <c r="PJ61">
        <v>1</v>
      </c>
      <c r="PL61">
        <v>8</v>
      </c>
      <c r="PM61">
        <v>3</v>
      </c>
      <c r="PN61">
        <v>3</v>
      </c>
      <c r="PO61">
        <v>2</v>
      </c>
      <c r="PP61">
        <v>3</v>
      </c>
      <c r="PQ61">
        <v>3</v>
      </c>
      <c r="PR61">
        <v>1</v>
      </c>
      <c r="PS61">
        <v>1</v>
      </c>
      <c r="PT61">
        <v>1</v>
      </c>
      <c r="PU61">
        <v>1</v>
      </c>
      <c r="PV61">
        <v>1</v>
      </c>
      <c r="PW61">
        <v>1</v>
      </c>
      <c r="PX61">
        <v>1</v>
      </c>
      <c r="PY61">
        <v>1</v>
      </c>
      <c r="PZ61">
        <v>1</v>
      </c>
      <c r="QC61">
        <v>1</v>
      </c>
      <c r="QD61">
        <v>6</v>
      </c>
      <c r="QN61" t="s">
        <v>768</v>
      </c>
      <c r="QO61" t="s">
        <v>769</v>
      </c>
      <c r="QY61">
        <v>1</v>
      </c>
      <c r="QZ61" t="s">
        <v>770</v>
      </c>
      <c r="RA61">
        <v>3</v>
      </c>
      <c r="SX61">
        <v>40</v>
      </c>
      <c r="SY61">
        <v>1</v>
      </c>
      <c r="SZ61">
        <v>1</v>
      </c>
      <c r="TA61">
        <v>3</v>
      </c>
      <c r="TB61">
        <v>5</v>
      </c>
      <c r="TC61">
        <v>3</v>
      </c>
      <c r="TD61">
        <v>3</v>
      </c>
      <c r="TF61" t="s">
        <v>18</v>
      </c>
      <c r="TG61" cm="1">
        <f t="array" aca="1" ref="TG61" ca="1">_xlfn.IFS(SUMIFS(TI61:UB61, TI$3:UB$3,"Red",TI$4:UB$4,"On")&gt;0,1,
SUMIFS(TI61:UB61,TI$3:UB$3,"Yellow",TI$4:UB$4,"On")&gt;=TH$1,1,
TRUE,0)</f>
        <v>0</v>
      </c>
      <c r="TH61" s="40">
        <f t="shared" si="1"/>
        <v>21.303233332000673</v>
      </c>
      <c r="TI61" s="40">
        <f t="shared" si="2"/>
        <v>0</v>
      </c>
      <c r="TJ61">
        <f t="shared" si="3"/>
        <v>0</v>
      </c>
      <c r="TK61">
        <f t="shared" si="4"/>
        <v>0</v>
      </c>
      <c r="TL61">
        <f t="shared" si="5"/>
        <v>0</v>
      </c>
      <c r="TM61">
        <f t="shared" si="6"/>
        <v>0</v>
      </c>
      <c r="TN61">
        <f t="shared" si="7"/>
        <v>0</v>
      </c>
      <c r="TO61">
        <f t="shared" si="8"/>
        <v>0</v>
      </c>
      <c r="TP61">
        <f t="shared" si="9"/>
        <v>0</v>
      </c>
      <c r="TQ61">
        <f t="shared" si="10"/>
        <v>0</v>
      </c>
      <c r="TR61">
        <f t="shared" si="11"/>
        <v>0</v>
      </c>
      <c r="TS61">
        <f t="shared" si="12"/>
        <v>0</v>
      </c>
      <c r="TT61">
        <f t="shared" si="13"/>
        <v>0</v>
      </c>
      <c r="TU61">
        <f t="shared" si="14"/>
        <v>0</v>
      </c>
      <c r="TV61">
        <f t="shared" si="15"/>
        <v>0</v>
      </c>
      <c r="TW61">
        <f t="shared" si="16"/>
        <v>0</v>
      </c>
      <c r="TX61">
        <f t="shared" si="17"/>
        <v>0</v>
      </c>
      <c r="TY61">
        <f t="shared" si="18"/>
        <v>0</v>
      </c>
      <c r="TZ61">
        <f t="shared" si="19"/>
        <v>0</v>
      </c>
      <c r="UA61">
        <f t="shared" si="20"/>
        <v>0</v>
      </c>
      <c r="UB61">
        <f t="shared" si="21"/>
        <v>0</v>
      </c>
      <c r="UD61" t="str">
        <f t="shared" si="22"/>
        <v>0</v>
      </c>
      <c r="UE61" t="str">
        <f t="shared" si="23"/>
        <v>3</v>
      </c>
      <c r="UG61">
        <f t="shared" si="24"/>
        <v>0</v>
      </c>
      <c r="UH61">
        <f t="shared" si="25"/>
        <v>2</v>
      </c>
      <c r="UR61">
        <f t="shared" si="26"/>
        <v>1</v>
      </c>
    </row>
    <row r="62" spans="1:564" x14ac:dyDescent="0.3">
      <c r="A62" t="s">
        <v>771</v>
      </c>
      <c r="B62" t="s">
        <v>14</v>
      </c>
      <c r="D62" s="63">
        <v>45742.79863326389</v>
      </c>
      <c r="E62" s="63">
        <v>45743.027603043978</v>
      </c>
      <c r="F62" t="s">
        <v>705</v>
      </c>
      <c r="G62">
        <v>100</v>
      </c>
      <c r="H62">
        <v>1</v>
      </c>
      <c r="I62">
        <v>2</v>
      </c>
      <c r="J62">
        <v>32</v>
      </c>
      <c r="K62">
        <v>1</v>
      </c>
      <c r="L62">
        <v>1</v>
      </c>
      <c r="M62" t="s">
        <v>586</v>
      </c>
      <c r="N62" t="s">
        <v>76</v>
      </c>
      <c r="O62" t="s">
        <v>636</v>
      </c>
      <c r="P62">
        <v>0</v>
      </c>
      <c r="Q62">
        <v>0</v>
      </c>
      <c r="R62">
        <v>0</v>
      </c>
      <c r="S62">
        <v>0</v>
      </c>
      <c r="T62">
        <v>0</v>
      </c>
      <c r="U62">
        <v>0</v>
      </c>
      <c r="V62">
        <v>0</v>
      </c>
      <c r="W62">
        <v>0</v>
      </c>
      <c r="X62">
        <v>0</v>
      </c>
      <c r="Y62">
        <v>1</v>
      </c>
      <c r="Z62">
        <v>0</v>
      </c>
      <c r="AA62">
        <v>0</v>
      </c>
      <c r="AB62">
        <v>0</v>
      </c>
      <c r="AC62">
        <v>0</v>
      </c>
      <c r="AD62">
        <v>0</v>
      </c>
      <c r="AE62">
        <v>0</v>
      </c>
      <c r="AF62">
        <v>0</v>
      </c>
      <c r="AG62">
        <v>1</v>
      </c>
      <c r="AH62">
        <v>0</v>
      </c>
      <c r="AI62">
        <v>1</v>
      </c>
      <c r="AJ62">
        <v>1</v>
      </c>
      <c r="AL62">
        <v>11</v>
      </c>
      <c r="AM62">
        <v>1</v>
      </c>
      <c r="AN62">
        <v>0</v>
      </c>
      <c r="AO62">
        <v>1</v>
      </c>
      <c r="AP62">
        <v>1</v>
      </c>
      <c r="AQ62">
        <v>1</v>
      </c>
      <c r="AR62">
        <v>1</v>
      </c>
      <c r="AS62">
        <v>0</v>
      </c>
      <c r="AT62">
        <v>0</v>
      </c>
      <c r="AV62">
        <v>3</v>
      </c>
      <c r="AW62">
        <v>1</v>
      </c>
      <c r="AX62">
        <v>1</v>
      </c>
      <c r="AY62">
        <v>1</v>
      </c>
      <c r="AZ62">
        <v>1</v>
      </c>
      <c r="BA62">
        <v>0</v>
      </c>
      <c r="BB62">
        <v>0</v>
      </c>
      <c r="BD62">
        <v>1</v>
      </c>
      <c r="BE62">
        <v>1</v>
      </c>
      <c r="BF62">
        <v>1</v>
      </c>
      <c r="BI62">
        <v>2</v>
      </c>
      <c r="BJ62">
        <v>4</v>
      </c>
      <c r="BK62">
        <v>2</v>
      </c>
      <c r="BL62">
        <v>2</v>
      </c>
      <c r="BM62">
        <v>2</v>
      </c>
      <c r="BN62">
        <v>2</v>
      </c>
      <c r="BO62">
        <v>2</v>
      </c>
      <c r="BP62">
        <v>2</v>
      </c>
      <c r="BQ62">
        <v>2</v>
      </c>
      <c r="BR62">
        <v>2</v>
      </c>
      <c r="BS62">
        <v>2</v>
      </c>
      <c r="BT62">
        <v>2</v>
      </c>
      <c r="BU62">
        <v>2</v>
      </c>
      <c r="BV62">
        <v>1</v>
      </c>
      <c r="BW62">
        <v>1</v>
      </c>
      <c r="BY62">
        <v>1</v>
      </c>
      <c r="CB62">
        <v>7</v>
      </c>
      <c r="CR62" t="s">
        <v>772</v>
      </c>
      <c r="DG62">
        <v>2</v>
      </c>
      <c r="DH62">
        <v>1</v>
      </c>
      <c r="DJ62">
        <v>0</v>
      </c>
      <c r="DK62">
        <v>1</v>
      </c>
      <c r="DL62">
        <v>0</v>
      </c>
      <c r="DM62">
        <v>0</v>
      </c>
      <c r="DN62">
        <v>0</v>
      </c>
      <c r="DO62">
        <v>0</v>
      </c>
      <c r="DP62">
        <v>0</v>
      </c>
      <c r="DQ62">
        <v>0</v>
      </c>
      <c r="DR62">
        <v>1</v>
      </c>
      <c r="DS62">
        <v>0</v>
      </c>
      <c r="DT62">
        <v>0</v>
      </c>
      <c r="DU62">
        <v>0</v>
      </c>
      <c r="DV62">
        <v>0</v>
      </c>
      <c r="DW62">
        <v>0</v>
      </c>
      <c r="EA62">
        <v>2</v>
      </c>
      <c r="EC62">
        <v>3</v>
      </c>
      <c r="EE62">
        <v>1</v>
      </c>
      <c r="EU62">
        <v>1</v>
      </c>
      <c r="EV62">
        <v>4</v>
      </c>
      <c r="EW62">
        <v>4</v>
      </c>
      <c r="EX62">
        <v>4</v>
      </c>
      <c r="EY62">
        <v>3</v>
      </c>
      <c r="EZ62">
        <v>1</v>
      </c>
      <c r="FA62">
        <v>4</v>
      </c>
      <c r="FB62">
        <v>4</v>
      </c>
      <c r="FC62">
        <v>4</v>
      </c>
      <c r="FD62">
        <v>3</v>
      </c>
      <c r="KO62">
        <v>2023</v>
      </c>
      <c r="KP62">
        <v>0</v>
      </c>
      <c r="KQ62">
        <v>2023</v>
      </c>
      <c r="KR62">
        <v>0</v>
      </c>
      <c r="KS62">
        <v>3</v>
      </c>
      <c r="KT62" t="s">
        <v>773</v>
      </c>
      <c r="KU62">
        <v>3</v>
      </c>
      <c r="KX62">
        <v>16</v>
      </c>
      <c r="KY62" t="s">
        <v>774</v>
      </c>
      <c r="KZ62">
        <v>0</v>
      </c>
      <c r="LB62">
        <v>0</v>
      </c>
      <c r="LC62">
        <v>0</v>
      </c>
      <c r="LD62">
        <v>0</v>
      </c>
      <c r="LE62">
        <v>0</v>
      </c>
      <c r="LF62">
        <v>0</v>
      </c>
      <c r="LG62">
        <v>0</v>
      </c>
      <c r="LH62">
        <v>0</v>
      </c>
      <c r="LI62">
        <v>0</v>
      </c>
      <c r="LJ62">
        <v>0</v>
      </c>
      <c r="LK62">
        <v>0</v>
      </c>
      <c r="LL62">
        <v>0</v>
      </c>
      <c r="LO62">
        <v>1</v>
      </c>
      <c r="MC62">
        <v>3</v>
      </c>
      <c r="ME62">
        <v>2</v>
      </c>
      <c r="MF62">
        <v>4</v>
      </c>
      <c r="MG62">
        <v>8</v>
      </c>
      <c r="MH62">
        <v>6</v>
      </c>
      <c r="MI62">
        <v>2</v>
      </c>
      <c r="MJ62">
        <v>2</v>
      </c>
      <c r="MK62">
        <v>1</v>
      </c>
      <c r="ML62">
        <v>1</v>
      </c>
      <c r="MM62">
        <v>1</v>
      </c>
      <c r="MN62">
        <v>2</v>
      </c>
      <c r="MO62">
        <v>1</v>
      </c>
      <c r="MP62">
        <v>2</v>
      </c>
      <c r="MQ62">
        <v>1</v>
      </c>
      <c r="MR62">
        <v>2</v>
      </c>
      <c r="MS62">
        <v>1</v>
      </c>
      <c r="MT62">
        <v>1</v>
      </c>
      <c r="MU62">
        <v>1</v>
      </c>
      <c r="MV62">
        <v>1</v>
      </c>
      <c r="MW62">
        <v>1</v>
      </c>
      <c r="MX62" t="s">
        <v>775</v>
      </c>
      <c r="NB62" t="s">
        <v>775</v>
      </c>
      <c r="ND62" t="s">
        <v>776</v>
      </c>
      <c r="NF62" t="s">
        <v>777</v>
      </c>
      <c r="NL62">
        <v>1</v>
      </c>
      <c r="NP62">
        <v>1</v>
      </c>
      <c r="NR62">
        <v>1</v>
      </c>
      <c r="NT62">
        <v>2</v>
      </c>
      <c r="NZ62">
        <v>3</v>
      </c>
      <c r="OH62">
        <v>4</v>
      </c>
      <c r="OL62">
        <v>4</v>
      </c>
      <c r="OP62">
        <v>4</v>
      </c>
      <c r="PB62">
        <v>95</v>
      </c>
      <c r="PC62">
        <v>3</v>
      </c>
      <c r="PD62">
        <v>2</v>
      </c>
      <c r="PE62">
        <v>0</v>
      </c>
      <c r="PG62">
        <v>10</v>
      </c>
      <c r="PH62">
        <v>4</v>
      </c>
      <c r="PI62">
        <v>1</v>
      </c>
      <c r="PJ62">
        <v>1</v>
      </c>
      <c r="PL62">
        <v>10</v>
      </c>
      <c r="PM62">
        <v>3</v>
      </c>
      <c r="PN62">
        <v>3</v>
      </c>
      <c r="PO62">
        <v>1</v>
      </c>
      <c r="PP62">
        <v>4</v>
      </c>
      <c r="PQ62">
        <v>4</v>
      </c>
      <c r="PR62">
        <v>4</v>
      </c>
      <c r="PS62">
        <v>1</v>
      </c>
      <c r="PT62">
        <v>2</v>
      </c>
      <c r="PU62">
        <v>2</v>
      </c>
      <c r="PV62">
        <v>2</v>
      </c>
      <c r="PW62">
        <v>2</v>
      </c>
      <c r="PX62">
        <v>2</v>
      </c>
      <c r="PY62">
        <v>2</v>
      </c>
      <c r="PZ62">
        <v>2</v>
      </c>
      <c r="QC62">
        <v>9</v>
      </c>
      <c r="QD62">
        <v>6</v>
      </c>
      <c r="QE62">
        <v>6</v>
      </c>
      <c r="QN62" t="s">
        <v>778</v>
      </c>
      <c r="QO62" t="s">
        <v>779</v>
      </c>
      <c r="QP62" t="s">
        <v>780</v>
      </c>
      <c r="QY62">
        <v>4</v>
      </c>
      <c r="QZ62" t="s">
        <v>781</v>
      </c>
      <c r="RA62">
        <v>1</v>
      </c>
      <c r="RB62">
        <v>95</v>
      </c>
      <c r="RC62">
        <v>3</v>
      </c>
      <c r="RD62">
        <v>2</v>
      </c>
      <c r="RN62">
        <v>95</v>
      </c>
      <c r="RO62">
        <v>95</v>
      </c>
      <c r="RP62">
        <v>95</v>
      </c>
      <c r="RZ62">
        <v>1</v>
      </c>
      <c r="SA62">
        <v>1</v>
      </c>
      <c r="SB62">
        <v>1</v>
      </c>
      <c r="SX62">
        <v>32</v>
      </c>
      <c r="SY62">
        <v>2</v>
      </c>
      <c r="SZ62">
        <v>7</v>
      </c>
      <c r="TA62">
        <v>9</v>
      </c>
      <c r="TB62">
        <v>5</v>
      </c>
      <c r="TC62">
        <v>7</v>
      </c>
      <c r="TD62">
        <v>6</v>
      </c>
      <c r="TF62" t="s">
        <v>18</v>
      </c>
      <c r="TG62" cm="1">
        <f t="array" aca="1" ref="TG62" ca="1">_xlfn.IFS(SUMIFS(TI62:UB62, TI$3:UB$3,"Red",TI$4:UB$4,"On")&gt;0,1,
SUMIFS(TI62:UB62,TI$3:UB$3,"Yellow",TI$4:UB$4,"On")&gt;=TH$1,1,
TRUE,0)</f>
        <v>1</v>
      </c>
      <c r="TH62" s="40">
        <f t="shared" si="1"/>
        <v>329.7164833266288</v>
      </c>
      <c r="TI62" s="40">
        <f t="shared" si="2"/>
        <v>0</v>
      </c>
      <c r="TJ62">
        <f t="shared" si="3"/>
        <v>0</v>
      </c>
      <c r="TK62">
        <f t="shared" si="4"/>
        <v>0</v>
      </c>
      <c r="TL62">
        <f t="shared" si="5"/>
        <v>0</v>
      </c>
      <c r="TM62">
        <f t="shared" si="6"/>
        <v>0</v>
      </c>
      <c r="TN62">
        <f t="shared" si="7"/>
        <v>0</v>
      </c>
      <c r="TO62">
        <f t="shared" si="8"/>
        <v>0</v>
      </c>
      <c r="TP62">
        <f t="shared" si="9"/>
        <v>0</v>
      </c>
      <c r="TQ62">
        <f t="shared" si="10"/>
        <v>0</v>
      </c>
      <c r="TR62">
        <f t="shared" si="11"/>
        <v>0</v>
      </c>
      <c r="TS62">
        <f t="shared" si="12"/>
        <v>1</v>
      </c>
      <c r="TT62">
        <f t="shared" si="13"/>
        <v>0</v>
      </c>
      <c r="TU62">
        <f t="shared" si="14"/>
        <v>0</v>
      </c>
      <c r="TV62">
        <f t="shared" si="15"/>
        <v>0</v>
      </c>
      <c r="TW62">
        <f t="shared" si="16"/>
        <v>0</v>
      </c>
      <c r="TX62">
        <f t="shared" si="17"/>
        <v>0</v>
      </c>
      <c r="TY62">
        <f t="shared" si="18"/>
        <v>0</v>
      </c>
      <c r="TZ62">
        <f t="shared" si="19"/>
        <v>0</v>
      </c>
      <c r="UA62">
        <f t="shared" si="20"/>
        <v>1</v>
      </c>
      <c r="UB62">
        <f t="shared" si="21"/>
        <v>0</v>
      </c>
      <c r="UD62" t="str">
        <f t="shared" si="22"/>
        <v>0</v>
      </c>
      <c r="UE62" t="str">
        <f t="shared" si="23"/>
        <v>3</v>
      </c>
      <c r="UG62">
        <f t="shared" si="24"/>
        <v>0</v>
      </c>
      <c r="UH62">
        <f t="shared" si="25"/>
        <v>3</v>
      </c>
      <c r="UR62">
        <f t="shared" si="26"/>
        <v>1</v>
      </c>
    </row>
    <row r="63" spans="1:564" x14ac:dyDescent="0.3">
      <c r="A63" t="s">
        <v>782</v>
      </c>
      <c r="B63" t="s">
        <v>591</v>
      </c>
      <c r="C63" t="s">
        <v>78</v>
      </c>
      <c r="D63" s="63">
        <v>45743.029317037035</v>
      </c>
      <c r="E63" s="63">
        <v>45743.029522048608</v>
      </c>
      <c r="F63" t="s">
        <v>623</v>
      </c>
      <c r="G63">
        <v>100</v>
      </c>
      <c r="AI63">
        <v>4</v>
      </c>
      <c r="TF63" t="s">
        <v>18</v>
      </c>
      <c r="TG63" cm="1">
        <f t="array" aca="1" ref="TG63" ca="1">_xlfn.IFS(SUMIFS(TI63:UB63, TI$3:UB$3,"Red",TI$4:UB$4,"On")&gt;0,1,
SUMIFS(TI63:UB63,TI$3:UB$3,"Yellow",TI$4:UB$4,"On")&gt;=TH$1,1,
TRUE,0)</f>
        <v>0</v>
      </c>
      <c r="TH63" s="40">
        <f t="shared" si="1"/>
        <v>0.29521666467189789</v>
      </c>
      <c r="TI63" s="40" t="str">
        <f t="shared" si="2"/>
        <v/>
      </c>
      <c r="TJ63">
        <f t="shared" si="3"/>
        <v>0</v>
      </c>
      <c r="TK63">
        <f t="shared" si="4"/>
        <v>0</v>
      </c>
      <c r="TL63">
        <f t="shared" si="5"/>
        <v>0</v>
      </c>
      <c r="TM63">
        <f t="shared" si="6"/>
        <v>0</v>
      </c>
      <c r="TN63">
        <f t="shared" si="7"/>
        <v>0</v>
      </c>
      <c r="TO63">
        <f t="shared" si="8"/>
        <v>0</v>
      </c>
      <c r="TP63">
        <f t="shared" si="9"/>
        <v>0</v>
      </c>
      <c r="TQ63">
        <f t="shared" si="10"/>
        <v>0</v>
      </c>
      <c r="TR63">
        <f t="shared" si="11"/>
        <v>0</v>
      </c>
      <c r="TS63">
        <f t="shared" si="12"/>
        <v>0</v>
      </c>
      <c r="TT63">
        <f t="shared" si="13"/>
        <v>0</v>
      </c>
      <c r="TU63">
        <f t="shared" si="14"/>
        <v>0</v>
      </c>
      <c r="TV63">
        <f t="shared" si="15"/>
        <v>0</v>
      </c>
      <c r="TW63">
        <f t="shared" si="16"/>
        <v>0</v>
      </c>
      <c r="TX63">
        <f t="shared" si="17"/>
        <v>0</v>
      </c>
      <c r="TY63">
        <f t="shared" si="18"/>
        <v>0</v>
      </c>
      <c r="TZ63" t="str">
        <f t="shared" si="19"/>
        <v/>
      </c>
      <c r="UA63">
        <f t="shared" si="20"/>
        <v>0</v>
      </c>
      <c r="UB63">
        <f t="shared" si="21"/>
        <v>0</v>
      </c>
      <c r="UD63" t="str">
        <f t="shared" si="22"/>
        <v/>
      </c>
      <c r="UE63" t="str">
        <f t="shared" si="23"/>
        <v/>
      </c>
      <c r="UG63" t="str">
        <f t="shared" si="24"/>
        <v/>
      </c>
      <c r="UH63" t="str">
        <f t="shared" si="25"/>
        <v/>
      </c>
      <c r="UR63" t="str">
        <f t="shared" si="26"/>
        <v/>
      </c>
    </row>
    <row r="64" spans="1:564" x14ac:dyDescent="0.3">
      <c r="A64" t="s">
        <v>783</v>
      </c>
      <c r="B64" t="s">
        <v>591</v>
      </c>
      <c r="C64" t="s">
        <v>144</v>
      </c>
      <c r="D64" s="63">
        <v>45743.029163287036</v>
      </c>
      <c r="E64" s="63">
        <v>45743.030335636577</v>
      </c>
      <c r="F64" t="s">
        <v>585</v>
      </c>
      <c r="G64">
        <v>100</v>
      </c>
      <c r="H64">
        <v>0</v>
      </c>
      <c r="P64">
        <v>0</v>
      </c>
      <c r="Q64">
        <v>0</v>
      </c>
      <c r="AI64">
        <v>1</v>
      </c>
      <c r="AJ64">
        <v>1</v>
      </c>
      <c r="AL64">
        <v>11</v>
      </c>
      <c r="AM64">
        <v>0</v>
      </c>
      <c r="AN64">
        <v>0</v>
      </c>
      <c r="AO64">
        <v>1</v>
      </c>
      <c r="AP64">
        <v>0</v>
      </c>
      <c r="AQ64">
        <v>0</v>
      </c>
      <c r="AR64">
        <v>0</v>
      </c>
      <c r="AS64">
        <v>0</v>
      </c>
      <c r="AT64">
        <v>0</v>
      </c>
      <c r="AV64">
        <v>4</v>
      </c>
      <c r="AW64">
        <v>1</v>
      </c>
      <c r="AX64">
        <v>1</v>
      </c>
      <c r="AY64">
        <v>1</v>
      </c>
      <c r="AZ64">
        <v>1</v>
      </c>
      <c r="BA64">
        <v>0</v>
      </c>
      <c r="BB64">
        <v>0</v>
      </c>
      <c r="BD64">
        <v>3</v>
      </c>
      <c r="BE64">
        <v>4</v>
      </c>
      <c r="TF64" t="s">
        <v>18</v>
      </c>
      <c r="TG64" cm="1">
        <f t="array" aca="1" ref="TG64" ca="1">_xlfn.IFS(SUMIFS(TI64:UB64, TI$3:UB$3,"Red",TI$4:UB$4,"On")&gt;0,1,
SUMIFS(TI64:UB64,TI$3:UB$3,"Yellow",TI$4:UB$4,"On")&gt;=TH$1,1,
TRUE,0)</f>
        <v>0</v>
      </c>
      <c r="TH64" s="40">
        <f t="shared" si="1"/>
        <v>1.6881833388470113</v>
      </c>
      <c r="TI64" s="40" t="str">
        <f t="shared" si="2"/>
        <v/>
      </c>
      <c r="TJ64">
        <f t="shared" si="3"/>
        <v>0</v>
      </c>
      <c r="TK64">
        <f t="shared" si="4"/>
        <v>0</v>
      </c>
      <c r="TL64">
        <f t="shared" si="5"/>
        <v>0</v>
      </c>
      <c r="TM64">
        <f t="shared" si="6"/>
        <v>0</v>
      </c>
      <c r="TN64">
        <f t="shared" si="7"/>
        <v>0</v>
      </c>
      <c r="TO64">
        <f t="shared" si="8"/>
        <v>0</v>
      </c>
      <c r="TP64">
        <f t="shared" si="9"/>
        <v>0</v>
      </c>
      <c r="TQ64">
        <f t="shared" si="10"/>
        <v>0</v>
      </c>
      <c r="TR64">
        <f t="shared" si="11"/>
        <v>0</v>
      </c>
      <c r="TS64">
        <f t="shared" si="12"/>
        <v>0</v>
      </c>
      <c r="TT64">
        <f t="shared" si="13"/>
        <v>0</v>
      </c>
      <c r="TU64">
        <f t="shared" si="14"/>
        <v>0</v>
      </c>
      <c r="TV64">
        <f t="shared" si="15"/>
        <v>0</v>
      </c>
      <c r="TW64">
        <f t="shared" si="16"/>
        <v>0</v>
      </c>
      <c r="TX64">
        <f t="shared" si="17"/>
        <v>0</v>
      </c>
      <c r="TY64">
        <f t="shared" si="18"/>
        <v>0</v>
      </c>
      <c r="TZ64" t="str">
        <f t="shared" si="19"/>
        <v/>
      </c>
      <c r="UA64">
        <f t="shared" si="20"/>
        <v>0</v>
      </c>
      <c r="UB64">
        <f t="shared" si="21"/>
        <v>0</v>
      </c>
      <c r="UD64" t="str">
        <f t="shared" si="22"/>
        <v/>
      </c>
      <c r="UE64" t="str">
        <f t="shared" si="23"/>
        <v/>
      </c>
      <c r="UG64" t="str">
        <f t="shared" si="24"/>
        <v/>
      </c>
      <c r="UH64" t="str">
        <f t="shared" si="25"/>
        <v/>
      </c>
      <c r="UR64" t="str">
        <f t="shared" si="26"/>
        <v/>
      </c>
    </row>
    <row r="65" spans="1:564" x14ac:dyDescent="0.3">
      <c r="A65" t="s">
        <v>784</v>
      </c>
      <c r="B65" t="s">
        <v>14</v>
      </c>
      <c r="D65" s="63">
        <v>45743.034161238429</v>
      </c>
      <c r="E65" s="63">
        <v>45743.043016203701</v>
      </c>
      <c r="F65" t="s">
        <v>609</v>
      </c>
      <c r="G65">
        <v>100</v>
      </c>
      <c r="H65">
        <v>1</v>
      </c>
      <c r="I65">
        <v>1</v>
      </c>
      <c r="J65">
        <v>38</v>
      </c>
      <c r="K65">
        <v>1</v>
      </c>
      <c r="L65">
        <v>1</v>
      </c>
      <c r="M65" t="s">
        <v>586</v>
      </c>
      <c r="N65" t="s">
        <v>654</v>
      </c>
      <c r="O65" t="s">
        <v>610</v>
      </c>
      <c r="P65">
        <v>0</v>
      </c>
      <c r="Q65">
        <v>0</v>
      </c>
      <c r="R65">
        <v>0</v>
      </c>
      <c r="S65">
        <v>0</v>
      </c>
      <c r="T65">
        <v>0</v>
      </c>
      <c r="U65">
        <v>0</v>
      </c>
      <c r="V65">
        <v>0</v>
      </c>
      <c r="W65">
        <v>0</v>
      </c>
      <c r="X65">
        <v>0</v>
      </c>
      <c r="Y65">
        <v>1</v>
      </c>
      <c r="Z65">
        <v>0</v>
      </c>
      <c r="AA65">
        <v>1</v>
      </c>
      <c r="AB65">
        <v>0</v>
      </c>
      <c r="AC65">
        <v>0</v>
      </c>
      <c r="AD65">
        <v>0</v>
      </c>
      <c r="AE65">
        <v>0</v>
      </c>
      <c r="AF65">
        <v>0</v>
      </c>
      <c r="AG65">
        <v>0</v>
      </c>
      <c r="AH65">
        <v>0</v>
      </c>
      <c r="AI65">
        <v>1</v>
      </c>
      <c r="AJ65">
        <v>1</v>
      </c>
      <c r="AL65">
        <v>11</v>
      </c>
      <c r="AM65">
        <v>0</v>
      </c>
      <c r="AN65">
        <v>0</v>
      </c>
      <c r="AO65">
        <v>1</v>
      </c>
      <c r="AP65">
        <v>0</v>
      </c>
      <c r="AQ65">
        <v>0</v>
      </c>
      <c r="AR65">
        <v>0</v>
      </c>
      <c r="AS65">
        <v>0</v>
      </c>
      <c r="AT65">
        <v>0</v>
      </c>
      <c r="AV65">
        <v>4</v>
      </c>
      <c r="AW65">
        <v>1</v>
      </c>
      <c r="AX65">
        <v>0</v>
      </c>
      <c r="AY65">
        <v>0</v>
      </c>
      <c r="AZ65">
        <v>1</v>
      </c>
      <c r="BA65">
        <v>0</v>
      </c>
      <c r="BB65">
        <v>0</v>
      </c>
      <c r="BD65">
        <v>1</v>
      </c>
      <c r="BE65">
        <v>2</v>
      </c>
      <c r="BF65">
        <v>1</v>
      </c>
      <c r="BI65">
        <v>4</v>
      </c>
      <c r="BJ65">
        <v>2</v>
      </c>
      <c r="BK65">
        <v>2</v>
      </c>
      <c r="BL65">
        <v>2</v>
      </c>
      <c r="BM65">
        <v>2</v>
      </c>
      <c r="BN65">
        <v>2</v>
      </c>
      <c r="BO65">
        <v>2</v>
      </c>
      <c r="BP65">
        <v>2</v>
      </c>
      <c r="BQ65">
        <v>2</v>
      </c>
      <c r="BR65">
        <v>2</v>
      </c>
      <c r="BS65">
        <v>2</v>
      </c>
      <c r="BT65">
        <v>2</v>
      </c>
      <c r="BU65">
        <v>2</v>
      </c>
      <c r="BV65">
        <v>2</v>
      </c>
      <c r="BW65">
        <v>1</v>
      </c>
      <c r="BY65">
        <v>1</v>
      </c>
      <c r="CA65">
        <v>7</v>
      </c>
      <c r="CQ65" t="s">
        <v>785</v>
      </c>
      <c r="DG65">
        <v>1</v>
      </c>
      <c r="DI65">
        <v>1</v>
      </c>
      <c r="DJ65">
        <v>0</v>
      </c>
      <c r="DK65">
        <v>0</v>
      </c>
      <c r="DL65">
        <v>0</v>
      </c>
      <c r="DM65">
        <v>1</v>
      </c>
      <c r="DN65">
        <v>0</v>
      </c>
      <c r="DO65">
        <v>0</v>
      </c>
      <c r="DP65">
        <v>0</v>
      </c>
      <c r="DQ65">
        <v>0</v>
      </c>
      <c r="DR65">
        <v>0</v>
      </c>
      <c r="DS65">
        <v>1</v>
      </c>
      <c r="DT65">
        <v>0</v>
      </c>
      <c r="DU65">
        <v>0</v>
      </c>
      <c r="DV65">
        <v>0</v>
      </c>
      <c r="DW65">
        <v>0</v>
      </c>
      <c r="EA65">
        <v>3</v>
      </c>
      <c r="EC65">
        <v>1</v>
      </c>
      <c r="ED65">
        <v>2</v>
      </c>
      <c r="EK65">
        <v>1</v>
      </c>
      <c r="EL65">
        <v>3</v>
      </c>
      <c r="EM65">
        <v>4</v>
      </c>
      <c r="EN65">
        <v>3</v>
      </c>
      <c r="EO65">
        <v>2</v>
      </c>
      <c r="EP65">
        <v>2</v>
      </c>
      <c r="EQ65">
        <v>4</v>
      </c>
      <c r="ER65">
        <v>4</v>
      </c>
      <c r="ES65">
        <v>3</v>
      </c>
      <c r="ET65">
        <v>2</v>
      </c>
      <c r="KO65">
        <v>2012</v>
      </c>
      <c r="KP65">
        <v>0</v>
      </c>
      <c r="KQ65">
        <v>2012</v>
      </c>
      <c r="KR65">
        <v>0</v>
      </c>
      <c r="KS65">
        <v>4</v>
      </c>
      <c r="KT65" t="s">
        <v>786</v>
      </c>
      <c r="KU65">
        <v>5</v>
      </c>
      <c r="KV65">
        <v>5</v>
      </c>
      <c r="KX65">
        <v>2</v>
      </c>
      <c r="LA65">
        <v>0</v>
      </c>
      <c r="LB65">
        <v>0</v>
      </c>
      <c r="LC65">
        <v>0</v>
      </c>
      <c r="LD65">
        <v>0</v>
      </c>
      <c r="LE65">
        <v>0</v>
      </c>
      <c r="LF65">
        <v>0</v>
      </c>
      <c r="LG65">
        <v>0</v>
      </c>
      <c r="LH65">
        <v>0</v>
      </c>
      <c r="LI65">
        <v>0</v>
      </c>
      <c r="LJ65">
        <v>0</v>
      </c>
      <c r="LK65">
        <v>0</v>
      </c>
      <c r="LL65">
        <v>0</v>
      </c>
      <c r="LM65">
        <v>0</v>
      </c>
      <c r="LO65">
        <v>1</v>
      </c>
      <c r="MC65">
        <v>2</v>
      </c>
      <c r="ME65">
        <v>1</v>
      </c>
      <c r="MF65">
        <v>14</v>
      </c>
      <c r="MG65">
        <v>6</v>
      </c>
      <c r="MH65">
        <v>4</v>
      </c>
      <c r="MI65">
        <v>1</v>
      </c>
      <c r="MJ65">
        <v>2</v>
      </c>
      <c r="MK65">
        <v>1</v>
      </c>
      <c r="ML65">
        <v>2</v>
      </c>
      <c r="MM65">
        <v>2</v>
      </c>
      <c r="MN65">
        <v>2</v>
      </c>
      <c r="MO65">
        <v>2</v>
      </c>
      <c r="MP65">
        <v>2</v>
      </c>
      <c r="MQ65">
        <v>1</v>
      </c>
      <c r="MR65">
        <v>2</v>
      </c>
      <c r="MS65">
        <v>2</v>
      </c>
      <c r="MT65">
        <v>2</v>
      </c>
      <c r="MU65">
        <v>2</v>
      </c>
      <c r="MV65">
        <v>2</v>
      </c>
      <c r="MW65">
        <v>2</v>
      </c>
      <c r="MX65" t="s">
        <v>787</v>
      </c>
      <c r="MZ65" t="s">
        <v>788</v>
      </c>
      <c r="NA65" t="s">
        <v>789</v>
      </c>
      <c r="NB65" t="s">
        <v>790</v>
      </c>
      <c r="NC65" t="s">
        <v>787</v>
      </c>
      <c r="ND65" t="s">
        <v>791</v>
      </c>
      <c r="NF65" t="s">
        <v>792</v>
      </c>
      <c r="NG65" t="s">
        <v>793</v>
      </c>
      <c r="NH65" t="s">
        <v>794</v>
      </c>
      <c r="NI65" t="s">
        <v>795</v>
      </c>
      <c r="NJ65" t="s">
        <v>787</v>
      </c>
      <c r="NK65" t="s">
        <v>796</v>
      </c>
      <c r="NL65">
        <v>1</v>
      </c>
      <c r="NN65">
        <v>1</v>
      </c>
      <c r="NO65">
        <v>1</v>
      </c>
      <c r="NP65">
        <v>1</v>
      </c>
      <c r="NQ65">
        <v>1</v>
      </c>
      <c r="NR65">
        <v>1</v>
      </c>
      <c r="NT65">
        <v>1</v>
      </c>
      <c r="NU65">
        <v>1</v>
      </c>
      <c r="NV65">
        <v>1</v>
      </c>
      <c r="NW65">
        <v>1</v>
      </c>
      <c r="NX65">
        <v>1</v>
      </c>
      <c r="NY65">
        <v>1</v>
      </c>
      <c r="NZ65">
        <v>2</v>
      </c>
      <c r="OD65">
        <v>2</v>
      </c>
      <c r="OF65">
        <v>2</v>
      </c>
      <c r="OH65">
        <v>2</v>
      </c>
      <c r="OJ65">
        <v>2</v>
      </c>
      <c r="OL65">
        <v>2</v>
      </c>
      <c r="OP65">
        <v>4</v>
      </c>
      <c r="OR65">
        <v>2</v>
      </c>
      <c r="OT65">
        <v>2</v>
      </c>
      <c r="OV65">
        <v>2</v>
      </c>
      <c r="OX65">
        <v>2</v>
      </c>
      <c r="OZ65">
        <v>4</v>
      </c>
      <c r="PB65">
        <v>85</v>
      </c>
      <c r="PC65">
        <v>8</v>
      </c>
      <c r="PD65">
        <v>7</v>
      </c>
      <c r="PE65">
        <v>0</v>
      </c>
      <c r="PG65">
        <v>10</v>
      </c>
      <c r="PH65">
        <v>4</v>
      </c>
      <c r="PI65">
        <v>4</v>
      </c>
      <c r="PJ65">
        <v>1</v>
      </c>
      <c r="PL65">
        <v>9</v>
      </c>
      <c r="PM65">
        <v>4</v>
      </c>
      <c r="PN65">
        <v>3</v>
      </c>
      <c r="PO65">
        <v>1</v>
      </c>
      <c r="PP65">
        <v>4</v>
      </c>
      <c r="PQ65">
        <v>4</v>
      </c>
      <c r="PR65">
        <v>3</v>
      </c>
      <c r="PS65">
        <v>1</v>
      </c>
      <c r="PT65">
        <v>3</v>
      </c>
      <c r="PU65">
        <v>2</v>
      </c>
      <c r="PV65">
        <v>2</v>
      </c>
      <c r="PW65">
        <v>2</v>
      </c>
      <c r="PX65">
        <v>2</v>
      </c>
      <c r="PY65">
        <v>2</v>
      </c>
      <c r="PZ65">
        <v>2</v>
      </c>
      <c r="QA65">
        <v>2</v>
      </c>
      <c r="QB65" t="s">
        <v>797</v>
      </c>
      <c r="QD65">
        <v>8</v>
      </c>
      <c r="QE65">
        <v>8</v>
      </c>
      <c r="QG65">
        <v>1</v>
      </c>
      <c r="QO65" t="s">
        <v>798</v>
      </c>
      <c r="QP65" t="s">
        <v>799</v>
      </c>
      <c r="QR65" t="s">
        <v>800</v>
      </c>
      <c r="QY65">
        <v>4</v>
      </c>
      <c r="QZ65" t="s">
        <v>801</v>
      </c>
      <c r="RA65">
        <v>4</v>
      </c>
      <c r="RB65">
        <v>100</v>
      </c>
      <c r="RC65">
        <v>0</v>
      </c>
      <c r="RN65">
        <v>100</v>
      </c>
      <c r="RO65">
        <v>0</v>
      </c>
      <c r="RZ65">
        <v>3</v>
      </c>
      <c r="SA65">
        <v>3</v>
      </c>
      <c r="SX65">
        <v>38</v>
      </c>
      <c r="SY65">
        <v>3</v>
      </c>
      <c r="SZ65">
        <v>7</v>
      </c>
      <c r="TA65">
        <v>9</v>
      </c>
      <c r="TB65">
        <v>4</v>
      </c>
      <c r="TC65">
        <v>4</v>
      </c>
      <c r="TD65">
        <v>5</v>
      </c>
      <c r="TF65" t="s">
        <v>18</v>
      </c>
      <c r="TG65" cm="1">
        <f t="array" aca="1" ref="TG65" ca="1">_xlfn.IFS(SUMIFS(TI65:UB65, TI$3:UB$3,"Red",TI$4:UB$4,"On")&gt;0,1,
SUMIFS(TI65:UB65,TI$3:UB$3,"Yellow",TI$4:UB$4,"On")&gt;=TH$1,1,
TRUE,0)</f>
        <v>1</v>
      </c>
      <c r="TH65" s="40">
        <f t="shared" si="1"/>
        <v>12.7511499915272</v>
      </c>
      <c r="TI65" s="40">
        <f t="shared" si="2"/>
        <v>0</v>
      </c>
      <c r="TJ65">
        <f t="shared" si="3"/>
        <v>0</v>
      </c>
      <c r="TK65">
        <f t="shared" si="4"/>
        <v>0</v>
      </c>
      <c r="TL65">
        <f t="shared" si="5"/>
        <v>0</v>
      </c>
      <c r="TM65">
        <f t="shared" si="6"/>
        <v>0</v>
      </c>
      <c r="TN65">
        <f t="shared" si="7"/>
        <v>0</v>
      </c>
      <c r="TO65">
        <f t="shared" si="8"/>
        <v>0</v>
      </c>
      <c r="TP65">
        <f t="shared" si="9"/>
        <v>0</v>
      </c>
      <c r="TQ65">
        <f t="shared" si="10"/>
        <v>0</v>
      </c>
      <c r="TR65">
        <f t="shared" si="11"/>
        <v>0</v>
      </c>
      <c r="TS65">
        <f t="shared" si="12"/>
        <v>1</v>
      </c>
      <c r="TT65">
        <f t="shared" si="13"/>
        <v>0</v>
      </c>
      <c r="TU65">
        <f t="shared" si="14"/>
        <v>1</v>
      </c>
      <c r="TV65">
        <f t="shared" si="15"/>
        <v>0</v>
      </c>
      <c r="TW65">
        <f t="shared" si="16"/>
        <v>0</v>
      </c>
      <c r="TX65">
        <f t="shared" si="17"/>
        <v>0</v>
      </c>
      <c r="TY65">
        <f t="shared" si="18"/>
        <v>0</v>
      </c>
      <c r="TZ65">
        <f t="shared" si="19"/>
        <v>0</v>
      </c>
      <c r="UA65">
        <f t="shared" si="20"/>
        <v>0</v>
      </c>
      <c r="UB65">
        <f t="shared" si="21"/>
        <v>0</v>
      </c>
      <c r="UD65" t="str">
        <f t="shared" si="22"/>
        <v>0</v>
      </c>
      <c r="UE65" t="str">
        <f t="shared" si="23"/>
        <v>3</v>
      </c>
      <c r="UG65">
        <f t="shared" si="24"/>
        <v>0</v>
      </c>
      <c r="UH65">
        <f t="shared" si="25"/>
        <v>3</v>
      </c>
      <c r="UR65">
        <f t="shared" si="26"/>
        <v>1</v>
      </c>
    </row>
    <row r="66" spans="1:564" x14ac:dyDescent="0.3">
      <c r="A66" t="s">
        <v>802</v>
      </c>
      <c r="B66" t="s">
        <v>591</v>
      </c>
      <c r="C66" t="s">
        <v>78</v>
      </c>
      <c r="D66" s="63">
        <v>45743.048423333334</v>
      </c>
      <c r="E66" s="63">
        <v>45743.048613946761</v>
      </c>
      <c r="F66" t="s">
        <v>606</v>
      </c>
      <c r="G66">
        <v>100</v>
      </c>
      <c r="AI66">
        <v>5</v>
      </c>
      <c r="TF66" t="s">
        <v>18</v>
      </c>
      <c r="TG66" cm="1">
        <f t="array" aca="1" ref="TG66" ca="1">_xlfn.IFS(SUMIFS(TI66:UB66, TI$3:UB$3,"Red",TI$4:UB$4,"On")&gt;0,1,
SUMIFS(TI66:UB66,TI$3:UB$3,"Yellow",TI$4:UB$4,"On")&gt;=TH$1,1,
TRUE,0)</f>
        <v>0</v>
      </c>
      <c r="TH66" s="40">
        <f t="shared" si="1"/>
        <v>0.27448333567008376</v>
      </c>
      <c r="TI66" s="40" t="str">
        <f t="shared" si="2"/>
        <v/>
      </c>
      <c r="TJ66">
        <f t="shared" si="3"/>
        <v>0</v>
      </c>
      <c r="TK66">
        <f t="shared" si="4"/>
        <v>0</v>
      </c>
      <c r="TL66">
        <f t="shared" si="5"/>
        <v>0</v>
      </c>
      <c r="TM66">
        <f t="shared" si="6"/>
        <v>0</v>
      </c>
      <c r="TN66">
        <f t="shared" si="7"/>
        <v>0</v>
      </c>
      <c r="TO66">
        <f t="shared" si="8"/>
        <v>0</v>
      </c>
      <c r="TP66">
        <f t="shared" si="9"/>
        <v>0</v>
      </c>
      <c r="TQ66">
        <f t="shared" si="10"/>
        <v>0</v>
      </c>
      <c r="TR66">
        <f t="shared" si="11"/>
        <v>0</v>
      </c>
      <c r="TS66">
        <f t="shared" si="12"/>
        <v>0</v>
      </c>
      <c r="TT66">
        <f t="shared" si="13"/>
        <v>0</v>
      </c>
      <c r="TU66">
        <f t="shared" si="14"/>
        <v>0</v>
      </c>
      <c r="TV66">
        <f t="shared" si="15"/>
        <v>0</v>
      </c>
      <c r="TW66">
        <f t="shared" si="16"/>
        <v>0</v>
      </c>
      <c r="TX66">
        <f t="shared" si="17"/>
        <v>0</v>
      </c>
      <c r="TY66">
        <f t="shared" si="18"/>
        <v>0</v>
      </c>
      <c r="TZ66" t="str">
        <f t="shared" si="19"/>
        <v/>
      </c>
      <c r="UA66">
        <f t="shared" si="20"/>
        <v>0</v>
      </c>
      <c r="UB66">
        <f t="shared" si="21"/>
        <v>0</v>
      </c>
      <c r="UD66" t="str">
        <f t="shared" si="22"/>
        <v/>
      </c>
      <c r="UE66" t="str">
        <f t="shared" si="23"/>
        <v/>
      </c>
      <c r="UG66" t="str">
        <f t="shared" si="24"/>
        <v/>
      </c>
      <c r="UH66" t="str">
        <f t="shared" si="25"/>
        <v/>
      </c>
      <c r="UR66" t="str">
        <f t="shared" si="26"/>
        <v/>
      </c>
    </row>
    <row r="67" spans="1:564" x14ac:dyDescent="0.3">
      <c r="A67" t="s">
        <v>803</v>
      </c>
      <c r="B67" t="s">
        <v>591</v>
      </c>
      <c r="C67" t="s">
        <v>115</v>
      </c>
      <c r="D67" s="63">
        <v>45743.055138275464</v>
      </c>
      <c r="E67" s="63">
        <v>45743.056384456017</v>
      </c>
      <c r="F67" t="s">
        <v>623</v>
      </c>
      <c r="G67">
        <v>100</v>
      </c>
      <c r="AI67">
        <v>1</v>
      </c>
      <c r="AJ67">
        <v>1</v>
      </c>
      <c r="AL67">
        <v>11</v>
      </c>
      <c r="AM67">
        <v>0</v>
      </c>
      <c r="AN67">
        <v>1</v>
      </c>
      <c r="AO67">
        <v>0</v>
      </c>
      <c r="AP67">
        <v>1</v>
      </c>
      <c r="AQ67">
        <v>0</v>
      </c>
      <c r="AR67">
        <v>0</v>
      </c>
      <c r="AS67">
        <v>0</v>
      </c>
      <c r="AT67">
        <v>0</v>
      </c>
      <c r="TF67" t="s">
        <v>18</v>
      </c>
      <c r="TG67" cm="1">
        <f t="array" aca="1" ref="TG67" ca="1">_xlfn.IFS(SUMIFS(TI67:UB67, TI$3:UB$3,"Red",TI$4:UB$4,"On")&gt;0,1,
SUMIFS(TI67:UB67,TI$3:UB$3,"Yellow",TI$4:UB$4,"On")&gt;=TH$1,1,
TRUE,0)</f>
        <v>0</v>
      </c>
      <c r="TH67" s="40">
        <f t="shared" si="1"/>
        <v>1.7944999958854169</v>
      </c>
      <c r="TI67" s="40" t="str">
        <f t="shared" si="2"/>
        <v/>
      </c>
      <c r="TJ67">
        <f t="shared" si="3"/>
        <v>0</v>
      </c>
      <c r="TK67">
        <f t="shared" si="4"/>
        <v>0</v>
      </c>
      <c r="TL67">
        <f t="shared" si="5"/>
        <v>0</v>
      </c>
      <c r="TM67">
        <f t="shared" si="6"/>
        <v>0</v>
      </c>
      <c r="TN67">
        <f t="shared" si="7"/>
        <v>0</v>
      </c>
      <c r="TO67">
        <f t="shared" si="8"/>
        <v>0</v>
      </c>
      <c r="TP67">
        <f t="shared" si="9"/>
        <v>0</v>
      </c>
      <c r="TQ67">
        <f t="shared" si="10"/>
        <v>0</v>
      </c>
      <c r="TR67">
        <f t="shared" si="11"/>
        <v>0</v>
      </c>
      <c r="TS67">
        <f t="shared" si="12"/>
        <v>0</v>
      </c>
      <c r="TT67">
        <f t="shared" si="13"/>
        <v>0</v>
      </c>
      <c r="TU67">
        <f t="shared" si="14"/>
        <v>0</v>
      </c>
      <c r="TV67">
        <f t="shared" si="15"/>
        <v>0</v>
      </c>
      <c r="TW67">
        <f t="shared" si="16"/>
        <v>0</v>
      </c>
      <c r="TX67">
        <f t="shared" si="17"/>
        <v>0</v>
      </c>
      <c r="TY67">
        <f t="shared" si="18"/>
        <v>0</v>
      </c>
      <c r="TZ67" t="str">
        <f t="shared" si="19"/>
        <v/>
      </c>
      <c r="UA67">
        <f t="shared" si="20"/>
        <v>0</v>
      </c>
      <c r="UB67">
        <f t="shared" si="21"/>
        <v>0</v>
      </c>
      <c r="UD67" t="str">
        <f t="shared" si="22"/>
        <v/>
      </c>
      <c r="UE67" t="str">
        <f t="shared" si="23"/>
        <v/>
      </c>
      <c r="UG67" t="str">
        <f t="shared" si="24"/>
        <v/>
      </c>
      <c r="UH67" t="str">
        <f t="shared" si="25"/>
        <v/>
      </c>
      <c r="UR67" t="str">
        <f t="shared" si="26"/>
        <v/>
      </c>
    </row>
    <row r="68" spans="1:564" x14ac:dyDescent="0.3">
      <c r="A68" t="s">
        <v>804</v>
      </c>
      <c r="B68" t="s">
        <v>591</v>
      </c>
      <c r="C68" t="s">
        <v>97</v>
      </c>
      <c r="D68" s="63">
        <v>45743.06265310185</v>
      </c>
      <c r="E68" s="63">
        <v>45743.062788391202</v>
      </c>
      <c r="F68" t="s">
        <v>623</v>
      </c>
      <c r="G68">
        <v>100</v>
      </c>
      <c r="AI68">
        <v>1</v>
      </c>
      <c r="AJ68">
        <v>1</v>
      </c>
      <c r="AL68">
        <v>4</v>
      </c>
      <c r="TF68" t="s">
        <v>18</v>
      </c>
      <c r="TG68" cm="1">
        <f t="array" aca="1" ref="TG68" ca="1">_xlfn.IFS(SUMIFS(TI68:UB68, TI$3:UB$3,"Red",TI$4:UB$4,"On")&gt;0,1,
SUMIFS(TI68:UB68,TI$3:UB$3,"Yellow",TI$4:UB$4,"On")&gt;=TH$1,1,
TRUE,0)</f>
        <v>0</v>
      </c>
      <c r="TH68" s="40">
        <f t="shared" si="1"/>
        <v>0.19481666735373437</v>
      </c>
      <c r="TI68" s="40" t="str">
        <f t="shared" si="2"/>
        <v/>
      </c>
      <c r="TJ68">
        <f t="shared" si="3"/>
        <v>0</v>
      </c>
      <c r="TK68">
        <f t="shared" si="4"/>
        <v>0</v>
      </c>
      <c r="TL68">
        <f t="shared" si="5"/>
        <v>0</v>
      </c>
      <c r="TM68">
        <f t="shared" si="6"/>
        <v>0</v>
      </c>
      <c r="TN68">
        <f t="shared" si="7"/>
        <v>0</v>
      </c>
      <c r="TO68">
        <f t="shared" si="8"/>
        <v>0</v>
      </c>
      <c r="TP68">
        <f t="shared" si="9"/>
        <v>0</v>
      </c>
      <c r="TQ68">
        <f t="shared" si="10"/>
        <v>0</v>
      </c>
      <c r="TR68">
        <f t="shared" si="11"/>
        <v>0</v>
      </c>
      <c r="TS68">
        <f t="shared" si="12"/>
        <v>0</v>
      </c>
      <c r="TT68">
        <f t="shared" si="13"/>
        <v>0</v>
      </c>
      <c r="TU68">
        <f t="shared" si="14"/>
        <v>0</v>
      </c>
      <c r="TV68">
        <f t="shared" si="15"/>
        <v>0</v>
      </c>
      <c r="TW68">
        <f t="shared" si="16"/>
        <v>0</v>
      </c>
      <c r="TX68">
        <f t="shared" si="17"/>
        <v>0</v>
      </c>
      <c r="TY68">
        <f t="shared" si="18"/>
        <v>0</v>
      </c>
      <c r="TZ68" t="str">
        <f t="shared" si="19"/>
        <v/>
      </c>
      <c r="UA68">
        <f t="shared" si="20"/>
        <v>0</v>
      </c>
      <c r="UB68">
        <f t="shared" si="21"/>
        <v>0</v>
      </c>
      <c r="UD68" t="str">
        <f t="shared" si="22"/>
        <v/>
      </c>
      <c r="UE68" t="str">
        <f t="shared" si="23"/>
        <v/>
      </c>
      <c r="UG68" t="str">
        <f t="shared" si="24"/>
        <v/>
      </c>
      <c r="UH68" t="str">
        <f t="shared" si="25"/>
        <v/>
      </c>
      <c r="UR68" t="str">
        <f t="shared" si="26"/>
        <v/>
      </c>
    </row>
    <row r="69" spans="1:564" x14ac:dyDescent="0.3">
      <c r="A69" t="s">
        <v>805</v>
      </c>
      <c r="B69" t="s">
        <v>14</v>
      </c>
      <c r="D69" s="63">
        <v>45743.034543865739</v>
      </c>
      <c r="E69" s="63">
        <v>45743.064119456016</v>
      </c>
      <c r="F69" t="s">
        <v>609</v>
      </c>
      <c r="G69">
        <v>100</v>
      </c>
      <c r="H69">
        <v>1</v>
      </c>
      <c r="I69">
        <v>9</v>
      </c>
      <c r="J69">
        <v>1</v>
      </c>
      <c r="K69">
        <v>4</v>
      </c>
      <c r="L69">
        <v>1</v>
      </c>
      <c r="M69" t="s">
        <v>586</v>
      </c>
      <c r="N69" t="s">
        <v>654</v>
      </c>
      <c r="O69" t="s">
        <v>806</v>
      </c>
      <c r="P69">
        <v>0</v>
      </c>
      <c r="Q69">
        <v>1</v>
      </c>
      <c r="R69">
        <v>0</v>
      </c>
      <c r="S69">
        <v>0</v>
      </c>
      <c r="T69">
        <v>0</v>
      </c>
      <c r="U69">
        <v>0</v>
      </c>
      <c r="V69">
        <v>0</v>
      </c>
      <c r="W69">
        <v>0</v>
      </c>
      <c r="X69">
        <v>0</v>
      </c>
      <c r="Y69">
        <v>0</v>
      </c>
      <c r="Z69">
        <v>0</v>
      </c>
      <c r="AA69">
        <v>0</v>
      </c>
      <c r="AB69">
        <v>0</v>
      </c>
      <c r="AC69">
        <v>0</v>
      </c>
      <c r="AD69">
        <v>0</v>
      </c>
      <c r="AE69">
        <v>0</v>
      </c>
      <c r="AF69">
        <v>0</v>
      </c>
      <c r="AG69">
        <v>0</v>
      </c>
      <c r="AH69">
        <v>0</v>
      </c>
      <c r="AI69">
        <v>1</v>
      </c>
      <c r="AJ69">
        <v>1</v>
      </c>
      <c r="AL69">
        <v>11</v>
      </c>
      <c r="AM69">
        <v>0</v>
      </c>
      <c r="AN69">
        <v>0</v>
      </c>
      <c r="AO69">
        <v>1</v>
      </c>
      <c r="AP69">
        <v>0</v>
      </c>
      <c r="AQ69">
        <v>0</v>
      </c>
      <c r="AR69">
        <v>0</v>
      </c>
      <c r="AS69">
        <v>0</v>
      </c>
      <c r="AT69">
        <v>0</v>
      </c>
      <c r="AV69">
        <v>2</v>
      </c>
      <c r="AW69">
        <v>1</v>
      </c>
      <c r="AX69">
        <v>1</v>
      </c>
      <c r="AY69">
        <v>1</v>
      </c>
      <c r="AZ69">
        <v>1</v>
      </c>
      <c r="BA69">
        <v>1</v>
      </c>
      <c r="BB69">
        <v>0</v>
      </c>
      <c r="BD69">
        <v>1</v>
      </c>
      <c r="BE69">
        <v>1</v>
      </c>
      <c r="BF69">
        <v>1</v>
      </c>
      <c r="BI69">
        <v>3</v>
      </c>
      <c r="BJ69">
        <v>4</v>
      </c>
      <c r="BK69">
        <v>2</v>
      </c>
      <c r="BL69">
        <v>3</v>
      </c>
      <c r="BM69">
        <v>1</v>
      </c>
      <c r="BN69">
        <v>1</v>
      </c>
      <c r="BO69">
        <v>1</v>
      </c>
      <c r="BP69">
        <v>3</v>
      </c>
      <c r="BQ69">
        <v>4</v>
      </c>
      <c r="BR69">
        <v>1</v>
      </c>
      <c r="BS69">
        <v>1</v>
      </c>
      <c r="BT69">
        <v>1</v>
      </c>
      <c r="BU69">
        <v>1</v>
      </c>
      <c r="BV69">
        <v>1</v>
      </c>
      <c r="BW69">
        <v>1</v>
      </c>
      <c r="BY69">
        <v>1</v>
      </c>
      <c r="CA69">
        <v>9</v>
      </c>
      <c r="CB69">
        <v>8</v>
      </c>
      <c r="CI69">
        <v>10</v>
      </c>
      <c r="CQ69" t="s">
        <v>807</v>
      </c>
      <c r="CR69" t="s">
        <v>808</v>
      </c>
      <c r="CY69" t="s">
        <v>809</v>
      </c>
      <c r="DG69">
        <v>9</v>
      </c>
      <c r="DH69">
        <v>0</v>
      </c>
      <c r="DI69">
        <v>0</v>
      </c>
      <c r="DJ69">
        <v>0</v>
      </c>
      <c r="DK69">
        <v>1</v>
      </c>
      <c r="DL69">
        <v>0</v>
      </c>
      <c r="DM69">
        <v>0</v>
      </c>
      <c r="DN69">
        <v>0</v>
      </c>
      <c r="DO69">
        <v>0</v>
      </c>
      <c r="DQ69">
        <v>0</v>
      </c>
      <c r="DR69">
        <v>0</v>
      </c>
      <c r="DS69">
        <v>0</v>
      </c>
      <c r="DT69">
        <v>0</v>
      </c>
      <c r="DU69">
        <v>0</v>
      </c>
      <c r="DV69">
        <v>0</v>
      </c>
      <c r="DW69">
        <v>0</v>
      </c>
      <c r="EA69">
        <v>2</v>
      </c>
      <c r="ED69">
        <v>1</v>
      </c>
      <c r="EF69">
        <v>3</v>
      </c>
      <c r="EK69">
        <v>1</v>
      </c>
      <c r="EL69">
        <v>3</v>
      </c>
      <c r="EM69">
        <v>5</v>
      </c>
      <c r="EN69">
        <v>3</v>
      </c>
      <c r="EO69">
        <v>3</v>
      </c>
      <c r="EP69">
        <v>2</v>
      </c>
      <c r="EQ69">
        <v>5</v>
      </c>
      <c r="ER69">
        <v>5</v>
      </c>
      <c r="ES69">
        <v>5</v>
      </c>
      <c r="ET69">
        <v>4</v>
      </c>
      <c r="EU69">
        <v>2</v>
      </c>
      <c r="EV69">
        <v>3</v>
      </c>
      <c r="EW69">
        <v>5</v>
      </c>
      <c r="EX69">
        <v>2</v>
      </c>
      <c r="EY69">
        <v>2</v>
      </c>
      <c r="EZ69">
        <v>3</v>
      </c>
      <c r="FA69">
        <v>4</v>
      </c>
      <c r="FB69">
        <v>5</v>
      </c>
      <c r="FC69">
        <v>5</v>
      </c>
      <c r="FD69">
        <v>5</v>
      </c>
      <c r="HM69">
        <v>5</v>
      </c>
      <c r="HN69">
        <v>5</v>
      </c>
      <c r="HO69">
        <v>2</v>
      </c>
      <c r="HP69">
        <v>4</v>
      </c>
      <c r="HQ69">
        <v>3</v>
      </c>
      <c r="HR69">
        <v>5</v>
      </c>
      <c r="HS69">
        <v>3</v>
      </c>
      <c r="HT69">
        <v>5</v>
      </c>
      <c r="HU69">
        <v>4</v>
      </c>
      <c r="HV69">
        <v>2</v>
      </c>
      <c r="KO69">
        <v>1999</v>
      </c>
      <c r="KP69">
        <v>0</v>
      </c>
      <c r="KQ69">
        <v>2007</v>
      </c>
      <c r="KR69">
        <v>0</v>
      </c>
      <c r="KS69">
        <v>3</v>
      </c>
      <c r="KT69" t="s">
        <v>810</v>
      </c>
      <c r="KU69">
        <v>1</v>
      </c>
      <c r="KX69">
        <v>2</v>
      </c>
      <c r="KZ69">
        <v>0</v>
      </c>
      <c r="LA69">
        <v>0</v>
      </c>
      <c r="LB69">
        <v>0</v>
      </c>
      <c r="LC69">
        <v>1</v>
      </c>
      <c r="LG69">
        <v>0</v>
      </c>
      <c r="LO69">
        <v>0</v>
      </c>
      <c r="LQ69">
        <v>0</v>
      </c>
      <c r="LR69">
        <v>1</v>
      </c>
      <c r="LS69">
        <v>1</v>
      </c>
      <c r="LT69">
        <v>1</v>
      </c>
      <c r="LU69">
        <v>1</v>
      </c>
      <c r="LV69">
        <v>1</v>
      </c>
      <c r="LW69">
        <v>0</v>
      </c>
      <c r="LX69">
        <v>0</v>
      </c>
      <c r="LY69">
        <v>0</v>
      </c>
      <c r="LZ69">
        <v>0</v>
      </c>
      <c r="MA69">
        <v>0</v>
      </c>
      <c r="MC69">
        <v>1</v>
      </c>
      <c r="ME69">
        <v>1</v>
      </c>
      <c r="MF69">
        <v>1</v>
      </c>
      <c r="MG69">
        <v>4</v>
      </c>
      <c r="MH69">
        <v>5</v>
      </c>
      <c r="MI69">
        <v>2</v>
      </c>
      <c r="MJ69">
        <v>1</v>
      </c>
      <c r="MK69">
        <v>1</v>
      </c>
      <c r="ML69">
        <v>2</v>
      </c>
      <c r="MM69">
        <v>3</v>
      </c>
      <c r="MN69">
        <v>2</v>
      </c>
      <c r="MO69">
        <v>1</v>
      </c>
      <c r="MP69">
        <v>1</v>
      </c>
      <c r="MQ69">
        <v>2</v>
      </c>
      <c r="MR69">
        <v>1</v>
      </c>
      <c r="MS69">
        <v>1</v>
      </c>
      <c r="MT69">
        <v>2</v>
      </c>
      <c r="MU69">
        <v>2</v>
      </c>
      <c r="MV69">
        <v>1</v>
      </c>
      <c r="MW69">
        <v>3</v>
      </c>
      <c r="MZ69" t="s">
        <v>811</v>
      </c>
      <c r="NB69" t="s">
        <v>812</v>
      </c>
      <c r="NE69" t="s">
        <v>813</v>
      </c>
      <c r="NH69" t="s">
        <v>814</v>
      </c>
      <c r="NI69" t="s">
        <v>663</v>
      </c>
      <c r="NN69">
        <v>1</v>
      </c>
      <c r="NO69">
        <v>1</v>
      </c>
      <c r="NP69">
        <v>1</v>
      </c>
      <c r="NS69">
        <v>1</v>
      </c>
      <c r="NV69">
        <v>1</v>
      </c>
      <c r="NW69">
        <v>1</v>
      </c>
      <c r="NY69">
        <v>2</v>
      </c>
      <c r="OD69">
        <v>6</v>
      </c>
      <c r="OE69" t="s">
        <v>815</v>
      </c>
      <c r="OF69">
        <v>6</v>
      </c>
      <c r="OG69" t="s">
        <v>815</v>
      </c>
      <c r="OH69">
        <v>1</v>
      </c>
      <c r="ON69">
        <v>3</v>
      </c>
      <c r="OT69">
        <v>2</v>
      </c>
      <c r="OV69">
        <v>2</v>
      </c>
      <c r="OZ69">
        <v>6</v>
      </c>
      <c r="PA69" t="s">
        <v>815</v>
      </c>
      <c r="PB69">
        <v>90</v>
      </c>
      <c r="PC69">
        <v>7</v>
      </c>
      <c r="PD69">
        <v>3</v>
      </c>
      <c r="PE69">
        <v>0</v>
      </c>
      <c r="PG69">
        <v>10</v>
      </c>
      <c r="PH69">
        <v>5</v>
      </c>
      <c r="PI69">
        <v>5</v>
      </c>
      <c r="PJ69">
        <v>1</v>
      </c>
      <c r="PL69">
        <v>4</v>
      </c>
      <c r="PM69">
        <v>5</v>
      </c>
      <c r="PN69">
        <v>4</v>
      </c>
      <c r="PO69">
        <v>1</v>
      </c>
      <c r="PP69">
        <v>4</v>
      </c>
      <c r="PQ69">
        <v>2</v>
      </c>
      <c r="PR69">
        <v>2</v>
      </c>
      <c r="PS69">
        <v>1</v>
      </c>
      <c r="PT69">
        <v>1</v>
      </c>
      <c r="PU69">
        <v>1</v>
      </c>
      <c r="PV69">
        <v>1</v>
      </c>
      <c r="PW69">
        <v>1</v>
      </c>
      <c r="PX69">
        <v>1</v>
      </c>
      <c r="PY69">
        <v>2</v>
      </c>
      <c r="PZ69">
        <v>4</v>
      </c>
      <c r="QC69">
        <v>2</v>
      </c>
      <c r="QL69">
        <v>6</v>
      </c>
      <c r="QN69" t="s">
        <v>816</v>
      </c>
      <c r="QW69" t="s">
        <v>817</v>
      </c>
      <c r="QY69">
        <v>2</v>
      </c>
      <c r="QZ69" t="s">
        <v>818</v>
      </c>
      <c r="RA69">
        <v>2</v>
      </c>
      <c r="RB69">
        <v>60</v>
      </c>
      <c r="RL69">
        <v>90</v>
      </c>
      <c r="RN69">
        <v>10</v>
      </c>
      <c r="RX69">
        <v>40</v>
      </c>
      <c r="RZ69">
        <v>5</v>
      </c>
      <c r="SI69">
        <v>1</v>
      </c>
      <c r="SX69">
        <v>1</v>
      </c>
      <c r="SY69">
        <v>3</v>
      </c>
      <c r="SZ69">
        <v>2</v>
      </c>
      <c r="TA69">
        <v>4</v>
      </c>
      <c r="TB69">
        <v>5</v>
      </c>
      <c r="TC69">
        <v>4</v>
      </c>
      <c r="TD69">
        <v>6</v>
      </c>
      <c r="TF69" t="s">
        <v>18</v>
      </c>
      <c r="TG69" cm="1">
        <f t="array" aca="1" ref="TG69" ca="1">_xlfn.IFS(SUMIFS(TI69:UB69, TI$3:UB$3,"Red",TI$4:UB$4,"On")&gt;0,1,
SUMIFS(TI69:UB69,TI$3:UB$3,"Yellow",TI$4:UB$4,"On")&gt;=TH$1,1,
TRUE,0)</f>
        <v>0</v>
      </c>
      <c r="TH69" s="40">
        <f t="shared" si="1"/>
        <v>42.588849999010563</v>
      </c>
      <c r="TI69" s="40">
        <f t="shared" si="2"/>
        <v>0</v>
      </c>
      <c r="TJ69">
        <f t="shared" si="3"/>
        <v>0</v>
      </c>
      <c r="TK69">
        <f t="shared" si="4"/>
        <v>1</v>
      </c>
      <c r="TL69">
        <f t="shared" si="5"/>
        <v>0</v>
      </c>
      <c r="TM69">
        <f t="shared" si="6"/>
        <v>0</v>
      </c>
      <c r="TN69">
        <f t="shared" si="7"/>
        <v>0</v>
      </c>
      <c r="TO69">
        <f t="shared" si="8"/>
        <v>0</v>
      </c>
      <c r="TP69">
        <f t="shared" si="9"/>
        <v>0</v>
      </c>
      <c r="TQ69">
        <f t="shared" si="10"/>
        <v>0</v>
      </c>
      <c r="TR69">
        <f t="shared" si="11"/>
        <v>0</v>
      </c>
      <c r="TS69">
        <f t="shared" si="12"/>
        <v>0</v>
      </c>
      <c r="TT69">
        <f t="shared" si="13"/>
        <v>0</v>
      </c>
      <c r="TU69">
        <f t="shared" si="14"/>
        <v>0</v>
      </c>
      <c r="TV69">
        <f t="shared" si="15"/>
        <v>0</v>
      </c>
      <c r="TW69">
        <f t="shared" si="16"/>
        <v>0</v>
      </c>
      <c r="TX69">
        <f t="shared" si="17"/>
        <v>0</v>
      </c>
      <c r="TY69">
        <f t="shared" si="18"/>
        <v>0</v>
      </c>
      <c r="TZ69">
        <f t="shared" si="19"/>
        <v>0</v>
      </c>
      <c r="UA69">
        <f t="shared" si="20"/>
        <v>0</v>
      </c>
      <c r="UB69">
        <f t="shared" si="21"/>
        <v>0</v>
      </c>
      <c r="UD69" t="str">
        <f t="shared" si="22"/>
        <v>0</v>
      </c>
      <c r="UE69" t="str">
        <f t="shared" si="23"/>
        <v>3</v>
      </c>
      <c r="UG69">
        <f t="shared" si="24"/>
        <v>0</v>
      </c>
      <c r="UH69">
        <f t="shared" si="25"/>
        <v>3</v>
      </c>
      <c r="UR69">
        <f t="shared" si="26"/>
        <v>1</v>
      </c>
    </row>
    <row r="70" spans="1:564" x14ac:dyDescent="0.3">
      <c r="A70" t="s">
        <v>819</v>
      </c>
      <c r="B70" t="s">
        <v>14</v>
      </c>
      <c r="D70" s="63">
        <v>45743.05868991898</v>
      </c>
      <c r="E70" s="63">
        <v>45743.069744560184</v>
      </c>
      <c r="F70" t="s">
        <v>609</v>
      </c>
      <c r="G70">
        <v>100</v>
      </c>
      <c r="H70">
        <v>1</v>
      </c>
      <c r="I70">
        <v>12</v>
      </c>
      <c r="J70">
        <v>5</v>
      </c>
      <c r="K70">
        <v>3</v>
      </c>
      <c r="L70">
        <v>1</v>
      </c>
      <c r="M70" t="s">
        <v>586</v>
      </c>
      <c r="N70" t="s">
        <v>654</v>
      </c>
      <c r="O70" t="s">
        <v>820</v>
      </c>
      <c r="P70">
        <v>0</v>
      </c>
      <c r="Q70">
        <v>1</v>
      </c>
      <c r="R70">
        <v>0</v>
      </c>
      <c r="S70">
        <v>0</v>
      </c>
      <c r="T70">
        <v>0</v>
      </c>
      <c r="U70">
        <v>0</v>
      </c>
      <c r="V70">
        <v>0</v>
      </c>
      <c r="W70">
        <v>0</v>
      </c>
      <c r="X70">
        <v>0</v>
      </c>
      <c r="Y70">
        <v>0</v>
      </c>
      <c r="Z70">
        <v>0</v>
      </c>
      <c r="AA70">
        <v>0</v>
      </c>
      <c r="AB70">
        <v>0</v>
      </c>
      <c r="AC70">
        <v>0</v>
      </c>
      <c r="AD70">
        <v>0</v>
      </c>
      <c r="AE70">
        <v>0</v>
      </c>
      <c r="AF70">
        <v>0</v>
      </c>
      <c r="AG70">
        <v>0</v>
      </c>
      <c r="AH70">
        <v>0</v>
      </c>
      <c r="AI70">
        <v>1</v>
      </c>
      <c r="AJ70">
        <v>1</v>
      </c>
      <c r="AL70">
        <v>11</v>
      </c>
      <c r="AM70">
        <v>0</v>
      </c>
      <c r="AN70">
        <v>0</v>
      </c>
      <c r="AO70">
        <v>1</v>
      </c>
      <c r="AP70">
        <v>0</v>
      </c>
      <c r="AQ70">
        <v>0</v>
      </c>
      <c r="AR70">
        <v>0</v>
      </c>
      <c r="AS70">
        <v>0</v>
      </c>
      <c r="AT70">
        <v>0</v>
      </c>
      <c r="AV70">
        <v>2</v>
      </c>
      <c r="AW70">
        <v>1</v>
      </c>
      <c r="AX70">
        <v>1</v>
      </c>
      <c r="AY70">
        <v>1</v>
      </c>
      <c r="AZ70">
        <v>1</v>
      </c>
      <c r="BA70">
        <v>1</v>
      </c>
      <c r="BB70">
        <v>0</v>
      </c>
      <c r="BD70">
        <v>1</v>
      </c>
      <c r="BE70">
        <v>1</v>
      </c>
      <c r="BF70">
        <v>1</v>
      </c>
      <c r="BI70">
        <v>3</v>
      </c>
      <c r="BJ70">
        <v>3</v>
      </c>
      <c r="BK70">
        <v>2</v>
      </c>
      <c r="BL70">
        <v>2</v>
      </c>
      <c r="BM70">
        <v>2</v>
      </c>
      <c r="BN70">
        <v>2</v>
      </c>
      <c r="BO70">
        <v>2</v>
      </c>
      <c r="BP70">
        <v>2</v>
      </c>
      <c r="BQ70">
        <v>2</v>
      </c>
      <c r="BR70">
        <v>2</v>
      </c>
      <c r="BS70">
        <v>2</v>
      </c>
      <c r="BT70">
        <v>4</v>
      </c>
      <c r="BU70">
        <v>1</v>
      </c>
      <c r="BV70">
        <v>2</v>
      </c>
      <c r="BW70">
        <v>1</v>
      </c>
      <c r="BY70">
        <v>1</v>
      </c>
      <c r="CA70">
        <v>4</v>
      </c>
      <c r="CB70">
        <v>7</v>
      </c>
      <c r="CL70">
        <v>11</v>
      </c>
      <c r="CQ70" t="s">
        <v>821</v>
      </c>
      <c r="CR70" t="s">
        <v>822</v>
      </c>
      <c r="DB70" t="s">
        <v>823</v>
      </c>
      <c r="DG70">
        <v>12</v>
      </c>
      <c r="DH70">
        <v>0</v>
      </c>
      <c r="DI70">
        <v>1</v>
      </c>
      <c r="DJ70">
        <v>1</v>
      </c>
      <c r="DK70">
        <v>0</v>
      </c>
      <c r="DL70">
        <v>0</v>
      </c>
      <c r="DM70">
        <v>0</v>
      </c>
      <c r="DN70">
        <v>0</v>
      </c>
      <c r="DO70">
        <v>0</v>
      </c>
      <c r="DP70">
        <v>0</v>
      </c>
      <c r="DQ70">
        <v>0</v>
      </c>
      <c r="DR70">
        <v>1</v>
      </c>
      <c r="DT70">
        <v>0</v>
      </c>
      <c r="DU70">
        <v>0</v>
      </c>
      <c r="DV70">
        <v>0</v>
      </c>
      <c r="DW70">
        <v>0</v>
      </c>
      <c r="DZ70">
        <v>2</v>
      </c>
      <c r="EB70">
        <v>1</v>
      </c>
      <c r="EE70">
        <v>3</v>
      </c>
      <c r="EK70">
        <v>5</v>
      </c>
      <c r="EL70">
        <v>1</v>
      </c>
      <c r="EM70">
        <v>1</v>
      </c>
      <c r="EN70">
        <v>1</v>
      </c>
      <c r="EO70">
        <v>3</v>
      </c>
      <c r="EP70">
        <v>1</v>
      </c>
      <c r="EQ70">
        <v>1</v>
      </c>
      <c r="ER70">
        <v>2</v>
      </c>
      <c r="ES70">
        <v>2</v>
      </c>
      <c r="ET70">
        <v>3</v>
      </c>
      <c r="EU70">
        <v>3</v>
      </c>
      <c r="EV70">
        <v>3</v>
      </c>
      <c r="EW70">
        <v>1</v>
      </c>
      <c r="EX70">
        <v>1</v>
      </c>
      <c r="EY70">
        <v>2</v>
      </c>
      <c r="EZ70">
        <v>1</v>
      </c>
      <c r="FA70">
        <v>1</v>
      </c>
      <c r="FB70">
        <v>1</v>
      </c>
      <c r="FC70">
        <v>1</v>
      </c>
      <c r="FD70">
        <v>2</v>
      </c>
      <c r="IQ70">
        <v>2</v>
      </c>
      <c r="IR70">
        <v>5</v>
      </c>
      <c r="IS70">
        <v>5</v>
      </c>
      <c r="IT70">
        <v>5</v>
      </c>
      <c r="IU70">
        <v>5</v>
      </c>
      <c r="IV70">
        <v>4</v>
      </c>
      <c r="IW70">
        <v>5</v>
      </c>
      <c r="IX70">
        <v>5</v>
      </c>
      <c r="IY70">
        <v>5</v>
      </c>
      <c r="IZ70">
        <v>5</v>
      </c>
      <c r="KO70">
        <v>2005</v>
      </c>
      <c r="KP70">
        <v>0</v>
      </c>
      <c r="KQ70">
        <v>2024</v>
      </c>
      <c r="KR70">
        <v>0</v>
      </c>
      <c r="KS70">
        <v>5</v>
      </c>
      <c r="KT70" t="s">
        <v>824</v>
      </c>
      <c r="KU70">
        <v>1</v>
      </c>
      <c r="KX70">
        <v>2</v>
      </c>
      <c r="KZ70">
        <v>1</v>
      </c>
      <c r="LA70">
        <v>0</v>
      </c>
      <c r="LB70">
        <v>0</v>
      </c>
      <c r="LC70">
        <v>0</v>
      </c>
      <c r="LD70">
        <v>0</v>
      </c>
      <c r="LE70">
        <v>0</v>
      </c>
      <c r="LF70">
        <v>0</v>
      </c>
      <c r="LG70">
        <v>0</v>
      </c>
      <c r="LH70">
        <v>0</v>
      </c>
      <c r="LI70">
        <v>0</v>
      </c>
      <c r="LJ70">
        <v>0</v>
      </c>
      <c r="LM70">
        <v>0</v>
      </c>
      <c r="LO70">
        <v>0</v>
      </c>
      <c r="LQ70">
        <v>1</v>
      </c>
      <c r="LR70">
        <v>1</v>
      </c>
      <c r="LS70">
        <v>1</v>
      </c>
      <c r="LT70">
        <v>1</v>
      </c>
      <c r="LU70">
        <v>1</v>
      </c>
      <c r="LV70">
        <v>0</v>
      </c>
      <c r="LW70">
        <v>1</v>
      </c>
      <c r="LX70">
        <v>1</v>
      </c>
      <c r="LY70">
        <v>1</v>
      </c>
      <c r="LZ70">
        <v>0</v>
      </c>
      <c r="MA70">
        <v>0</v>
      </c>
      <c r="MC70">
        <v>2</v>
      </c>
      <c r="ME70">
        <v>1</v>
      </c>
      <c r="MF70">
        <v>7</v>
      </c>
      <c r="MG70">
        <v>4</v>
      </c>
      <c r="MH70">
        <v>6</v>
      </c>
      <c r="MI70">
        <v>3</v>
      </c>
      <c r="MJ70">
        <v>2</v>
      </c>
      <c r="MK70">
        <v>1</v>
      </c>
      <c r="ML70">
        <v>1</v>
      </c>
      <c r="MM70">
        <v>1</v>
      </c>
      <c r="MN70">
        <v>3</v>
      </c>
      <c r="MO70">
        <v>1</v>
      </c>
      <c r="MP70">
        <v>1</v>
      </c>
      <c r="MQ70">
        <v>2</v>
      </c>
      <c r="MR70">
        <v>1</v>
      </c>
      <c r="MS70">
        <v>1</v>
      </c>
      <c r="MT70">
        <v>1</v>
      </c>
      <c r="MU70">
        <v>1</v>
      </c>
      <c r="MV70">
        <v>1</v>
      </c>
      <c r="MW70">
        <v>1</v>
      </c>
      <c r="MX70" t="s">
        <v>825</v>
      </c>
      <c r="NE70" t="s">
        <v>826</v>
      </c>
      <c r="NL70">
        <v>5</v>
      </c>
      <c r="NP70">
        <v>1</v>
      </c>
      <c r="NS70">
        <v>5</v>
      </c>
      <c r="OH70">
        <v>1</v>
      </c>
      <c r="PB70">
        <v>80</v>
      </c>
      <c r="PC70">
        <v>3</v>
      </c>
      <c r="PD70">
        <v>17</v>
      </c>
      <c r="PE70">
        <v>0</v>
      </c>
      <c r="PG70">
        <v>8</v>
      </c>
      <c r="PH70">
        <v>5</v>
      </c>
      <c r="PI70">
        <v>5</v>
      </c>
      <c r="PJ70">
        <v>1</v>
      </c>
      <c r="PL70">
        <v>4</v>
      </c>
      <c r="PM70">
        <v>5</v>
      </c>
      <c r="PN70">
        <v>5</v>
      </c>
      <c r="PO70">
        <v>1</v>
      </c>
      <c r="PP70">
        <v>4</v>
      </c>
      <c r="PQ70">
        <v>1</v>
      </c>
      <c r="PR70">
        <v>1</v>
      </c>
      <c r="PS70">
        <v>1</v>
      </c>
      <c r="PT70">
        <v>1</v>
      </c>
      <c r="PU70">
        <v>1</v>
      </c>
      <c r="PV70">
        <v>1</v>
      </c>
      <c r="PW70">
        <v>1</v>
      </c>
      <c r="PX70">
        <v>1</v>
      </c>
      <c r="PY70">
        <v>1</v>
      </c>
      <c r="PZ70">
        <v>3</v>
      </c>
      <c r="QC70">
        <v>5</v>
      </c>
      <c r="QL70">
        <v>2</v>
      </c>
      <c r="QN70" t="s">
        <v>827</v>
      </c>
      <c r="QW70" t="s">
        <v>828</v>
      </c>
      <c r="QY70">
        <v>1</v>
      </c>
      <c r="QZ70" t="s">
        <v>829</v>
      </c>
      <c r="RA70">
        <v>1</v>
      </c>
      <c r="RB70">
        <v>5</v>
      </c>
      <c r="RN70">
        <v>70</v>
      </c>
      <c r="RZ70">
        <v>5</v>
      </c>
      <c r="SX70">
        <v>5</v>
      </c>
      <c r="SY70">
        <v>2</v>
      </c>
      <c r="SZ70">
        <v>3</v>
      </c>
      <c r="TA70">
        <v>5</v>
      </c>
      <c r="TB70">
        <v>4</v>
      </c>
      <c r="TC70">
        <v>6</v>
      </c>
      <c r="TD70">
        <v>4</v>
      </c>
      <c r="TF70" t="s">
        <v>18</v>
      </c>
      <c r="TG70" cm="1">
        <f t="array" aca="1" ref="TG70" ca="1">_xlfn.IFS(SUMIFS(TI70:UB70, TI$3:UB$3,"Red",TI$4:UB$4,"On")&gt;0,1,
SUMIFS(TI70:UB70,TI$3:UB$3,"Yellow",TI$4:UB$4,"On")&gt;=TH$1,1,
TRUE,0)</f>
        <v>0</v>
      </c>
      <c r="TH70" s="40">
        <f t="shared" si="1"/>
        <v>15.918683332856745</v>
      </c>
      <c r="TI70" s="40">
        <f t="shared" si="2"/>
        <v>0</v>
      </c>
      <c r="TJ70">
        <f t="shared" si="3"/>
        <v>0</v>
      </c>
      <c r="TK70">
        <f t="shared" si="4"/>
        <v>1</v>
      </c>
      <c r="TL70">
        <f t="shared" si="5"/>
        <v>0</v>
      </c>
      <c r="TM70">
        <f t="shared" si="6"/>
        <v>0</v>
      </c>
      <c r="TN70">
        <f t="shared" si="7"/>
        <v>0</v>
      </c>
      <c r="TO70">
        <f t="shared" si="8"/>
        <v>0</v>
      </c>
      <c r="TP70">
        <f t="shared" si="9"/>
        <v>0</v>
      </c>
      <c r="TQ70">
        <f t="shared" si="10"/>
        <v>0</v>
      </c>
      <c r="TR70">
        <f t="shared" si="11"/>
        <v>0</v>
      </c>
      <c r="TS70">
        <f t="shared" si="12"/>
        <v>0</v>
      </c>
      <c r="TT70">
        <f t="shared" si="13"/>
        <v>0</v>
      </c>
      <c r="TU70">
        <f t="shared" si="14"/>
        <v>0</v>
      </c>
      <c r="TV70">
        <f t="shared" si="15"/>
        <v>0</v>
      </c>
      <c r="TW70">
        <f t="shared" si="16"/>
        <v>0</v>
      </c>
      <c r="TX70">
        <f t="shared" si="17"/>
        <v>0</v>
      </c>
      <c r="TY70">
        <f t="shared" si="18"/>
        <v>0</v>
      </c>
      <c r="TZ70">
        <f t="shared" si="19"/>
        <v>0</v>
      </c>
      <c r="UA70">
        <f t="shared" si="20"/>
        <v>0</v>
      </c>
      <c r="UB70">
        <f t="shared" si="21"/>
        <v>0</v>
      </c>
      <c r="UD70" t="str">
        <f t="shared" si="22"/>
        <v>0</v>
      </c>
      <c r="UE70" t="str">
        <f t="shared" si="23"/>
        <v>3</v>
      </c>
      <c r="UG70">
        <f t="shared" si="24"/>
        <v>0</v>
      </c>
      <c r="UH70">
        <f t="shared" si="25"/>
        <v>3</v>
      </c>
      <c r="UR70">
        <f t="shared" si="26"/>
        <v>1</v>
      </c>
    </row>
    <row r="71" spans="1:564" x14ac:dyDescent="0.3">
      <c r="A71" t="s">
        <v>830</v>
      </c>
      <c r="B71" t="s">
        <v>591</v>
      </c>
      <c r="C71" t="s">
        <v>97</v>
      </c>
      <c r="D71" s="63">
        <v>45743.070902476851</v>
      </c>
      <c r="E71" s="63">
        <v>45743.07160221065</v>
      </c>
      <c r="F71" t="s">
        <v>623</v>
      </c>
      <c r="G71">
        <v>100</v>
      </c>
      <c r="AI71">
        <v>1</v>
      </c>
      <c r="AJ71">
        <v>1</v>
      </c>
      <c r="AL71">
        <v>13</v>
      </c>
      <c r="TF71" t="s">
        <v>18</v>
      </c>
      <c r="TG71" cm="1">
        <f t="array" aca="1" ref="TG71" ca="1">_xlfn.IFS(SUMIFS(TI71:UB71, TI$3:UB$3,"Red",TI$4:UB$4,"On")&gt;0,1,
SUMIFS(TI71:UB71,TI$3:UB$3,"Yellow",TI$4:UB$4,"On")&gt;=TH$1,1,
TRUE,0)</f>
        <v>0</v>
      </c>
      <c r="TH71" s="40">
        <f t="shared" ref="TH71:TH96" si="27">(E71-D71)*1440</f>
        <v>1.0076166701037437</v>
      </c>
      <c r="TI71" s="40" t="str">
        <f t="shared" ref="TI71:TI96" si="28">IF(B71&lt;&gt;"Qualified","",
IF(TH71&lt;TL$1,1,0))</f>
        <v/>
      </c>
      <c r="TJ71">
        <f t="shared" ref="TJ71:TJ96" si="29">P71</f>
        <v>0</v>
      </c>
      <c r="TK71">
        <f t="shared" ref="TK71:TK96" si="30">Q71</f>
        <v>0</v>
      </c>
      <c r="TL71">
        <f t="shared" ref="TL71:TL96" si="31">R71</f>
        <v>0</v>
      </c>
      <c r="TM71">
        <f t="shared" ref="TM71:TM96" si="32">S71</f>
        <v>0</v>
      </c>
      <c r="TN71">
        <f t="shared" ref="TN71:TN96" si="33">T71</f>
        <v>0</v>
      </c>
      <c r="TO71">
        <f t="shared" ref="TO71:TO96" si="34">IF(U71="",0,IF(U71=0,0,1))</f>
        <v>0</v>
      </c>
      <c r="TP71">
        <f t="shared" ref="TP71:TP96" si="35">V71</f>
        <v>0</v>
      </c>
      <c r="TQ71">
        <f t="shared" ref="TQ71:TQ96" si="36">W71</f>
        <v>0</v>
      </c>
      <c r="TR71">
        <f t="shared" ref="TR71:TR96" si="37">X71</f>
        <v>0</v>
      </c>
      <c r="TS71">
        <f t="shared" ref="TS71:TS96" si="38">Y71</f>
        <v>0</v>
      </c>
      <c r="TT71">
        <f t="shared" ref="TT71:TT96" si="39">IF(Z71="",0,IF(Z71=0,0,1))</f>
        <v>0</v>
      </c>
      <c r="TU71">
        <f t="shared" ref="TU71:TU96" si="40">AA71</f>
        <v>0</v>
      </c>
      <c r="TV71">
        <f t="shared" ref="TV71:TV96" si="41">AB71</f>
        <v>0</v>
      </c>
      <c r="TW71">
        <f t="shared" ref="TW71:TW96" si="42">AC71</f>
        <v>0</v>
      </c>
      <c r="TX71">
        <f t="shared" ref="TX71:TX96" si="43">AD71</f>
        <v>0</v>
      </c>
      <c r="TY71">
        <f t="shared" ref="TY71:TY96" si="44">AE71</f>
        <v>0</v>
      </c>
      <c r="TZ71" t="str">
        <f t="shared" ref="TZ71:TZ96" si="45">IF(UD71="","",IF(((UD71/UE71))&gt;$TP$1,1,0))</f>
        <v/>
      </c>
      <c r="UA71">
        <f t="shared" ref="UA71:UA96" si="46">AG71</f>
        <v>0</v>
      </c>
      <c r="UB71">
        <f t="shared" ref="UB71:UB96" si="47">AH71</f>
        <v>0</v>
      </c>
      <c r="UD71" t="str">
        <f t="shared" ref="UD71:UD96" si="48">IF(M71="","",LEFT(M71,FIND("/",M71)-1))</f>
        <v/>
      </c>
      <c r="UE71" t="str">
        <f t="shared" ref="UE71:UE96" si="49">IF(M71="","",RIGHT(M71,LEN(M71)-FIND("/",M71)))</f>
        <v/>
      </c>
      <c r="UG71" t="str">
        <f t="shared" ref="UG71:UG96" si="50">IF(BF71="","",IF(BF71=4,1,0))</f>
        <v/>
      </c>
      <c r="UH71" t="str">
        <f t="shared" ref="UH71:UH96" si="51">IF(TA71="","",IF(TA71=1,1,IF(AND(TA71&gt;1,TA71&lt;4),2,IF(TA71&gt;3,3,0))))</f>
        <v/>
      </c>
      <c r="UR71" t="str">
        <f t="shared" ref="UR71:UR325" si="52">_xlfn.IFS(COUNTA($PB71:$PE71)=0,"",
COUNTIFS($PB71:$PE71,"&gt;0")&gt;0,1,
TRUE,0)</f>
        <v/>
      </c>
    </row>
    <row r="72" spans="1:564" x14ac:dyDescent="0.3">
      <c r="A72" t="s">
        <v>831</v>
      </c>
      <c r="B72" t="s">
        <v>591</v>
      </c>
      <c r="C72" t="s">
        <v>78</v>
      </c>
      <c r="D72" s="63">
        <v>45743.087542627312</v>
      </c>
      <c r="E72" s="63">
        <v>45743.087670370369</v>
      </c>
      <c r="F72" t="s">
        <v>625</v>
      </c>
      <c r="G72">
        <v>100</v>
      </c>
      <c r="AI72">
        <v>6</v>
      </c>
      <c r="TF72" t="s">
        <v>18</v>
      </c>
      <c r="TG72" cm="1">
        <f t="array" aca="1" ref="TG72" ca="1">_xlfn.IFS(SUMIFS(TI72:UB72, TI$3:UB$3,"Red",TI$4:UB$4,"On")&gt;0,1,
SUMIFS(TI72:UB72,TI$3:UB$3,"Yellow",TI$4:UB$4,"On")&gt;=TH$1,1,
TRUE,0)</f>
        <v>0</v>
      </c>
      <c r="TH72" s="40">
        <f t="shared" si="27"/>
        <v>0.18395000137388706</v>
      </c>
      <c r="TI72" s="40" t="str">
        <f t="shared" si="28"/>
        <v/>
      </c>
      <c r="TJ72">
        <f t="shared" si="29"/>
        <v>0</v>
      </c>
      <c r="TK72">
        <f t="shared" si="30"/>
        <v>0</v>
      </c>
      <c r="TL72">
        <f t="shared" si="31"/>
        <v>0</v>
      </c>
      <c r="TM72">
        <f t="shared" si="32"/>
        <v>0</v>
      </c>
      <c r="TN72">
        <f t="shared" si="33"/>
        <v>0</v>
      </c>
      <c r="TO72">
        <f t="shared" si="34"/>
        <v>0</v>
      </c>
      <c r="TP72">
        <f t="shared" si="35"/>
        <v>0</v>
      </c>
      <c r="TQ72">
        <f t="shared" si="36"/>
        <v>0</v>
      </c>
      <c r="TR72">
        <f t="shared" si="37"/>
        <v>0</v>
      </c>
      <c r="TS72">
        <f t="shared" si="38"/>
        <v>0</v>
      </c>
      <c r="TT72">
        <f t="shared" si="39"/>
        <v>0</v>
      </c>
      <c r="TU72">
        <f t="shared" si="40"/>
        <v>0</v>
      </c>
      <c r="TV72">
        <f t="shared" si="41"/>
        <v>0</v>
      </c>
      <c r="TW72">
        <f t="shared" si="42"/>
        <v>0</v>
      </c>
      <c r="TX72">
        <f t="shared" si="43"/>
        <v>0</v>
      </c>
      <c r="TY72">
        <f t="shared" si="44"/>
        <v>0</v>
      </c>
      <c r="TZ72" t="str">
        <f t="shared" si="45"/>
        <v/>
      </c>
      <c r="UA72">
        <f t="shared" si="46"/>
        <v>0</v>
      </c>
      <c r="UB72">
        <f t="shared" si="47"/>
        <v>0</v>
      </c>
      <c r="UD72" t="str">
        <f t="shared" si="48"/>
        <v/>
      </c>
      <c r="UE72" t="str">
        <f t="shared" si="49"/>
        <v/>
      </c>
      <c r="UG72" t="str">
        <f t="shared" si="50"/>
        <v/>
      </c>
      <c r="UH72" t="str">
        <f t="shared" si="51"/>
        <v/>
      </c>
      <c r="UR72" t="str">
        <f t="shared" si="52"/>
        <v/>
      </c>
    </row>
    <row r="73" spans="1:564" x14ac:dyDescent="0.3">
      <c r="A73" t="s">
        <v>832</v>
      </c>
      <c r="B73" t="s">
        <v>14</v>
      </c>
      <c r="D73" s="63">
        <v>45743.074113449075</v>
      </c>
      <c r="E73" s="63">
        <v>45743.089930949071</v>
      </c>
      <c r="F73" t="s">
        <v>585</v>
      </c>
      <c r="G73">
        <v>100</v>
      </c>
      <c r="H73">
        <v>1</v>
      </c>
      <c r="I73">
        <v>2</v>
      </c>
      <c r="J73">
        <v>25</v>
      </c>
      <c r="K73">
        <v>2</v>
      </c>
      <c r="L73">
        <v>1</v>
      </c>
      <c r="M73" t="s">
        <v>586</v>
      </c>
      <c r="N73" t="s">
        <v>654</v>
      </c>
      <c r="O73" t="s">
        <v>833</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1</v>
      </c>
      <c r="AL73">
        <v>11</v>
      </c>
      <c r="AM73">
        <v>1</v>
      </c>
      <c r="AN73">
        <v>0</v>
      </c>
      <c r="AO73">
        <v>1</v>
      </c>
      <c r="AP73">
        <v>0</v>
      </c>
      <c r="AQ73">
        <v>0</v>
      </c>
      <c r="AR73">
        <v>0</v>
      </c>
      <c r="AS73">
        <v>0</v>
      </c>
      <c r="AT73">
        <v>0</v>
      </c>
      <c r="AV73">
        <v>2</v>
      </c>
      <c r="AW73">
        <v>1</v>
      </c>
      <c r="AX73">
        <v>1</v>
      </c>
      <c r="AY73">
        <v>1</v>
      </c>
      <c r="AZ73">
        <v>1</v>
      </c>
      <c r="BA73">
        <v>0</v>
      </c>
      <c r="BB73">
        <v>0</v>
      </c>
      <c r="BD73">
        <v>1</v>
      </c>
      <c r="BE73">
        <v>1</v>
      </c>
      <c r="BF73">
        <v>1</v>
      </c>
      <c r="BI73">
        <v>3</v>
      </c>
      <c r="BJ73">
        <v>4</v>
      </c>
      <c r="BK73">
        <v>1</v>
      </c>
      <c r="BL73">
        <v>2</v>
      </c>
      <c r="BM73">
        <v>1</v>
      </c>
      <c r="BN73">
        <v>1</v>
      </c>
      <c r="BO73">
        <v>1</v>
      </c>
      <c r="BP73">
        <v>1</v>
      </c>
      <c r="BQ73">
        <v>3</v>
      </c>
      <c r="BR73">
        <v>1</v>
      </c>
      <c r="BS73">
        <v>1</v>
      </c>
      <c r="BT73">
        <v>1</v>
      </c>
      <c r="BU73">
        <v>2</v>
      </c>
      <c r="BV73">
        <v>1</v>
      </c>
      <c r="BW73">
        <v>1</v>
      </c>
      <c r="BY73">
        <v>1</v>
      </c>
      <c r="CA73">
        <v>7</v>
      </c>
      <c r="CB73">
        <v>9</v>
      </c>
      <c r="CI73">
        <v>3</v>
      </c>
      <c r="CQ73" t="s">
        <v>834</v>
      </c>
      <c r="CR73" t="s">
        <v>835</v>
      </c>
      <c r="CY73" t="s">
        <v>836</v>
      </c>
      <c r="DG73">
        <v>2</v>
      </c>
      <c r="DH73">
        <v>1</v>
      </c>
      <c r="DJ73">
        <v>0</v>
      </c>
      <c r="DK73">
        <v>0</v>
      </c>
      <c r="DL73">
        <v>0</v>
      </c>
      <c r="DM73">
        <v>0</v>
      </c>
      <c r="DN73">
        <v>0</v>
      </c>
      <c r="DO73">
        <v>0</v>
      </c>
      <c r="DP73">
        <v>0</v>
      </c>
      <c r="DQ73">
        <v>0</v>
      </c>
      <c r="DR73">
        <v>0</v>
      </c>
      <c r="DS73">
        <v>0</v>
      </c>
      <c r="DT73">
        <v>0</v>
      </c>
      <c r="DU73">
        <v>0</v>
      </c>
      <c r="DV73">
        <v>0</v>
      </c>
      <c r="DW73">
        <v>0</v>
      </c>
      <c r="EA73">
        <v>2</v>
      </c>
      <c r="EC73">
        <v>1</v>
      </c>
      <c r="EG73">
        <v>3</v>
      </c>
      <c r="EK73">
        <v>3</v>
      </c>
      <c r="EL73">
        <v>3</v>
      </c>
      <c r="EM73">
        <v>3</v>
      </c>
      <c r="EN73">
        <v>3</v>
      </c>
      <c r="EO73">
        <v>4</v>
      </c>
      <c r="EP73">
        <v>2</v>
      </c>
      <c r="EQ73">
        <v>3</v>
      </c>
      <c r="ER73">
        <v>3</v>
      </c>
      <c r="ES73">
        <v>3</v>
      </c>
      <c r="ET73">
        <v>3</v>
      </c>
      <c r="EU73">
        <v>3</v>
      </c>
      <c r="EV73">
        <v>4</v>
      </c>
      <c r="EW73">
        <v>4</v>
      </c>
      <c r="EX73">
        <v>3</v>
      </c>
      <c r="EY73">
        <v>4</v>
      </c>
      <c r="EZ73">
        <v>3</v>
      </c>
      <c r="FA73">
        <v>4</v>
      </c>
      <c r="FB73">
        <v>4</v>
      </c>
      <c r="FC73">
        <v>4</v>
      </c>
      <c r="FD73">
        <v>3</v>
      </c>
      <c r="HM73">
        <v>5</v>
      </c>
      <c r="HN73">
        <v>4</v>
      </c>
      <c r="HO73">
        <v>1</v>
      </c>
      <c r="HP73">
        <v>2</v>
      </c>
      <c r="HQ73">
        <v>2</v>
      </c>
      <c r="HR73">
        <v>2</v>
      </c>
      <c r="HS73">
        <v>2</v>
      </c>
      <c r="HT73">
        <v>4</v>
      </c>
      <c r="HU73">
        <v>3</v>
      </c>
      <c r="HV73">
        <v>3</v>
      </c>
      <c r="KO73">
        <v>2009</v>
      </c>
      <c r="KP73">
        <v>0</v>
      </c>
      <c r="KQ73">
        <v>2020</v>
      </c>
      <c r="KR73">
        <v>0</v>
      </c>
      <c r="KS73">
        <v>4</v>
      </c>
      <c r="KT73" t="s">
        <v>837</v>
      </c>
      <c r="KU73">
        <v>1</v>
      </c>
      <c r="KX73">
        <v>16</v>
      </c>
      <c r="KY73" t="s">
        <v>675</v>
      </c>
      <c r="KZ73">
        <v>0</v>
      </c>
      <c r="LC73">
        <v>0</v>
      </c>
      <c r="LH73">
        <v>1</v>
      </c>
      <c r="LL73">
        <v>0</v>
      </c>
      <c r="LO73">
        <v>0</v>
      </c>
      <c r="LQ73">
        <v>0</v>
      </c>
      <c r="LR73">
        <v>0</v>
      </c>
      <c r="LS73">
        <v>1</v>
      </c>
      <c r="LT73">
        <v>1</v>
      </c>
      <c r="LU73">
        <v>1</v>
      </c>
      <c r="LV73">
        <v>0</v>
      </c>
      <c r="LW73">
        <v>1</v>
      </c>
      <c r="LX73">
        <v>0</v>
      </c>
      <c r="LY73">
        <v>1</v>
      </c>
      <c r="LZ73">
        <v>0</v>
      </c>
      <c r="MA73">
        <v>0</v>
      </c>
      <c r="MC73">
        <v>3</v>
      </c>
      <c r="ME73">
        <v>1</v>
      </c>
      <c r="MF73">
        <v>2</v>
      </c>
      <c r="MG73">
        <v>6</v>
      </c>
      <c r="MH73">
        <v>4</v>
      </c>
      <c r="MI73">
        <v>3</v>
      </c>
      <c r="MJ73">
        <v>1</v>
      </c>
      <c r="MK73">
        <v>1</v>
      </c>
      <c r="ML73">
        <v>1</v>
      </c>
      <c r="MM73">
        <v>3</v>
      </c>
      <c r="MN73">
        <v>2</v>
      </c>
      <c r="MO73">
        <v>3</v>
      </c>
      <c r="MP73">
        <v>1</v>
      </c>
      <c r="MQ73">
        <v>2</v>
      </c>
      <c r="MR73">
        <v>1</v>
      </c>
      <c r="MS73">
        <v>1</v>
      </c>
      <c r="MT73">
        <v>2</v>
      </c>
      <c r="MU73">
        <v>3</v>
      </c>
      <c r="MV73">
        <v>2</v>
      </c>
      <c r="MW73">
        <v>3</v>
      </c>
      <c r="NB73" t="s">
        <v>838</v>
      </c>
      <c r="NE73" t="s">
        <v>826</v>
      </c>
      <c r="NH73" t="s">
        <v>687</v>
      </c>
      <c r="NJ73" t="s">
        <v>657</v>
      </c>
      <c r="NO73">
        <v>1</v>
      </c>
      <c r="NP73">
        <v>1</v>
      </c>
      <c r="NQ73">
        <v>1</v>
      </c>
      <c r="NS73">
        <v>2</v>
      </c>
      <c r="NV73">
        <v>3</v>
      </c>
      <c r="NW73">
        <v>1</v>
      </c>
      <c r="NX73">
        <v>1</v>
      </c>
      <c r="NY73">
        <v>1</v>
      </c>
      <c r="OF73">
        <v>2</v>
      </c>
      <c r="OH73">
        <v>1</v>
      </c>
      <c r="OJ73">
        <v>1</v>
      </c>
      <c r="ON73">
        <v>4</v>
      </c>
      <c r="OV73">
        <v>1</v>
      </c>
      <c r="OX73">
        <v>5</v>
      </c>
      <c r="OZ73">
        <v>1</v>
      </c>
      <c r="PB73">
        <v>80</v>
      </c>
      <c r="PC73">
        <v>5</v>
      </c>
      <c r="PD73">
        <v>15</v>
      </c>
      <c r="PE73">
        <v>0</v>
      </c>
      <c r="PG73">
        <v>10</v>
      </c>
      <c r="PH73">
        <v>3</v>
      </c>
      <c r="PI73">
        <v>3</v>
      </c>
      <c r="PJ73">
        <v>1</v>
      </c>
      <c r="PL73">
        <v>7</v>
      </c>
      <c r="PM73">
        <v>3</v>
      </c>
      <c r="PN73">
        <v>3</v>
      </c>
      <c r="PO73">
        <v>1</v>
      </c>
      <c r="PP73">
        <v>4</v>
      </c>
      <c r="PQ73">
        <v>2</v>
      </c>
      <c r="PR73">
        <v>2</v>
      </c>
      <c r="PS73">
        <v>2</v>
      </c>
      <c r="PT73">
        <v>1</v>
      </c>
      <c r="PU73">
        <v>1</v>
      </c>
      <c r="PV73">
        <v>1</v>
      </c>
      <c r="PW73">
        <v>1</v>
      </c>
      <c r="PX73">
        <v>1</v>
      </c>
      <c r="PY73">
        <v>1</v>
      </c>
      <c r="PZ73">
        <v>1</v>
      </c>
      <c r="QC73">
        <v>9</v>
      </c>
      <c r="QN73" t="s">
        <v>839</v>
      </c>
      <c r="QY73">
        <v>5</v>
      </c>
      <c r="QZ73" t="s">
        <v>840</v>
      </c>
      <c r="RA73">
        <v>4</v>
      </c>
      <c r="RB73">
        <v>80</v>
      </c>
      <c r="RN73">
        <v>40</v>
      </c>
      <c r="RZ73">
        <v>3</v>
      </c>
      <c r="SX73">
        <v>25</v>
      </c>
      <c r="SY73">
        <v>1</v>
      </c>
      <c r="SZ73">
        <v>3</v>
      </c>
      <c r="TA73">
        <v>7</v>
      </c>
      <c r="TB73">
        <v>4</v>
      </c>
      <c r="TC73">
        <v>3</v>
      </c>
      <c r="TD73">
        <v>3</v>
      </c>
      <c r="TF73" t="s">
        <v>18</v>
      </c>
      <c r="TG73" cm="1">
        <f t="array" aca="1" ref="TG73" ca="1">_xlfn.IFS(SUMIFS(TI73:UB73, TI$3:UB$3,"Red",TI$4:UB$4,"On")&gt;0,1,
SUMIFS(TI73:UB73,TI$3:UB$3,"Yellow",TI$4:UB$4,"On")&gt;=TH$1,1,
TRUE,0)</f>
        <v>0</v>
      </c>
      <c r="TH73" s="40">
        <f t="shared" si="27"/>
        <v>22.777199994307011</v>
      </c>
      <c r="TI73" s="40">
        <f t="shared" si="28"/>
        <v>0</v>
      </c>
      <c r="TJ73">
        <f t="shared" si="29"/>
        <v>0</v>
      </c>
      <c r="TK73">
        <f t="shared" si="30"/>
        <v>0</v>
      </c>
      <c r="TL73">
        <f t="shared" si="31"/>
        <v>0</v>
      </c>
      <c r="TM73">
        <f t="shared" si="32"/>
        <v>0</v>
      </c>
      <c r="TN73">
        <f t="shared" si="33"/>
        <v>0</v>
      </c>
      <c r="TO73">
        <f t="shared" si="34"/>
        <v>0</v>
      </c>
      <c r="TP73">
        <f t="shared" si="35"/>
        <v>0</v>
      </c>
      <c r="TQ73">
        <f t="shared" si="36"/>
        <v>0</v>
      </c>
      <c r="TR73">
        <f t="shared" si="37"/>
        <v>0</v>
      </c>
      <c r="TS73">
        <f t="shared" si="38"/>
        <v>0</v>
      </c>
      <c r="TT73">
        <f t="shared" si="39"/>
        <v>0</v>
      </c>
      <c r="TU73">
        <f t="shared" si="40"/>
        <v>0</v>
      </c>
      <c r="TV73">
        <f t="shared" si="41"/>
        <v>0</v>
      </c>
      <c r="TW73">
        <f t="shared" si="42"/>
        <v>0</v>
      </c>
      <c r="TX73">
        <f t="shared" si="43"/>
        <v>0</v>
      </c>
      <c r="TY73">
        <f t="shared" si="44"/>
        <v>0</v>
      </c>
      <c r="TZ73">
        <f t="shared" si="45"/>
        <v>0</v>
      </c>
      <c r="UA73">
        <f t="shared" si="46"/>
        <v>0</v>
      </c>
      <c r="UB73">
        <f t="shared" si="47"/>
        <v>0</v>
      </c>
      <c r="UD73" t="str">
        <f t="shared" si="48"/>
        <v>0</v>
      </c>
      <c r="UE73" t="str">
        <f t="shared" si="49"/>
        <v>3</v>
      </c>
      <c r="UG73">
        <f t="shared" si="50"/>
        <v>0</v>
      </c>
      <c r="UH73">
        <f t="shared" si="51"/>
        <v>3</v>
      </c>
      <c r="UR73">
        <f t="shared" si="52"/>
        <v>1</v>
      </c>
    </row>
    <row r="74" spans="1:564" x14ac:dyDescent="0.3">
      <c r="A74" t="s">
        <v>841</v>
      </c>
      <c r="B74" t="s">
        <v>591</v>
      </c>
      <c r="C74" t="s">
        <v>78</v>
      </c>
      <c r="D74" s="63">
        <v>45743.101943194444</v>
      </c>
      <c r="E74" s="63">
        <v>45743.102154247688</v>
      </c>
      <c r="F74" t="s">
        <v>625</v>
      </c>
      <c r="G74">
        <v>100</v>
      </c>
      <c r="AI74">
        <v>3</v>
      </c>
      <c r="TF74" t="s">
        <v>18</v>
      </c>
      <c r="TG74" cm="1">
        <f t="array" aca="1" ref="TG74" ca="1">_xlfn.IFS(SUMIFS(TI74:UB74, TI$3:UB$3,"Red",TI$4:UB$4,"On")&gt;0,1,
SUMIFS(TI74:UB74,TI$3:UB$3,"Yellow",TI$4:UB$4,"On")&gt;=TH$1,1,
TRUE,0)</f>
        <v>0</v>
      </c>
      <c r="TH74" s="40">
        <f t="shared" si="27"/>
        <v>0.30391667154617608</v>
      </c>
      <c r="TI74" s="40" t="str">
        <f t="shared" si="28"/>
        <v/>
      </c>
      <c r="TJ74">
        <f t="shared" si="29"/>
        <v>0</v>
      </c>
      <c r="TK74">
        <f t="shared" si="30"/>
        <v>0</v>
      </c>
      <c r="TL74">
        <f t="shared" si="31"/>
        <v>0</v>
      </c>
      <c r="TM74">
        <f t="shared" si="32"/>
        <v>0</v>
      </c>
      <c r="TN74">
        <f t="shared" si="33"/>
        <v>0</v>
      </c>
      <c r="TO74">
        <f t="shared" si="34"/>
        <v>0</v>
      </c>
      <c r="TP74">
        <f t="shared" si="35"/>
        <v>0</v>
      </c>
      <c r="TQ74">
        <f t="shared" si="36"/>
        <v>0</v>
      </c>
      <c r="TR74">
        <f t="shared" si="37"/>
        <v>0</v>
      </c>
      <c r="TS74">
        <f t="shared" si="38"/>
        <v>0</v>
      </c>
      <c r="TT74">
        <f t="shared" si="39"/>
        <v>0</v>
      </c>
      <c r="TU74">
        <f t="shared" si="40"/>
        <v>0</v>
      </c>
      <c r="TV74">
        <f t="shared" si="41"/>
        <v>0</v>
      </c>
      <c r="TW74">
        <f t="shared" si="42"/>
        <v>0</v>
      </c>
      <c r="TX74">
        <f t="shared" si="43"/>
        <v>0</v>
      </c>
      <c r="TY74">
        <f t="shared" si="44"/>
        <v>0</v>
      </c>
      <c r="TZ74" t="str">
        <f t="shared" si="45"/>
        <v/>
      </c>
      <c r="UA74">
        <f t="shared" si="46"/>
        <v>0</v>
      </c>
      <c r="UB74">
        <f t="shared" si="47"/>
        <v>0</v>
      </c>
      <c r="UD74" t="str">
        <f t="shared" si="48"/>
        <v/>
      </c>
      <c r="UE74" t="str">
        <f t="shared" si="49"/>
        <v/>
      </c>
      <c r="UG74" t="str">
        <f t="shared" si="50"/>
        <v/>
      </c>
      <c r="UH74" t="str">
        <f t="shared" si="51"/>
        <v/>
      </c>
      <c r="UR74" t="str">
        <f t="shared" si="52"/>
        <v/>
      </c>
    </row>
    <row r="75" spans="1:564" x14ac:dyDescent="0.3">
      <c r="A75" t="s">
        <v>842</v>
      </c>
      <c r="B75" t="s">
        <v>591</v>
      </c>
      <c r="C75" t="s">
        <v>97</v>
      </c>
      <c r="D75" s="63">
        <v>45743.101914999999</v>
      </c>
      <c r="E75" s="63">
        <v>45743.10240945602</v>
      </c>
      <c r="F75" t="s">
        <v>625</v>
      </c>
      <c r="G75">
        <v>100</v>
      </c>
      <c r="AI75">
        <v>1</v>
      </c>
      <c r="AJ75">
        <v>1</v>
      </c>
      <c r="AL75">
        <v>4</v>
      </c>
      <c r="TF75" t="s">
        <v>18</v>
      </c>
      <c r="TG75" cm="1">
        <f t="array" aca="1" ref="TG75" ca="1">_xlfn.IFS(SUMIFS(TI75:UB75, TI$3:UB$3,"Red",TI$4:UB$4,"On")&gt;0,1,
SUMIFS(TI75:UB75,TI$3:UB$3,"Yellow",TI$4:UB$4,"On")&gt;=TH$1,1,
TRUE,0)</f>
        <v>0</v>
      </c>
      <c r="TH75" s="40">
        <f t="shared" si="27"/>
        <v>0.7120166695676744</v>
      </c>
      <c r="TI75" s="40" t="str">
        <f t="shared" si="28"/>
        <v/>
      </c>
      <c r="TJ75">
        <f t="shared" si="29"/>
        <v>0</v>
      </c>
      <c r="TK75">
        <f t="shared" si="30"/>
        <v>0</v>
      </c>
      <c r="TL75">
        <f t="shared" si="31"/>
        <v>0</v>
      </c>
      <c r="TM75">
        <f t="shared" si="32"/>
        <v>0</v>
      </c>
      <c r="TN75">
        <f t="shared" si="33"/>
        <v>0</v>
      </c>
      <c r="TO75">
        <f t="shared" si="34"/>
        <v>0</v>
      </c>
      <c r="TP75">
        <f t="shared" si="35"/>
        <v>0</v>
      </c>
      <c r="TQ75">
        <f t="shared" si="36"/>
        <v>0</v>
      </c>
      <c r="TR75">
        <f t="shared" si="37"/>
        <v>0</v>
      </c>
      <c r="TS75">
        <f t="shared" si="38"/>
        <v>0</v>
      </c>
      <c r="TT75">
        <f t="shared" si="39"/>
        <v>0</v>
      </c>
      <c r="TU75">
        <f t="shared" si="40"/>
        <v>0</v>
      </c>
      <c r="TV75">
        <f t="shared" si="41"/>
        <v>0</v>
      </c>
      <c r="TW75">
        <f t="shared" si="42"/>
        <v>0</v>
      </c>
      <c r="TX75">
        <f t="shared" si="43"/>
        <v>0</v>
      </c>
      <c r="TY75">
        <f t="shared" si="44"/>
        <v>0</v>
      </c>
      <c r="TZ75" t="str">
        <f t="shared" si="45"/>
        <v/>
      </c>
      <c r="UA75">
        <f t="shared" si="46"/>
        <v>0</v>
      </c>
      <c r="UB75">
        <f t="shared" si="47"/>
        <v>0</v>
      </c>
      <c r="UD75" t="str">
        <f t="shared" si="48"/>
        <v/>
      </c>
      <c r="UE75" t="str">
        <f t="shared" si="49"/>
        <v/>
      </c>
      <c r="UG75" t="str">
        <f t="shared" si="50"/>
        <v/>
      </c>
      <c r="UH75" t="str">
        <f t="shared" si="51"/>
        <v/>
      </c>
      <c r="UR75" t="str">
        <f t="shared" si="52"/>
        <v/>
      </c>
    </row>
    <row r="76" spans="1:564" x14ac:dyDescent="0.3">
      <c r="A76" t="s">
        <v>843</v>
      </c>
      <c r="B76" t="s">
        <v>591</v>
      </c>
      <c r="C76" t="s">
        <v>97</v>
      </c>
      <c r="D76" s="63">
        <v>45743.103058564811</v>
      </c>
      <c r="E76" s="63">
        <v>45743.10331875</v>
      </c>
      <c r="F76" t="s">
        <v>625</v>
      </c>
      <c r="G76">
        <v>100</v>
      </c>
      <c r="AI76">
        <v>1</v>
      </c>
      <c r="AJ76">
        <v>1</v>
      </c>
      <c r="AL76">
        <v>8</v>
      </c>
      <c r="TF76" t="s">
        <v>18</v>
      </c>
      <c r="TG76" cm="1">
        <f t="array" aca="1" ref="TG76" ca="1">_xlfn.IFS(SUMIFS(TI76:UB76, TI$3:UB$3,"Red",TI$4:UB$4,"On")&gt;0,1,
SUMIFS(TI76:UB76,TI$3:UB$3,"Yellow",TI$4:UB$4,"On")&gt;=TH$1,1,
TRUE,0)</f>
        <v>0</v>
      </c>
      <c r="TH76" s="40">
        <f t="shared" si="27"/>
        <v>0.37466667126864195</v>
      </c>
      <c r="TI76" s="40" t="str">
        <f t="shared" si="28"/>
        <v/>
      </c>
      <c r="TJ76">
        <f t="shared" si="29"/>
        <v>0</v>
      </c>
      <c r="TK76">
        <f t="shared" si="30"/>
        <v>0</v>
      </c>
      <c r="TL76">
        <f t="shared" si="31"/>
        <v>0</v>
      </c>
      <c r="TM76">
        <f t="shared" si="32"/>
        <v>0</v>
      </c>
      <c r="TN76">
        <f t="shared" si="33"/>
        <v>0</v>
      </c>
      <c r="TO76">
        <f t="shared" si="34"/>
        <v>0</v>
      </c>
      <c r="TP76">
        <f t="shared" si="35"/>
        <v>0</v>
      </c>
      <c r="TQ76">
        <f t="shared" si="36"/>
        <v>0</v>
      </c>
      <c r="TR76">
        <f t="shared" si="37"/>
        <v>0</v>
      </c>
      <c r="TS76">
        <f t="shared" si="38"/>
        <v>0</v>
      </c>
      <c r="TT76">
        <f t="shared" si="39"/>
        <v>0</v>
      </c>
      <c r="TU76">
        <f t="shared" si="40"/>
        <v>0</v>
      </c>
      <c r="TV76">
        <f t="shared" si="41"/>
        <v>0</v>
      </c>
      <c r="TW76">
        <f t="shared" si="42"/>
        <v>0</v>
      </c>
      <c r="TX76">
        <f t="shared" si="43"/>
        <v>0</v>
      </c>
      <c r="TY76">
        <f t="shared" si="44"/>
        <v>0</v>
      </c>
      <c r="TZ76" t="str">
        <f t="shared" si="45"/>
        <v/>
      </c>
      <c r="UA76">
        <f t="shared" si="46"/>
        <v>0</v>
      </c>
      <c r="UB76">
        <f t="shared" si="47"/>
        <v>0</v>
      </c>
      <c r="UD76" t="str">
        <f t="shared" si="48"/>
        <v/>
      </c>
      <c r="UE76" t="str">
        <f t="shared" si="49"/>
        <v/>
      </c>
      <c r="UG76" t="str">
        <f t="shared" si="50"/>
        <v/>
      </c>
      <c r="UH76" t="str">
        <f t="shared" si="51"/>
        <v/>
      </c>
      <c r="UR76" t="str">
        <f t="shared" si="52"/>
        <v/>
      </c>
    </row>
    <row r="77" spans="1:564" x14ac:dyDescent="0.3">
      <c r="A77" t="s">
        <v>844</v>
      </c>
      <c r="B77" t="s">
        <v>14</v>
      </c>
      <c r="D77" s="63">
        <v>45743.097031030091</v>
      </c>
      <c r="E77" s="63">
        <v>45743.104925844906</v>
      </c>
      <c r="F77" t="s">
        <v>606</v>
      </c>
      <c r="G77">
        <v>100</v>
      </c>
      <c r="H77">
        <v>1</v>
      </c>
      <c r="I77">
        <v>3</v>
      </c>
      <c r="J77">
        <v>19</v>
      </c>
      <c r="K77">
        <v>1</v>
      </c>
      <c r="L77">
        <v>1</v>
      </c>
      <c r="M77" t="s">
        <v>845</v>
      </c>
      <c r="N77" t="s">
        <v>846</v>
      </c>
      <c r="O77" t="s">
        <v>633</v>
      </c>
      <c r="P77">
        <v>0</v>
      </c>
      <c r="Q77">
        <v>1</v>
      </c>
      <c r="R77">
        <v>0</v>
      </c>
      <c r="S77">
        <v>0</v>
      </c>
      <c r="T77">
        <v>0</v>
      </c>
      <c r="U77">
        <v>0</v>
      </c>
      <c r="V77">
        <v>1</v>
      </c>
      <c r="W77">
        <v>0</v>
      </c>
      <c r="X77">
        <v>0</v>
      </c>
      <c r="Y77">
        <v>0</v>
      </c>
      <c r="AA77">
        <v>0</v>
      </c>
      <c r="AB77">
        <v>0</v>
      </c>
      <c r="AC77">
        <v>0</v>
      </c>
      <c r="AD77">
        <v>0</v>
      </c>
      <c r="AE77">
        <v>0</v>
      </c>
      <c r="AF77">
        <v>0</v>
      </c>
      <c r="AG77">
        <v>0</v>
      </c>
      <c r="AH77">
        <v>0</v>
      </c>
      <c r="AI77">
        <v>1</v>
      </c>
      <c r="AJ77">
        <v>1</v>
      </c>
      <c r="AL77">
        <v>11</v>
      </c>
      <c r="AM77">
        <v>0</v>
      </c>
      <c r="AN77">
        <v>1</v>
      </c>
      <c r="AO77">
        <v>1</v>
      </c>
      <c r="AP77">
        <v>0</v>
      </c>
      <c r="AQ77">
        <v>0</v>
      </c>
      <c r="AR77">
        <v>0</v>
      </c>
      <c r="AS77">
        <v>0</v>
      </c>
      <c r="AT77">
        <v>0</v>
      </c>
      <c r="AV77">
        <v>2</v>
      </c>
      <c r="AW77">
        <v>1</v>
      </c>
      <c r="AX77">
        <v>1</v>
      </c>
      <c r="AY77">
        <v>1</v>
      </c>
      <c r="AZ77">
        <v>1</v>
      </c>
      <c r="BA77">
        <v>1</v>
      </c>
      <c r="BB77">
        <v>0</v>
      </c>
      <c r="BD77">
        <v>1</v>
      </c>
      <c r="BE77">
        <v>1</v>
      </c>
      <c r="BF77">
        <v>1</v>
      </c>
      <c r="BI77">
        <v>2</v>
      </c>
      <c r="BJ77">
        <v>1</v>
      </c>
      <c r="BK77">
        <v>4</v>
      </c>
      <c r="BL77">
        <v>2</v>
      </c>
      <c r="BM77">
        <v>1</v>
      </c>
      <c r="BN77">
        <v>1</v>
      </c>
      <c r="BO77">
        <v>1</v>
      </c>
      <c r="BP77">
        <v>2</v>
      </c>
      <c r="BQ77">
        <v>1</v>
      </c>
      <c r="BR77">
        <v>1</v>
      </c>
      <c r="BS77">
        <v>2</v>
      </c>
      <c r="BT77">
        <v>2</v>
      </c>
      <c r="BU77">
        <v>1</v>
      </c>
      <c r="BV77">
        <v>1</v>
      </c>
      <c r="BW77">
        <v>1</v>
      </c>
      <c r="BY77">
        <v>2</v>
      </c>
      <c r="CC77">
        <v>7</v>
      </c>
      <c r="CS77" t="s">
        <v>847</v>
      </c>
      <c r="DG77">
        <v>3</v>
      </c>
      <c r="DH77">
        <v>0</v>
      </c>
      <c r="DI77">
        <v>0</v>
      </c>
      <c r="DK77">
        <v>1</v>
      </c>
      <c r="DL77">
        <v>0</v>
      </c>
      <c r="DM77">
        <v>1</v>
      </c>
      <c r="DN77">
        <v>0</v>
      </c>
      <c r="DO77">
        <v>0</v>
      </c>
      <c r="DP77">
        <v>0</v>
      </c>
      <c r="DQ77">
        <v>0</v>
      </c>
      <c r="DR77">
        <v>1</v>
      </c>
      <c r="DS77">
        <v>0</v>
      </c>
      <c r="DT77">
        <v>0</v>
      </c>
      <c r="DU77">
        <v>0</v>
      </c>
      <c r="DV77">
        <v>0</v>
      </c>
      <c r="DW77">
        <v>0</v>
      </c>
      <c r="DZ77">
        <v>2</v>
      </c>
      <c r="ED77">
        <v>3</v>
      </c>
      <c r="EH77">
        <v>1</v>
      </c>
      <c r="FE77">
        <v>3</v>
      </c>
      <c r="FF77">
        <v>2</v>
      </c>
      <c r="FG77">
        <v>3</v>
      </c>
      <c r="FH77">
        <v>2</v>
      </c>
      <c r="FI77">
        <v>3</v>
      </c>
      <c r="FJ77">
        <v>3</v>
      </c>
      <c r="FK77">
        <v>3</v>
      </c>
      <c r="FL77">
        <v>5</v>
      </c>
      <c r="FM77">
        <v>4</v>
      </c>
      <c r="FN77">
        <v>4</v>
      </c>
      <c r="KO77">
        <v>2022</v>
      </c>
      <c r="KP77">
        <v>0</v>
      </c>
      <c r="KQ77">
        <v>2022</v>
      </c>
      <c r="KR77">
        <v>0</v>
      </c>
      <c r="KS77">
        <v>5</v>
      </c>
      <c r="KT77" t="s">
        <v>848</v>
      </c>
      <c r="KU77">
        <v>2</v>
      </c>
      <c r="KX77">
        <v>11</v>
      </c>
      <c r="KZ77">
        <v>0</v>
      </c>
      <c r="LC77">
        <v>0</v>
      </c>
      <c r="LG77">
        <v>0</v>
      </c>
      <c r="LJ77">
        <v>0</v>
      </c>
      <c r="LK77">
        <v>0</v>
      </c>
      <c r="LO77">
        <v>1</v>
      </c>
      <c r="LP77">
        <v>0</v>
      </c>
      <c r="MC77">
        <v>2</v>
      </c>
      <c r="ME77">
        <v>1</v>
      </c>
      <c r="MF77">
        <v>3</v>
      </c>
      <c r="MG77">
        <v>5</v>
      </c>
      <c r="MH77">
        <v>5</v>
      </c>
      <c r="MI77">
        <v>3</v>
      </c>
      <c r="MJ77">
        <v>3</v>
      </c>
      <c r="MK77">
        <v>1</v>
      </c>
      <c r="ML77">
        <v>1</v>
      </c>
      <c r="MM77">
        <v>1</v>
      </c>
      <c r="MN77">
        <v>3</v>
      </c>
      <c r="MO77">
        <v>3</v>
      </c>
      <c r="MP77">
        <v>3</v>
      </c>
      <c r="MQ77">
        <v>3</v>
      </c>
      <c r="MR77">
        <v>1</v>
      </c>
      <c r="MS77">
        <v>1</v>
      </c>
      <c r="MT77">
        <v>3</v>
      </c>
      <c r="MU77">
        <v>3</v>
      </c>
      <c r="MV77">
        <v>3</v>
      </c>
      <c r="MW77">
        <v>1</v>
      </c>
      <c r="NL77">
        <v>3</v>
      </c>
      <c r="NP77">
        <v>1</v>
      </c>
      <c r="NQ77">
        <v>1</v>
      </c>
      <c r="NR77">
        <v>2</v>
      </c>
      <c r="NS77">
        <v>4</v>
      </c>
      <c r="NV77">
        <v>1</v>
      </c>
      <c r="NW77">
        <v>2</v>
      </c>
      <c r="NX77">
        <v>3</v>
      </c>
      <c r="OH77">
        <v>1</v>
      </c>
      <c r="OJ77">
        <v>3</v>
      </c>
      <c r="OL77">
        <v>1</v>
      </c>
      <c r="OT77">
        <v>1</v>
      </c>
      <c r="OV77">
        <v>1</v>
      </c>
      <c r="PB77">
        <v>60</v>
      </c>
      <c r="PC77">
        <v>10</v>
      </c>
      <c r="PD77">
        <v>30</v>
      </c>
      <c r="PE77">
        <v>0</v>
      </c>
      <c r="PG77">
        <v>7</v>
      </c>
      <c r="PH77">
        <v>6</v>
      </c>
      <c r="PI77">
        <v>5</v>
      </c>
      <c r="PJ77">
        <v>2</v>
      </c>
      <c r="PK77">
        <v>1</v>
      </c>
      <c r="PM77">
        <v>3</v>
      </c>
      <c r="PN77">
        <v>3</v>
      </c>
      <c r="PO77">
        <v>3</v>
      </c>
      <c r="PP77">
        <v>1</v>
      </c>
      <c r="PQ77">
        <v>1</v>
      </c>
      <c r="PR77">
        <v>1</v>
      </c>
      <c r="PS77">
        <v>1</v>
      </c>
      <c r="PT77">
        <v>1</v>
      </c>
      <c r="PU77">
        <v>1</v>
      </c>
      <c r="PV77">
        <v>1</v>
      </c>
      <c r="PW77">
        <v>1</v>
      </c>
      <c r="PX77">
        <v>1</v>
      </c>
      <c r="PY77">
        <v>1</v>
      </c>
      <c r="PZ77">
        <v>1</v>
      </c>
      <c r="QY77">
        <v>3</v>
      </c>
      <c r="RA77">
        <v>3</v>
      </c>
      <c r="SX77">
        <v>19</v>
      </c>
      <c r="SY77">
        <v>1</v>
      </c>
      <c r="SZ77">
        <v>1</v>
      </c>
      <c r="TA77">
        <v>3</v>
      </c>
      <c r="TB77">
        <v>4</v>
      </c>
      <c r="TC77">
        <v>3</v>
      </c>
      <c r="TD77">
        <v>3</v>
      </c>
      <c r="TF77" t="s">
        <v>18</v>
      </c>
      <c r="TG77" cm="1">
        <f t="array" aca="1" ref="TG77" ca="1">_xlfn.IFS(SUMIFS(TI77:UB77, TI$3:UB$3,"Red",TI$4:UB$4,"On")&gt;0,1,
SUMIFS(TI77:UB77,TI$3:UB$3,"Yellow",TI$4:UB$4,"On")&gt;=TH$1,1,
TRUE,0)</f>
        <v>1</v>
      </c>
      <c r="TH77" s="40">
        <f t="shared" si="27"/>
        <v>11.368533333297819</v>
      </c>
      <c r="TI77" s="40">
        <f t="shared" si="28"/>
        <v>0</v>
      </c>
      <c r="TJ77">
        <f t="shared" si="29"/>
        <v>0</v>
      </c>
      <c r="TK77">
        <f t="shared" si="30"/>
        <v>1</v>
      </c>
      <c r="TL77">
        <f t="shared" si="31"/>
        <v>0</v>
      </c>
      <c r="TM77">
        <f t="shared" si="32"/>
        <v>0</v>
      </c>
      <c r="TN77">
        <f t="shared" si="33"/>
        <v>0</v>
      </c>
      <c r="TO77">
        <f t="shared" si="34"/>
        <v>0</v>
      </c>
      <c r="TP77">
        <f t="shared" si="35"/>
        <v>1</v>
      </c>
      <c r="TQ77">
        <f t="shared" si="36"/>
        <v>0</v>
      </c>
      <c r="TR77">
        <f t="shared" si="37"/>
        <v>0</v>
      </c>
      <c r="TS77">
        <f t="shared" si="38"/>
        <v>0</v>
      </c>
      <c r="TT77">
        <f t="shared" si="39"/>
        <v>0</v>
      </c>
      <c r="TU77">
        <f t="shared" si="40"/>
        <v>0</v>
      </c>
      <c r="TV77">
        <f t="shared" si="41"/>
        <v>0</v>
      </c>
      <c r="TW77">
        <f t="shared" si="42"/>
        <v>0</v>
      </c>
      <c r="TX77">
        <f t="shared" si="43"/>
        <v>0</v>
      </c>
      <c r="TY77">
        <f t="shared" si="44"/>
        <v>0</v>
      </c>
      <c r="TZ77">
        <f t="shared" si="45"/>
        <v>0</v>
      </c>
      <c r="UA77">
        <f t="shared" si="46"/>
        <v>0</v>
      </c>
      <c r="UB77">
        <f t="shared" si="47"/>
        <v>0</v>
      </c>
      <c r="UD77" t="str">
        <f t="shared" si="48"/>
        <v>1</v>
      </c>
      <c r="UE77" t="str">
        <f t="shared" si="49"/>
        <v>3</v>
      </c>
      <c r="UG77">
        <f t="shared" si="50"/>
        <v>0</v>
      </c>
      <c r="UH77">
        <f t="shared" si="51"/>
        <v>2</v>
      </c>
      <c r="UR77">
        <f t="shared" si="52"/>
        <v>1</v>
      </c>
    </row>
    <row r="78" spans="1:564" x14ac:dyDescent="0.3">
      <c r="A78" t="s">
        <v>849</v>
      </c>
      <c r="B78" t="s">
        <v>591</v>
      </c>
      <c r="C78" t="s">
        <v>97</v>
      </c>
      <c r="D78" s="63">
        <v>45743.107260775461</v>
      </c>
      <c r="E78" s="63">
        <v>45743.107497349534</v>
      </c>
      <c r="F78" t="s">
        <v>625</v>
      </c>
      <c r="G78">
        <v>100</v>
      </c>
      <c r="AI78">
        <v>1</v>
      </c>
      <c r="AJ78">
        <v>1</v>
      </c>
      <c r="AL78">
        <v>9</v>
      </c>
      <c r="TF78" t="s">
        <v>18</v>
      </c>
      <c r="TG78" cm="1">
        <f t="array" aca="1" ref="TG78" ca="1">_xlfn.IFS(SUMIFS(TI78:UB78, TI$3:UB$3,"Red",TI$4:UB$4,"On")&gt;0,1,
SUMIFS(TI78:UB78,TI$3:UB$3,"Yellow",TI$4:UB$4,"On")&gt;=TH$1,1,
TRUE,0)</f>
        <v>0</v>
      </c>
      <c r="TH78" s="40">
        <f t="shared" si="27"/>
        <v>0.34066666499711573</v>
      </c>
      <c r="TI78" s="40" t="str">
        <f t="shared" si="28"/>
        <v/>
      </c>
      <c r="TJ78">
        <f t="shared" si="29"/>
        <v>0</v>
      </c>
      <c r="TK78">
        <f t="shared" si="30"/>
        <v>0</v>
      </c>
      <c r="TL78">
        <f t="shared" si="31"/>
        <v>0</v>
      </c>
      <c r="TM78">
        <f t="shared" si="32"/>
        <v>0</v>
      </c>
      <c r="TN78">
        <f t="shared" si="33"/>
        <v>0</v>
      </c>
      <c r="TO78">
        <f t="shared" si="34"/>
        <v>0</v>
      </c>
      <c r="TP78">
        <f t="shared" si="35"/>
        <v>0</v>
      </c>
      <c r="TQ78">
        <f t="shared" si="36"/>
        <v>0</v>
      </c>
      <c r="TR78">
        <f t="shared" si="37"/>
        <v>0</v>
      </c>
      <c r="TS78">
        <f t="shared" si="38"/>
        <v>0</v>
      </c>
      <c r="TT78">
        <f t="shared" si="39"/>
        <v>0</v>
      </c>
      <c r="TU78">
        <f t="shared" si="40"/>
        <v>0</v>
      </c>
      <c r="TV78">
        <f t="shared" si="41"/>
        <v>0</v>
      </c>
      <c r="TW78">
        <f t="shared" si="42"/>
        <v>0</v>
      </c>
      <c r="TX78">
        <f t="shared" si="43"/>
        <v>0</v>
      </c>
      <c r="TY78">
        <f t="shared" si="44"/>
        <v>0</v>
      </c>
      <c r="TZ78" t="str">
        <f t="shared" si="45"/>
        <v/>
      </c>
      <c r="UA78">
        <f t="shared" si="46"/>
        <v>0</v>
      </c>
      <c r="UB78">
        <f t="shared" si="47"/>
        <v>0</v>
      </c>
      <c r="UD78" t="str">
        <f t="shared" si="48"/>
        <v/>
      </c>
      <c r="UE78" t="str">
        <f t="shared" si="49"/>
        <v/>
      </c>
      <c r="UG78" t="str">
        <f t="shared" si="50"/>
        <v/>
      </c>
      <c r="UH78" t="str">
        <f t="shared" si="51"/>
        <v/>
      </c>
      <c r="UR78" t="str">
        <f t="shared" si="52"/>
        <v/>
      </c>
    </row>
    <row r="79" spans="1:564" x14ac:dyDescent="0.3">
      <c r="A79" t="s">
        <v>850</v>
      </c>
      <c r="B79" t="s">
        <v>591</v>
      </c>
      <c r="C79" t="s">
        <v>97</v>
      </c>
      <c r="D79" s="63">
        <v>45743.107528020832</v>
      </c>
      <c r="E79" s="63">
        <v>45743.107760381943</v>
      </c>
      <c r="F79" t="s">
        <v>623</v>
      </c>
      <c r="G79">
        <v>100</v>
      </c>
      <c r="AI79">
        <v>1</v>
      </c>
      <c r="AJ79">
        <v>1</v>
      </c>
      <c r="AL79">
        <v>14</v>
      </c>
      <c r="TF79" t="s">
        <v>18</v>
      </c>
      <c r="TG79" cm="1">
        <f t="array" aca="1" ref="TG79" ca="1">_xlfn.IFS(SUMIFS(TI79:UB79, TI$3:UB$3,"Red",TI$4:UB$4,"On")&gt;0,1,
SUMIFS(TI79:UB79,TI$3:UB$3,"Yellow",TI$4:UB$4,"On")&gt;=TH$1,1,
TRUE,0)</f>
        <v>0</v>
      </c>
      <c r="TH79" s="40">
        <f t="shared" si="27"/>
        <v>0.33460000064224005</v>
      </c>
      <c r="TI79" s="40" t="str">
        <f t="shared" si="28"/>
        <v/>
      </c>
      <c r="TJ79">
        <f t="shared" si="29"/>
        <v>0</v>
      </c>
      <c r="TK79">
        <f t="shared" si="30"/>
        <v>0</v>
      </c>
      <c r="TL79">
        <f t="shared" si="31"/>
        <v>0</v>
      </c>
      <c r="TM79">
        <f t="shared" si="32"/>
        <v>0</v>
      </c>
      <c r="TN79">
        <f t="shared" si="33"/>
        <v>0</v>
      </c>
      <c r="TO79">
        <f t="shared" si="34"/>
        <v>0</v>
      </c>
      <c r="TP79">
        <f t="shared" si="35"/>
        <v>0</v>
      </c>
      <c r="TQ79">
        <f t="shared" si="36"/>
        <v>0</v>
      </c>
      <c r="TR79">
        <f t="shared" si="37"/>
        <v>0</v>
      </c>
      <c r="TS79">
        <f t="shared" si="38"/>
        <v>0</v>
      </c>
      <c r="TT79">
        <f t="shared" si="39"/>
        <v>0</v>
      </c>
      <c r="TU79">
        <f t="shared" si="40"/>
        <v>0</v>
      </c>
      <c r="TV79">
        <f t="shared" si="41"/>
        <v>0</v>
      </c>
      <c r="TW79">
        <f t="shared" si="42"/>
        <v>0</v>
      </c>
      <c r="TX79">
        <f t="shared" si="43"/>
        <v>0</v>
      </c>
      <c r="TY79">
        <f t="shared" si="44"/>
        <v>0</v>
      </c>
      <c r="TZ79" t="str">
        <f t="shared" si="45"/>
        <v/>
      </c>
      <c r="UA79">
        <f t="shared" si="46"/>
        <v>0</v>
      </c>
      <c r="UB79">
        <f t="shared" si="47"/>
        <v>0</v>
      </c>
      <c r="UD79" t="str">
        <f t="shared" si="48"/>
        <v/>
      </c>
      <c r="UE79" t="str">
        <f t="shared" si="49"/>
        <v/>
      </c>
      <c r="UG79" t="str">
        <f t="shared" si="50"/>
        <v/>
      </c>
      <c r="UH79" t="str">
        <f t="shared" si="51"/>
        <v/>
      </c>
      <c r="UR79" t="str">
        <f t="shared" si="52"/>
        <v/>
      </c>
    </row>
    <row r="80" spans="1:564" x14ac:dyDescent="0.3">
      <c r="A80" t="s">
        <v>851</v>
      </c>
      <c r="B80" t="s">
        <v>591</v>
      </c>
      <c r="C80" t="s">
        <v>97</v>
      </c>
      <c r="D80" s="63">
        <v>45743.107691967591</v>
      </c>
      <c r="E80" s="63">
        <v>45743.107838206015</v>
      </c>
      <c r="F80" t="s">
        <v>625</v>
      </c>
      <c r="G80">
        <v>100</v>
      </c>
      <c r="AI80">
        <v>1</v>
      </c>
      <c r="AJ80">
        <v>1</v>
      </c>
      <c r="AL80">
        <v>4</v>
      </c>
      <c r="TF80" t="s">
        <v>18</v>
      </c>
      <c r="TG80" cm="1">
        <f t="array" aca="1" ref="TG80" ca="1">_xlfn.IFS(SUMIFS(TI80:UB80, TI$3:UB$3,"Red",TI$4:UB$4,"On")&gt;0,1,
SUMIFS(TI80:UB80,TI$3:UB$3,"Yellow",TI$4:UB$4,"On")&gt;=TH$1,1,
TRUE,0)</f>
        <v>0</v>
      </c>
      <c r="TH80" s="40">
        <f t="shared" si="27"/>
        <v>0.21058333106338978</v>
      </c>
      <c r="TI80" s="40" t="str">
        <f t="shared" si="28"/>
        <v/>
      </c>
      <c r="TJ80">
        <f t="shared" si="29"/>
        <v>0</v>
      </c>
      <c r="TK80">
        <f t="shared" si="30"/>
        <v>0</v>
      </c>
      <c r="TL80">
        <f t="shared" si="31"/>
        <v>0</v>
      </c>
      <c r="TM80">
        <f t="shared" si="32"/>
        <v>0</v>
      </c>
      <c r="TN80">
        <f t="shared" si="33"/>
        <v>0</v>
      </c>
      <c r="TO80">
        <f t="shared" si="34"/>
        <v>0</v>
      </c>
      <c r="TP80">
        <f t="shared" si="35"/>
        <v>0</v>
      </c>
      <c r="TQ80">
        <f t="shared" si="36"/>
        <v>0</v>
      </c>
      <c r="TR80">
        <f t="shared" si="37"/>
        <v>0</v>
      </c>
      <c r="TS80">
        <f t="shared" si="38"/>
        <v>0</v>
      </c>
      <c r="TT80">
        <f t="shared" si="39"/>
        <v>0</v>
      </c>
      <c r="TU80">
        <f t="shared" si="40"/>
        <v>0</v>
      </c>
      <c r="TV80">
        <f t="shared" si="41"/>
        <v>0</v>
      </c>
      <c r="TW80">
        <f t="shared" si="42"/>
        <v>0</v>
      </c>
      <c r="TX80">
        <f t="shared" si="43"/>
        <v>0</v>
      </c>
      <c r="TY80">
        <f t="shared" si="44"/>
        <v>0</v>
      </c>
      <c r="TZ80" t="str">
        <f t="shared" si="45"/>
        <v/>
      </c>
      <c r="UA80">
        <f t="shared" si="46"/>
        <v>0</v>
      </c>
      <c r="UB80">
        <f t="shared" si="47"/>
        <v>0</v>
      </c>
      <c r="UD80" t="str">
        <f t="shared" si="48"/>
        <v/>
      </c>
      <c r="UE80" t="str">
        <f t="shared" si="49"/>
        <v/>
      </c>
      <c r="UG80" t="str">
        <f t="shared" si="50"/>
        <v/>
      </c>
      <c r="UH80" t="str">
        <f t="shared" si="51"/>
        <v/>
      </c>
      <c r="UR80" t="str">
        <f t="shared" si="52"/>
        <v/>
      </c>
    </row>
    <row r="81" spans="1:564" x14ac:dyDescent="0.3">
      <c r="A81" t="s">
        <v>852</v>
      </c>
      <c r="B81" t="s">
        <v>591</v>
      </c>
      <c r="C81" t="s">
        <v>78</v>
      </c>
      <c r="D81" s="63">
        <v>45743.108657743054</v>
      </c>
      <c r="E81" s="63">
        <v>45743.109157870371</v>
      </c>
      <c r="F81" t="s">
        <v>625</v>
      </c>
      <c r="G81">
        <v>100</v>
      </c>
      <c r="AI81">
        <v>2</v>
      </c>
      <c r="TF81" t="s">
        <v>18</v>
      </c>
      <c r="TG81" cm="1">
        <f t="array" aca="1" ref="TG81" ca="1">_xlfn.IFS(SUMIFS(TI81:UB81, TI$3:UB$3,"Red",TI$4:UB$4,"On")&gt;0,1,
SUMIFS(TI81:UB81,TI$3:UB$3,"Yellow",TI$4:UB$4,"On")&gt;=TH$1,1,
TRUE,0)</f>
        <v>0</v>
      </c>
      <c r="TH81" s="40">
        <f t="shared" si="27"/>
        <v>0.72018333594314754</v>
      </c>
      <c r="TI81" s="40" t="str">
        <f t="shared" si="28"/>
        <v/>
      </c>
      <c r="TJ81">
        <f t="shared" si="29"/>
        <v>0</v>
      </c>
      <c r="TK81">
        <f t="shared" si="30"/>
        <v>0</v>
      </c>
      <c r="TL81">
        <f t="shared" si="31"/>
        <v>0</v>
      </c>
      <c r="TM81">
        <f t="shared" si="32"/>
        <v>0</v>
      </c>
      <c r="TN81">
        <f t="shared" si="33"/>
        <v>0</v>
      </c>
      <c r="TO81">
        <f t="shared" si="34"/>
        <v>0</v>
      </c>
      <c r="TP81">
        <f t="shared" si="35"/>
        <v>0</v>
      </c>
      <c r="TQ81">
        <f t="shared" si="36"/>
        <v>0</v>
      </c>
      <c r="TR81">
        <f t="shared" si="37"/>
        <v>0</v>
      </c>
      <c r="TS81">
        <f t="shared" si="38"/>
        <v>0</v>
      </c>
      <c r="TT81">
        <f t="shared" si="39"/>
        <v>0</v>
      </c>
      <c r="TU81">
        <f t="shared" si="40"/>
        <v>0</v>
      </c>
      <c r="TV81">
        <f t="shared" si="41"/>
        <v>0</v>
      </c>
      <c r="TW81">
        <f t="shared" si="42"/>
        <v>0</v>
      </c>
      <c r="TX81">
        <f t="shared" si="43"/>
        <v>0</v>
      </c>
      <c r="TY81">
        <f t="shared" si="44"/>
        <v>0</v>
      </c>
      <c r="TZ81" t="str">
        <f t="shared" si="45"/>
        <v/>
      </c>
      <c r="UA81">
        <f t="shared" si="46"/>
        <v>0</v>
      </c>
      <c r="UB81">
        <f t="shared" si="47"/>
        <v>0</v>
      </c>
      <c r="UD81" t="str">
        <f t="shared" si="48"/>
        <v/>
      </c>
      <c r="UE81" t="str">
        <f t="shared" si="49"/>
        <v/>
      </c>
      <c r="UG81" t="str">
        <f t="shared" si="50"/>
        <v/>
      </c>
      <c r="UH81" t="str">
        <f t="shared" si="51"/>
        <v/>
      </c>
      <c r="UR81" t="str">
        <f t="shared" si="52"/>
        <v/>
      </c>
    </row>
    <row r="82" spans="1:564" x14ac:dyDescent="0.3">
      <c r="A82" t="s">
        <v>853</v>
      </c>
      <c r="B82" t="s">
        <v>591</v>
      </c>
      <c r="C82" t="s">
        <v>97</v>
      </c>
      <c r="D82" s="63">
        <v>45743.109853599541</v>
      </c>
      <c r="E82" s="63">
        <v>45743.110005046299</v>
      </c>
      <c r="F82" t="s">
        <v>625</v>
      </c>
      <c r="G82">
        <v>100</v>
      </c>
      <c r="AI82">
        <v>1</v>
      </c>
      <c r="AJ82">
        <v>1</v>
      </c>
      <c r="AL82">
        <v>4</v>
      </c>
      <c r="TF82" t="s">
        <v>18</v>
      </c>
      <c r="TG82" cm="1">
        <f t="array" aca="1" ref="TG82" ca="1">_xlfn.IFS(SUMIFS(TI82:UB82, TI$3:UB$3,"Red",TI$4:UB$4,"On")&gt;0,1,
SUMIFS(TI82:UB82,TI$3:UB$3,"Yellow",TI$4:UB$4,"On")&gt;=TH$1,1,
TRUE,0)</f>
        <v>0</v>
      </c>
      <c r="TH82" s="40">
        <f t="shared" si="27"/>
        <v>0.21808333229273558</v>
      </c>
      <c r="TI82" s="40" t="str">
        <f t="shared" si="28"/>
        <v/>
      </c>
      <c r="TJ82">
        <f t="shared" si="29"/>
        <v>0</v>
      </c>
      <c r="TK82">
        <f t="shared" si="30"/>
        <v>0</v>
      </c>
      <c r="TL82">
        <f t="shared" si="31"/>
        <v>0</v>
      </c>
      <c r="TM82">
        <f t="shared" si="32"/>
        <v>0</v>
      </c>
      <c r="TN82">
        <f t="shared" si="33"/>
        <v>0</v>
      </c>
      <c r="TO82">
        <f t="shared" si="34"/>
        <v>0</v>
      </c>
      <c r="TP82">
        <f t="shared" si="35"/>
        <v>0</v>
      </c>
      <c r="TQ82">
        <f t="shared" si="36"/>
        <v>0</v>
      </c>
      <c r="TR82">
        <f t="shared" si="37"/>
        <v>0</v>
      </c>
      <c r="TS82">
        <f t="shared" si="38"/>
        <v>0</v>
      </c>
      <c r="TT82">
        <f t="shared" si="39"/>
        <v>0</v>
      </c>
      <c r="TU82">
        <f t="shared" si="40"/>
        <v>0</v>
      </c>
      <c r="TV82">
        <f t="shared" si="41"/>
        <v>0</v>
      </c>
      <c r="TW82">
        <f t="shared" si="42"/>
        <v>0</v>
      </c>
      <c r="TX82">
        <f t="shared" si="43"/>
        <v>0</v>
      </c>
      <c r="TY82">
        <f t="shared" si="44"/>
        <v>0</v>
      </c>
      <c r="TZ82" t="str">
        <f t="shared" si="45"/>
        <v/>
      </c>
      <c r="UA82">
        <f t="shared" si="46"/>
        <v>0</v>
      </c>
      <c r="UB82">
        <f t="shared" si="47"/>
        <v>0</v>
      </c>
      <c r="UD82" t="str">
        <f t="shared" si="48"/>
        <v/>
      </c>
      <c r="UE82" t="str">
        <f t="shared" si="49"/>
        <v/>
      </c>
      <c r="UG82" t="str">
        <f t="shared" si="50"/>
        <v/>
      </c>
      <c r="UH82" t="str">
        <f t="shared" si="51"/>
        <v/>
      </c>
      <c r="UR82" t="str">
        <f t="shared" si="52"/>
        <v/>
      </c>
    </row>
    <row r="83" spans="1:564" x14ac:dyDescent="0.3">
      <c r="A83" t="s">
        <v>948</v>
      </c>
      <c r="B83" t="s">
        <v>591</v>
      </c>
      <c r="C83" t="s">
        <v>78</v>
      </c>
      <c r="D83" s="63">
        <v>45743.111333726854</v>
      </c>
      <c r="E83" s="63">
        <v>45743.111517002311</v>
      </c>
      <c r="F83" t="s">
        <v>625</v>
      </c>
      <c r="G83">
        <v>100</v>
      </c>
      <c r="AI83">
        <v>4</v>
      </c>
      <c r="TF83" t="s">
        <v>18</v>
      </c>
      <c r="TG83" cm="1">
        <f t="array" aca="1" ref="TG83" ca="1">_xlfn.IFS(SUMIFS(TI83:UB83, TI$3:UB$3,"Red",TI$4:UB$4,"On")&gt;0,1,
SUMIFS(TI83:UB83,TI$3:UB$3,"Yellow",TI$4:UB$4,"On")&gt;=TH$1,1,
TRUE,0)</f>
        <v>0</v>
      </c>
      <c r="TH83" s="40">
        <f t="shared" si="27"/>
        <v>0.26391665800474584</v>
      </c>
      <c r="TI83" s="40" t="str">
        <f t="shared" si="28"/>
        <v/>
      </c>
      <c r="TJ83">
        <f t="shared" si="29"/>
        <v>0</v>
      </c>
      <c r="TK83">
        <f t="shared" si="30"/>
        <v>0</v>
      </c>
      <c r="TL83">
        <f t="shared" si="31"/>
        <v>0</v>
      </c>
      <c r="TM83">
        <f t="shared" si="32"/>
        <v>0</v>
      </c>
      <c r="TN83">
        <f t="shared" si="33"/>
        <v>0</v>
      </c>
      <c r="TO83">
        <f t="shared" si="34"/>
        <v>0</v>
      </c>
      <c r="TP83">
        <f t="shared" si="35"/>
        <v>0</v>
      </c>
      <c r="TQ83">
        <f t="shared" si="36"/>
        <v>0</v>
      </c>
      <c r="TR83">
        <f t="shared" si="37"/>
        <v>0</v>
      </c>
      <c r="TS83">
        <f t="shared" si="38"/>
        <v>0</v>
      </c>
      <c r="TT83">
        <f t="shared" si="39"/>
        <v>0</v>
      </c>
      <c r="TU83">
        <f t="shared" si="40"/>
        <v>0</v>
      </c>
      <c r="TV83">
        <f t="shared" si="41"/>
        <v>0</v>
      </c>
      <c r="TW83">
        <f t="shared" si="42"/>
        <v>0</v>
      </c>
      <c r="TX83">
        <f t="shared" si="43"/>
        <v>0</v>
      </c>
      <c r="TY83">
        <f t="shared" si="44"/>
        <v>0</v>
      </c>
      <c r="TZ83" t="str">
        <f t="shared" si="45"/>
        <v/>
      </c>
      <c r="UA83">
        <f t="shared" si="46"/>
        <v>0</v>
      </c>
      <c r="UB83">
        <f t="shared" si="47"/>
        <v>0</v>
      </c>
      <c r="UD83" t="str">
        <f t="shared" si="48"/>
        <v/>
      </c>
      <c r="UE83" t="str">
        <f t="shared" si="49"/>
        <v/>
      </c>
      <c r="UG83" t="str">
        <f t="shared" si="50"/>
        <v/>
      </c>
      <c r="UH83" t="str">
        <f t="shared" si="51"/>
        <v/>
      </c>
      <c r="UR83" t="str">
        <f t="shared" si="52"/>
        <v/>
      </c>
    </row>
    <row r="84" spans="1:564" x14ac:dyDescent="0.3">
      <c r="A84" t="s">
        <v>949</v>
      </c>
      <c r="B84" t="s">
        <v>591</v>
      </c>
      <c r="C84" t="s">
        <v>115</v>
      </c>
      <c r="D84" s="63">
        <v>45743.112205393518</v>
      </c>
      <c r="E84" s="63">
        <v>45743.112422557868</v>
      </c>
      <c r="F84" t="s">
        <v>625</v>
      </c>
      <c r="G84">
        <v>100</v>
      </c>
      <c r="AI84">
        <v>1</v>
      </c>
      <c r="AJ84">
        <v>1</v>
      </c>
      <c r="AL84">
        <v>11</v>
      </c>
      <c r="AM84">
        <v>0</v>
      </c>
      <c r="AN84">
        <v>0</v>
      </c>
      <c r="AO84">
        <v>0</v>
      </c>
      <c r="AP84">
        <v>0</v>
      </c>
      <c r="AQ84">
        <v>1</v>
      </c>
      <c r="AR84">
        <v>0</v>
      </c>
      <c r="AS84">
        <v>0</v>
      </c>
      <c r="AT84">
        <v>0</v>
      </c>
      <c r="TF84" t="s">
        <v>18</v>
      </c>
      <c r="TG84" cm="1">
        <f t="array" aca="1" ref="TG84" ca="1">_xlfn.IFS(SUMIFS(TI84:UB84, TI$3:UB$3,"Red",TI$4:UB$4,"On")&gt;0,1,
SUMIFS(TI84:UB84,TI$3:UB$3,"Yellow",TI$4:UB$4,"On")&gt;=TH$1,1,
TRUE,0)</f>
        <v>0</v>
      </c>
      <c r="TH84" s="40">
        <f t="shared" si="27"/>
        <v>0.31271666404791176</v>
      </c>
      <c r="TI84" s="40" t="str">
        <f t="shared" si="28"/>
        <v/>
      </c>
      <c r="TJ84">
        <f t="shared" si="29"/>
        <v>0</v>
      </c>
      <c r="TK84">
        <f t="shared" si="30"/>
        <v>0</v>
      </c>
      <c r="TL84">
        <f t="shared" si="31"/>
        <v>0</v>
      </c>
      <c r="TM84">
        <f t="shared" si="32"/>
        <v>0</v>
      </c>
      <c r="TN84">
        <f t="shared" si="33"/>
        <v>0</v>
      </c>
      <c r="TO84">
        <f t="shared" si="34"/>
        <v>0</v>
      </c>
      <c r="TP84">
        <f t="shared" si="35"/>
        <v>0</v>
      </c>
      <c r="TQ84">
        <f t="shared" si="36"/>
        <v>0</v>
      </c>
      <c r="TR84">
        <f t="shared" si="37"/>
        <v>0</v>
      </c>
      <c r="TS84">
        <f t="shared" si="38"/>
        <v>0</v>
      </c>
      <c r="TT84">
        <f t="shared" si="39"/>
        <v>0</v>
      </c>
      <c r="TU84">
        <f t="shared" si="40"/>
        <v>0</v>
      </c>
      <c r="TV84">
        <f t="shared" si="41"/>
        <v>0</v>
      </c>
      <c r="TW84">
        <f t="shared" si="42"/>
        <v>0</v>
      </c>
      <c r="TX84">
        <f t="shared" si="43"/>
        <v>0</v>
      </c>
      <c r="TY84">
        <f t="shared" si="44"/>
        <v>0</v>
      </c>
      <c r="TZ84" t="str">
        <f t="shared" si="45"/>
        <v/>
      </c>
      <c r="UA84">
        <f t="shared" si="46"/>
        <v>0</v>
      </c>
      <c r="UB84">
        <f t="shared" si="47"/>
        <v>0</v>
      </c>
      <c r="UD84" t="str">
        <f t="shared" si="48"/>
        <v/>
      </c>
      <c r="UE84" t="str">
        <f t="shared" si="49"/>
        <v/>
      </c>
      <c r="UG84" t="str">
        <f t="shared" si="50"/>
        <v/>
      </c>
      <c r="UH84" t="str">
        <f t="shared" si="51"/>
        <v/>
      </c>
      <c r="UR84" t="str">
        <f t="shared" si="52"/>
        <v/>
      </c>
    </row>
    <row r="85" spans="1:564" x14ac:dyDescent="0.3">
      <c r="A85" t="s">
        <v>950</v>
      </c>
      <c r="B85" t="s">
        <v>591</v>
      </c>
      <c r="C85" t="s">
        <v>97</v>
      </c>
      <c r="D85" s="63">
        <v>45743.11436861111</v>
      </c>
      <c r="E85" s="63">
        <v>45743.114537499998</v>
      </c>
      <c r="F85" t="s">
        <v>625</v>
      </c>
      <c r="G85">
        <v>100</v>
      </c>
      <c r="AI85">
        <v>1</v>
      </c>
      <c r="AJ85">
        <v>1</v>
      </c>
      <c r="AL85">
        <v>2</v>
      </c>
      <c r="TF85" t="s">
        <v>18</v>
      </c>
      <c r="TG85" cm="1">
        <f t="array" aca="1" ref="TG85" ca="1">_xlfn.IFS(SUMIFS(TI85:UB85, TI$3:UB$3,"Red",TI$4:UB$4,"On")&gt;0,1,
SUMIFS(TI85:UB85,TI$3:UB$3,"Yellow",TI$4:UB$4,"On")&gt;=TH$1,1,
TRUE,0)</f>
        <v>0</v>
      </c>
      <c r="TH85" s="40">
        <f t="shared" si="27"/>
        <v>0.24319999851286411</v>
      </c>
      <c r="TI85" s="40" t="str">
        <f t="shared" si="28"/>
        <v/>
      </c>
      <c r="TJ85">
        <f t="shared" si="29"/>
        <v>0</v>
      </c>
      <c r="TK85">
        <f t="shared" si="30"/>
        <v>0</v>
      </c>
      <c r="TL85">
        <f t="shared" si="31"/>
        <v>0</v>
      </c>
      <c r="TM85">
        <f t="shared" si="32"/>
        <v>0</v>
      </c>
      <c r="TN85">
        <f t="shared" si="33"/>
        <v>0</v>
      </c>
      <c r="TO85">
        <f t="shared" si="34"/>
        <v>0</v>
      </c>
      <c r="TP85">
        <f t="shared" si="35"/>
        <v>0</v>
      </c>
      <c r="TQ85">
        <f t="shared" si="36"/>
        <v>0</v>
      </c>
      <c r="TR85">
        <f t="shared" si="37"/>
        <v>0</v>
      </c>
      <c r="TS85">
        <f t="shared" si="38"/>
        <v>0</v>
      </c>
      <c r="TT85">
        <f t="shared" si="39"/>
        <v>0</v>
      </c>
      <c r="TU85">
        <f t="shared" si="40"/>
        <v>0</v>
      </c>
      <c r="TV85">
        <f t="shared" si="41"/>
        <v>0</v>
      </c>
      <c r="TW85">
        <f t="shared" si="42"/>
        <v>0</v>
      </c>
      <c r="TX85">
        <f t="shared" si="43"/>
        <v>0</v>
      </c>
      <c r="TY85">
        <f t="shared" si="44"/>
        <v>0</v>
      </c>
      <c r="TZ85" t="str">
        <f t="shared" si="45"/>
        <v/>
      </c>
      <c r="UA85">
        <f t="shared" si="46"/>
        <v>0</v>
      </c>
      <c r="UB85">
        <f t="shared" si="47"/>
        <v>0</v>
      </c>
      <c r="UD85" t="str">
        <f t="shared" si="48"/>
        <v/>
      </c>
      <c r="UE85" t="str">
        <f t="shared" si="49"/>
        <v/>
      </c>
      <c r="UG85" t="str">
        <f t="shared" si="50"/>
        <v/>
      </c>
      <c r="UH85" t="str">
        <f t="shared" si="51"/>
        <v/>
      </c>
      <c r="UR85" t="str">
        <f t="shared" si="52"/>
        <v/>
      </c>
    </row>
    <row r="86" spans="1:564" x14ac:dyDescent="0.3">
      <c r="A86" t="s">
        <v>951</v>
      </c>
      <c r="B86" t="s">
        <v>591</v>
      </c>
      <c r="C86" t="s">
        <v>97</v>
      </c>
      <c r="D86" s="63">
        <v>45743.116765092593</v>
      </c>
      <c r="E86" s="63">
        <v>45743.117043252314</v>
      </c>
      <c r="F86" t="s">
        <v>625</v>
      </c>
      <c r="G86">
        <v>100</v>
      </c>
      <c r="AI86">
        <v>1</v>
      </c>
      <c r="AJ86">
        <v>1</v>
      </c>
      <c r="AL86">
        <v>14</v>
      </c>
      <c r="TF86" t="s">
        <v>18</v>
      </c>
      <c r="TG86" cm="1">
        <f t="array" aca="1" ref="TG86" ca="1">_xlfn.IFS(SUMIFS(TI86:UB86, TI$3:UB$3,"Red",TI$4:UB$4,"On")&gt;0,1,
SUMIFS(TI86:UB86,TI$3:UB$3,"Yellow",TI$4:UB$4,"On")&gt;=TH$1,1,
TRUE,0)</f>
        <v>0</v>
      </c>
      <c r="TH86" s="40">
        <f t="shared" si="27"/>
        <v>0.40054999873973429</v>
      </c>
      <c r="TI86" s="40" t="str">
        <f t="shared" si="28"/>
        <v/>
      </c>
      <c r="TJ86">
        <f t="shared" si="29"/>
        <v>0</v>
      </c>
      <c r="TK86">
        <f t="shared" si="30"/>
        <v>0</v>
      </c>
      <c r="TL86">
        <f t="shared" si="31"/>
        <v>0</v>
      </c>
      <c r="TM86">
        <f t="shared" si="32"/>
        <v>0</v>
      </c>
      <c r="TN86">
        <f t="shared" si="33"/>
        <v>0</v>
      </c>
      <c r="TO86">
        <f t="shared" si="34"/>
        <v>0</v>
      </c>
      <c r="TP86">
        <f t="shared" si="35"/>
        <v>0</v>
      </c>
      <c r="TQ86">
        <f t="shared" si="36"/>
        <v>0</v>
      </c>
      <c r="TR86">
        <f t="shared" si="37"/>
        <v>0</v>
      </c>
      <c r="TS86">
        <f t="shared" si="38"/>
        <v>0</v>
      </c>
      <c r="TT86">
        <f t="shared" si="39"/>
        <v>0</v>
      </c>
      <c r="TU86">
        <f t="shared" si="40"/>
        <v>0</v>
      </c>
      <c r="TV86">
        <f t="shared" si="41"/>
        <v>0</v>
      </c>
      <c r="TW86">
        <f t="shared" si="42"/>
        <v>0</v>
      </c>
      <c r="TX86">
        <f t="shared" si="43"/>
        <v>0</v>
      </c>
      <c r="TY86">
        <f t="shared" si="44"/>
        <v>0</v>
      </c>
      <c r="TZ86" t="str">
        <f t="shared" si="45"/>
        <v/>
      </c>
      <c r="UA86">
        <f t="shared" si="46"/>
        <v>0</v>
      </c>
      <c r="UB86">
        <f t="shared" si="47"/>
        <v>0</v>
      </c>
      <c r="UD86" t="str">
        <f t="shared" si="48"/>
        <v/>
      </c>
      <c r="UE86" t="str">
        <f t="shared" si="49"/>
        <v/>
      </c>
      <c r="UG86" t="str">
        <f t="shared" si="50"/>
        <v/>
      </c>
      <c r="UH86" t="str">
        <f t="shared" si="51"/>
        <v/>
      </c>
      <c r="UR86" t="str">
        <f t="shared" si="52"/>
        <v/>
      </c>
    </row>
    <row r="87" spans="1:564" x14ac:dyDescent="0.3">
      <c r="A87" t="s">
        <v>952</v>
      </c>
      <c r="B87" t="s">
        <v>591</v>
      </c>
      <c r="C87" t="s">
        <v>97</v>
      </c>
      <c r="D87" s="63">
        <v>45743.116924120368</v>
      </c>
      <c r="E87" s="63">
        <v>45743.117075312497</v>
      </c>
      <c r="F87" t="s">
        <v>625</v>
      </c>
      <c r="G87">
        <v>100</v>
      </c>
      <c r="AI87">
        <v>1</v>
      </c>
      <c r="AJ87">
        <v>1</v>
      </c>
      <c r="AL87">
        <v>3</v>
      </c>
      <c r="TF87" t="s">
        <v>18</v>
      </c>
      <c r="TG87" cm="1">
        <f t="array" aca="1" ref="TG87" ca="1">_xlfn.IFS(SUMIFS(TI87:UB87, TI$3:UB$3,"Red",TI$4:UB$4,"On")&gt;0,1,
SUMIFS(TI87:UB87,TI$3:UB$3,"Yellow",TI$4:UB$4,"On")&gt;=TH$1,1,
TRUE,0)</f>
        <v>0</v>
      </c>
      <c r="TH87" s="40">
        <f t="shared" si="27"/>
        <v>0.21771666593849659</v>
      </c>
      <c r="TI87" s="40" t="str">
        <f t="shared" si="28"/>
        <v/>
      </c>
      <c r="TJ87">
        <f t="shared" si="29"/>
        <v>0</v>
      </c>
      <c r="TK87">
        <f t="shared" si="30"/>
        <v>0</v>
      </c>
      <c r="TL87">
        <f t="shared" si="31"/>
        <v>0</v>
      </c>
      <c r="TM87">
        <f t="shared" si="32"/>
        <v>0</v>
      </c>
      <c r="TN87">
        <f t="shared" si="33"/>
        <v>0</v>
      </c>
      <c r="TO87">
        <f t="shared" si="34"/>
        <v>0</v>
      </c>
      <c r="TP87">
        <f t="shared" si="35"/>
        <v>0</v>
      </c>
      <c r="TQ87">
        <f t="shared" si="36"/>
        <v>0</v>
      </c>
      <c r="TR87">
        <f t="shared" si="37"/>
        <v>0</v>
      </c>
      <c r="TS87">
        <f t="shared" si="38"/>
        <v>0</v>
      </c>
      <c r="TT87">
        <f t="shared" si="39"/>
        <v>0</v>
      </c>
      <c r="TU87">
        <f t="shared" si="40"/>
        <v>0</v>
      </c>
      <c r="TV87">
        <f t="shared" si="41"/>
        <v>0</v>
      </c>
      <c r="TW87">
        <f t="shared" si="42"/>
        <v>0</v>
      </c>
      <c r="TX87">
        <f t="shared" si="43"/>
        <v>0</v>
      </c>
      <c r="TY87">
        <f t="shared" si="44"/>
        <v>0</v>
      </c>
      <c r="TZ87" t="str">
        <f t="shared" si="45"/>
        <v/>
      </c>
      <c r="UA87">
        <f t="shared" si="46"/>
        <v>0</v>
      </c>
      <c r="UB87">
        <f t="shared" si="47"/>
        <v>0</v>
      </c>
      <c r="UD87" t="str">
        <f t="shared" si="48"/>
        <v/>
      </c>
      <c r="UE87" t="str">
        <f t="shared" si="49"/>
        <v/>
      </c>
      <c r="UG87" t="str">
        <f t="shared" si="50"/>
        <v/>
      </c>
      <c r="UH87" t="str">
        <f t="shared" si="51"/>
        <v/>
      </c>
      <c r="UR87" t="str">
        <f t="shared" si="52"/>
        <v/>
      </c>
    </row>
    <row r="88" spans="1:564" x14ac:dyDescent="0.3">
      <c r="A88" t="s">
        <v>953</v>
      </c>
      <c r="B88" t="s">
        <v>591</v>
      </c>
      <c r="C88" t="s">
        <v>97</v>
      </c>
      <c r="D88" s="63">
        <v>45743.118283796299</v>
      </c>
      <c r="E88" s="63">
        <v>45743.118447534725</v>
      </c>
      <c r="F88" t="s">
        <v>625</v>
      </c>
      <c r="G88">
        <v>100</v>
      </c>
      <c r="AI88">
        <v>1</v>
      </c>
      <c r="AJ88">
        <v>1</v>
      </c>
      <c r="AL88">
        <v>7</v>
      </c>
      <c r="TF88" t="s">
        <v>18</v>
      </c>
      <c r="TG88" cm="1">
        <f t="array" aca="1" ref="TG88" ca="1">_xlfn.IFS(SUMIFS(TI88:UB88, TI$3:UB$3,"Red",TI$4:UB$4,"On")&gt;0,1,
SUMIFS(TI88:UB88,TI$3:UB$3,"Yellow",TI$4:UB$4,"On")&gt;=TH$1,1,
TRUE,0)</f>
        <v>0</v>
      </c>
      <c r="TH88" s="40">
        <f t="shared" si="27"/>
        <v>0.23578333435580134</v>
      </c>
      <c r="TI88" s="40" t="str">
        <f t="shared" si="28"/>
        <v/>
      </c>
      <c r="TJ88">
        <f t="shared" si="29"/>
        <v>0</v>
      </c>
      <c r="TK88">
        <f t="shared" si="30"/>
        <v>0</v>
      </c>
      <c r="TL88">
        <f t="shared" si="31"/>
        <v>0</v>
      </c>
      <c r="TM88">
        <f t="shared" si="32"/>
        <v>0</v>
      </c>
      <c r="TN88">
        <f t="shared" si="33"/>
        <v>0</v>
      </c>
      <c r="TO88">
        <f t="shared" si="34"/>
        <v>0</v>
      </c>
      <c r="TP88">
        <f t="shared" si="35"/>
        <v>0</v>
      </c>
      <c r="TQ88">
        <f t="shared" si="36"/>
        <v>0</v>
      </c>
      <c r="TR88">
        <f t="shared" si="37"/>
        <v>0</v>
      </c>
      <c r="TS88">
        <f t="shared" si="38"/>
        <v>0</v>
      </c>
      <c r="TT88">
        <f t="shared" si="39"/>
        <v>0</v>
      </c>
      <c r="TU88">
        <f t="shared" si="40"/>
        <v>0</v>
      </c>
      <c r="TV88">
        <f t="shared" si="41"/>
        <v>0</v>
      </c>
      <c r="TW88">
        <f t="shared" si="42"/>
        <v>0</v>
      </c>
      <c r="TX88">
        <f t="shared" si="43"/>
        <v>0</v>
      </c>
      <c r="TY88">
        <f t="shared" si="44"/>
        <v>0</v>
      </c>
      <c r="TZ88" t="str">
        <f t="shared" si="45"/>
        <v/>
      </c>
      <c r="UA88">
        <f t="shared" si="46"/>
        <v>0</v>
      </c>
      <c r="UB88">
        <f t="shared" si="47"/>
        <v>0</v>
      </c>
      <c r="UD88" t="str">
        <f t="shared" si="48"/>
        <v/>
      </c>
      <c r="UE88" t="str">
        <f t="shared" si="49"/>
        <v/>
      </c>
      <c r="UG88" t="str">
        <f t="shared" si="50"/>
        <v/>
      </c>
      <c r="UH88" t="str">
        <f t="shared" si="51"/>
        <v/>
      </c>
      <c r="UR88" t="str">
        <f t="shared" si="52"/>
        <v/>
      </c>
    </row>
    <row r="89" spans="1:564" x14ac:dyDescent="0.3">
      <c r="A89" t="s">
        <v>954</v>
      </c>
      <c r="B89" t="s">
        <v>591</v>
      </c>
      <c r="C89" t="s">
        <v>124</v>
      </c>
      <c r="D89" s="63">
        <v>45743.117956620372</v>
      </c>
      <c r="E89" s="63">
        <v>45743.119113935187</v>
      </c>
      <c r="F89" t="s">
        <v>625</v>
      </c>
      <c r="G89">
        <v>100</v>
      </c>
      <c r="P89">
        <v>0</v>
      </c>
      <c r="AI89">
        <v>1</v>
      </c>
      <c r="AJ89">
        <v>1</v>
      </c>
      <c r="AL89">
        <v>11</v>
      </c>
      <c r="AM89">
        <v>1</v>
      </c>
      <c r="AN89">
        <v>1</v>
      </c>
      <c r="AO89">
        <v>1</v>
      </c>
      <c r="AP89">
        <v>1</v>
      </c>
      <c r="AQ89">
        <v>0</v>
      </c>
      <c r="AR89">
        <v>0</v>
      </c>
      <c r="AS89">
        <v>0</v>
      </c>
      <c r="AT89">
        <v>0</v>
      </c>
      <c r="AV89">
        <v>5</v>
      </c>
      <c r="TF89" t="s">
        <v>18</v>
      </c>
      <c r="TG89" cm="1">
        <f t="array" aca="1" ref="TG89" ca="1">_xlfn.IFS(SUMIFS(TI89:UB89, TI$3:UB$3,"Red",TI$4:UB$4,"On")&gt;0,1,
SUMIFS(TI89:UB89,TI$3:UB$3,"Yellow",TI$4:UB$4,"On")&gt;=TH$1,1,
TRUE,0)</f>
        <v>0</v>
      </c>
      <c r="TH89" s="40">
        <f t="shared" si="27"/>
        <v>1.6665333334822208</v>
      </c>
      <c r="TI89" s="40" t="str">
        <f t="shared" si="28"/>
        <v/>
      </c>
      <c r="TJ89">
        <f t="shared" si="29"/>
        <v>0</v>
      </c>
      <c r="TK89">
        <f t="shared" si="30"/>
        <v>0</v>
      </c>
      <c r="TL89">
        <f t="shared" si="31"/>
        <v>0</v>
      </c>
      <c r="TM89">
        <f t="shared" si="32"/>
        <v>0</v>
      </c>
      <c r="TN89">
        <f t="shared" si="33"/>
        <v>0</v>
      </c>
      <c r="TO89">
        <f t="shared" si="34"/>
        <v>0</v>
      </c>
      <c r="TP89">
        <f t="shared" si="35"/>
        <v>0</v>
      </c>
      <c r="TQ89">
        <f t="shared" si="36"/>
        <v>0</v>
      </c>
      <c r="TR89">
        <f t="shared" si="37"/>
        <v>0</v>
      </c>
      <c r="TS89">
        <f t="shared" si="38"/>
        <v>0</v>
      </c>
      <c r="TT89">
        <f t="shared" si="39"/>
        <v>0</v>
      </c>
      <c r="TU89">
        <f t="shared" si="40"/>
        <v>0</v>
      </c>
      <c r="TV89">
        <f t="shared" si="41"/>
        <v>0</v>
      </c>
      <c r="TW89">
        <f t="shared" si="42"/>
        <v>0</v>
      </c>
      <c r="TX89">
        <f t="shared" si="43"/>
        <v>0</v>
      </c>
      <c r="TY89">
        <f t="shared" si="44"/>
        <v>0</v>
      </c>
      <c r="TZ89" t="str">
        <f t="shared" si="45"/>
        <v/>
      </c>
      <c r="UA89">
        <f t="shared" si="46"/>
        <v>0</v>
      </c>
      <c r="UB89">
        <f t="shared" si="47"/>
        <v>0</v>
      </c>
      <c r="UD89" t="str">
        <f t="shared" si="48"/>
        <v/>
      </c>
      <c r="UE89" t="str">
        <f t="shared" si="49"/>
        <v/>
      </c>
      <c r="UG89" t="str">
        <f t="shared" si="50"/>
        <v/>
      </c>
      <c r="UH89" t="str">
        <f t="shared" si="51"/>
        <v/>
      </c>
      <c r="UR89" t="str">
        <f t="shared" si="52"/>
        <v/>
      </c>
    </row>
    <row r="90" spans="1:564" x14ac:dyDescent="0.3">
      <c r="A90" t="s">
        <v>955</v>
      </c>
      <c r="B90" t="s">
        <v>591</v>
      </c>
      <c r="C90" t="s">
        <v>97</v>
      </c>
      <c r="D90" s="63">
        <v>45743.118988206021</v>
      </c>
      <c r="E90" s="63">
        <v>45743.11930377315</v>
      </c>
      <c r="F90" t="s">
        <v>625</v>
      </c>
      <c r="G90">
        <v>100</v>
      </c>
      <c r="AI90">
        <v>1</v>
      </c>
      <c r="AJ90">
        <v>1</v>
      </c>
      <c r="AL90">
        <v>9</v>
      </c>
      <c r="TF90" t="s">
        <v>18</v>
      </c>
      <c r="TG90" cm="1">
        <f t="array" aca="1" ref="TG90" ca="1">_xlfn.IFS(SUMIFS(TI90:UB90, TI$3:UB$3,"Red",TI$4:UB$4,"On")&gt;0,1,
SUMIFS(TI90:UB90,TI$3:UB$3,"Yellow",TI$4:UB$4,"On")&gt;=TH$1,1,
TRUE,0)</f>
        <v>0</v>
      </c>
      <c r="TH90" s="40">
        <f t="shared" si="27"/>
        <v>0.4544166661798954</v>
      </c>
      <c r="TI90" s="40" t="str">
        <f t="shared" si="28"/>
        <v/>
      </c>
      <c r="TJ90">
        <f t="shared" si="29"/>
        <v>0</v>
      </c>
      <c r="TK90">
        <f t="shared" si="30"/>
        <v>0</v>
      </c>
      <c r="TL90">
        <f t="shared" si="31"/>
        <v>0</v>
      </c>
      <c r="TM90">
        <f t="shared" si="32"/>
        <v>0</v>
      </c>
      <c r="TN90">
        <f t="shared" si="33"/>
        <v>0</v>
      </c>
      <c r="TO90">
        <f t="shared" si="34"/>
        <v>0</v>
      </c>
      <c r="TP90">
        <f t="shared" si="35"/>
        <v>0</v>
      </c>
      <c r="TQ90">
        <f t="shared" si="36"/>
        <v>0</v>
      </c>
      <c r="TR90">
        <f t="shared" si="37"/>
        <v>0</v>
      </c>
      <c r="TS90">
        <f t="shared" si="38"/>
        <v>0</v>
      </c>
      <c r="TT90">
        <f t="shared" si="39"/>
        <v>0</v>
      </c>
      <c r="TU90">
        <f t="shared" si="40"/>
        <v>0</v>
      </c>
      <c r="TV90">
        <f t="shared" si="41"/>
        <v>0</v>
      </c>
      <c r="TW90">
        <f t="shared" si="42"/>
        <v>0</v>
      </c>
      <c r="TX90">
        <f t="shared" si="43"/>
        <v>0</v>
      </c>
      <c r="TY90">
        <f t="shared" si="44"/>
        <v>0</v>
      </c>
      <c r="TZ90" t="str">
        <f t="shared" si="45"/>
        <v/>
      </c>
      <c r="UA90">
        <f t="shared" si="46"/>
        <v>0</v>
      </c>
      <c r="UB90">
        <f t="shared" si="47"/>
        <v>0</v>
      </c>
      <c r="UD90" t="str">
        <f t="shared" si="48"/>
        <v/>
      </c>
      <c r="UE90" t="str">
        <f t="shared" si="49"/>
        <v/>
      </c>
      <c r="UG90" t="str">
        <f t="shared" si="50"/>
        <v/>
      </c>
      <c r="UH90" t="str">
        <f t="shared" si="51"/>
        <v/>
      </c>
      <c r="UR90" t="str">
        <f t="shared" si="52"/>
        <v/>
      </c>
    </row>
    <row r="91" spans="1:564" x14ac:dyDescent="0.3">
      <c r="A91" t="s">
        <v>956</v>
      </c>
      <c r="B91" t="s">
        <v>591</v>
      </c>
      <c r="C91" t="s">
        <v>957</v>
      </c>
      <c r="D91" s="63">
        <v>45743.116163437502</v>
      </c>
      <c r="E91" s="63">
        <v>45743.120896215281</v>
      </c>
      <c r="F91" t="s">
        <v>625</v>
      </c>
      <c r="G91">
        <v>100</v>
      </c>
      <c r="H91">
        <v>1</v>
      </c>
      <c r="P91">
        <v>0</v>
      </c>
      <c r="Q91">
        <v>0</v>
      </c>
      <c r="R91">
        <v>0</v>
      </c>
      <c r="S91">
        <v>0</v>
      </c>
      <c r="AI91">
        <v>1</v>
      </c>
      <c r="AJ91">
        <v>1</v>
      </c>
      <c r="AL91">
        <v>11</v>
      </c>
      <c r="AM91">
        <v>0</v>
      </c>
      <c r="AN91">
        <v>0</v>
      </c>
      <c r="AO91">
        <v>1</v>
      </c>
      <c r="AP91">
        <v>0</v>
      </c>
      <c r="AQ91">
        <v>0</v>
      </c>
      <c r="AR91">
        <v>0</v>
      </c>
      <c r="AS91">
        <v>0</v>
      </c>
      <c r="AT91">
        <v>0</v>
      </c>
      <c r="AV91">
        <v>2</v>
      </c>
      <c r="AW91">
        <v>1</v>
      </c>
      <c r="AX91">
        <v>1</v>
      </c>
      <c r="AY91">
        <v>1</v>
      </c>
      <c r="AZ91">
        <v>1</v>
      </c>
      <c r="BA91">
        <v>0</v>
      </c>
      <c r="BB91">
        <v>0</v>
      </c>
      <c r="BD91">
        <v>1</v>
      </c>
      <c r="BE91">
        <v>1</v>
      </c>
      <c r="BF91">
        <v>2</v>
      </c>
      <c r="BI91">
        <v>2</v>
      </c>
      <c r="BJ91">
        <v>2</v>
      </c>
      <c r="BK91">
        <v>1</v>
      </c>
      <c r="BL91">
        <v>2</v>
      </c>
      <c r="BM91">
        <v>1</v>
      </c>
      <c r="BN91">
        <v>2</v>
      </c>
      <c r="BO91">
        <v>2</v>
      </c>
      <c r="BP91">
        <v>1</v>
      </c>
      <c r="BQ91">
        <v>2</v>
      </c>
      <c r="BR91">
        <v>2</v>
      </c>
      <c r="BS91">
        <v>3</v>
      </c>
      <c r="BT91">
        <v>3</v>
      </c>
      <c r="BU91">
        <v>2</v>
      </c>
      <c r="BV91">
        <v>2</v>
      </c>
      <c r="BW91">
        <v>1</v>
      </c>
      <c r="BX91">
        <v>1</v>
      </c>
      <c r="BY91">
        <v>2</v>
      </c>
      <c r="BZ91" t="s">
        <v>671</v>
      </c>
      <c r="TF91" t="s">
        <v>18</v>
      </c>
      <c r="TG91" cm="1">
        <f t="array" aca="1" ref="TG91" ca="1">_xlfn.IFS(SUMIFS(TI91:UB91, TI$3:UB$3,"Red",TI$4:UB$4,"On")&gt;0,1,
SUMIFS(TI91:UB91,TI$3:UB$3,"Yellow",TI$4:UB$4,"On")&gt;=TH$1,1,
TRUE,0)</f>
        <v>0</v>
      </c>
      <c r="TH91" s="40">
        <f t="shared" si="27"/>
        <v>6.8152000021655113</v>
      </c>
      <c r="TI91" s="40" t="str">
        <f t="shared" si="28"/>
        <v/>
      </c>
      <c r="TJ91">
        <f t="shared" si="29"/>
        <v>0</v>
      </c>
      <c r="TK91">
        <f t="shared" si="30"/>
        <v>0</v>
      </c>
      <c r="TL91">
        <f t="shared" si="31"/>
        <v>0</v>
      </c>
      <c r="TM91">
        <f t="shared" si="32"/>
        <v>0</v>
      </c>
      <c r="TN91">
        <f t="shared" si="33"/>
        <v>0</v>
      </c>
      <c r="TO91">
        <f t="shared" si="34"/>
        <v>0</v>
      </c>
      <c r="TP91">
        <f t="shared" si="35"/>
        <v>0</v>
      </c>
      <c r="TQ91">
        <f t="shared" si="36"/>
        <v>0</v>
      </c>
      <c r="TR91">
        <f t="shared" si="37"/>
        <v>0</v>
      </c>
      <c r="TS91">
        <f t="shared" si="38"/>
        <v>0</v>
      </c>
      <c r="TT91">
        <f t="shared" si="39"/>
        <v>0</v>
      </c>
      <c r="TU91">
        <f t="shared" si="40"/>
        <v>0</v>
      </c>
      <c r="TV91">
        <f t="shared" si="41"/>
        <v>0</v>
      </c>
      <c r="TW91">
        <f t="shared" si="42"/>
        <v>0</v>
      </c>
      <c r="TX91">
        <f t="shared" si="43"/>
        <v>0</v>
      </c>
      <c r="TY91">
        <f t="shared" si="44"/>
        <v>0</v>
      </c>
      <c r="TZ91" t="str">
        <f t="shared" si="45"/>
        <v/>
      </c>
      <c r="UA91">
        <f t="shared" si="46"/>
        <v>0</v>
      </c>
      <c r="UB91">
        <f t="shared" si="47"/>
        <v>0</v>
      </c>
      <c r="UD91" t="str">
        <f t="shared" si="48"/>
        <v/>
      </c>
      <c r="UE91" t="str">
        <f t="shared" si="49"/>
        <v/>
      </c>
      <c r="UG91">
        <f t="shared" si="50"/>
        <v>0</v>
      </c>
      <c r="UH91" t="str">
        <f t="shared" si="51"/>
        <v/>
      </c>
      <c r="UR91" t="str">
        <f t="shared" si="52"/>
        <v/>
      </c>
    </row>
    <row r="92" spans="1:564" x14ac:dyDescent="0.3">
      <c r="A92" t="s">
        <v>958</v>
      </c>
      <c r="B92" t="s">
        <v>591</v>
      </c>
      <c r="C92" t="s">
        <v>97</v>
      </c>
      <c r="D92" s="63">
        <v>45743.123462812502</v>
      </c>
      <c r="E92" s="63">
        <v>45743.123921099534</v>
      </c>
      <c r="F92" t="s">
        <v>625</v>
      </c>
      <c r="G92">
        <v>100</v>
      </c>
      <c r="AI92">
        <v>1</v>
      </c>
      <c r="AJ92">
        <v>1</v>
      </c>
      <c r="AL92">
        <v>8</v>
      </c>
      <c r="TF92" t="s">
        <v>18</v>
      </c>
      <c r="TG92" cm="1">
        <f t="array" aca="1" ref="TG92" ca="1">_xlfn.IFS(SUMIFS(TI92:UB92, TI$3:UB$3,"Red",TI$4:UB$4,"On")&gt;0,1,
SUMIFS(TI92:UB92,TI$3:UB$3,"Yellow",TI$4:UB$4,"On")&gt;=TH$1,1,
TRUE,0)</f>
        <v>0</v>
      </c>
      <c r="TH92" s="40">
        <f t="shared" si="27"/>
        <v>0.65993332536891103</v>
      </c>
      <c r="TI92" s="40" t="str">
        <f t="shared" si="28"/>
        <v/>
      </c>
      <c r="TJ92">
        <f t="shared" si="29"/>
        <v>0</v>
      </c>
      <c r="TK92">
        <f t="shared" si="30"/>
        <v>0</v>
      </c>
      <c r="TL92">
        <f t="shared" si="31"/>
        <v>0</v>
      </c>
      <c r="TM92">
        <f t="shared" si="32"/>
        <v>0</v>
      </c>
      <c r="TN92">
        <f t="shared" si="33"/>
        <v>0</v>
      </c>
      <c r="TO92">
        <f t="shared" si="34"/>
        <v>0</v>
      </c>
      <c r="TP92">
        <f t="shared" si="35"/>
        <v>0</v>
      </c>
      <c r="TQ92">
        <f t="shared" si="36"/>
        <v>0</v>
      </c>
      <c r="TR92">
        <f t="shared" si="37"/>
        <v>0</v>
      </c>
      <c r="TS92">
        <f t="shared" si="38"/>
        <v>0</v>
      </c>
      <c r="TT92">
        <f t="shared" si="39"/>
        <v>0</v>
      </c>
      <c r="TU92">
        <f t="shared" si="40"/>
        <v>0</v>
      </c>
      <c r="TV92">
        <f t="shared" si="41"/>
        <v>0</v>
      </c>
      <c r="TW92">
        <f t="shared" si="42"/>
        <v>0</v>
      </c>
      <c r="TX92">
        <f t="shared" si="43"/>
        <v>0</v>
      </c>
      <c r="TY92">
        <f t="shared" si="44"/>
        <v>0</v>
      </c>
      <c r="TZ92" t="str">
        <f t="shared" si="45"/>
        <v/>
      </c>
      <c r="UA92">
        <f t="shared" si="46"/>
        <v>0</v>
      </c>
      <c r="UB92">
        <f t="shared" si="47"/>
        <v>0</v>
      </c>
      <c r="UD92" t="str">
        <f t="shared" si="48"/>
        <v/>
      </c>
      <c r="UE92" t="str">
        <f t="shared" si="49"/>
        <v/>
      </c>
      <c r="UG92" t="str">
        <f t="shared" si="50"/>
        <v/>
      </c>
      <c r="UH92" t="str">
        <f t="shared" si="51"/>
        <v/>
      </c>
      <c r="UR92" t="str">
        <f t="shared" si="52"/>
        <v/>
      </c>
    </row>
    <row r="93" spans="1:564" x14ac:dyDescent="0.3">
      <c r="A93" t="s">
        <v>959</v>
      </c>
      <c r="B93" t="s">
        <v>591</v>
      </c>
      <c r="C93" t="s">
        <v>97</v>
      </c>
      <c r="D93" s="63">
        <v>45743.124271597226</v>
      </c>
      <c r="E93" s="63">
        <v>45743.124460416664</v>
      </c>
      <c r="F93" t="s">
        <v>625</v>
      </c>
      <c r="G93">
        <v>100</v>
      </c>
      <c r="AI93">
        <v>1</v>
      </c>
      <c r="AJ93">
        <v>1</v>
      </c>
      <c r="AL93">
        <v>14</v>
      </c>
      <c r="TF93" t="s">
        <v>18</v>
      </c>
      <c r="TG93" cm="1">
        <f t="array" aca="1" ref="TG93" ca="1">_xlfn.IFS(SUMIFS(TI93:UB93, TI$3:UB$3,"Red",TI$4:UB$4,"On")&gt;0,1,
SUMIFS(TI93:UB93,TI$3:UB$3,"Yellow",TI$4:UB$4,"On")&gt;=TH$1,1,
TRUE,0)</f>
        <v>0</v>
      </c>
      <c r="TH93" s="40">
        <f t="shared" si="27"/>
        <v>0.27189999120309949</v>
      </c>
      <c r="TI93" s="40" t="str">
        <f t="shared" si="28"/>
        <v/>
      </c>
      <c r="TJ93">
        <f t="shared" si="29"/>
        <v>0</v>
      </c>
      <c r="TK93">
        <f t="shared" si="30"/>
        <v>0</v>
      </c>
      <c r="TL93">
        <f t="shared" si="31"/>
        <v>0</v>
      </c>
      <c r="TM93">
        <f t="shared" si="32"/>
        <v>0</v>
      </c>
      <c r="TN93">
        <f t="shared" si="33"/>
        <v>0</v>
      </c>
      <c r="TO93">
        <f t="shared" si="34"/>
        <v>0</v>
      </c>
      <c r="TP93">
        <f t="shared" si="35"/>
        <v>0</v>
      </c>
      <c r="TQ93">
        <f t="shared" si="36"/>
        <v>0</v>
      </c>
      <c r="TR93">
        <f t="shared" si="37"/>
        <v>0</v>
      </c>
      <c r="TS93">
        <f t="shared" si="38"/>
        <v>0</v>
      </c>
      <c r="TT93">
        <f t="shared" si="39"/>
        <v>0</v>
      </c>
      <c r="TU93">
        <f t="shared" si="40"/>
        <v>0</v>
      </c>
      <c r="TV93">
        <f t="shared" si="41"/>
        <v>0</v>
      </c>
      <c r="TW93">
        <f t="shared" si="42"/>
        <v>0</v>
      </c>
      <c r="TX93">
        <f t="shared" si="43"/>
        <v>0</v>
      </c>
      <c r="TY93">
        <f t="shared" si="44"/>
        <v>0</v>
      </c>
      <c r="TZ93" t="str">
        <f t="shared" si="45"/>
        <v/>
      </c>
      <c r="UA93">
        <f t="shared" si="46"/>
        <v>0</v>
      </c>
      <c r="UB93">
        <f t="shared" si="47"/>
        <v>0</v>
      </c>
      <c r="UD93" t="str">
        <f t="shared" si="48"/>
        <v/>
      </c>
      <c r="UE93" t="str">
        <f t="shared" si="49"/>
        <v/>
      </c>
      <c r="UG93" t="str">
        <f t="shared" si="50"/>
        <v/>
      </c>
      <c r="UH93" t="str">
        <f t="shared" si="51"/>
        <v/>
      </c>
      <c r="UR93" t="str">
        <f t="shared" si="52"/>
        <v/>
      </c>
    </row>
    <row r="94" spans="1:564" x14ac:dyDescent="0.3">
      <c r="A94" t="s">
        <v>960</v>
      </c>
      <c r="B94" t="s">
        <v>591</v>
      </c>
      <c r="C94" t="s">
        <v>78</v>
      </c>
      <c r="D94" s="63">
        <v>45743.133718240744</v>
      </c>
      <c r="E94" s="63">
        <v>45743.133930277778</v>
      </c>
      <c r="F94" t="s">
        <v>625</v>
      </c>
      <c r="G94">
        <v>100</v>
      </c>
      <c r="AI94">
        <v>6</v>
      </c>
      <c r="TF94" t="s">
        <v>18</v>
      </c>
      <c r="TG94" cm="1">
        <f t="array" aca="1" ref="TG94" ca="1">_xlfn.IFS(SUMIFS(TI94:UB94, TI$3:UB$3,"Red",TI$4:UB$4,"On")&gt;0,1,
SUMIFS(TI94:UB94,TI$3:UB$3,"Yellow",TI$4:UB$4,"On")&gt;=TH$1,1,
TRUE,0)</f>
        <v>0</v>
      </c>
      <c r="TH94" s="40">
        <f t="shared" si="27"/>
        <v>0.30533332843333483</v>
      </c>
      <c r="TI94" s="40" t="str">
        <f t="shared" si="28"/>
        <v/>
      </c>
      <c r="TJ94">
        <f t="shared" si="29"/>
        <v>0</v>
      </c>
      <c r="TK94">
        <f t="shared" si="30"/>
        <v>0</v>
      </c>
      <c r="TL94">
        <f t="shared" si="31"/>
        <v>0</v>
      </c>
      <c r="TM94">
        <f t="shared" si="32"/>
        <v>0</v>
      </c>
      <c r="TN94">
        <f t="shared" si="33"/>
        <v>0</v>
      </c>
      <c r="TO94">
        <f t="shared" si="34"/>
        <v>0</v>
      </c>
      <c r="TP94">
        <f t="shared" si="35"/>
        <v>0</v>
      </c>
      <c r="TQ94">
        <f t="shared" si="36"/>
        <v>0</v>
      </c>
      <c r="TR94">
        <f t="shared" si="37"/>
        <v>0</v>
      </c>
      <c r="TS94">
        <f t="shared" si="38"/>
        <v>0</v>
      </c>
      <c r="TT94">
        <f t="shared" si="39"/>
        <v>0</v>
      </c>
      <c r="TU94">
        <f t="shared" si="40"/>
        <v>0</v>
      </c>
      <c r="TV94">
        <f t="shared" si="41"/>
        <v>0</v>
      </c>
      <c r="TW94">
        <f t="shared" si="42"/>
        <v>0</v>
      </c>
      <c r="TX94">
        <f t="shared" si="43"/>
        <v>0</v>
      </c>
      <c r="TY94">
        <f t="shared" si="44"/>
        <v>0</v>
      </c>
      <c r="TZ94" t="str">
        <f t="shared" si="45"/>
        <v/>
      </c>
      <c r="UA94">
        <f t="shared" si="46"/>
        <v>0</v>
      </c>
      <c r="UB94">
        <f t="shared" si="47"/>
        <v>0</v>
      </c>
      <c r="UD94" t="str">
        <f t="shared" si="48"/>
        <v/>
      </c>
      <c r="UE94" t="str">
        <f t="shared" si="49"/>
        <v/>
      </c>
      <c r="UG94" t="str">
        <f t="shared" si="50"/>
        <v/>
      </c>
      <c r="UH94" t="str">
        <f t="shared" si="51"/>
        <v/>
      </c>
      <c r="UR94" t="str">
        <f t="shared" si="52"/>
        <v/>
      </c>
    </row>
    <row r="95" spans="1:564" x14ac:dyDescent="0.3">
      <c r="A95" t="s">
        <v>961</v>
      </c>
      <c r="B95" t="s">
        <v>591</v>
      </c>
      <c r="C95" t="s">
        <v>97</v>
      </c>
      <c r="D95" s="63">
        <v>45743.136187256947</v>
      </c>
      <c r="E95" s="63">
        <v>45743.136483391201</v>
      </c>
      <c r="F95" t="s">
        <v>625</v>
      </c>
      <c r="G95">
        <v>100</v>
      </c>
      <c r="AI95">
        <v>1</v>
      </c>
      <c r="AJ95">
        <v>1</v>
      </c>
      <c r="AL95">
        <v>8</v>
      </c>
      <c r="TF95" t="s">
        <v>18</v>
      </c>
      <c r="TG95" cm="1">
        <f t="array" aca="1" ref="TG95" ca="1">_xlfn.IFS(SUMIFS(TI95:UB95, TI$3:UB$3,"Red",TI$4:UB$4,"On")&gt;0,1,
SUMIFS(TI95:UB95,TI$3:UB$3,"Yellow",TI$4:UB$4,"On")&gt;=TH$1,1,
TRUE,0)</f>
        <v>0</v>
      </c>
      <c r="TH95" s="40">
        <f t="shared" si="27"/>
        <v>0.42643332621082664</v>
      </c>
      <c r="TI95" s="40" t="str">
        <f t="shared" si="28"/>
        <v/>
      </c>
      <c r="TJ95">
        <f t="shared" si="29"/>
        <v>0</v>
      </c>
      <c r="TK95">
        <f t="shared" si="30"/>
        <v>0</v>
      </c>
      <c r="TL95">
        <f t="shared" si="31"/>
        <v>0</v>
      </c>
      <c r="TM95">
        <f t="shared" si="32"/>
        <v>0</v>
      </c>
      <c r="TN95">
        <f t="shared" si="33"/>
        <v>0</v>
      </c>
      <c r="TO95">
        <f t="shared" si="34"/>
        <v>0</v>
      </c>
      <c r="TP95">
        <f t="shared" si="35"/>
        <v>0</v>
      </c>
      <c r="TQ95">
        <f t="shared" si="36"/>
        <v>0</v>
      </c>
      <c r="TR95">
        <f t="shared" si="37"/>
        <v>0</v>
      </c>
      <c r="TS95">
        <f t="shared" si="38"/>
        <v>0</v>
      </c>
      <c r="TT95">
        <f t="shared" si="39"/>
        <v>0</v>
      </c>
      <c r="TU95">
        <f t="shared" si="40"/>
        <v>0</v>
      </c>
      <c r="TV95">
        <f t="shared" si="41"/>
        <v>0</v>
      </c>
      <c r="TW95">
        <f t="shared" si="42"/>
        <v>0</v>
      </c>
      <c r="TX95">
        <f t="shared" si="43"/>
        <v>0</v>
      </c>
      <c r="TY95">
        <f t="shared" si="44"/>
        <v>0</v>
      </c>
      <c r="TZ95" t="str">
        <f t="shared" si="45"/>
        <v/>
      </c>
      <c r="UA95">
        <f t="shared" si="46"/>
        <v>0</v>
      </c>
      <c r="UB95">
        <f t="shared" si="47"/>
        <v>0</v>
      </c>
      <c r="UD95" t="str">
        <f t="shared" si="48"/>
        <v/>
      </c>
      <c r="UE95" t="str">
        <f t="shared" si="49"/>
        <v/>
      </c>
      <c r="UG95" t="str">
        <f t="shared" si="50"/>
        <v/>
      </c>
      <c r="UH95" t="str">
        <f t="shared" si="51"/>
        <v/>
      </c>
      <c r="UR95" t="str">
        <f t="shared" si="52"/>
        <v/>
      </c>
    </row>
    <row r="96" spans="1:564" x14ac:dyDescent="0.3">
      <c r="A96" t="s">
        <v>962</v>
      </c>
      <c r="B96" t="s">
        <v>591</v>
      </c>
      <c r="C96" t="s">
        <v>115</v>
      </c>
      <c r="D96" s="63">
        <v>45743.137082986112</v>
      </c>
      <c r="E96" s="63">
        <v>45743.13738054398</v>
      </c>
      <c r="F96" t="s">
        <v>625</v>
      </c>
      <c r="G96">
        <v>100</v>
      </c>
      <c r="AI96">
        <v>1</v>
      </c>
      <c r="AJ96">
        <v>1</v>
      </c>
      <c r="AL96">
        <v>11</v>
      </c>
      <c r="AM96">
        <v>0</v>
      </c>
      <c r="AN96">
        <v>1</v>
      </c>
      <c r="AO96">
        <v>0</v>
      </c>
      <c r="AP96">
        <v>0</v>
      </c>
      <c r="AQ96">
        <v>0</v>
      </c>
      <c r="AR96">
        <v>0</v>
      </c>
      <c r="AS96">
        <v>0</v>
      </c>
      <c r="AT96">
        <v>0</v>
      </c>
      <c r="TF96" t="s">
        <v>18</v>
      </c>
      <c r="TG96" cm="1">
        <f t="array" aca="1" ref="TG96" ca="1">_xlfn.IFS(SUMIFS(TI96:UB96, TI$3:UB$3,"Red",TI$4:UB$4,"On")&gt;0,1,
SUMIFS(TI96:UB96,TI$3:UB$3,"Yellow",TI$4:UB$4,"On")&gt;=TH$1,1,
TRUE,0)</f>
        <v>0</v>
      </c>
      <c r="TH96" s="40">
        <f t="shared" si="27"/>
        <v>0.42848333017900586</v>
      </c>
      <c r="TI96" s="40" t="str">
        <f t="shared" si="28"/>
        <v/>
      </c>
      <c r="TJ96">
        <f t="shared" si="29"/>
        <v>0</v>
      </c>
      <c r="TK96">
        <f t="shared" si="30"/>
        <v>0</v>
      </c>
      <c r="TL96">
        <f t="shared" si="31"/>
        <v>0</v>
      </c>
      <c r="TM96">
        <f t="shared" si="32"/>
        <v>0</v>
      </c>
      <c r="TN96">
        <f t="shared" si="33"/>
        <v>0</v>
      </c>
      <c r="TO96">
        <f t="shared" si="34"/>
        <v>0</v>
      </c>
      <c r="TP96">
        <f t="shared" si="35"/>
        <v>0</v>
      </c>
      <c r="TQ96">
        <f t="shared" si="36"/>
        <v>0</v>
      </c>
      <c r="TR96">
        <f t="shared" si="37"/>
        <v>0</v>
      </c>
      <c r="TS96">
        <f t="shared" si="38"/>
        <v>0</v>
      </c>
      <c r="TT96">
        <f t="shared" si="39"/>
        <v>0</v>
      </c>
      <c r="TU96">
        <f t="shared" si="40"/>
        <v>0</v>
      </c>
      <c r="TV96">
        <f t="shared" si="41"/>
        <v>0</v>
      </c>
      <c r="TW96">
        <f t="shared" si="42"/>
        <v>0</v>
      </c>
      <c r="TX96">
        <f t="shared" si="43"/>
        <v>0</v>
      </c>
      <c r="TY96">
        <f t="shared" si="44"/>
        <v>0</v>
      </c>
      <c r="TZ96" t="str">
        <f t="shared" si="45"/>
        <v/>
      </c>
      <c r="UA96">
        <f t="shared" si="46"/>
        <v>0</v>
      </c>
      <c r="UB96">
        <f t="shared" si="47"/>
        <v>0</v>
      </c>
      <c r="UD96" t="str">
        <f t="shared" si="48"/>
        <v/>
      </c>
      <c r="UE96" t="str">
        <f t="shared" si="49"/>
        <v/>
      </c>
      <c r="UG96" t="str">
        <f t="shared" si="50"/>
        <v/>
      </c>
      <c r="UH96" t="str">
        <f t="shared" si="51"/>
        <v/>
      </c>
      <c r="UR96" t="str">
        <f t="shared" si="52"/>
        <v/>
      </c>
    </row>
    <row r="97" spans="1:564" x14ac:dyDescent="0.3">
      <c r="A97" t="s">
        <v>963</v>
      </c>
      <c r="B97" t="s">
        <v>591</v>
      </c>
      <c r="C97" t="s">
        <v>97</v>
      </c>
      <c r="D97" s="63">
        <v>45743.13885891204</v>
      </c>
      <c r="E97" s="63">
        <v>45743.138971087959</v>
      </c>
      <c r="F97" t="s">
        <v>625</v>
      </c>
      <c r="G97">
        <v>100</v>
      </c>
      <c r="AI97">
        <v>1</v>
      </c>
      <c r="AJ97">
        <v>1</v>
      </c>
      <c r="AL97">
        <v>14</v>
      </c>
      <c r="TF97" t="s">
        <v>18</v>
      </c>
      <c r="TG97" cm="1">
        <f t="array" aca="1" ref="TG97" ca="1">_xlfn.IFS(SUMIFS(TI97:UB97, TI$3:UB$3,"Red",TI$4:UB$4,"On")&gt;0,1,
SUMIFS(TI97:UB97,TI$3:UB$3,"Yellow",TI$4:UB$4,"On")&gt;=TH$1,1,
TRUE,0)</f>
        <v>0</v>
      </c>
      <c r="TH97" s="40">
        <f t="shared" ref="TH97:TH160" si="53">(E97-D97)*1440</f>
        <v>0.16153332428075373</v>
      </c>
      <c r="TI97" s="40" t="str">
        <f t="shared" ref="TI97:TI160" si="54">IF(B97&lt;&gt;"Qualified","",
IF(TH97&lt;TL$1,1,0))</f>
        <v/>
      </c>
      <c r="TJ97">
        <f t="shared" ref="TJ97:TJ160" si="55">P97</f>
        <v>0</v>
      </c>
      <c r="TK97">
        <f t="shared" ref="TK97:TK160" si="56">Q97</f>
        <v>0</v>
      </c>
      <c r="TL97">
        <f t="shared" ref="TL97:TL160" si="57">R97</f>
        <v>0</v>
      </c>
      <c r="TM97">
        <f t="shared" ref="TM97:TM160" si="58">S97</f>
        <v>0</v>
      </c>
      <c r="TN97">
        <f t="shared" ref="TN97:TN160" si="59">T97</f>
        <v>0</v>
      </c>
      <c r="TO97">
        <f t="shared" ref="TO97:TO160" si="60">IF(U97="",0,IF(U97=0,0,1))</f>
        <v>0</v>
      </c>
      <c r="TP97">
        <f t="shared" ref="TP97:TP160" si="61">V97</f>
        <v>0</v>
      </c>
      <c r="TQ97">
        <f t="shared" ref="TQ97:TQ160" si="62">W97</f>
        <v>0</v>
      </c>
      <c r="TR97">
        <f t="shared" ref="TR97:TR160" si="63">X97</f>
        <v>0</v>
      </c>
      <c r="TS97">
        <f t="shared" ref="TS97:TS160" si="64">Y97</f>
        <v>0</v>
      </c>
      <c r="TT97">
        <f t="shared" ref="TT97:TT160" si="65">IF(Z97="",0,IF(Z97=0,0,1))</f>
        <v>0</v>
      </c>
      <c r="TU97">
        <f t="shared" ref="TU97:TU160" si="66">AA97</f>
        <v>0</v>
      </c>
      <c r="TV97">
        <f t="shared" ref="TV97:TV160" si="67">AB97</f>
        <v>0</v>
      </c>
      <c r="TW97">
        <f t="shared" ref="TW97:TW160" si="68">AC97</f>
        <v>0</v>
      </c>
      <c r="TX97">
        <f t="shared" ref="TX97:TX160" si="69">AD97</f>
        <v>0</v>
      </c>
      <c r="TY97">
        <f t="shared" ref="TY97:TY160" si="70">AE97</f>
        <v>0</v>
      </c>
      <c r="TZ97" t="str">
        <f t="shared" ref="TZ97:TZ160" si="71">IF(UD97="","",IF(((UD97/UE97))&gt;$TP$1,1,0))</f>
        <v/>
      </c>
      <c r="UA97">
        <f t="shared" ref="UA97:UA160" si="72">AG97</f>
        <v>0</v>
      </c>
      <c r="UB97">
        <f t="shared" ref="UB97:UB160" si="73">AH97</f>
        <v>0</v>
      </c>
      <c r="UD97" t="str">
        <f t="shared" ref="UD97:UD160" si="74">IF(M97="","",LEFT(M97,FIND("/",M97)-1))</f>
        <v/>
      </c>
      <c r="UE97" t="str">
        <f t="shared" ref="UE97:UE160" si="75">IF(M97="","",RIGHT(M97,LEN(M97)-FIND("/",M97)))</f>
        <v/>
      </c>
      <c r="UG97" t="str">
        <f t="shared" ref="UG97:UG160" si="76">IF(BF97="","",IF(BF97=4,1,0))</f>
        <v/>
      </c>
      <c r="UH97" t="str">
        <f t="shared" ref="UH97:UH160" si="77">IF(TA97="","",IF(TA97=1,1,IF(AND(TA97&gt;1,TA97&lt;4),2,IF(TA97&gt;3,3,0))))</f>
        <v/>
      </c>
      <c r="UR97" t="str">
        <f t="shared" si="52"/>
        <v/>
      </c>
    </row>
    <row r="98" spans="1:564" x14ac:dyDescent="0.3">
      <c r="A98" t="s">
        <v>964</v>
      </c>
      <c r="B98" t="s">
        <v>591</v>
      </c>
      <c r="C98" t="s">
        <v>78</v>
      </c>
      <c r="D98" s="63">
        <v>45743.138991712964</v>
      </c>
      <c r="E98" s="63">
        <v>45743.139297569447</v>
      </c>
      <c r="F98" t="s">
        <v>625</v>
      </c>
      <c r="G98">
        <v>100</v>
      </c>
      <c r="AI98">
        <v>3</v>
      </c>
      <c r="TF98" t="s">
        <v>18</v>
      </c>
      <c r="TG98" cm="1">
        <f t="array" aca="1" ref="TG98" ca="1">_xlfn.IFS(SUMIFS(TI98:UB98, TI$3:UB$3,"Red",TI$4:UB$4,"On")&gt;0,1,
SUMIFS(TI98:UB98,TI$3:UB$3,"Yellow",TI$4:UB$4,"On")&gt;=TH$1,1,
TRUE,0)</f>
        <v>0</v>
      </c>
      <c r="TH98" s="40">
        <f t="shared" si="53"/>
        <v>0.4404333361890167</v>
      </c>
      <c r="TI98" s="40" t="str">
        <f t="shared" si="54"/>
        <v/>
      </c>
      <c r="TJ98">
        <f t="shared" si="55"/>
        <v>0</v>
      </c>
      <c r="TK98">
        <f t="shared" si="56"/>
        <v>0</v>
      </c>
      <c r="TL98">
        <f t="shared" si="57"/>
        <v>0</v>
      </c>
      <c r="TM98">
        <f t="shared" si="58"/>
        <v>0</v>
      </c>
      <c r="TN98">
        <f t="shared" si="59"/>
        <v>0</v>
      </c>
      <c r="TO98">
        <f t="shared" si="60"/>
        <v>0</v>
      </c>
      <c r="TP98">
        <f t="shared" si="61"/>
        <v>0</v>
      </c>
      <c r="TQ98">
        <f t="shared" si="62"/>
        <v>0</v>
      </c>
      <c r="TR98">
        <f t="shared" si="63"/>
        <v>0</v>
      </c>
      <c r="TS98">
        <f t="shared" si="64"/>
        <v>0</v>
      </c>
      <c r="TT98">
        <f t="shared" si="65"/>
        <v>0</v>
      </c>
      <c r="TU98">
        <f t="shared" si="66"/>
        <v>0</v>
      </c>
      <c r="TV98">
        <f t="shared" si="67"/>
        <v>0</v>
      </c>
      <c r="TW98">
        <f t="shared" si="68"/>
        <v>0</v>
      </c>
      <c r="TX98">
        <f t="shared" si="69"/>
        <v>0</v>
      </c>
      <c r="TY98">
        <f t="shared" si="70"/>
        <v>0</v>
      </c>
      <c r="TZ98" t="str">
        <f t="shared" si="71"/>
        <v/>
      </c>
      <c r="UA98">
        <f t="shared" si="72"/>
        <v>0</v>
      </c>
      <c r="UB98">
        <f t="shared" si="73"/>
        <v>0</v>
      </c>
      <c r="UD98" t="str">
        <f t="shared" si="74"/>
        <v/>
      </c>
      <c r="UE98" t="str">
        <f t="shared" si="75"/>
        <v/>
      </c>
      <c r="UG98" t="str">
        <f t="shared" si="76"/>
        <v/>
      </c>
      <c r="UH98" t="str">
        <f t="shared" si="77"/>
        <v/>
      </c>
      <c r="UR98" t="str">
        <f t="shared" si="52"/>
        <v/>
      </c>
    </row>
    <row r="99" spans="1:564" x14ac:dyDescent="0.3">
      <c r="A99" t="s">
        <v>966</v>
      </c>
      <c r="B99" t="s">
        <v>591</v>
      </c>
      <c r="C99" t="s">
        <v>115</v>
      </c>
      <c r="D99" s="63">
        <v>45743.145268564818</v>
      </c>
      <c r="E99" s="63">
        <v>45743.145565196763</v>
      </c>
      <c r="F99" t="s">
        <v>609</v>
      </c>
      <c r="G99">
        <v>100</v>
      </c>
      <c r="AI99">
        <v>1</v>
      </c>
      <c r="AJ99">
        <v>1</v>
      </c>
      <c r="AL99">
        <v>11</v>
      </c>
      <c r="AM99">
        <v>0</v>
      </c>
      <c r="AN99">
        <v>0</v>
      </c>
      <c r="AO99">
        <v>0</v>
      </c>
      <c r="AP99">
        <v>0</v>
      </c>
      <c r="AQ99">
        <v>1</v>
      </c>
      <c r="AR99">
        <v>0</v>
      </c>
      <c r="AS99">
        <v>0</v>
      </c>
      <c r="AT99">
        <v>0</v>
      </c>
      <c r="TF99" t="s">
        <v>18</v>
      </c>
      <c r="TG99" cm="1">
        <f t="array" aca="1" ref="TG99" ca="1">_xlfn.IFS(SUMIFS(TI99:UB99, TI$3:UB$3,"Red",TI$4:UB$4,"On")&gt;0,1,
SUMIFS(TI99:UB99,TI$3:UB$3,"Yellow",TI$4:UB$4,"On")&gt;=TH$1,1,
TRUE,0)</f>
        <v>0</v>
      </c>
      <c r="TH99" s="40">
        <f t="shared" si="53"/>
        <v>0.42714999988675117</v>
      </c>
      <c r="TI99" s="40" t="str">
        <f t="shared" si="54"/>
        <v/>
      </c>
      <c r="TJ99">
        <f t="shared" si="55"/>
        <v>0</v>
      </c>
      <c r="TK99">
        <f t="shared" si="56"/>
        <v>0</v>
      </c>
      <c r="TL99">
        <f t="shared" si="57"/>
        <v>0</v>
      </c>
      <c r="TM99">
        <f t="shared" si="58"/>
        <v>0</v>
      </c>
      <c r="TN99">
        <f t="shared" si="59"/>
        <v>0</v>
      </c>
      <c r="TO99">
        <f t="shared" si="60"/>
        <v>0</v>
      </c>
      <c r="TP99">
        <f t="shared" si="61"/>
        <v>0</v>
      </c>
      <c r="TQ99">
        <f t="shared" si="62"/>
        <v>0</v>
      </c>
      <c r="TR99">
        <f t="shared" si="63"/>
        <v>0</v>
      </c>
      <c r="TS99">
        <f t="shared" si="64"/>
        <v>0</v>
      </c>
      <c r="TT99">
        <f t="shared" si="65"/>
        <v>0</v>
      </c>
      <c r="TU99">
        <f t="shared" si="66"/>
        <v>0</v>
      </c>
      <c r="TV99">
        <f t="shared" si="67"/>
        <v>0</v>
      </c>
      <c r="TW99">
        <f t="shared" si="68"/>
        <v>0</v>
      </c>
      <c r="TX99">
        <f t="shared" si="69"/>
        <v>0</v>
      </c>
      <c r="TY99">
        <f t="shared" si="70"/>
        <v>0</v>
      </c>
      <c r="TZ99" t="str">
        <f t="shared" si="71"/>
        <v/>
      </c>
      <c r="UA99">
        <f t="shared" si="72"/>
        <v>0</v>
      </c>
      <c r="UB99">
        <f t="shared" si="73"/>
        <v>0</v>
      </c>
      <c r="UD99" t="str">
        <f t="shared" si="74"/>
        <v/>
      </c>
      <c r="UE99" t="str">
        <f t="shared" si="75"/>
        <v/>
      </c>
      <c r="UG99" t="str">
        <f t="shared" si="76"/>
        <v/>
      </c>
      <c r="UH99" t="str">
        <f t="shared" si="77"/>
        <v/>
      </c>
      <c r="UR99" t="str">
        <f t="shared" si="52"/>
        <v/>
      </c>
    </row>
    <row r="100" spans="1:564" x14ac:dyDescent="0.3">
      <c r="A100" t="s">
        <v>967</v>
      </c>
      <c r="B100" t="s">
        <v>591</v>
      </c>
      <c r="C100" t="s">
        <v>97</v>
      </c>
      <c r="D100" s="63">
        <v>45743.149081076386</v>
      </c>
      <c r="E100" s="63">
        <v>45743.149423148148</v>
      </c>
      <c r="F100" t="s">
        <v>625</v>
      </c>
      <c r="G100">
        <v>100</v>
      </c>
      <c r="AI100">
        <v>1</v>
      </c>
      <c r="AJ100">
        <v>1</v>
      </c>
      <c r="AL100">
        <v>9</v>
      </c>
      <c r="TF100" t="s">
        <v>18</v>
      </c>
      <c r="TG100" cm="1">
        <f t="array" aca="1" ref="TG100" ca="1">_xlfn.IFS(SUMIFS(TI100:UB100, TI$3:UB$3,"Red",TI$4:UB$4,"On")&gt;0,1,
SUMIFS(TI100:UB100,TI$3:UB$3,"Yellow",TI$4:UB$4,"On")&gt;=TH$1,1,
TRUE,0)</f>
        <v>0</v>
      </c>
      <c r="TH100" s="40">
        <f t="shared" si="53"/>
        <v>0.49258333747275174</v>
      </c>
      <c r="TI100" s="40" t="str">
        <f t="shared" si="54"/>
        <v/>
      </c>
      <c r="TJ100">
        <f t="shared" si="55"/>
        <v>0</v>
      </c>
      <c r="TK100">
        <f t="shared" si="56"/>
        <v>0</v>
      </c>
      <c r="TL100">
        <f t="shared" si="57"/>
        <v>0</v>
      </c>
      <c r="TM100">
        <f t="shared" si="58"/>
        <v>0</v>
      </c>
      <c r="TN100">
        <f t="shared" si="59"/>
        <v>0</v>
      </c>
      <c r="TO100">
        <f t="shared" si="60"/>
        <v>0</v>
      </c>
      <c r="TP100">
        <f t="shared" si="61"/>
        <v>0</v>
      </c>
      <c r="TQ100">
        <f t="shared" si="62"/>
        <v>0</v>
      </c>
      <c r="TR100">
        <f t="shared" si="63"/>
        <v>0</v>
      </c>
      <c r="TS100">
        <f t="shared" si="64"/>
        <v>0</v>
      </c>
      <c r="TT100">
        <f t="shared" si="65"/>
        <v>0</v>
      </c>
      <c r="TU100">
        <f t="shared" si="66"/>
        <v>0</v>
      </c>
      <c r="TV100">
        <f t="shared" si="67"/>
        <v>0</v>
      </c>
      <c r="TW100">
        <f t="shared" si="68"/>
        <v>0</v>
      </c>
      <c r="TX100">
        <f t="shared" si="69"/>
        <v>0</v>
      </c>
      <c r="TY100">
        <f t="shared" si="70"/>
        <v>0</v>
      </c>
      <c r="TZ100" t="str">
        <f t="shared" si="71"/>
        <v/>
      </c>
      <c r="UA100">
        <f t="shared" si="72"/>
        <v>0</v>
      </c>
      <c r="UB100">
        <f t="shared" si="73"/>
        <v>0</v>
      </c>
      <c r="UD100" t="str">
        <f t="shared" si="74"/>
        <v/>
      </c>
      <c r="UE100" t="str">
        <f t="shared" si="75"/>
        <v/>
      </c>
      <c r="UG100" t="str">
        <f t="shared" si="76"/>
        <v/>
      </c>
      <c r="UH100" t="str">
        <f t="shared" si="77"/>
        <v/>
      </c>
      <c r="UR100" t="str">
        <f t="shared" si="52"/>
        <v/>
      </c>
    </row>
    <row r="101" spans="1:564" x14ac:dyDescent="0.3">
      <c r="A101" t="s">
        <v>968</v>
      </c>
      <c r="B101" t="s">
        <v>591</v>
      </c>
      <c r="C101" t="s">
        <v>97</v>
      </c>
      <c r="D101" s="63">
        <v>45743.149837106481</v>
      </c>
      <c r="E101" s="63">
        <v>45743.150183240738</v>
      </c>
      <c r="F101" t="s">
        <v>623</v>
      </c>
      <c r="G101">
        <v>100</v>
      </c>
      <c r="AI101">
        <v>1</v>
      </c>
      <c r="AJ101">
        <v>1</v>
      </c>
      <c r="AL101">
        <v>4</v>
      </c>
      <c r="TF101" t="s">
        <v>18</v>
      </c>
      <c r="TG101" cm="1">
        <f t="array" aca="1" ref="TG101" ca="1">_xlfn.IFS(SUMIFS(TI101:UB101, TI$3:UB$3,"Red",TI$4:UB$4,"On")&gt;0,1,
SUMIFS(TI101:UB101,TI$3:UB$3,"Yellow",TI$4:UB$4,"On")&gt;=TH$1,1,
TRUE,0)</f>
        <v>0</v>
      </c>
      <c r="TH101" s="40">
        <f t="shared" si="53"/>
        <v>0.49843332963064313</v>
      </c>
      <c r="TI101" s="40" t="str">
        <f t="shared" si="54"/>
        <v/>
      </c>
      <c r="TJ101">
        <f t="shared" si="55"/>
        <v>0</v>
      </c>
      <c r="TK101">
        <f t="shared" si="56"/>
        <v>0</v>
      </c>
      <c r="TL101">
        <f t="shared" si="57"/>
        <v>0</v>
      </c>
      <c r="TM101">
        <f t="shared" si="58"/>
        <v>0</v>
      </c>
      <c r="TN101">
        <f t="shared" si="59"/>
        <v>0</v>
      </c>
      <c r="TO101">
        <f t="shared" si="60"/>
        <v>0</v>
      </c>
      <c r="TP101">
        <f t="shared" si="61"/>
        <v>0</v>
      </c>
      <c r="TQ101">
        <f t="shared" si="62"/>
        <v>0</v>
      </c>
      <c r="TR101">
        <f t="shared" si="63"/>
        <v>0</v>
      </c>
      <c r="TS101">
        <f t="shared" si="64"/>
        <v>0</v>
      </c>
      <c r="TT101">
        <f t="shared" si="65"/>
        <v>0</v>
      </c>
      <c r="TU101">
        <f t="shared" si="66"/>
        <v>0</v>
      </c>
      <c r="TV101">
        <f t="shared" si="67"/>
        <v>0</v>
      </c>
      <c r="TW101">
        <f t="shared" si="68"/>
        <v>0</v>
      </c>
      <c r="TX101">
        <f t="shared" si="69"/>
        <v>0</v>
      </c>
      <c r="TY101">
        <f t="shared" si="70"/>
        <v>0</v>
      </c>
      <c r="TZ101" t="str">
        <f t="shared" si="71"/>
        <v/>
      </c>
      <c r="UA101">
        <f t="shared" si="72"/>
        <v>0</v>
      </c>
      <c r="UB101">
        <f t="shared" si="73"/>
        <v>0</v>
      </c>
      <c r="UD101" t="str">
        <f t="shared" si="74"/>
        <v/>
      </c>
      <c r="UE101" t="str">
        <f t="shared" si="75"/>
        <v/>
      </c>
      <c r="UG101" t="str">
        <f t="shared" si="76"/>
        <v/>
      </c>
      <c r="UH101" t="str">
        <f t="shared" si="77"/>
        <v/>
      </c>
      <c r="UR101" t="str">
        <f t="shared" si="52"/>
        <v/>
      </c>
    </row>
    <row r="102" spans="1:564" x14ac:dyDescent="0.3">
      <c r="A102" t="s">
        <v>969</v>
      </c>
      <c r="B102" t="s">
        <v>591</v>
      </c>
      <c r="C102" t="s">
        <v>97</v>
      </c>
      <c r="D102" s="63">
        <v>45743.151602800928</v>
      </c>
      <c r="E102" s="63">
        <v>45743.152167233799</v>
      </c>
      <c r="F102" t="s">
        <v>623</v>
      </c>
      <c r="G102">
        <v>100</v>
      </c>
      <c r="AI102">
        <v>1</v>
      </c>
      <c r="AJ102">
        <v>1</v>
      </c>
      <c r="AL102">
        <v>9</v>
      </c>
      <c r="TF102" t="s">
        <v>18</v>
      </c>
      <c r="TG102" cm="1">
        <f t="array" aca="1" ref="TG102" ca="1">_xlfn.IFS(SUMIFS(TI102:UB102, TI$3:UB$3,"Red",TI$4:UB$4,"On")&gt;0,1,
SUMIFS(TI102:UB102,TI$3:UB$3,"Yellow",TI$4:UB$4,"On")&gt;=TH$1,1,
TRUE,0)</f>
        <v>0</v>
      </c>
      <c r="TH102" s="40">
        <f t="shared" si="53"/>
        <v>0.8127833332400769</v>
      </c>
      <c r="TI102" s="40" t="str">
        <f t="shared" si="54"/>
        <v/>
      </c>
      <c r="TJ102">
        <f t="shared" si="55"/>
        <v>0</v>
      </c>
      <c r="TK102">
        <f t="shared" si="56"/>
        <v>0</v>
      </c>
      <c r="TL102">
        <f t="shared" si="57"/>
        <v>0</v>
      </c>
      <c r="TM102">
        <f t="shared" si="58"/>
        <v>0</v>
      </c>
      <c r="TN102">
        <f t="shared" si="59"/>
        <v>0</v>
      </c>
      <c r="TO102">
        <f t="shared" si="60"/>
        <v>0</v>
      </c>
      <c r="TP102">
        <f t="shared" si="61"/>
        <v>0</v>
      </c>
      <c r="TQ102">
        <f t="shared" si="62"/>
        <v>0</v>
      </c>
      <c r="TR102">
        <f t="shared" si="63"/>
        <v>0</v>
      </c>
      <c r="TS102">
        <f t="shared" si="64"/>
        <v>0</v>
      </c>
      <c r="TT102">
        <f t="shared" si="65"/>
        <v>0</v>
      </c>
      <c r="TU102">
        <f t="shared" si="66"/>
        <v>0</v>
      </c>
      <c r="TV102">
        <f t="shared" si="67"/>
        <v>0</v>
      </c>
      <c r="TW102">
        <f t="shared" si="68"/>
        <v>0</v>
      </c>
      <c r="TX102">
        <f t="shared" si="69"/>
        <v>0</v>
      </c>
      <c r="TY102">
        <f t="shared" si="70"/>
        <v>0</v>
      </c>
      <c r="TZ102" t="str">
        <f t="shared" si="71"/>
        <v/>
      </c>
      <c r="UA102">
        <f t="shared" si="72"/>
        <v>0</v>
      </c>
      <c r="UB102">
        <f t="shared" si="73"/>
        <v>0</v>
      </c>
      <c r="UD102" t="str">
        <f t="shared" si="74"/>
        <v/>
      </c>
      <c r="UE102" t="str">
        <f t="shared" si="75"/>
        <v/>
      </c>
      <c r="UG102" t="str">
        <f t="shared" si="76"/>
        <v/>
      </c>
      <c r="UH102" t="str">
        <f t="shared" si="77"/>
        <v/>
      </c>
      <c r="UR102" t="str">
        <f t="shared" si="52"/>
        <v/>
      </c>
    </row>
    <row r="103" spans="1:564" x14ac:dyDescent="0.3">
      <c r="A103" t="s">
        <v>970</v>
      </c>
      <c r="B103" t="s">
        <v>591</v>
      </c>
      <c r="C103" t="s">
        <v>115</v>
      </c>
      <c r="D103" s="63">
        <v>45743.152427199071</v>
      </c>
      <c r="E103" s="63">
        <v>45743.153033148148</v>
      </c>
      <c r="F103" t="s">
        <v>625</v>
      </c>
      <c r="G103">
        <v>100</v>
      </c>
      <c r="AI103">
        <v>1</v>
      </c>
      <c r="AJ103">
        <v>1</v>
      </c>
      <c r="AL103">
        <v>11</v>
      </c>
      <c r="AM103">
        <v>1</v>
      </c>
      <c r="AN103">
        <v>1</v>
      </c>
      <c r="AO103">
        <v>0</v>
      </c>
      <c r="AP103">
        <v>1</v>
      </c>
      <c r="AQ103">
        <v>1</v>
      </c>
      <c r="AR103">
        <v>1</v>
      </c>
      <c r="AS103">
        <v>0</v>
      </c>
      <c r="AT103">
        <v>0</v>
      </c>
      <c r="TF103" t="s">
        <v>18</v>
      </c>
      <c r="TG103" cm="1">
        <f t="array" aca="1" ref="TG103" ca="1">_xlfn.IFS(SUMIFS(TI103:UB103, TI$3:UB$3,"Red",TI$4:UB$4,"On")&gt;0,1,
SUMIFS(TI103:UB103,TI$3:UB$3,"Yellow",TI$4:UB$4,"On")&gt;=TH$1,1,
TRUE,0)</f>
        <v>0</v>
      </c>
      <c r="TH103" s="40">
        <f t="shared" si="53"/>
        <v>0.872566670877859</v>
      </c>
      <c r="TI103" s="40" t="str">
        <f t="shared" si="54"/>
        <v/>
      </c>
      <c r="TJ103">
        <f t="shared" si="55"/>
        <v>0</v>
      </c>
      <c r="TK103">
        <f t="shared" si="56"/>
        <v>0</v>
      </c>
      <c r="TL103">
        <f t="shared" si="57"/>
        <v>0</v>
      </c>
      <c r="TM103">
        <f t="shared" si="58"/>
        <v>0</v>
      </c>
      <c r="TN103">
        <f t="shared" si="59"/>
        <v>0</v>
      </c>
      <c r="TO103">
        <f t="shared" si="60"/>
        <v>0</v>
      </c>
      <c r="TP103">
        <f t="shared" si="61"/>
        <v>0</v>
      </c>
      <c r="TQ103">
        <f t="shared" si="62"/>
        <v>0</v>
      </c>
      <c r="TR103">
        <f t="shared" si="63"/>
        <v>0</v>
      </c>
      <c r="TS103">
        <f t="shared" si="64"/>
        <v>0</v>
      </c>
      <c r="TT103">
        <f t="shared" si="65"/>
        <v>0</v>
      </c>
      <c r="TU103">
        <f t="shared" si="66"/>
        <v>0</v>
      </c>
      <c r="TV103">
        <f t="shared" si="67"/>
        <v>0</v>
      </c>
      <c r="TW103">
        <f t="shared" si="68"/>
        <v>0</v>
      </c>
      <c r="TX103">
        <f t="shared" si="69"/>
        <v>0</v>
      </c>
      <c r="TY103">
        <f t="shared" si="70"/>
        <v>0</v>
      </c>
      <c r="TZ103" t="str">
        <f t="shared" si="71"/>
        <v/>
      </c>
      <c r="UA103">
        <f t="shared" si="72"/>
        <v>0</v>
      </c>
      <c r="UB103">
        <f t="shared" si="73"/>
        <v>0</v>
      </c>
      <c r="UD103" t="str">
        <f t="shared" si="74"/>
        <v/>
      </c>
      <c r="UE103" t="str">
        <f t="shared" si="75"/>
        <v/>
      </c>
      <c r="UG103" t="str">
        <f t="shared" si="76"/>
        <v/>
      </c>
      <c r="UH103" t="str">
        <f t="shared" si="77"/>
        <v/>
      </c>
      <c r="UR103" t="str">
        <f t="shared" si="52"/>
        <v/>
      </c>
    </row>
    <row r="104" spans="1:564" x14ac:dyDescent="0.3">
      <c r="A104" t="s">
        <v>971</v>
      </c>
      <c r="B104" t="s">
        <v>591</v>
      </c>
      <c r="C104" t="s">
        <v>97</v>
      </c>
      <c r="D104" s="63">
        <v>45743.153569305556</v>
      </c>
      <c r="E104" s="63">
        <v>45743.153958773146</v>
      </c>
      <c r="F104" t="s">
        <v>623</v>
      </c>
      <c r="G104">
        <v>100</v>
      </c>
      <c r="AI104">
        <v>1</v>
      </c>
      <c r="AJ104">
        <v>1</v>
      </c>
      <c r="AL104">
        <v>10</v>
      </c>
      <c r="TF104" t="s">
        <v>18</v>
      </c>
      <c r="TG104" cm="1">
        <f t="array" aca="1" ref="TG104" ca="1">_xlfn.IFS(SUMIFS(TI104:UB104, TI$3:UB$3,"Red",TI$4:UB$4,"On")&gt;0,1,
SUMIFS(TI104:UB104,TI$3:UB$3,"Yellow",TI$4:UB$4,"On")&gt;=TH$1,1,
TRUE,0)</f>
        <v>0</v>
      </c>
      <c r="TH104" s="40">
        <f t="shared" si="53"/>
        <v>0.56083332980051637</v>
      </c>
      <c r="TI104" s="40" t="str">
        <f t="shared" si="54"/>
        <v/>
      </c>
      <c r="TJ104">
        <f t="shared" si="55"/>
        <v>0</v>
      </c>
      <c r="TK104">
        <f t="shared" si="56"/>
        <v>0</v>
      </c>
      <c r="TL104">
        <f t="shared" si="57"/>
        <v>0</v>
      </c>
      <c r="TM104">
        <f t="shared" si="58"/>
        <v>0</v>
      </c>
      <c r="TN104">
        <f t="shared" si="59"/>
        <v>0</v>
      </c>
      <c r="TO104">
        <f t="shared" si="60"/>
        <v>0</v>
      </c>
      <c r="TP104">
        <f t="shared" si="61"/>
        <v>0</v>
      </c>
      <c r="TQ104">
        <f t="shared" si="62"/>
        <v>0</v>
      </c>
      <c r="TR104">
        <f t="shared" si="63"/>
        <v>0</v>
      </c>
      <c r="TS104">
        <f t="shared" si="64"/>
        <v>0</v>
      </c>
      <c r="TT104">
        <f t="shared" si="65"/>
        <v>0</v>
      </c>
      <c r="TU104">
        <f t="shared" si="66"/>
        <v>0</v>
      </c>
      <c r="TV104">
        <f t="shared" si="67"/>
        <v>0</v>
      </c>
      <c r="TW104">
        <f t="shared" si="68"/>
        <v>0</v>
      </c>
      <c r="TX104">
        <f t="shared" si="69"/>
        <v>0</v>
      </c>
      <c r="TY104">
        <f t="shared" si="70"/>
        <v>0</v>
      </c>
      <c r="TZ104" t="str">
        <f t="shared" si="71"/>
        <v/>
      </c>
      <c r="UA104">
        <f t="shared" si="72"/>
        <v>0</v>
      </c>
      <c r="UB104">
        <f t="shared" si="73"/>
        <v>0</v>
      </c>
      <c r="UD104" t="str">
        <f t="shared" si="74"/>
        <v/>
      </c>
      <c r="UE104" t="str">
        <f t="shared" si="75"/>
        <v/>
      </c>
      <c r="UG104" t="str">
        <f t="shared" si="76"/>
        <v/>
      </c>
      <c r="UH104" t="str">
        <f t="shared" si="77"/>
        <v/>
      </c>
      <c r="UR104" t="str">
        <f t="shared" si="52"/>
        <v/>
      </c>
    </row>
    <row r="105" spans="1:564" x14ac:dyDescent="0.3">
      <c r="A105" t="s">
        <v>972</v>
      </c>
      <c r="B105" t="s">
        <v>591</v>
      </c>
      <c r="C105" t="s">
        <v>124</v>
      </c>
      <c r="D105" s="63">
        <v>45743.154728055553</v>
      </c>
      <c r="E105" s="63">
        <v>45743.155828553237</v>
      </c>
      <c r="F105" t="s">
        <v>625</v>
      </c>
      <c r="G105">
        <v>100</v>
      </c>
      <c r="P105">
        <v>0</v>
      </c>
      <c r="AI105">
        <v>1</v>
      </c>
      <c r="AJ105">
        <v>1</v>
      </c>
      <c r="AL105">
        <v>11</v>
      </c>
      <c r="AM105">
        <v>0</v>
      </c>
      <c r="AN105">
        <v>0</v>
      </c>
      <c r="AO105">
        <v>1</v>
      </c>
      <c r="AP105">
        <v>0</v>
      </c>
      <c r="AQ105">
        <v>0</v>
      </c>
      <c r="AR105">
        <v>0</v>
      </c>
      <c r="AS105">
        <v>0</v>
      </c>
      <c r="AT105">
        <v>0</v>
      </c>
      <c r="AV105">
        <v>5</v>
      </c>
      <c r="TF105" t="s">
        <v>18</v>
      </c>
      <c r="TG105" cm="1">
        <f t="array" aca="1" ref="TG105" ca="1">_xlfn.IFS(SUMIFS(TI105:UB105, TI$3:UB$3,"Red",TI$4:UB$4,"On")&gt;0,1,
SUMIFS(TI105:UB105,TI$3:UB$3,"Yellow",TI$4:UB$4,"On")&gt;=TH$1,1,
TRUE,0)</f>
        <v>0</v>
      </c>
      <c r="TH105" s="40">
        <f t="shared" si="53"/>
        <v>1.5847166650928557</v>
      </c>
      <c r="TI105" s="40" t="str">
        <f t="shared" si="54"/>
        <v/>
      </c>
      <c r="TJ105">
        <f t="shared" si="55"/>
        <v>0</v>
      </c>
      <c r="TK105">
        <f t="shared" si="56"/>
        <v>0</v>
      </c>
      <c r="TL105">
        <f t="shared" si="57"/>
        <v>0</v>
      </c>
      <c r="TM105">
        <f t="shared" si="58"/>
        <v>0</v>
      </c>
      <c r="TN105">
        <f t="shared" si="59"/>
        <v>0</v>
      </c>
      <c r="TO105">
        <f t="shared" si="60"/>
        <v>0</v>
      </c>
      <c r="TP105">
        <f t="shared" si="61"/>
        <v>0</v>
      </c>
      <c r="TQ105">
        <f t="shared" si="62"/>
        <v>0</v>
      </c>
      <c r="TR105">
        <f t="shared" si="63"/>
        <v>0</v>
      </c>
      <c r="TS105">
        <f t="shared" si="64"/>
        <v>0</v>
      </c>
      <c r="TT105">
        <f t="shared" si="65"/>
        <v>0</v>
      </c>
      <c r="TU105">
        <f t="shared" si="66"/>
        <v>0</v>
      </c>
      <c r="TV105">
        <f t="shared" si="67"/>
        <v>0</v>
      </c>
      <c r="TW105">
        <f t="shared" si="68"/>
        <v>0</v>
      </c>
      <c r="TX105">
        <f t="shared" si="69"/>
        <v>0</v>
      </c>
      <c r="TY105">
        <f t="shared" si="70"/>
        <v>0</v>
      </c>
      <c r="TZ105" t="str">
        <f t="shared" si="71"/>
        <v/>
      </c>
      <c r="UA105">
        <f t="shared" si="72"/>
        <v>0</v>
      </c>
      <c r="UB105">
        <f t="shared" si="73"/>
        <v>0</v>
      </c>
      <c r="UD105" t="str">
        <f t="shared" si="74"/>
        <v/>
      </c>
      <c r="UE105" t="str">
        <f t="shared" si="75"/>
        <v/>
      </c>
      <c r="UG105" t="str">
        <f t="shared" si="76"/>
        <v/>
      </c>
      <c r="UH105" t="str">
        <f t="shared" si="77"/>
        <v/>
      </c>
      <c r="UR105" t="str">
        <f t="shared" si="52"/>
        <v/>
      </c>
    </row>
    <row r="106" spans="1:564" x14ac:dyDescent="0.3">
      <c r="A106" t="s">
        <v>973</v>
      </c>
      <c r="B106" t="s">
        <v>591</v>
      </c>
      <c r="C106" t="s">
        <v>97</v>
      </c>
      <c r="D106" s="63">
        <v>45743.156838009258</v>
      </c>
      <c r="E106" s="63">
        <v>45743.15713446759</v>
      </c>
      <c r="F106" t="s">
        <v>625</v>
      </c>
      <c r="G106">
        <v>100</v>
      </c>
      <c r="AI106">
        <v>1</v>
      </c>
      <c r="AJ106">
        <v>1</v>
      </c>
      <c r="AL106">
        <v>8</v>
      </c>
      <c r="TF106" t="s">
        <v>18</v>
      </c>
      <c r="TG106" cm="1">
        <f t="array" aca="1" ref="TG106" ca="1">_xlfn.IFS(SUMIFS(TI106:UB106, TI$3:UB$3,"Red",TI$4:UB$4,"On")&gt;0,1,
SUMIFS(TI106:UB106,TI$3:UB$3,"Yellow",TI$4:UB$4,"On")&gt;=TH$1,1,
TRUE,0)</f>
        <v>0</v>
      </c>
      <c r="TH106" s="40">
        <f t="shared" si="53"/>
        <v>0.42689999914728105</v>
      </c>
      <c r="TI106" s="40" t="str">
        <f t="shared" si="54"/>
        <v/>
      </c>
      <c r="TJ106">
        <f t="shared" si="55"/>
        <v>0</v>
      </c>
      <c r="TK106">
        <f t="shared" si="56"/>
        <v>0</v>
      </c>
      <c r="TL106">
        <f t="shared" si="57"/>
        <v>0</v>
      </c>
      <c r="TM106">
        <f t="shared" si="58"/>
        <v>0</v>
      </c>
      <c r="TN106">
        <f t="shared" si="59"/>
        <v>0</v>
      </c>
      <c r="TO106">
        <f t="shared" si="60"/>
        <v>0</v>
      </c>
      <c r="TP106">
        <f t="shared" si="61"/>
        <v>0</v>
      </c>
      <c r="TQ106">
        <f t="shared" si="62"/>
        <v>0</v>
      </c>
      <c r="TR106">
        <f t="shared" si="63"/>
        <v>0</v>
      </c>
      <c r="TS106">
        <f t="shared" si="64"/>
        <v>0</v>
      </c>
      <c r="TT106">
        <f t="shared" si="65"/>
        <v>0</v>
      </c>
      <c r="TU106">
        <f t="shared" si="66"/>
        <v>0</v>
      </c>
      <c r="TV106">
        <f t="shared" si="67"/>
        <v>0</v>
      </c>
      <c r="TW106">
        <f t="shared" si="68"/>
        <v>0</v>
      </c>
      <c r="TX106">
        <f t="shared" si="69"/>
        <v>0</v>
      </c>
      <c r="TY106">
        <f t="shared" si="70"/>
        <v>0</v>
      </c>
      <c r="TZ106" t="str">
        <f t="shared" si="71"/>
        <v/>
      </c>
      <c r="UA106">
        <f t="shared" si="72"/>
        <v>0</v>
      </c>
      <c r="UB106">
        <f t="shared" si="73"/>
        <v>0</v>
      </c>
      <c r="UD106" t="str">
        <f t="shared" si="74"/>
        <v/>
      </c>
      <c r="UE106" t="str">
        <f t="shared" si="75"/>
        <v/>
      </c>
      <c r="UG106" t="str">
        <f t="shared" si="76"/>
        <v/>
      </c>
      <c r="UH106" t="str">
        <f t="shared" si="77"/>
        <v/>
      </c>
      <c r="UR106" t="str">
        <f t="shared" si="52"/>
        <v/>
      </c>
    </row>
    <row r="107" spans="1:564" x14ac:dyDescent="0.3">
      <c r="A107" t="s">
        <v>974</v>
      </c>
      <c r="B107" t="s">
        <v>591</v>
      </c>
      <c r="C107" t="s">
        <v>97</v>
      </c>
      <c r="D107" s="63">
        <v>45743.15726965278</v>
      </c>
      <c r="E107" s="63">
        <v>45743.157620034719</v>
      </c>
      <c r="F107" t="s">
        <v>623</v>
      </c>
      <c r="G107">
        <v>100</v>
      </c>
      <c r="AI107">
        <v>1</v>
      </c>
      <c r="AJ107">
        <v>1</v>
      </c>
      <c r="AL107">
        <v>2</v>
      </c>
      <c r="TF107" t="s">
        <v>18</v>
      </c>
      <c r="TG107" cm="1">
        <f t="array" aca="1" ref="TG107" ca="1">_xlfn.IFS(SUMIFS(TI107:UB107, TI$3:UB$3,"Red",TI$4:UB$4,"On")&gt;0,1,
SUMIFS(TI107:UB107,TI$3:UB$3,"Yellow",TI$4:UB$4,"On")&gt;=TH$1,1,
TRUE,0)</f>
        <v>0</v>
      </c>
      <c r="TH107" s="40">
        <f t="shared" si="53"/>
        <v>0.50454999203793705</v>
      </c>
      <c r="TI107" s="40" t="str">
        <f t="shared" si="54"/>
        <v/>
      </c>
      <c r="TJ107">
        <f t="shared" si="55"/>
        <v>0</v>
      </c>
      <c r="TK107">
        <f t="shared" si="56"/>
        <v>0</v>
      </c>
      <c r="TL107">
        <f t="shared" si="57"/>
        <v>0</v>
      </c>
      <c r="TM107">
        <f t="shared" si="58"/>
        <v>0</v>
      </c>
      <c r="TN107">
        <f t="shared" si="59"/>
        <v>0</v>
      </c>
      <c r="TO107">
        <f t="shared" si="60"/>
        <v>0</v>
      </c>
      <c r="TP107">
        <f t="shared" si="61"/>
        <v>0</v>
      </c>
      <c r="TQ107">
        <f t="shared" si="62"/>
        <v>0</v>
      </c>
      <c r="TR107">
        <f t="shared" si="63"/>
        <v>0</v>
      </c>
      <c r="TS107">
        <f t="shared" si="64"/>
        <v>0</v>
      </c>
      <c r="TT107">
        <f t="shared" si="65"/>
        <v>0</v>
      </c>
      <c r="TU107">
        <f t="shared" si="66"/>
        <v>0</v>
      </c>
      <c r="TV107">
        <f t="shared" si="67"/>
        <v>0</v>
      </c>
      <c r="TW107">
        <f t="shared" si="68"/>
        <v>0</v>
      </c>
      <c r="TX107">
        <f t="shared" si="69"/>
        <v>0</v>
      </c>
      <c r="TY107">
        <f t="shared" si="70"/>
        <v>0</v>
      </c>
      <c r="TZ107" t="str">
        <f t="shared" si="71"/>
        <v/>
      </c>
      <c r="UA107">
        <f t="shared" si="72"/>
        <v>0</v>
      </c>
      <c r="UB107">
        <f t="shared" si="73"/>
        <v>0</v>
      </c>
      <c r="UD107" t="str">
        <f t="shared" si="74"/>
        <v/>
      </c>
      <c r="UE107" t="str">
        <f t="shared" si="75"/>
        <v/>
      </c>
      <c r="UG107" t="str">
        <f t="shared" si="76"/>
        <v/>
      </c>
      <c r="UH107" t="str">
        <f t="shared" si="77"/>
        <v/>
      </c>
      <c r="UR107" t="str">
        <f t="shared" si="52"/>
        <v/>
      </c>
    </row>
    <row r="108" spans="1:564" x14ac:dyDescent="0.3">
      <c r="A108" t="s">
        <v>975</v>
      </c>
      <c r="B108" t="s">
        <v>591</v>
      </c>
      <c r="C108" t="s">
        <v>163</v>
      </c>
      <c r="D108" s="63">
        <v>45743.157534583333</v>
      </c>
      <c r="E108" s="63">
        <v>45743.160649004632</v>
      </c>
      <c r="F108" t="s">
        <v>623</v>
      </c>
      <c r="G108">
        <v>100</v>
      </c>
      <c r="H108">
        <v>1</v>
      </c>
      <c r="P108">
        <v>1</v>
      </c>
      <c r="Q108">
        <v>1</v>
      </c>
      <c r="R108">
        <v>0</v>
      </c>
      <c r="AI108">
        <v>1</v>
      </c>
      <c r="AJ108">
        <v>1</v>
      </c>
      <c r="AL108">
        <v>11</v>
      </c>
      <c r="AM108">
        <v>1</v>
      </c>
      <c r="AN108">
        <v>1</v>
      </c>
      <c r="AO108">
        <v>1</v>
      </c>
      <c r="AP108">
        <v>1</v>
      </c>
      <c r="AQ108">
        <v>1</v>
      </c>
      <c r="AR108">
        <v>1</v>
      </c>
      <c r="AS108">
        <v>1</v>
      </c>
      <c r="AT108">
        <v>0</v>
      </c>
      <c r="AV108">
        <v>1</v>
      </c>
      <c r="AW108">
        <v>1</v>
      </c>
      <c r="AX108">
        <v>1</v>
      </c>
      <c r="AY108">
        <v>1</v>
      </c>
      <c r="AZ108">
        <v>0</v>
      </c>
      <c r="BA108">
        <v>1</v>
      </c>
      <c r="BB108">
        <v>0</v>
      </c>
      <c r="BD108">
        <v>1</v>
      </c>
      <c r="BE108">
        <v>1</v>
      </c>
      <c r="BF108">
        <v>1</v>
      </c>
      <c r="BI108">
        <v>1</v>
      </c>
      <c r="BJ108">
        <v>4</v>
      </c>
      <c r="BK108">
        <v>1</v>
      </c>
      <c r="BL108">
        <v>1</v>
      </c>
      <c r="BM108">
        <v>2</v>
      </c>
      <c r="BN108">
        <v>4</v>
      </c>
      <c r="BO108">
        <v>1</v>
      </c>
      <c r="BP108">
        <v>4</v>
      </c>
      <c r="BQ108">
        <v>3</v>
      </c>
      <c r="BR108">
        <v>1</v>
      </c>
      <c r="BS108">
        <v>1</v>
      </c>
      <c r="BT108">
        <v>4</v>
      </c>
      <c r="BU108">
        <v>4</v>
      </c>
      <c r="BV108">
        <v>1</v>
      </c>
      <c r="BW108">
        <v>4</v>
      </c>
      <c r="BY108">
        <v>1</v>
      </c>
      <c r="TF108" t="s">
        <v>18</v>
      </c>
      <c r="TG108" cm="1">
        <f t="array" aca="1" ref="TG108" ca="1">_xlfn.IFS(SUMIFS(TI108:UB108, TI$3:UB$3,"Red",TI$4:UB$4,"On")&gt;0,1,
SUMIFS(TI108:UB108,TI$3:UB$3,"Yellow",TI$4:UB$4,"On")&gt;=TH$1,1,
TRUE,0)</f>
        <v>1</v>
      </c>
      <c r="TH108" s="40">
        <f t="shared" si="53"/>
        <v>4.4847666705027223</v>
      </c>
      <c r="TI108" s="40" t="str">
        <f t="shared" si="54"/>
        <v/>
      </c>
      <c r="TJ108">
        <f t="shared" si="55"/>
        <v>1</v>
      </c>
      <c r="TK108">
        <f t="shared" si="56"/>
        <v>1</v>
      </c>
      <c r="TL108">
        <f t="shared" si="57"/>
        <v>0</v>
      </c>
      <c r="TM108">
        <f t="shared" si="58"/>
        <v>0</v>
      </c>
      <c r="TN108">
        <f t="shared" si="59"/>
        <v>0</v>
      </c>
      <c r="TO108">
        <f t="shared" si="60"/>
        <v>0</v>
      </c>
      <c r="TP108">
        <f t="shared" si="61"/>
        <v>0</v>
      </c>
      <c r="TQ108">
        <f t="shared" si="62"/>
        <v>0</v>
      </c>
      <c r="TR108">
        <f t="shared" si="63"/>
        <v>0</v>
      </c>
      <c r="TS108">
        <f t="shared" si="64"/>
        <v>0</v>
      </c>
      <c r="TT108">
        <f t="shared" si="65"/>
        <v>0</v>
      </c>
      <c r="TU108">
        <f t="shared" si="66"/>
        <v>0</v>
      </c>
      <c r="TV108">
        <f t="shared" si="67"/>
        <v>0</v>
      </c>
      <c r="TW108">
        <f t="shared" si="68"/>
        <v>0</v>
      </c>
      <c r="TX108">
        <f t="shared" si="69"/>
        <v>0</v>
      </c>
      <c r="TY108">
        <f t="shared" si="70"/>
        <v>0</v>
      </c>
      <c r="TZ108" t="str">
        <f t="shared" si="71"/>
        <v/>
      </c>
      <c r="UA108">
        <f t="shared" si="72"/>
        <v>0</v>
      </c>
      <c r="UB108">
        <f t="shared" si="73"/>
        <v>0</v>
      </c>
      <c r="UD108" t="str">
        <f t="shared" si="74"/>
        <v/>
      </c>
      <c r="UE108" t="str">
        <f t="shared" si="75"/>
        <v/>
      </c>
      <c r="UG108">
        <f t="shared" si="76"/>
        <v>0</v>
      </c>
      <c r="UH108" t="str">
        <f t="shared" si="77"/>
        <v/>
      </c>
      <c r="UR108" t="str">
        <f t="shared" si="52"/>
        <v/>
      </c>
    </row>
    <row r="109" spans="1:564" x14ac:dyDescent="0.3">
      <c r="A109" t="s">
        <v>976</v>
      </c>
      <c r="B109" t="s">
        <v>591</v>
      </c>
      <c r="C109" t="s">
        <v>163</v>
      </c>
      <c r="D109" s="63">
        <v>45743.157623634259</v>
      </c>
      <c r="E109" s="63">
        <v>45743.161050416667</v>
      </c>
      <c r="F109" t="s">
        <v>623</v>
      </c>
      <c r="G109">
        <v>100</v>
      </c>
      <c r="H109">
        <v>1</v>
      </c>
      <c r="P109">
        <v>1</v>
      </c>
      <c r="Q109">
        <v>1</v>
      </c>
      <c r="R109">
        <v>0</v>
      </c>
      <c r="AI109">
        <v>1</v>
      </c>
      <c r="AJ109">
        <v>1</v>
      </c>
      <c r="AL109">
        <v>11</v>
      </c>
      <c r="AM109">
        <v>1</v>
      </c>
      <c r="AN109">
        <v>1</v>
      </c>
      <c r="AO109">
        <v>1</v>
      </c>
      <c r="AP109">
        <v>1</v>
      </c>
      <c r="AQ109">
        <v>1</v>
      </c>
      <c r="AR109">
        <v>1</v>
      </c>
      <c r="AS109">
        <v>1</v>
      </c>
      <c r="AT109">
        <v>0</v>
      </c>
      <c r="AV109">
        <v>1</v>
      </c>
      <c r="AW109">
        <v>1</v>
      </c>
      <c r="AX109">
        <v>1</v>
      </c>
      <c r="AY109">
        <v>1</v>
      </c>
      <c r="AZ109">
        <v>1</v>
      </c>
      <c r="BA109">
        <v>1</v>
      </c>
      <c r="BB109">
        <v>0</v>
      </c>
      <c r="BD109">
        <v>1</v>
      </c>
      <c r="BE109">
        <v>1</v>
      </c>
      <c r="BF109">
        <v>1</v>
      </c>
      <c r="BI109">
        <v>4</v>
      </c>
      <c r="BJ109">
        <v>4</v>
      </c>
      <c r="BK109">
        <v>4</v>
      </c>
      <c r="BL109">
        <v>4</v>
      </c>
      <c r="BM109">
        <v>4</v>
      </c>
      <c r="BN109">
        <v>4</v>
      </c>
      <c r="BO109">
        <v>4</v>
      </c>
      <c r="BP109">
        <v>4</v>
      </c>
      <c r="BQ109">
        <v>4</v>
      </c>
      <c r="BR109">
        <v>4</v>
      </c>
      <c r="BS109">
        <v>4</v>
      </c>
      <c r="BT109">
        <v>4</v>
      </c>
      <c r="BU109">
        <v>4</v>
      </c>
      <c r="BV109">
        <v>4</v>
      </c>
      <c r="BW109">
        <v>4</v>
      </c>
      <c r="BY109">
        <v>4</v>
      </c>
      <c r="TF109" t="s">
        <v>18</v>
      </c>
      <c r="TG109" cm="1">
        <f t="array" aca="1" ref="TG109" ca="1">_xlfn.IFS(SUMIFS(TI109:UB109, TI$3:UB$3,"Red",TI$4:UB$4,"On")&gt;0,1,
SUMIFS(TI109:UB109,TI$3:UB$3,"Yellow",TI$4:UB$4,"On")&gt;=TH$1,1,
TRUE,0)</f>
        <v>1</v>
      </c>
      <c r="TH109" s="40">
        <f t="shared" si="53"/>
        <v>4.9345666682347655</v>
      </c>
      <c r="TI109" s="40" t="str">
        <f t="shared" si="54"/>
        <v/>
      </c>
      <c r="TJ109">
        <f t="shared" si="55"/>
        <v>1</v>
      </c>
      <c r="TK109">
        <f t="shared" si="56"/>
        <v>1</v>
      </c>
      <c r="TL109">
        <f t="shared" si="57"/>
        <v>0</v>
      </c>
      <c r="TM109">
        <f t="shared" si="58"/>
        <v>0</v>
      </c>
      <c r="TN109">
        <f t="shared" si="59"/>
        <v>0</v>
      </c>
      <c r="TO109">
        <f t="shared" si="60"/>
        <v>0</v>
      </c>
      <c r="TP109">
        <f t="shared" si="61"/>
        <v>0</v>
      </c>
      <c r="TQ109">
        <f t="shared" si="62"/>
        <v>0</v>
      </c>
      <c r="TR109">
        <f t="shared" si="63"/>
        <v>0</v>
      </c>
      <c r="TS109">
        <f t="shared" si="64"/>
        <v>0</v>
      </c>
      <c r="TT109">
        <f t="shared" si="65"/>
        <v>0</v>
      </c>
      <c r="TU109">
        <f t="shared" si="66"/>
        <v>0</v>
      </c>
      <c r="TV109">
        <f t="shared" si="67"/>
        <v>0</v>
      </c>
      <c r="TW109">
        <f t="shared" si="68"/>
        <v>0</v>
      </c>
      <c r="TX109">
        <f t="shared" si="69"/>
        <v>0</v>
      </c>
      <c r="TY109">
        <f t="shared" si="70"/>
        <v>0</v>
      </c>
      <c r="TZ109" t="str">
        <f t="shared" si="71"/>
        <v/>
      </c>
      <c r="UA109">
        <f t="shared" si="72"/>
        <v>0</v>
      </c>
      <c r="UB109">
        <f t="shared" si="73"/>
        <v>0</v>
      </c>
      <c r="UD109" t="str">
        <f t="shared" si="74"/>
        <v/>
      </c>
      <c r="UE109" t="str">
        <f t="shared" si="75"/>
        <v/>
      </c>
      <c r="UG109">
        <f t="shared" si="76"/>
        <v>0</v>
      </c>
      <c r="UH109" t="str">
        <f t="shared" si="77"/>
        <v/>
      </c>
      <c r="UR109" t="str">
        <f t="shared" si="52"/>
        <v/>
      </c>
    </row>
    <row r="110" spans="1:564" x14ac:dyDescent="0.3">
      <c r="A110" t="s">
        <v>978</v>
      </c>
      <c r="B110" t="s">
        <v>591</v>
      </c>
      <c r="C110" t="s">
        <v>97</v>
      </c>
      <c r="D110" s="63">
        <v>45743.169933437501</v>
      </c>
      <c r="E110" s="63">
        <v>45743.170239479165</v>
      </c>
      <c r="F110" t="s">
        <v>625</v>
      </c>
      <c r="G110">
        <v>100</v>
      </c>
      <c r="AI110">
        <v>1</v>
      </c>
      <c r="AJ110">
        <v>1</v>
      </c>
      <c r="AL110">
        <v>9</v>
      </c>
      <c r="TF110" t="s">
        <v>18</v>
      </c>
      <c r="TG110" cm="1">
        <f t="array" aca="1" ref="TG110" ca="1">_xlfn.IFS(SUMIFS(TI110:UB110, TI$3:UB$3,"Red",TI$4:UB$4,"On")&gt;0,1,
SUMIFS(TI110:UB110,TI$3:UB$3,"Yellow",TI$4:UB$4,"On")&gt;=TH$1,1,
TRUE,0)</f>
        <v>0</v>
      </c>
      <c r="TH110" s="40">
        <f t="shared" si="53"/>
        <v>0.44069999596104026</v>
      </c>
      <c r="TI110" s="40" t="str">
        <f t="shared" si="54"/>
        <v/>
      </c>
      <c r="TJ110">
        <f t="shared" si="55"/>
        <v>0</v>
      </c>
      <c r="TK110">
        <f t="shared" si="56"/>
        <v>0</v>
      </c>
      <c r="TL110">
        <f t="shared" si="57"/>
        <v>0</v>
      </c>
      <c r="TM110">
        <f t="shared" si="58"/>
        <v>0</v>
      </c>
      <c r="TN110">
        <f t="shared" si="59"/>
        <v>0</v>
      </c>
      <c r="TO110">
        <f t="shared" si="60"/>
        <v>0</v>
      </c>
      <c r="TP110">
        <f t="shared" si="61"/>
        <v>0</v>
      </c>
      <c r="TQ110">
        <f t="shared" si="62"/>
        <v>0</v>
      </c>
      <c r="TR110">
        <f t="shared" si="63"/>
        <v>0</v>
      </c>
      <c r="TS110">
        <f t="shared" si="64"/>
        <v>0</v>
      </c>
      <c r="TT110">
        <f t="shared" si="65"/>
        <v>0</v>
      </c>
      <c r="TU110">
        <f t="shared" si="66"/>
        <v>0</v>
      </c>
      <c r="TV110">
        <f t="shared" si="67"/>
        <v>0</v>
      </c>
      <c r="TW110">
        <f t="shared" si="68"/>
        <v>0</v>
      </c>
      <c r="TX110">
        <f t="shared" si="69"/>
        <v>0</v>
      </c>
      <c r="TY110">
        <f t="shared" si="70"/>
        <v>0</v>
      </c>
      <c r="TZ110" t="str">
        <f t="shared" si="71"/>
        <v/>
      </c>
      <c r="UA110">
        <f t="shared" si="72"/>
        <v>0</v>
      </c>
      <c r="UB110">
        <f t="shared" si="73"/>
        <v>0</v>
      </c>
      <c r="UD110" t="str">
        <f t="shared" si="74"/>
        <v/>
      </c>
      <c r="UE110" t="str">
        <f t="shared" si="75"/>
        <v/>
      </c>
      <c r="UG110" t="str">
        <f t="shared" si="76"/>
        <v/>
      </c>
      <c r="UH110" t="str">
        <f t="shared" si="77"/>
        <v/>
      </c>
      <c r="UR110" t="str">
        <f t="shared" si="52"/>
        <v/>
      </c>
    </row>
    <row r="111" spans="1:564" x14ac:dyDescent="0.3">
      <c r="A111" t="s">
        <v>979</v>
      </c>
      <c r="B111" t="s">
        <v>591</v>
      </c>
      <c r="C111" t="s">
        <v>957</v>
      </c>
      <c r="D111" s="63">
        <v>45743.17203908565</v>
      </c>
      <c r="E111" s="63">
        <v>45743.174606469911</v>
      </c>
      <c r="F111" t="s">
        <v>625</v>
      </c>
      <c r="G111">
        <v>100</v>
      </c>
      <c r="H111">
        <v>1</v>
      </c>
      <c r="P111">
        <v>0</v>
      </c>
      <c r="Q111">
        <v>0</v>
      </c>
      <c r="R111">
        <v>0</v>
      </c>
      <c r="S111">
        <v>0</v>
      </c>
      <c r="AI111">
        <v>1</v>
      </c>
      <c r="AJ111">
        <v>1</v>
      </c>
      <c r="AL111">
        <v>11</v>
      </c>
      <c r="AM111">
        <v>1</v>
      </c>
      <c r="AN111">
        <v>0</v>
      </c>
      <c r="AO111">
        <v>1</v>
      </c>
      <c r="AP111">
        <v>1</v>
      </c>
      <c r="AQ111">
        <v>1</v>
      </c>
      <c r="AR111">
        <v>0</v>
      </c>
      <c r="AS111">
        <v>0</v>
      </c>
      <c r="AT111">
        <v>0</v>
      </c>
      <c r="AV111">
        <v>1</v>
      </c>
      <c r="AW111">
        <v>1</v>
      </c>
      <c r="AX111">
        <v>0</v>
      </c>
      <c r="AY111">
        <v>1</v>
      </c>
      <c r="AZ111">
        <v>1</v>
      </c>
      <c r="BA111">
        <v>0</v>
      </c>
      <c r="BB111">
        <v>0</v>
      </c>
      <c r="BD111">
        <v>1</v>
      </c>
      <c r="BE111">
        <v>2</v>
      </c>
      <c r="BF111">
        <v>3</v>
      </c>
      <c r="BI111">
        <v>3</v>
      </c>
      <c r="BJ111">
        <v>2</v>
      </c>
      <c r="BK111">
        <v>1</v>
      </c>
      <c r="BL111">
        <v>2</v>
      </c>
      <c r="BM111">
        <v>1</v>
      </c>
      <c r="BN111">
        <v>1</v>
      </c>
      <c r="BO111">
        <v>1</v>
      </c>
      <c r="BP111">
        <v>2</v>
      </c>
      <c r="BQ111">
        <v>2</v>
      </c>
      <c r="BR111">
        <v>1</v>
      </c>
      <c r="BS111">
        <v>1</v>
      </c>
      <c r="BT111">
        <v>2</v>
      </c>
      <c r="BU111">
        <v>2</v>
      </c>
      <c r="BV111">
        <v>1</v>
      </c>
      <c r="BW111">
        <v>1</v>
      </c>
      <c r="BY111">
        <v>1</v>
      </c>
      <c r="TF111" t="s">
        <v>18</v>
      </c>
      <c r="TG111" cm="1">
        <f t="array" aca="1" ref="TG111" ca="1">_xlfn.IFS(SUMIFS(TI111:UB111, TI$3:UB$3,"Red",TI$4:UB$4,"On")&gt;0,1,
SUMIFS(TI111:UB111,TI$3:UB$3,"Yellow",TI$4:UB$4,"On")&gt;=TH$1,1,
TRUE,0)</f>
        <v>0</v>
      </c>
      <c r="TH111" s="40">
        <f t="shared" si="53"/>
        <v>3.6970333359204233</v>
      </c>
      <c r="TI111" s="40" t="str">
        <f t="shared" si="54"/>
        <v/>
      </c>
      <c r="TJ111">
        <f t="shared" si="55"/>
        <v>0</v>
      </c>
      <c r="TK111">
        <f t="shared" si="56"/>
        <v>0</v>
      </c>
      <c r="TL111">
        <f t="shared" si="57"/>
        <v>0</v>
      </c>
      <c r="TM111">
        <f t="shared" si="58"/>
        <v>0</v>
      </c>
      <c r="TN111">
        <f t="shared" si="59"/>
        <v>0</v>
      </c>
      <c r="TO111">
        <f t="shared" si="60"/>
        <v>0</v>
      </c>
      <c r="TP111">
        <f t="shared" si="61"/>
        <v>0</v>
      </c>
      <c r="TQ111">
        <f t="shared" si="62"/>
        <v>0</v>
      </c>
      <c r="TR111">
        <f t="shared" si="63"/>
        <v>0</v>
      </c>
      <c r="TS111">
        <f t="shared" si="64"/>
        <v>0</v>
      </c>
      <c r="TT111">
        <f t="shared" si="65"/>
        <v>0</v>
      </c>
      <c r="TU111">
        <f t="shared" si="66"/>
        <v>0</v>
      </c>
      <c r="TV111">
        <f t="shared" si="67"/>
        <v>0</v>
      </c>
      <c r="TW111">
        <f t="shared" si="68"/>
        <v>0</v>
      </c>
      <c r="TX111">
        <f t="shared" si="69"/>
        <v>0</v>
      </c>
      <c r="TY111">
        <f t="shared" si="70"/>
        <v>0</v>
      </c>
      <c r="TZ111" t="str">
        <f t="shared" si="71"/>
        <v/>
      </c>
      <c r="UA111">
        <f t="shared" si="72"/>
        <v>0</v>
      </c>
      <c r="UB111">
        <f t="shared" si="73"/>
        <v>0</v>
      </c>
      <c r="UD111" t="str">
        <f t="shared" si="74"/>
        <v/>
      </c>
      <c r="UE111" t="str">
        <f t="shared" si="75"/>
        <v/>
      </c>
      <c r="UG111">
        <f t="shared" si="76"/>
        <v>0</v>
      </c>
      <c r="UH111" t="str">
        <f t="shared" si="77"/>
        <v/>
      </c>
      <c r="UR111" t="str">
        <f t="shared" si="52"/>
        <v/>
      </c>
    </row>
    <row r="112" spans="1:564" x14ac:dyDescent="0.3">
      <c r="A112" t="s">
        <v>980</v>
      </c>
      <c r="B112" t="s">
        <v>591</v>
      </c>
      <c r="C112" t="s">
        <v>78</v>
      </c>
      <c r="D112" s="63">
        <v>45743.17633480324</v>
      </c>
      <c r="E112" s="63">
        <v>45743.176426412036</v>
      </c>
      <c r="F112" t="s">
        <v>623</v>
      </c>
      <c r="G112">
        <v>100</v>
      </c>
      <c r="AI112">
        <v>2</v>
      </c>
      <c r="TF112" t="s">
        <v>18</v>
      </c>
      <c r="TG112" cm="1">
        <f t="array" aca="1" ref="TG112" ca="1">_xlfn.IFS(SUMIFS(TI112:UB112, TI$3:UB$3,"Red",TI$4:UB$4,"On")&gt;0,1,
SUMIFS(TI112:UB112,TI$3:UB$3,"Yellow",TI$4:UB$4,"On")&gt;=TH$1,1,
TRUE,0)</f>
        <v>0</v>
      </c>
      <c r="TH112" s="40">
        <f t="shared" si="53"/>
        <v>0.13191666570492089</v>
      </c>
      <c r="TI112" s="40" t="str">
        <f t="shared" si="54"/>
        <v/>
      </c>
      <c r="TJ112">
        <f t="shared" si="55"/>
        <v>0</v>
      </c>
      <c r="TK112">
        <f t="shared" si="56"/>
        <v>0</v>
      </c>
      <c r="TL112">
        <f t="shared" si="57"/>
        <v>0</v>
      </c>
      <c r="TM112">
        <f t="shared" si="58"/>
        <v>0</v>
      </c>
      <c r="TN112">
        <f t="shared" si="59"/>
        <v>0</v>
      </c>
      <c r="TO112">
        <f t="shared" si="60"/>
        <v>0</v>
      </c>
      <c r="TP112">
        <f t="shared" si="61"/>
        <v>0</v>
      </c>
      <c r="TQ112">
        <f t="shared" si="62"/>
        <v>0</v>
      </c>
      <c r="TR112">
        <f t="shared" si="63"/>
        <v>0</v>
      </c>
      <c r="TS112">
        <f t="shared" si="64"/>
        <v>0</v>
      </c>
      <c r="TT112">
        <f t="shared" si="65"/>
        <v>0</v>
      </c>
      <c r="TU112">
        <f t="shared" si="66"/>
        <v>0</v>
      </c>
      <c r="TV112">
        <f t="shared" si="67"/>
        <v>0</v>
      </c>
      <c r="TW112">
        <f t="shared" si="68"/>
        <v>0</v>
      </c>
      <c r="TX112">
        <f t="shared" si="69"/>
        <v>0</v>
      </c>
      <c r="TY112">
        <f t="shared" si="70"/>
        <v>0</v>
      </c>
      <c r="TZ112" t="str">
        <f t="shared" si="71"/>
        <v/>
      </c>
      <c r="UA112">
        <f t="shared" si="72"/>
        <v>0</v>
      </c>
      <c r="UB112">
        <f t="shared" si="73"/>
        <v>0</v>
      </c>
      <c r="UD112" t="str">
        <f t="shared" si="74"/>
        <v/>
      </c>
      <c r="UE112" t="str">
        <f t="shared" si="75"/>
        <v/>
      </c>
      <c r="UG112" t="str">
        <f t="shared" si="76"/>
        <v/>
      </c>
      <c r="UH112" t="str">
        <f t="shared" si="77"/>
        <v/>
      </c>
      <c r="UR112" t="str">
        <f t="shared" si="52"/>
        <v/>
      </c>
    </row>
    <row r="113" spans="1:564" x14ac:dyDescent="0.3">
      <c r="A113" t="s">
        <v>981</v>
      </c>
      <c r="B113" t="s">
        <v>591</v>
      </c>
      <c r="C113" t="s">
        <v>97</v>
      </c>
      <c r="D113" s="63">
        <v>45743.176610949071</v>
      </c>
      <c r="E113" s="63">
        <v>45743.176791122685</v>
      </c>
      <c r="F113" t="s">
        <v>625</v>
      </c>
      <c r="G113">
        <v>100</v>
      </c>
      <c r="AI113">
        <v>1</v>
      </c>
      <c r="AJ113">
        <v>1</v>
      </c>
      <c r="AL113">
        <v>8</v>
      </c>
      <c r="TF113" t="s">
        <v>18</v>
      </c>
      <c r="TG113" cm="1">
        <f t="array" aca="1" ref="TG113" ca="1">_xlfn.IFS(SUMIFS(TI113:UB113, TI$3:UB$3,"Red",TI$4:UB$4,"On")&gt;0,1,
SUMIFS(TI113:UB113,TI$3:UB$3,"Yellow",TI$4:UB$4,"On")&gt;=TH$1,1,
TRUE,0)</f>
        <v>0</v>
      </c>
      <c r="TH113" s="40">
        <f t="shared" si="53"/>
        <v>0.25945000466890633</v>
      </c>
      <c r="TI113" s="40" t="str">
        <f t="shared" si="54"/>
        <v/>
      </c>
      <c r="TJ113">
        <f t="shared" si="55"/>
        <v>0</v>
      </c>
      <c r="TK113">
        <f t="shared" si="56"/>
        <v>0</v>
      </c>
      <c r="TL113">
        <f t="shared" si="57"/>
        <v>0</v>
      </c>
      <c r="TM113">
        <f t="shared" si="58"/>
        <v>0</v>
      </c>
      <c r="TN113">
        <f t="shared" si="59"/>
        <v>0</v>
      </c>
      <c r="TO113">
        <f t="shared" si="60"/>
        <v>0</v>
      </c>
      <c r="TP113">
        <f t="shared" si="61"/>
        <v>0</v>
      </c>
      <c r="TQ113">
        <f t="shared" si="62"/>
        <v>0</v>
      </c>
      <c r="TR113">
        <f t="shared" si="63"/>
        <v>0</v>
      </c>
      <c r="TS113">
        <f t="shared" si="64"/>
        <v>0</v>
      </c>
      <c r="TT113">
        <f t="shared" si="65"/>
        <v>0</v>
      </c>
      <c r="TU113">
        <f t="shared" si="66"/>
        <v>0</v>
      </c>
      <c r="TV113">
        <f t="shared" si="67"/>
        <v>0</v>
      </c>
      <c r="TW113">
        <f t="shared" si="68"/>
        <v>0</v>
      </c>
      <c r="TX113">
        <f t="shared" si="69"/>
        <v>0</v>
      </c>
      <c r="TY113">
        <f t="shared" si="70"/>
        <v>0</v>
      </c>
      <c r="TZ113" t="str">
        <f t="shared" si="71"/>
        <v/>
      </c>
      <c r="UA113">
        <f t="shared" si="72"/>
        <v>0</v>
      </c>
      <c r="UB113">
        <f t="shared" si="73"/>
        <v>0</v>
      </c>
      <c r="UD113" t="str">
        <f t="shared" si="74"/>
        <v/>
      </c>
      <c r="UE113" t="str">
        <f t="shared" si="75"/>
        <v/>
      </c>
      <c r="UG113" t="str">
        <f t="shared" si="76"/>
        <v/>
      </c>
      <c r="UH113" t="str">
        <f t="shared" si="77"/>
        <v/>
      </c>
      <c r="UR113" t="str">
        <f t="shared" si="52"/>
        <v/>
      </c>
    </row>
    <row r="114" spans="1:564" x14ac:dyDescent="0.3">
      <c r="A114" t="s">
        <v>982</v>
      </c>
      <c r="B114" t="s">
        <v>591</v>
      </c>
      <c r="C114" t="s">
        <v>97</v>
      </c>
      <c r="D114" s="63">
        <v>45743.176704074074</v>
      </c>
      <c r="E114" s="63">
        <v>45743.176977025461</v>
      </c>
      <c r="F114" t="s">
        <v>623</v>
      </c>
      <c r="G114">
        <v>100</v>
      </c>
      <c r="AI114">
        <v>1</v>
      </c>
      <c r="AJ114">
        <v>1</v>
      </c>
      <c r="AL114">
        <v>4</v>
      </c>
      <c r="TF114" t="s">
        <v>18</v>
      </c>
      <c r="TG114" cm="1">
        <f t="array" aca="1" ref="TG114" ca="1">_xlfn.IFS(SUMIFS(TI114:UB114, TI$3:UB$3,"Red",TI$4:UB$4,"On")&gt;0,1,
SUMIFS(TI114:UB114,TI$3:UB$3,"Yellow",TI$4:UB$4,"On")&gt;=TH$1,1,
TRUE,0)</f>
        <v>0</v>
      </c>
      <c r="TH114" s="40">
        <f t="shared" si="53"/>
        <v>0.39304999751038849</v>
      </c>
      <c r="TI114" s="40" t="str">
        <f t="shared" si="54"/>
        <v/>
      </c>
      <c r="TJ114">
        <f t="shared" si="55"/>
        <v>0</v>
      </c>
      <c r="TK114">
        <f t="shared" si="56"/>
        <v>0</v>
      </c>
      <c r="TL114">
        <f t="shared" si="57"/>
        <v>0</v>
      </c>
      <c r="TM114">
        <f t="shared" si="58"/>
        <v>0</v>
      </c>
      <c r="TN114">
        <f t="shared" si="59"/>
        <v>0</v>
      </c>
      <c r="TO114">
        <f t="shared" si="60"/>
        <v>0</v>
      </c>
      <c r="TP114">
        <f t="shared" si="61"/>
        <v>0</v>
      </c>
      <c r="TQ114">
        <f t="shared" si="62"/>
        <v>0</v>
      </c>
      <c r="TR114">
        <f t="shared" si="63"/>
        <v>0</v>
      </c>
      <c r="TS114">
        <f t="shared" si="64"/>
        <v>0</v>
      </c>
      <c r="TT114">
        <f t="shared" si="65"/>
        <v>0</v>
      </c>
      <c r="TU114">
        <f t="shared" si="66"/>
        <v>0</v>
      </c>
      <c r="TV114">
        <f t="shared" si="67"/>
        <v>0</v>
      </c>
      <c r="TW114">
        <f t="shared" si="68"/>
        <v>0</v>
      </c>
      <c r="TX114">
        <f t="shared" si="69"/>
        <v>0</v>
      </c>
      <c r="TY114">
        <f t="shared" si="70"/>
        <v>0</v>
      </c>
      <c r="TZ114" t="str">
        <f t="shared" si="71"/>
        <v/>
      </c>
      <c r="UA114">
        <f t="shared" si="72"/>
        <v>0</v>
      </c>
      <c r="UB114">
        <f t="shared" si="73"/>
        <v>0</v>
      </c>
      <c r="UD114" t="str">
        <f t="shared" si="74"/>
        <v/>
      </c>
      <c r="UE114" t="str">
        <f t="shared" si="75"/>
        <v/>
      </c>
      <c r="UG114" t="str">
        <f t="shared" si="76"/>
        <v/>
      </c>
      <c r="UH114" t="str">
        <f t="shared" si="77"/>
        <v/>
      </c>
      <c r="UR114" t="str">
        <f t="shared" si="52"/>
        <v/>
      </c>
    </row>
    <row r="115" spans="1:564" x14ac:dyDescent="0.3">
      <c r="A115" t="s">
        <v>983</v>
      </c>
      <c r="B115" t="s">
        <v>591</v>
      </c>
      <c r="C115" t="s">
        <v>97</v>
      </c>
      <c r="D115" s="63">
        <v>45743.184570219906</v>
      </c>
      <c r="E115" s="63">
        <v>45743.185011307869</v>
      </c>
      <c r="F115" t="s">
        <v>625</v>
      </c>
      <c r="G115">
        <v>100</v>
      </c>
      <c r="AI115">
        <v>1</v>
      </c>
      <c r="AJ115">
        <v>1</v>
      </c>
      <c r="AL115">
        <v>8</v>
      </c>
      <c r="TF115" t="s">
        <v>18</v>
      </c>
      <c r="TG115" cm="1">
        <f t="array" aca="1" ref="TG115" ca="1">_xlfn.IFS(SUMIFS(TI115:UB115, TI$3:UB$3,"Red",TI$4:UB$4,"On")&gt;0,1,
SUMIFS(TI115:UB115,TI$3:UB$3,"Yellow",TI$4:UB$4,"On")&gt;=TH$1,1,
TRUE,0)</f>
        <v>0</v>
      </c>
      <c r="TH115" s="40">
        <f t="shared" si="53"/>
        <v>0.63516666647046804</v>
      </c>
      <c r="TI115" s="40" t="str">
        <f t="shared" si="54"/>
        <v/>
      </c>
      <c r="TJ115">
        <f t="shared" si="55"/>
        <v>0</v>
      </c>
      <c r="TK115">
        <f t="shared" si="56"/>
        <v>0</v>
      </c>
      <c r="TL115">
        <f t="shared" si="57"/>
        <v>0</v>
      </c>
      <c r="TM115">
        <f t="shared" si="58"/>
        <v>0</v>
      </c>
      <c r="TN115">
        <f t="shared" si="59"/>
        <v>0</v>
      </c>
      <c r="TO115">
        <f t="shared" si="60"/>
        <v>0</v>
      </c>
      <c r="TP115">
        <f t="shared" si="61"/>
        <v>0</v>
      </c>
      <c r="TQ115">
        <f t="shared" si="62"/>
        <v>0</v>
      </c>
      <c r="TR115">
        <f t="shared" si="63"/>
        <v>0</v>
      </c>
      <c r="TS115">
        <f t="shared" si="64"/>
        <v>0</v>
      </c>
      <c r="TT115">
        <f t="shared" si="65"/>
        <v>0</v>
      </c>
      <c r="TU115">
        <f t="shared" si="66"/>
        <v>0</v>
      </c>
      <c r="TV115">
        <f t="shared" si="67"/>
        <v>0</v>
      </c>
      <c r="TW115">
        <f t="shared" si="68"/>
        <v>0</v>
      </c>
      <c r="TX115">
        <f t="shared" si="69"/>
        <v>0</v>
      </c>
      <c r="TY115">
        <f t="shared" si="70"/>
        <v>0</v>
      </c>
      <c r="TZ115" t="str">
        <f t="shared" si="71"/>
        <v/>
      </c>
      <c r="UA115">
        <f t="shared" si="72"/>
        <v>0</v>
      </c>
      <c r="UB115">
        <f t="shared" si="73"/>
        <v>0</v>
      </c>
      <c r="UD115" t="str">
        <f t="shared" si="74"/>
        <v/>
      </c>
      <c r="UE115" t="str">
        <f t="shared" si="75"/>
        <v/>
      </c>
      <c r="UG115" t="str">
        <f t="shared" si="76"/>
        <v/>
      </c>
      <c r="UH115" t="str">
        <f t="shared" si="77"/>
        <v/>
      </c>
      <c r="UR115" t="str">
        <f t="shared" si="52"/>
        <v/>
      </c>
    </row>
    <row r="116" spans="1:564" x14ac:dyDescent="0.3">
      <c r="A116" t="s">
        <v>984</v>
      </c>
      <c r="B116" t="s">
        <v>591</v>
      </c>
      <c r="C116" t="s">
        <v>78</v>
      </c>
      <c r="D116" s="63">
        <v>45743.19302608796</v>
      </c>
      <c r="E116" s="63">
        <v>45743.193256342594</v>
      </c>
      <c r="F116" t="s">
        <v>625</v>
      </c>
      <c r="G116">
        <v>100</v>
      </c>
      <c r="AI116">
        <v>4</v>
      </c>
      <c r="TF116" t="s">
        <v>18</v>
      </c>
      <c r="TG116" cm="1">
        <f t="array" aca="1" ref="TG116" ca="1">_xlfn.IFS(SUMIFS(TI116:UB116, TI$3:UB$3,"Red",TI$4:UB$4,"On")&gt;0,1,
SUMIFS(TI116:UB116,TI$3:UB$3,"Yellow",TI$4:UB$4,"On")&gt;=TH$1,1,
TRUE,0)</f>
        <v>0</v>
      </c>
      <c r="TH116" s="40">
        <f t="shared" si="53"/>
        <v>0.33156667370349169</v>
      </c>
      <c r="TI116" s="40" t="str">
        <f t="shared" si="54"/>
        <v/>
      </c>
      <c r="TJ116">
        <f t="shared" si="55"/>
        <v>0</v>
      </c>
      <c r="TK116">
        <f t="shared" si="56"/>
        <v>0</v>
      </c>
      <c r="TL116">
        <f t="shared" si="57"/>
        <v>0</v>
      </c>
      <c r="TM116">
        <f t="shared" si="58"/>
        <v>0</v>
      </c>
      <c r="TN116">
        <f t="shared" si="59"/>
        <v>0</v>
      </c>
      <c r="TO116">
        <f t="shared" si="60"/>
        <v>0</v>
      </c>
      <c r="TP116">
        <f t="shared" si="61"/>
        <v>0</v>
      </c>
      <c r="TQ116">
        <f t="shared" si="62"/>
        <v>0</v>
      </c>
      <c r="TR116">
        <f t="shared" si="63"/>
        <v>0</v>
      </c>
      <c r="TS116">
        <f t="shared" si="64"/>
        <v>0</v>
      </c>
      <c r="TT116">
        <f t="shared" si="65"/>
        <v>0</v>
      </c>
      <c r="TU116">
        <f t="shared" si="66"/>
        <v>0</v>
      </c>
      <c r="TV116">
        <f t="shared" si="67"/>
        <v>0</v>
      </c>
      <c r="TW116">
        <f t="shared" si="68"/>
        <v>0</v>
      </c>
      <c r="TX116">
        <f t="shared" si="69"/>
        <v>0</v>
      </c>
      <c r="TY116">
        <f t="shared" si="70"/>
        <v>0</v>
      </c>
      <c r="TZ116" t="str">
        <f t="shared" si="71"/>
        <v/>
      </c>
      <c r="UA116">
        <f t="shared" si="72"/>
        <v>0</v>
      </c>
      <c r="UB116">
        <f t="shared" si="73"/>
        <v>0</v>
      </c>
      <c r="UD116" t="str">
        <f t="shared" si="74"/>
        <v/>
      </c>
      <c r="UE116" t="str">
        <f t="shared" si="75"/>
        <v/>
      </c>
      <c r="UG116" t="str">
        <f t="shared" si="76"/>
        <v/>
      </c>
      <c r="UH116" t="str">
        <f t="shared" si="77"/>
        <v/>
      </c>
      <c r="UR116" t="str">
        <f t="shared" si="52"/>
        <v/>
      </c>
    </row>
    <row r="117" spans="1:564" x14ac:dyDescent="0.3">
      <c r="A117" t="s">
        <v>985</v>
      </c>
      <c r="B117" t="s">
        <v>14</v>
      </c>
      <c r="D117" s="63">
        <v>45743.17837804398</v>
      </c>
      <c r="E117" s="63">
        <v>45743.193334490737</v>
      </c>
      <c r="F117" t="s">
        <v>625</v>
      </c>
      <c r="G117">
        <v>100</v>
      </c>
      <c r="H117">
        <v>1</v>
      </c>
      <c r="I117">
        <v>4</v>
      </c>
      <c r="J117">
        <v>30</v>
      </c>
      <c r="K117">
        <v>1</v>
      </c>
      <c r="L117">
        <v>1</v>
      </c>
      <c r="M117" t="s">
        <v>586</v>
      </c>
      <c r="N117" t="s">
        <v>76</v>
      </c>
      <c r="O117" t="s">
        <v>1049</v>
      </c>
      <c r="P117">
        <v>0</v>
      </c>
      <c r="Q117">
        <v>1</v>
      </c>
      <c r="R117">
        <v>0</v>
      </c>
      <c r="S117">
        <v>0</v>
      </c>
      <c r="T117">
        <v>0</v>
      </c>
      <c r="U117">
        <v>0</v>
      </c>
      <c r="V117">
        <v>0</v>
      </c>
      <c r="W117">
        <v>0</v>
      </c>
      <c r="X117">
        <v>0</v>
      </c>
      <c r="Y117">
        <v>0</v>
      </c>
      <c r="Z117">
        <v>0</v>
      </c>
      <c r="AA117">
        <v>0</v>
      </c>
      <c r="AB117">
        <v>0</v>
      </c>
      <c r="AC117">
        <v>0</v>
      </c>
      <c r="AD117">
        <v>1</v>
      </c>
      <c r="AE117">
        <v>0</v>
      </c>
      <c r="AF117">
        <v>0</v>
      </c>
      <c r="AG117">
        <v>0</v>
      </c>
      <c r="AH117">
        <v>0</v>
      </c>
      <c r="AI117">
        <v>1</v>
      </c>
      <c r="AJ117">
        <v>1</v>
      </c>
      <c r="AL117">
        <v>11</v>
      </c>
      <c r="AM117">
        <v>1</v>
      </c>
      <c r="AN117">
        <v>1</v>
      </c>
      <c r="AO117">
        <v>1</v>
      </c>
      <c r="AP117">
        <v>1</v>
      </c>
      <c r="AQ117">
        <v>1</v>
      </c>
      <c r="AR117">
        <v>0</v>
      </c>
      <c r="AS117">
        <v>0</v>
      </c>
      <c r="AT117">
        <v>0</v>
      </c>
      <c r="AV117">
        <v>2</v>
      </c>
      <c r="AW117">
        <v>1</v>
      </c>
      <c r="AX117">
        <v>1</v>
      </c>
      <c r="AY117">
        <v>1</v>
      </c>
      <c r="AZ117">
        <v>0</v>
      </c>
      <c r="BA117">
        <v>1</v>
      </c>
      <c r="BB117">
        <v>0</v>
      </c>
      <c r="BD117">
        <v>1</v>
      </c>
      <c r="BE117">
        <v>2</v>
      </c>
      <c r="BF117">
        <v>3</v>
      </c>
      <c r="BI117">
        <v>1</v>
      </c>
      <c r="BJ117">
        <v>2</v>
      </c>
      <c r="BK117">
        <v>2</v>
      </c>
      <c r="BL117">
        <v>4</v>
      </c>
      <c r="BM117">
        <v>1</v>
      </c>
      <c r="BN117">
        <v>2</v>
      </c>
      <c r="BO117">
        <v>1</v>
      </c>
      <c r="BP117">
        <v>2</v>
      </c>
      <c r="BQ117">
        <v>2</v>
      </c>
      <c r="BR117">
        <v>1</v>
      </c>
      <c r="BS117">
        <v>1</v>
      </c>
      <c r="BT117">
        <v>2</v>
      </c>
      <c r="BU117">
        <v>1</v>
      </c>
      <c r="BV117">
        <v>1</v>
      </c>
      <c r="BW117">
        <v>1</v>
      </c>
      <c r="BY117">
        <v>1</v>
      </c>
      <c r="CD117">
        <v>9</v>
      </c>
      <c r="CT117" t="s">
        <v>986</v>
      </c>
      <c r="DG117">
        <v>4</v>
      </c>
      <c r="DH117">
        <v>0</v>
      </c>
      <c r="DI117">
        <v>0</v>
      </c>
      <c r="DJ117">
        <v>1</v>
      </c>
      <c r="DL117">
        <v>0</v>
      </c>
      <c r="DM117">
        <v>1</v>
      </c>
      <c r="DN117">
        <v>0</v>
      </c>
      <c r="DO117">
        <v>0</v>
      </c>
      <c r="DP117">
        <v>1</v>
      </c>
      <c r="DQ117">
        <v>0</v>
      </c>
      <c r="DR117">
        <v>0</v>
      </c>
      <c r="DS117">
        <v>0</v>
      </c>
      <c r="DT117">
        <v>0</v>
      </c>
      <c r="DU117">
        <v>0</v>
      </c>
      <c r="DV117">
        <v>0</v>
      </c>
      <c r="DW117">
        <v>0</v>
      </c>
      <c r="EA117">
        <v>2</v>
      </c>
      <c r="ED117">
        <v>3</v>
      </c>
      <c r="EE117">
        <v>1</v>
      </c>
      <c r="FO117">
        <v>3</v>
      </c>
      <c r="FP117">
        <v>4</v>
      </c>
      <c r="FQ117">
        <v>4</v>
      </c>
      <c r="FR117">
        <v>4</v>
      </c>
      <c r="FS117">
        <v>4</v>
      </c>
      <c r="FT117">
        <v>4</v>
      </c>
      <c r="FU117">
        <v>5</v>
      </c>
      <c r="FV117">
        <v>5</v>
      </c>
      <c r="FW117">
        <v>4</v>
      </c>
      <c r="FX117">
        <v>4</v>
      </c>
      <c r="KO117">
        <v>2012</v>
      </c>
      <c r="KP117">
        <v>0</v>
      </c>
      <c r="KQ117">
        <v>2012</v>
      </c>
      <c r="KR117">
        <v>0</v>
      </c>
      <c r="KS117">
        <v>4</v>
      </c>
      <c r="KT117" t="s">
        <v>987</v>
      </c>
      <c r="KU117">
        <v>2</v>
      </c>
      <c r="KX117">
        <v>6</v>
      </c>
      <c r="LA117">
        <v>0</v>
      </c>
      <c r="LB117">
        <v>0</v>
      </c>
      <c r="LE117">
        <v>0</v>
      </c>
      <c r="LG117">
        <v>0</v>
      </c>
      <c r="LH117">
        <v>0</v>
      </c>
      <c r="LK117">
        <v>0</v>
      </c>
      <c r="LO117">
        <v>1</v>
      </c>
      <c r="MC117">
        <v>3</v>
      </c>
      <c r="ME117">
        <v>2</v>
      </c>
      <c r="MF117">
        <v>10</v>
      </c>
      <c r="MG117">
        <v>5</v>
      </c>
      <c r="MH117">
        <v>5</v>
      </c>
      <c r="MI117">
        <v>4</v>
      </c>
      <c r="MJ117">
        <v>2</v>
      </c>
      <c r="MK117">
        <v>1</v>
      </c>
      <c r="ML117">
        <v>2</v>
      </c>
      <c r="MM117">
        <v>2</v>
      </c>
      <c r="MN117">
        <v>2</v>
      </c>
      <c r="MO117">
        <v>2</v>
      </c>
      <c r="MP117">
        <v>2</v>
      </c>
      <c r="MQ117">
        <v>2</v>
      </c>
      <c r="MR117">
        <v>2</v>
      </c>
      <c r="MS117">
        <v>1</v>
      </c>
      <c r="MT117">
        <v>2</v>
      </c>
      <c r="MU117">
        <v>1</v>
      </c>
      <c r="MV117">
        <v>1</v>
      </c>
      <c r="MW117">
        <v>2</v>
      </c>
      <c r="MX117" t="s">
        <v>988</v>
      </c>
      <c r="MZ117" t="s">
        <v>989</v>
      </c>
      <c r="NA117" t="s">
        <v>990</v>
      </c>
      <c r="NB117" t="s">
        <v>160</v>
      </c>
      <c r="NC117" t="s">
        <v>991</v>
      </c>
      <c r="ND117" t="s">
        <v>992</v>
      </c>
      <c r="NE117" t="s">
        <v>990</v>
      </c>
      <c r="NF117" t="s">
        <v>993</v>
      </c>
      <c r="NH117" t="s">
        <v>990</v>
      </c>
      <c r="NK117" t="s">
        <v>991</v>
      </c>
      <c r="NL117">
        <v>2</v>
      </c>
      <c r="NN117">
        <v>2</v>
      </c>
      <c r="NO117">
        <v>2</v>
      </c>
      <c r="NP117">
        <v>2</v>
      </c>
      <c r="NQ117">
        <v>2</v>
      </c>
      <c r="NR117">
        <v>2</v>
      </c>
      <c r="NS117">
        <v>2</v>
      </c>
      <c r="NT117">
        <v>2</v>
      </c>
      <c r="NV117">
        <v>2</v>
      </c>
      <c r="NY117">
        <v>2</v>
      </c>
      <c r="NZ117">
        <v>5</v>
      </c>
      <c r="OD117">
        <v>5</v>
      </c>
      <c r="OF117">
        <v>4</v>
      </c>
      <c r="OH117">
        <v>4</v>
      </c>
      <c r="OJ117">
        <v>5</v>
      </c>
      <c r="OL117">
        <v>4</v>
      </c>
      <c r="ON117">
        <v>5</v>
      </c>
      <c r="OP117">
        <v>5</v>
      </c>
      <c r="OT117">
        <v>4</v>
      </c>
      <c r="OZ117">
        <v>4</v>
      </c>
      <c r="PB117">
        <v>30</v>
      </c>
      <c r="PC117">
        <v>50</v>
      </c>
      <c r="PD117">
        <v>20</v>
      </c>
      <c r="PE117">
        <v>0</v>
      </c>
      <c r="PG117">
        <v>8</v>
      </c>
      <c r="PH117">
        <v>3</v>
      </c>
      <c r="PI117">
        <v>4</v>
      </c>
      <c r="PJ117">
        <v>1</v>
      </c>
      <c r="PL117">
        <v>4</v>
      </c>
      <c r="PM117">
        <v>4</v>
      </c>
      <c r="PN117">
        <v>4</v>
      </c>
      <c r="PO117">
        <v>1</v>
      </c>
      <c r="PP117">
        <v>2</v>
      </c>
      <c r="PQ117">
        <v>2</v>
      </c>
      <c r="PR117">
        <v>2</v>
      </c>
      <c r="PS117">
        <v>1</v>
      </c>
      <c r="PT117">
        <v>2</v>
      </c>
      <c r="PU117">
        <v>1</v>
      </c>
      <c r="PV117">
        <v>4</v>
      </c>
      <c r="PW117">
        <v>4</v>
      </c>
      <c r="PX117">
        <v>4</v>
      </c>
      <c r="PY117">
        <v>1</v>
      </c>
      <c r="PZ117">
        <v>2</v>
      </c>
      <c r="QH117">
        <v>9</v>
      </c>
      <c r="QI117">
        <v>9</v>
      </c>
      <c r="QJ117">
        <v>11</v>
      </c>
      <c r="QS117" t="s">
        <v>994</v>
      </c>
      <c r="QT117" t="s">
        <v>994</v>
      </c>
      <c r="QU117" t="s">
        <v>995</v>
      </c>
      <c r="QY117">
        <v>4</v>
      </c>
      <c r="QZ117" t="s">
        <v>996</v>
      </c>
      <c r="RA117">
        <v>4</v>
      </c>
      <c r="RH117">
        <v>10</v>
      </c>
      <c r="RI117">
        <v>20</v>
      </c>
      <c r="RJ117">
        <v>70</v>
      </c>
      <c r="RT117">
        <v>10</v>
      </c>
      <c r="RU117">
        <v>20</v>
      </c>
      <c r="RV117">
        <v>70</v>
      </c>
      <c r="SE117">
        <v>2</v>
      </c>
      <c r="SF117">
        <v>2</v>
      </c>
      <c r="SG117">
        <v>2</v>
      </c>
      <c r="SX117">
        <v>30</v>
      </c>
      <c r="SY117">
        <v>3</v>
      </c>
      <c r="SZ117">
        <v>5</v>
      </c>
      <c r="TA117">
        <v>5</v>
      </c>
      <c r="TB117">
        <v>4</v>
      </c>
      <c r="TC117">
        <v>7</v>
      </c>
      <c r="TD117">
        <v>3</v>
      </c>
      <c r="TF117" t="s">
        <v>18</v>
      </c>
      <c r="TG117" cm="1">
        <f t="array" aca="1" ref="TG117" ca="1">_xlfn.IFS(SUMIFS(TI117:UB117, TI$3:UB$3,"Red",TI$4:UB$4,"On")&gt;0,1,
SUMIFS(TI117:UB117,TI$3:UB$3,"Yellow",TI$4:UB$4,"On")&gt;=TH$1,1,
TRUE,0)</f>
        <v>1</v>
      </c>
      <c r="TH117" s="40">
        <f t="shared" si="53"/>
        <v>21.537283330690116</v>
      </c>
      <c r="TI117" s="40">
        <f t="shared" si="54"/>
        <v>0</v>
      </c>
      <c r="TJ117">
        <f t="shared" si="55"/>
        <v>0</v>
      </c>
      <c r="TK117">
        <f t="shared" si="56"/>
        <v>1</v>
      </c>
      <c r="TL117">
        <f t="shared" si="57"/>
        <v>0</v>
      </c>
      <c r="TM117">
        <f t="shared" si="58"/>
        <v>0</v>
      </c>
      <c r="TN117">
        <f t="shared" si="59"/>
        <v>0</v>
      </c>
      <c r="TO117">
        <f t="shared" si="60"/>
        <v>0</v>
      </c>
      <c r="TP117">
        <f t="shared" si="61"/>
        <v>0</v>
      </c>
      <c r="TQ117">
        <f t="shared" si="62"/>
        <v>0</v>
      </c>
      <c r="TR117">
        <f t="shared" si="63"/>
        <v>0</v>
      </c>
      <c r="TS117">
        <f t="shared" si="64"/>
        <v>0</v>
      </c>
      <c r="TT117">
        <f t="shared" si="65"/>
        <v>0</v>
      </c>
      <c r="TU117">
        <f t="shared" si="66"/>
        <v>0</v>
      </c>
      <c r="TV117">
        <f t="shared" si="67"/>
        <v>0</v>
      </c>
      <c r="TW117">
        <f t="shared" si="68"/>
        <v>0</v>
      </c>
      <c r="TX117">
        <f t="shared" si="69"/>
        <v>1</v>
      </c>
      <c r="TY117">
        <f t="shared" si="70"/>
        <v>0</v>
      </c>
      <c r="TZ117">
        <f t="shared" si="71"/>
        <v>0</v>
      </c>
      <c r="UA117">
        <f t="shared" si="72"/>
        <v>0</v>
      </c>
      <c r="UB117">
        <f t="shared" si="73"/>
        <v>0</v>
      </c>
      <c r="UD117" t="str">
        <f t="shared" si="74"/>
        <v>0</v>
      </c>
      <c r="UE117" t="str">
        <f t="shared" si="75"/>
        <v>3</v>
      </c>
      <c r="UG117">
        <f t="shared" si="76"/>
        <v>0</v>
      </c>
      <c r="UH117">
        <f t="shared" si="77"/>
        <v>3</v>
      </c>
      <c r="UR117">
        <f t="shared" si="52"/>
        <v>1</v>
      </c>
    </row>
    <row r="118" spans="1:564" x14ac:dyDescent="0.3">
      <c r="A118" t="s">
        <v>997</v>
      </c>
      <c r="B118" t="s">
        <v>591</v>
      </c>
      <c r="C118" t="s">
        <v>78</v>
      </c>
      <c r="D118" s="63">
        <v>45743.209585416669</v>
      </c>
      <c r="E118" s="63">
        <v>45743.209777488424</v>
      </c>
      <c r="F118" t="s">
        <v>623</v>
      </c>
      <c r="G118">
        <v>100</v>
      </c>
      <c r="AI118">
        <v>5</v>
      </c>
      <c r="TF118" t="s">
        <v>18</v>
      </c>
      <c r="TG118" cm="1">
        <f t="array" aca="1" ref="TG118" ca="1">_xlfn.IFS(SUMIFS(TI118:UB118, TI$3:UB$3,"Red",TI$4:UB$4,"On")&gt;0,1,
SUMIFS(TI118:UB118,TI$3:UB$3,"Yellow",TI$4:UB$4,"On")&gt;=TH$1,1,
TRUE,0)</f>
        <v>0</v>
      </c>
      <c r="TH118" s="40">
        <f t="shared" si="53"/>
        <v>0.27658332721330225</v>
      </c>
      <c r="TI118" s="40" t="str">
        <f t="shared" si="54"/>
        <v/>
      </c>
      <c r="TJ118">
        <f t="shared" si="55"/>
        <v>0</v>
      </c>
      <c r="TK118">
        <f t="shared" si="56"/>
        <v>0</v>
      </c>
      <c r="TL118">
        <f t="shared" si="57"/>
        <v>0</v>
      </c>
      <c r="TM118">
        <f t="shared" si="58"/>
        <v>0</v>
      </c>
      <c r="TN118">
        <f t="shared" si="59"/>
        <v>0</v>
      </c>
      <c r="TO118">
        <f t="shared" si="60"/>
        <v>0</v>
      </c>
      <c r="TP118">
        <f t="shared" si="61"/>
        <v>0</v>
      </c>
      <c r="TQ118">
        <f t="shared" si="62"/>
        <v>0</v>
      </c>
      <c r="TR118">
        <f t="shared" si="63"/>
        <v>0</v>
      </c>
      <c r="TS118">
        <f t="shared" si="64"/>
        <v>0</v>
      </c>
      <c r="TT118">
        <f t="shared" si="65"/>
        <v>0</v>
      </c>
      <c r="TU118">
        <f t="shared" si="66"/>
        <v>0</v>
      </c>
      <c r="TV118">
        <f t="shared" si="67"/>
        <v>0</v>
      </c>
      <c r="TW118">
        <f t="shared" si="68"/>
        <v>0</v>
      </c>
      <c r="TX118">
        <f t="shared" si="69"/>
        <v>0</v>
      </c>
      <c r="TY118">
        <f t="shared" si="70"/>
        <v>0</v>
      </c>
      <c r="TZ118" t="str">
        <f t="shared" si="71"/>
        <v/>
      </c>
      <c r="UA118">
        <f t="shared" si="72"/>
        <v>0</v>
      </c>
      <c r="UB118">
        <f t="shared" si="73"/>
        <v>0</v>
      </c>
      <c r="UD118" t="str">
        <f t="shared" si="74"/>
        <v/>
      </c>
      <c r="UE118" t="str">
        <f t="shared" si="75"/>
        <v/>
      </c>
      <c r="UG118" t="str">
        <f t="shared" si="76"/>
        <v/>
      </c>
      <c r="UH118" t="str">
        <f t="shared" si="77"/>
        <v/>
      </c>
      <c r="UR118" t="str">
        <f t="shared" si="52"/>
        <v/>
      </c>
    </row>
    <row r="119" spans="1:564" x14ac:dyDescent="0.3">
      <c r="A119" t="s">
        <v>998</v>
      </c>
      <c r="B119" t="s">
        <v>591</v>
      </c>
      <c r="C119" t="s">
        <v>97</v>
      </c>
      <c r="D119" s="63">
        <v>45743.212486851851</v>
      </c>
      <c r="E119" s="63">
        <v>45743.212860011576</v>
      </c>
      <c r="F119" t="s">
        <v>625</v>
      </c>
      <c r="G119">
        <v>100</v>
      </c>
      <c r="AI119">
        <v>1</v>
      </c>
      <c r="AJ119">
        <v>1</v>
      </c>
      <c r="AL119">
        <v>4</v>
      </c>
      <c r="TF119" t="s">
        <v>18</v>
      </c>
      <c r="TG119" cm="1">
        <f t="array" aca="1" ref="TG119" ca="1">_xlfn.IFS(SUMIFS(TI119:UB119, TI$3:UB$3,"Red",TI$4:UB$4,"On")&gt;0,1,
SUMIFS(TI119:UB119,TI$3:UB$3,"Yellow",TI$4:UB$4,"On")&gt;=TH$1,1,
TRUE,0)</f>
        <v>0</v>
      </c>
      <c r="TH119" s="40">
        <f t="shared" si="53"/>
        <v>0.53735000314190984</v>
      </c>
      <c r="TI119" s="40" t="str">
        <f t="shared" si="54"/>
        <v/>
      </c>
      <c r="TJ119">
        <f t="shared" si="55"/>
        <v>0</v>
      </c>
      <c r="TK119">
        <f t="shared" si="56"/>
        <v>0</v>
      </c>
      <c r="TL119">
        <f t="shared" si="57"/>
        <v>0</v>
      </c>
      <c r="TM119">
        <f t="shared" si="58"/>
        <v>0</v>
      </c>
      <c r="TN119">
        <f t="shared" si="59"/>
        <v>0</v>
      </c>
      <c r="TO119">
        <f t="shared" si="60"/>
        <v>0</v>
      </c>
      <c r="TP119">
        <f t="shared" si="61"/>
        <v>0</v>
      </c>
      <c r="TQ119">
        <f t="shared" si="62"/>
        <v>0</v>
      </c>
      <c r="TR119">
        <f t="shared" si="63"/>
        <v>0</v>
      </c>
      <c r="TS119">
        <f t="shared" si="64"/>
        <v>0</v>
      </c>
      <c r="TT119">
        <f t="shared" si="65"/>
        <v>0</v>
      </c>
      <c r="TU119">
        <f t="shared" si="66"/>
        <v>0</v>
      </c>
      <c r="TV119">
        <f t="shared" si="67"/>
        <v>0</v>
      </c>
      <c r="TW119">
        <f t="shared" si="68"/>
        <v>0</v>
      </c>
      <c r="TX119">
        <f t="shared" si="69"/>
        <v>0</v>
      </c>
      <c r="TY119">
        <f t="shared" si="70"/>
        <v>0</v>
      </c>
      <c r="TZ119" t="str">
        <f t="shared" si="71"/>
        <v/>
      </c>
      <c r="UA119">
        <f t="shared" si="72"/>
        <v>0</v>
      </c>
      <c r="UB119">
        <f t="shared" si="73"/>
        <v>0</v>
      </c>
      <c r="UD119" t="str">
        <f t="shared" si="74"/>
        <v/>
      </c>
      <c r="UE119" t="str">
        <f t="shared" si="75"/>
        <v/>
      </c>
      <c r="UG119" t="str">
        <f t="shared" si="76"/>
        <v/>
      </c>
      <c r="UH119" t="str">
        <f t="shared" si="77"/>
        <v/>
      </c>
      <c r="UR119" t="str">
        <f t="shared" si="52"/>
        <v/>
      </c>
    </row>
    <row r="120" spans="1:564" x14ac:dyDescent="0.3">
      <c r="A120" t="s">
        <v>999</v>
      </c>
      <c r="B120" t="s">
        <v>14</v>
      </c>
      <c r="D120" s="63">
        <v>45743.188239270836</v>
      </c>
      <c r="E120" s="63">
        <v>45743.21310414352</v>
      </c>
      <c r="F120" t="s">
        <v>625</v>
      </c>
      <c r="G120">
        <v>100</v>
      </c>
      <c r="H120">
        <v>1</v>
      </c>
      <c r="I120">
        <v>1</v>
      </c>
      <c r="J120">
        <v>43</v>
      </c>
      <c r="K120">
        <v>4</v>
      </c>
      <c r="L120">
        <v>1</v>
      </c>
      <c r="M120" t="s">
        <v>586</v>
      </c>
      <c r="N120" t="s">
        <v>730</v>
      </c>
      <c r="O120" t="s">
        <v>1050</v>
      </c>
      <c r="P120">
        <v>0</v>
      </c>
      <c r="Q120">
        <v>1</v>
      </c>
      <c r="R120">
        <v>0</v>
      </c>
      <c r="S120">
        <v>0</v>
      </c>
      <c r="T120">
        <v>0</v>
      </c>
      <c r="U120">
        <v>0</v>
      </c>
      <c r="V120">
        <v>0</v>
      </c>
      <c r="W120">
        <v>0</v>
      </c>
      <c r="X120">
        <v>0</v>
      </c>
      <c r="Y120">
        <v>1</v>
      </c>
      <c r="Z120">
        <v>0</v>
      </c>
      <c r="AA120">
        <v>0</v>
      </c>
      <c r="AB120">
        <v>0</v>
      </c>
      <c r="AC120">
        <v>0</v>
      </c>
      <c r="AD120">
        <v>1</v>
      </c>
      <c r="AE120">
        <v>0</v>
      </c>
      <c r="AF120">
        <v>0</v>
      </c>
      <c r="AG120">
        <v>0</v>
      </c>
      <c r="AH120">
        <v>0</v>
      </c>
      <c r="AI120">
        <v>1</v>
      </c>
      <c r="AJ120">
        <v>1</v>
      </c>
      <c r="AL120">
        <v>11</v>
      </c>
      <c r="AM120">
        <v>0</v>
      </c>
      <c r="AN120">
        <v>0</v>
      </c>
      <c r="AO120">
        <v>1</v>
      </c>
      <c r="AP120">
        <v>1</v>
      </c>
      <c r="AQ120">
        <v>1</v>
      </c>
      <c r="AR120">
        <v>1</v>
      </c>
      <c r="AS120">
        <v>0</v>
      </c>
      <c r="AT120">
        <v>0</v>
      </c>
      <c r="AV120">
        <v>2</v>
      </c>
      <c r="AW120">
        <v>1</v>
      </c>
      <c r="AX120">
        <v>1</v>
      </c>
      <c r="AY120">
        <v>1</v>
      </c>
      <c r="AZ120">
        <v>1</v>
      </c>
      <c r="BA120">
        <v>1</v>
      </c>
      <c r="BB120">
        <v>0</v>
      </c>
      <c r="BD120">
        <v>1</v>
      </c>
      <c r="BE120">
        <v>1</v>
      </c>
      <c r="BF120">
        <v>1</v>
      </c>
      <c r="BI120">
        <v>4</v>
      </c>
      <c r="BJ120">
        <v>2</v>
      </c>
      <c r="BK120">
        <v>2</v>
      </c>
      <c r="BL120">
        <v>2</v>
      </c>
      <c r="BM120">
        <v>2</v>
      </c>
      <c r="BN120">
        <v>2</v>
      </c>
      <c r="BO120">
        <v>3</v>
      </c>
      <c r="BP120">
        <v>2</v>
      </c>
      <c r="BQ120">
        <v>1</v>
      </c>
      <c r="BR120">
        <v>1</v>
      </c>
      <c r="BS120">
        <v>3</v>
      </c>
      <c r="BT120">
        <v>2</v>
      </c>
      <c r="BU120">
        <v>2</v>
      </c>
      <c r="BV120">
        <v>2</v>
      </c>
      <c r="BW120">
        <v>1</v>
      </c>
      <c r="BY120">
        <v>2</v>
      </c>
      <c r="CA120">
        <v>9</v>
      </c>
      <c r="CG120">
        <v>5</v>
      </c>
      <c r="CK120">
        <v>7</v>
      </c>
      <c r="CQ120" t="s">
        <v>1000</v>
      </c>
      <c r="CW120" t="s">
        <v>1001</v>
      </c>
      <c r="DA120" t="s">
        <v>1002</v>
      </c>
      <c r="DG120">
        <v>1</v>
      </c>
      <c r="DI120">
        <v>1</v>
      </c>
      <c r="DJ120">
        <v>0</v>
      </c>
      <c r="DK120">
        <v>1</v>
      </c>
      <c r="DL120">
        <v>0</v>
      </c>
      <c r="DM120">
        <v>0</v>
      </c>
      <c r="DN120">
        <v>0</v>
      </c>
      <c r="DO120">
        <v>0</v>
      </c>
      <c r="DP120">
        <v>0</v>
      </c>
      <c r="DQ120">
        <v>0</v>
      </c>
      <c r="DR120">
        <v>1</v>
      </c>
      <c r="DS120">
        <v>0</v>
      </c>
      <c r="DT120">
        <v>0</v>
      </c>
      <c r="DU120">
        <v>0</v>
      </c>
      <c r="DV120">
        <v>0</v>
      </c>
      <c r="DW120">
        <v>0</v>
      </c>
      <c r="DY120">
        <v>3</v>
      </c>
      <c r="EC120">
        <v>2</v>
      </c>
      <c r="EH120">
        <v>1</v>
      </c>
      <c r="EK120">
        <v>3</v>
      </c>
      <c r="EL120">
        <v>2</v>
      </c>
      <c r="EM120">
        <v>2</v>
      </c>
      <c r="EN120">
        <v>2</v>
      </c>
      <c r="EO120">
        <v>2</v>
      </c>
      <c r="EP120">
        <v>3</v>
      </c>
      <c r="EQ120">
        <v>4</v>
      </c>
      <c r="ER120">
        <v>4</v>
      </c>
      <c r="ES120">
        <v>2</v>
      </c>
      <c r="ET120">
        <v>3</v>
      </c>
      <c r="GS120">
        <v>3</v>
      </c>
      <c r="GT120">
        <v>3</v>
      </c>
      <c r="GU120">
        <v>2</v>
      </c>
      <c r="GV120">
        <v>4</v>
      </c>
      <c r="GW120">
        <v>2</v>
      </c>
      <c r="GX120">
        <v>3</v>
      </c>
      <c r="GY120">
        <v>4</v>
      </c>
      <c r="GZ120">
        <v>4</v>
      </c>
      <c r="HA120">
        <v>3</v>
      </c>
      <c r="HB120">
        <v>3</v>
      </c>
      <c r="IG120">
        <v>3</v>
      </c>
      <c r="IH120">
        <v>2</v>
      </c>
      <c r="II120">
        <v>3</v>
      </c>
      <c r="IJ120">
        <v>4</v>
      </c>
      <c r="IK120">
        <v>3</v>
      </c>
      <c r="IL120">
        <v>4</v>
      </c>
      <c r="IM120">
        <v>3</v>
      </c>
      <c r="IN120">
        <v>3</v>
      </c>
      <c r="IO120">
        <v>2</v>
      </c>
      <c r="IP120">
        <v>4</v>
      </c>
      <c r="KO120">
        <v>2020</v>
      </c>
      <c r="KP120">
        <v>0</v>
      </c>
      <c r="KQ120">
        <v>2021</v>
      </c>
      <c r="KR120">
        <v>0</v>
      </c>
      <c r="KS120">
        <v>4</v>
      </c>
      <c r="KT120" t="s">
        <v>1003</v>
      </c>
      <c r="KU120">
        <v>2</v>
      </c>
      <c r="KX120">
        <v>2</v>
      </c>
      <c r="LA120">
        <v>0</v>
      </c>
      <c r="LB120">
        <v>0</v>
      </c>
      <c r="LC120">
        <v>0</v>
      </c>
      <c r="LD120">
        <v>0</v>
      </c>
      <c r="LE120">
        <v>0</v>
      </c>
      <c r="LF120">
        <v>0</v>
      </c>
      <c r="LG120">
        <v>0</v>
      </c>
      <c r="LJ120">
        <v>1</v>
      </c>
      <c r="LK120">
        <v>0</v>
      </c>
      <c r="LL120">
        <v>0</v>
      </c>
      <c r="LM120">
        <v>0</v>
      </c>
      <c r="LO120">
        <v>0</v>
      </c>
      <c r="LP120">
        <v>0</v>
      </c>
      <c r="LQ120">
        <v>0</v>
      </c>
      <c r="LR120">
        <v>0</v>
      </c>
      <c r="LS120">
        <v>0</v>
      </c>
      <c r="LT120">
        <v>1</v>
      </c>
      <c r="LU120">
        <v>1</v>
      </c>
      <c r="LV120">
        <v>0</v>
      </c>
      <c r="LW120">
        <v>0</v>
      </c>
      <c r="LX120">
        <v>0</v>
      </c>
      <c r="LY120">
        <v>1</v>
      </c>
      <c r="LZ120">
        <v>0</v>
      </c>
      <c r="MA120">
        <v>0</v>
      </c>
      <c r="MC120">
        <v>2</v>
      </c>
      <c r="ME120">
        <v>2</v>
      </c>
      <c r="MF120">
        <v>2</v>
      </c>
      <c r="MG120">
        <v>5</v>
      </c>
      <c r="MH120">
        <v>5</v>
      </c>
      <c r="MI120">
        <v>4</v>
      </c>
      <c r="MJ120">
        <v>2</v>
      </c>
      <c r="MK120">
        <v>1</v>
      </c>
      <c r="ML120">
        <v>2</v>
      </c>
      <c r="MM120">
        <v>2</v>
      </c>
      <c r="MN120">
        <v>2</v>
      </c>
      <c r="MO120">
        <v>3</v>
      </c>
      <c r="MP120">
        <v>1</v>
      </c>
      <c r="MQ120">
        <v>1</v>
      </c>
      <c r="MR120">
        <v>1</v>
      </c>
      <c r="MS120">
        <v>1</v>
      </c>
      <c r="MT120">
        <v>1</v>
      </c>
      <c r="MU120">
        <v>2</v>
      </c>
      <c r="MV120">
        <v>3</v>
      </c>
      <c r="MW120">
        <v>3</v>
      </c>
      <c r="MX120" t="s">
        <v>1004</v>
      </c>
      <c r="MZ120" t="s">
        <v>1005</v>
      </c>
      <c r="NA120" t="s">
        <v>1006</v>
      </c>
      <c r="NB120" t="s">
        <v>1007</v>
      </c>
      <c r="NI120" t="s">
        <v>1008</v>
      </c>
      <c r="NL120">
        <v>1</v>
      </c>
      <c r="NN120">
        <v>2</v>
      </c>
      <c r="NO120">
        <v>2</v>
      </c>
      <c r="NP120">
        <v>3</v>
      </c>
      <c r="NQ120">
        <v>2</v>
      </c>
      <c r="NW120">
        <v>2</v>
      </c>
      <c r="NX120">
        <v>3</v>
      </c>
      <c r="NY120">
        <v>3</v>
      </c>
      <c r="NZ120">
        <v>4</v>
      </c>
      <c r="OD120">
        <v>4</v>
      </c>
      <c r="OF120">
        <v>2</v>
      </c>
      <c r="OJ120">
        <v>2</v>
      </c>
      <c r="OV120">
        <v>6</v>
      </c>
      <c r="OW120" t="s">
        <v>1009</v>
      </c>
      <c r="PB120">
        <v>60</v>
      </c>
      <c r="PC120">
        <v>30</v>
      </c>
      <c r="PD120">
        <v>10</v>
      </c>
      <c r="PE120">
        <v>0</v>
      </c>
      <c r="PG120">
        <v>8</v>
      </c>
      <c r="PH120">
        <v>5</v>
      </c>
      <c r="PI120">
        <v>4</v>
      </c>
      <c r="PJ120">
        <v>1</v>
      </c>
      <c r="PL120">
        <v>9</v>
      </c>
      <c r="PM120">
        <v>3</v>
      </c>
      <c r="PN120">
        <v>3</v>
      </c>
      <c r="PO120">
        <v>2</v>
      </c>
      <c r="PP120">
        <v>2</v>
      </c>
      <c r="PQ120">
        <v>2</v>
      </c>
      <c r="PR120">
        <v>3</v>
      </c>
      <c r="PS120">
        <v>2</v>
      </c>
      <c r="PT120">
        <v>1</v>
      </c>
      <c r="PU120">
        <v>2</v>
      </c>
      <c r="PV120">
        <v>2</v>
      </c>
      <c r="PW120">
        <v>1</v>
      </c>
      <c r="PX120">
        <v>3</v>
      </c>
      <c r="PY120">
        <v>1</v>
      </c>
      <c r="PZ120">
        <v>2</v>
      </c>
      <c r="QE120">
        <v>8</v>
      </c>
      <c r="QJ120">
        <v>7</v>
      </c>
      <c r="QP120" t="s">
        <v>1010</v>
      </c>
      <c r="QU120" t="s">
        <v>1011</v>
      </c>
      <c r="QY120">
        <v>2</v>
      </c>
      <c r="QZ120" t="s">
        <v>1012</v>
      </c>
      <c r="RA120">
        <v>4</v>
      </c>
      <c r="SX120">
        <v>43</v>
      </c>
      <c r="SY120">
        <v>3</v>
      </c>
      <c r="SZ120">
        <v>2</v>
      </c>
      <c r="TA120">
        <v>3</v>
      </c>
      <c r="TB120">
        <v>5</v>
      </c>
      <c r="TC120">
        <v>4</v>
      </c>
      <c r="TD120">
        <v>2</v>
      </c>
      <c r="TF120" t="s">
        <v>18</v>
      </c>
      <c r="TG120" cm="1">
        <f t="array" aca="1" ref="TG120" ca="1">_xlfn.IFS(SUMIFS(TI120:UB120, TI$3:UB$3,"Red",TI$4:UB$4,"On")&gt;0,1,
SUMIFS(TI120:UB120,TI$3:UB$3,"Yellow",TI$4:UB$4,"On")&gt;=TH$1,1,
TRUE,0)</f>
        <v>1</v>
      </c>
      <c r="TH120" s="40">
        <f t="shared" si="53"/>
        <v>35.805416665971279</v>
      </c>
      <c r="TI120" s="40">
        <f t="shared" si="54"/>
        <v>0</v>
      </c>
      <c r="TJ120">
        <f t="shared" si="55"/>
        <v>0</v>
      </c>
      <c r="TK120">
        <f t="shared" si="56"/>
        <v>1</v>
      </c>
      <c r="TL120">
        <f t="shared" si="57"/>
        <v>0</v>
      </c>
      <c r="TM120">
        <f t="shared" si="58"/>
        <v>0</v>
      </c>
      <c r="TN120">
        <f t="shared" si="59"/>
        <v>0</v>
      </c>
      <c r="TO120">
        <f t="shared" si="60"/>
        <v>0</v>
      </c>
      <c r="TP120">
        <f t="shared" si="61"/>
        <v>0</v>
      </c>
      <c r="TQ120">
        <f t="shared" si="62"/>
        <v>0</v>
      </c>
      <c r="TR120">
        <f t="shared" si="63"/>
        <v>0</v>
      </c>
      <c r="TS120">
        <f t="shared" si="64"/>
        <v>1</v>
      </c>
      <c r="TT120">
        <f t="shared" si="65"/>
        <v>0</v>
      </c>
      <c r="TU120">
        <f t="shared" si="66"/>
        <v>0</v>
      </c>
      <c r="TV120">
        <f t="shared" si="67"/>
        <v>0</v>
      </c>
      <c r="TW120">
        <f t="shared" si="68"/>
        <v>0</v>
      </c>
      <c r="TX120">
        <f t="shared" si="69"/>
        <v>1</v>
      </c>
      <c r="TY120">
        <f t="shared" si="70"/>
        <v>0</v>
      </c>
      <c r="TZ120">
        <f t="shared" si="71"/>
        <v>0</v>
      </c>
      <c r="UA120">
        <f t="shared" si="72"/>
        <v>0</v>
      </c>
      <c r="UB120">
        <f t="shared" si="73"/>
        <v>0</v>
      </c>
      <c r="UD120" t="str">
        <f t="shared" si="74"/>
        <v>0</v>
      </c>
      <c r="UE120" t="str">
        <f t="shared" si="75"/>
        <v>3</v>
      </c>
      <c r="UG120">
        <f t="shared" si="76"/>
        <v>0</v>
      </c>
      <c r="UH120">
        <f t="shared" si="77"/>
        <v>2</v>
      </c>
      <c r="UR120">
        <f t="shared" si="52"/>
        <v>1</v>
      </c>
    </row>
    <row r="121" spans="1:564" x14ac:dyDescent="0.3">
      <c r="A121" t="s">
        <v>1013</v>
      </c>
      <c r="B121" t="s">
        <v>591</v>
      </c>
      <c r="C121" t="s">
        <v>97</v>
      </c>
      <c r="D121" s="63">
        <v>45743.220960208331</v>
      </c>
      <c r="E121" s="63">
        <v>45743.221136817127</v>
      </c>
      <c r="F121" t="s">
        <v>625</v>
      </c>
      <c r="G121">
        <v>100</v>
      </c>
      <c r="AI121">
        <v>1</v>
      </c>
      <c r="AJ121">
        <v>1</v>
      </c>
      <c r="AL121">
        <v>8</v>
      </c>
      <c r="TF121" t="s">
        <v>18</v>
      </c>
      <c r="TG121" cm="1">
        <f t="array" aca="1" ref="TG121" ca="1">_xlfn.IFS(SUMIFS(TI121:UB121, TI$3:UB$3,"Red",TI$4:UB$4,"On")&gt;0,1,
SUMIFS(TI121:UB121,TI$3:UB$3,"Yellow",TI$4:UB$4,"On")&gt;=TH$1,1,
TRUE,0)</f>
        <v>0</v>
      </c>
      <c r="TH121" s="40">
        <f t="shared" si="53"/>
        <v>0.25431666523218155</v>
      </c>
      <c r="TI121" s="40" t="str">
        <f t="shared" si="54"/>
        <v/>
      </c>
      <c r="TJ121">
        <f t="shared" si="55"/>
        <v>0</v>
      </c>
      <c r="TK121">
        <f t="shared" si="56"/>
        <v>0</v>
      </c>
      <c r="TL121">
        <f t="shared" si="57"/>
        <v>0</v>
      </c>
      <c r="TM121">
        <f t="shared" si="58"/>
        <v>0</v>
      </c>
      <c r="TN121">
        <f t="shared" si="59"/>
        <v>0</v>
      </c>
      <c r="TO121">
        <f t="shared" si="60"/>
        <v>0</v>
      </c>
      <c r="TP121">
        <f t="shared" si="61"/>
        <v>0</v>
      </c>
      <c r="TQ121">
        <f t="shared" si="62"/>
        <v>0</v>
      </c>
      <c r="TR121">
        <f t="shared" si="63"/>
        <v>0</v>
      </c>
      <c r="TS121">
        <f t="shared" si="64"/>
        <v>0</v>
      </c>
      <c r="TT121">
        <f t="shared" si="65"/>
        <v>0</v>
      </c>
      <c r="TU121">
        <f t="shared" si="66"/>
        <v>0</v>
      </c>
      <c r="TV121">
        <f t="shared" si="67"/>
        <v>0</v>
      </c>
      <c r="TW121">
        <f t="shared" si="68"/>
        <v>0</v>
      </c>
      <c r="TX121">
        <f t="shared" si="69"/>
        <v>0</v>
      </c>
      <c r="TY121">
        <f t="shared" si="70"/>
        <v>0</v>
      </c>
      <c r="TZ121" t="str">
        <f t="shared" si="71"/>
        <v/>
      </c>
      <c r="UA121">
        <f t="shared" si="72"/>
        <v>0</v>
      </c>
      <c r="UB121">
        <f t="shared" si="73"/>
        <v>0</v>
      </c>
      <c r="UD121" t="str">
        <f t="shared" si="74"/>
        <v/>
      </c>
      <c r="UE121" t="str">
        <f t="shared" si="75"/>
        <v/>
      </c>
      <c r="UG121" t="str">
        <f t="shared" si="76"/>
        <v/>
      </c>
      <c r="UH121" t="str">
        <f t="shared" si="77"/>
        <v/>
      </c>
      <c r="UR121" t="str">
        <f t="shared" si="52"/>
        <v/>
      </c>
    </row>
    <row r="122" spans="1:564" x14ac:dyDescent="0.3">
      <c r="A122" t="s">
        <v>1014</v>
      </c>
      <c r="B122" t="s">
        <v>591</v>
      </c>
      <c r="C122" t="s">
        <v>86</v>
      </c>
      <c r="D122" s="63">
        <v>45743.251735740741</v>
      </c>
      <c r="E122" s="63">
        <v>45743.251886840277</v>
      </c>
      <c r="F122" t="s">
        <v>625</v>
      </c>
      <c r="G122">
        <v>100</v>
      </c>
      <c r="AI122">
        <v>1</v>
      </c>
      <c r="AJ122">
        <v>7</v>
      </c>
      <c r="TF122" t="s">
        <v>18</v>
      </c>
      <c r="TG122" cm="1">
        <f t="array" aca="1" ref="TG122" ca="1">_xlfn.IFS(SUMIFS(TI122:UB122, TI$3:UB$3,"Red",TI$4:UB$4,"On")&gt;0,1,
SUMIFS(TI122:UB122,TI$3:UB$3,"Yellow",TI$4:UB$4,"On")&gt;=TH$1,1,
TRUE,0)</f>
        <v>0</v>
      </c>
      <c r="TH122" s="40">
        <f t="shared" si="53"/>
        <v>0.21758333081379533</v>
      </c>
      <c r="TI122" s="40" t="str">
        <f t="shared" si="54"/>
        <v/>
      </c>
      <c r="TJ122">
        <f t="shared" si="55"/>
        <v>0</v>
      </c>
      <c r="TK122">
        <f t="shared" si="56"/>
        <v>0</v>
      </c>
      <c r="TL122">
        <f t="shared" si="57"/>
        <v>0</v>
      </c>
      <c r="TM122">
        <f t="shared" si="58"/>
        <v>0</v>
      </c>
      <c r="TN122">
        <f t="shared" si="59"/>
        <v>0</v>
      </c>
      <c r="TO122">
        <f t="shared" si="60"/>
        <v>0</v>
      </c>
      <c r="TP122">
        <f t="shared" si="61"/>
        <v>0</v>
      </c>
      <c r="TQ122">
        <f t="shared" si="62"/>
        <v>0</v>
      </c>
      <c r="TR122">
        <f t="shared" si="63"/>
        <v>0</v>
      </c>
      <c r="TS122">
        <f t="shared" si="64"/>
        <v>0</v>
      </c>
      <c r="TT122">
        <f t="shared" si="65"/>
        <v>0</v>
      </c>
      <c r="TU122">
        <f t="shared" si="66"/>
        <v>0</v>
      </c>
      <c r="TV122">
        <f t="shared" si="67"/>
        <v>0</v>
      </c>
      <c r="TW122">
        <f t="shared" si="68"/>
        <v>0</v>
      </c>
      <c r="TX122">
        <f t="shared" si="69"/>
        <v>0</v>
      </c>
      <c r="TY122">
        <f t="shared" si="70"/>
        <v>0</v>
      </c>
      <c r="TZ122" t="str">
        <f t="shared" si="71"/>
        <v/>
      </c>
      <c r="UA122">
        <f t="shared" si="72"/>
        <v>0</v>
      </c>
      <c r="UB122">
        <f t="shared" si="73"/>
        <v>0</v>
      </c>
      <c r="UD122" t="str">
        <f t="shared" si="74"/>
        <v/>
      </c>
      <c r="UE122" t="str">
        <f t="shared" si="75"/>
        <v/>
      </c>
      <c r="UG122" t="str">
        <f t="shared" si="76"/>
        <v/>
      </c>
      <c r="UH122" t="str">
        <f t="shared" si="77"/>
        <v/>
      </c>
      <c r="UR122" t="str">
        <f t="shared" si="52"/>
        <v/>
      </c>
    </row>
    <row r="123" spans="1:564" x14ac:dyDescent="0.3">
      <c r="A123" t="s">
        <v>1015</v>
      </c>
      <c r="B123" t="s">
        <v>591</v>
      </c>
      <c r="C123" t="s">
        <v>78</v>
      </c>
      <c r="D123" s="63">
        <v>45743.252225532407</v>
      </c>
      <c r="E123" s="63">
        <v>45743.252272002312</v>
      </c>
      <c r="F123" t="s">
        <v>623</v>
      </c>
      <c r="G123">
        <v>100</v>
      </c>
      <c r="AI123">
        <v>2</v>
      </c>
      <c r="TF123" t="s">
        <v>18</v>
      </c>
      <c r="TG123" cm="1">
        <f t="array" aca="1" ref="TG123" ca="1">_xlfn.IFS(SUMIFS(TI123:UB123, TI$3:UB$3,"Red",TI$4:UB$4,"On")&gt;0,1,
SUMIFS(TI123:UB123,TI$3:UB$3,"Yellow",TI$4:UB$4,"On")&gt;=TH$1,1,
TRUE,0)</f>
        <v>0</v>
      </c>
      <c r="TH123" s="40">
        <f t="shared" si="53"/>
        <v>6.6916662035509944E-2</v>
      </c>
      <c r="TI123" s="40" t="str">
        <f t="shared" si="54"/>
        <v/>
      </c>
      <c r="TJ123">
        <f t="shared" si="55"/>
        <v>0</v>
      </c>
      <c r="TK123">
        <f t="shared" si="56"/>
        <v>0</v>
      </c>
      <c r="TL123">
        <f t="shared" si="57"/>
        <v>0</v>
      </c>
      <c r="TM123">
        <f t="shared" si="58"/>
        <v>0</v>
      </c>
      <c r="TN123">
        <f t="shared" si="59"/>
        <v>0</v>
      </c>
      <c r="TO123">
        <f t="shared" si="60"/>
        <v>0</v>
      </c>
      <c r="TP123">
        <f t="shared" si="61"/>
        <v>0</v>
      </c>
      <c r="TQ123">
        <f t="shared" si="62"/>
        <v>0</v>
      </c>
      <c r="TR123">
        <f t="shared" si="63"/>
        <v>0</v>
      </c>
      <c r="TS123">
        <f t="shared" si="64"/>
        <v>0</v>
      </c>
      <c r="TT123">
        <f t="shared" si="65"/>
        <v>0</v>
      </c>
      <c r="TU123">
        <f t="shared" si="66"/>
        <v>0</v>
      </c>
      <c r="TV123">
        <f t="shared" si="67"/>
        <v>0</v>
      </c>
      <c r="TW123">
        <f t="shared" si="68"/>
        <v>0</v>
      </c>
      <c r="TX123">
        <f t="shared" si="69"/>
        <v>0</v>
      </c>
      <c r="TY123">
        <f t="shared" si="70"/>
        <v>0</v>
      </c>
      <c r="TZ123" t="str">
        <f t="shared" si="71"/>
        <v/>
      </c>
      <c r="UA123">
        <f t="shared" si="72"/>
        <v>0</v>
      </c>
      <c r="UB123">
        <f t="shared" si="73"/>
        <v>0</v>
      </c>
      <c r="UD123" t="str">
        <f t="shared" si="74"/>
        <v/>
      </c>
      <c r="UE123" t="str">
        <f t="shared" si="75"/>
        <v/>
      </c>
      <c r="UG123" t="str">
        <f t="shared" si="76"/>
        <v/>
      </c>
      <c r="UH123" t="str">
        <f t="shared" si="77"/>
        <v/>
      </c>
      <c r="UR123" t="str">
        <f t="shared" si="52"/>
        <v/>
      </c>
    </row>
    <row r="124" spans="1:564" x14ac:dyDescent="0.3">
      <c r="A124" t="s">
        <v>1016</v>
      </c>
      <c r="B124" t="s">
        <v>591</v>
      </c>
      <c r="C124" t="s">
        <v>115</v>
      </c>
      <c r="D124" s="63">
        <v>45743.385033946761</v>
      </c>
      <c r="E124" s="63">
        <v>45743.385526342594</v>
      </c>
      <c r="F124" t="s">
        <v>625</v>
      </c>
      <c r="G124">
        <v>100</v>
      </c>
      <c r="AI124">
        <v>1</v>
      </c>
      <c r="AJ124">
        <v>1</v>
      </c>
      <c r="AL124">
        <v>11</v>
      </c>
      <c r="AM124">
        <v>1</v>
      </c>
      <c r="AN124">
        <v>1</v>
      </c>
      <c r="AO124">
        <v>0</v>
      </c>
      <c r="AP124">
        <v>1</v>
      </c>
      <c r="AQ124">
        <v>1</v>
      </c>
      <c r="AR124">
        <v>1</v>
      </c>
      <c r="AS124">
        <v>0</v>
      </c>
      <c r="AT124">
        <v>0</v>
      </c>
      <c r="TF124" t="s">
        <v>18</v>
      </c>
      <c r="TG124" cm="1">
        <f t="array" aca="1" ref="TG124" ca="1">_xlfn.IFS(SUMIFS(TI124:UB124, TI$3:UB$3,"Red",TI$4:UB$4,"On")&gt;0,1,
SUMIFS(TI124:UB124,TI$3:UB$3,"Yellow",TI$4:UB$4,"On")&gt;=TH$1,1,
TRUE,0)</f>
        <v>0</v>
      </c>
      <c r="TH124" s="40">
        <f t="shared" si="53"/>
        <v>0.70904999971389771</v>
      </c>
      <c r="TI124" s="40" t="str">
        <f t="shared" si="54"/>
        <v/>
      </c>
      <c r="TJ124">
        <f t="shared" si="55"/>
        <v>0</v>
      </c>
      <c r="TK124">
        <f t="shared" si="56"/>
        <v>0</v>
      </c>
      <c r="TL124">
        <f t="shared" si="57"/>
        <v>0</v>
      </c>
      <c r="TM124">
        <f t="shared" si="58"/>
        <v>0</v>
      </c>
      <c r="TN124">
        <f t="shared" si="59"/>
        <v>0</v>
      </c>
      <c r="TO124">
        <f t="shared" si="60"/>
        <v>0</v>
      </c>
      <c r="TP124">
        <f t="shared" si="61"/>
        <v>0</v>
      </c>
      <c r="TQ124">
        <f t="shared" si="62"/>
        <v>0</v>
      </c>
      <c r="TR124">
        <f t="shared" si="63"/>
        <v>0</v>
      </c>
      <c r="TS124">
        <f t="shared" si="64"/>
        <v>0</v>
      </c>
      <c r="TT124">
        <f t="shared" si="65"/>
        <v>0</v>
      </c>
      <c r="TU124">
        <f t="shared" si="66"/>
        <v>0</v>
      </c>
      <c r="TV124">
        <f t="shared" si="67"/>
        <v>0</v>
      </c>
      <c r="TW124">
        <f t="shared" si="68"/>
        <v>0</v>
      </c>
      <c r="TX124">
        <f t="shared" si="69"/>
        <v>0</v>
      </c>
      <c r="TY124">
        <f t="shared" si="70"/>
        <v>0</v>
      </c>
      <c r="TZ124" t="str">
        <f t="shared" si="71"/>
        <v/>
      </c>
      <c r="UA124">
        <f t="shared" si="72"/>
        <v>0</v>
      </c>
      <c r="UB124">
        <f t="shared" si="73"/>
        <v>0</v>
      </c>
      <c r="UD124" t="str">
        <f t="shared" si="74"/>
        <v/>
      </c>
      <c r="UE124" t="str">
        <f t="shared" si="75"/>
        <v/>
      </c>
      <c r="UG124" t="str">
        <f t="shared" si="76"/>
        <v/>
      </c>
      <c r="UH124" t="str">
        <f t="shared" si="77"/>
        <v/>
      </c>
      <c r="UR124" t="str">
        <f t="shared" si="52"/>
        <v/>
      </c>
    </row>
    <row r="125" spans="1:564" x14ac:dyDescent="0.3">
      <c r="A125" t="s">
        <v>1017</v>
      </c>
      <c r="B125" t="s">
        <v>591</v>
      </c>
      <c r="C125" t="s">
        <v>97</v>
      </c>
      <c r="D125" s="63">
        <v>45743.38729604167</v>
      </c>
      <c r="E125" s="63">
        <v>45743.387565856479</v>
      </c>
      <c r="F125" t="s">
        <v>625</v>
      </c>
      <c r="G125">
        <v>100</v>
      </c>
      <c r="AI125">
        <v>1</v>
      </c>
      <c r="AJ125">
        <v>1</v>
      </c>
      <c r="AL125">
        <v>7</v>
      </c>
      <c r="TF125" t="s">
        <v>18</v>
      </c>
      <c r="TG125" cm="1">
        <f t="array" aca="1" ref="TG125" ca="1">_xlfn.IFS(SUMIFS(TI125:UB125, TI$3:UB$3,"Red",TI$4:UB$4,"On")&gt;0,1,
SUMIFS(TI125:UB125,TI$3:UB$3,"Yellow",TI$4:UB$4,"On")&gt;=TH$1,1,
TRUE,0)</f>
        <v>0</v>
      </c>
      <c r="TH125" s="40">
        <f t="shared" si="53"/>
        <v>0.38853332516737282</v>
      </c>
      <c r="TI125" s="40" t="str">
        <f t="shared" si="54"/>
        <v/>
      </c>
      <c r="TJ125">
        <f t="shared" si="55"/>
        <v>0</v>
      </c>
      <c r="TK125">
        <f t="shared" si="56"/>
        <v>0</v>
      </c>
      <c r="TL125">
        <f t="shared" si="57"/>
        <v>0</v>
      </c>
      <c r="TM125">
        <f t="shared" si="58"/>
        <v>0</v>
      </c>
      <c r="TN125">
        <f t="shared" si="59"/>
        <v>0</v>
      </c>
      <c r="TO125">
        <f t="shared" si="60"/>
        <v>0</v>
      </c>
      <c r="TP125">
        <f t="shared" si="61"/>
        <v>0</v>
      </c>
      <c r="TQ125">
        <f t="shared" si="62"/>
        <v>0</v>
      </c>
      <c r="TR125">
        <f t="shared" si="63"/>
        <v>0</v>
      </c>
      <c r="TS125">
        <f t="shared" si="64"/>
        <v>0</v>
      </c>
      <c r="TT125">
        <f t="shared" si="65"/>
        <v>0</v>
      </c>
      <c r="TU125">
        <f t="shared" si="66"/>
        <v>0</v>
      </c>
      <c r="TV125">
        <f t="shared" si="67"/>
        <v>0</v>
      </c>
      <c r="TW125">
        <f t="shared" si="68"/>
        <v>0</v>
      </c>
      <c r="TX125">
        <f t="shared" si="69"/>
        <v>0</v>
      </c>
      <c r="TY125">
        <f t="shared" si="70"/>
        <v>0</v>
      </c>
      <c r="TZ125" t="str">
        <f t="shared" si="71"/>
        <v/>
      </c>
      <c r="UA125">
        <f t="shared" si="72"/>
        <v>0</v>
      </c>
      <c r="UB125">
        <f t="shared" si="73"/>
        <v>0</v>
      </c>
      <c r="UD125" t="str">
        <f t="shared" si="74"/>
        <v/>
      </c>
      <c r="UE125" t="str">
        <f t="shared" si="75"/>
        <v/>
      </c>
      <c r="UG125" t="str">
        <f t="shared" si="76"/>
        <v/>
      </c>
      <c r="UH125" t="str">
        <f t="shared" si="77"/>
        <v/>
      </c>
      <c r="UR125" t="str">
        <f t="shared" si="52"/>
        <v/>
      </c>
    </row>
    <row r="126" spans="1:564" x14ac:dyDescent="0.3">
      <c r="A126" t="s">
        <v>1018</v>
      </c>
      <c r="B126" t="s">
        <v>591</v>
      </c>
      <c r="C126" t="s">
        <v>131</v>
      </c>
      <c r="D126" s="63">
        <v>45743.394758854163</v>
      </c>
      <c r="E126" s="63">
        <v>45743.397183958332</v>
      </c>
      <c r="F126" t="s">
        <v>609</v>
      </c>
      <c r="G126">
        <v>100</v>
      </c>
      <c r="P126">
        <v>0</v>
      </c>
      <c r="AI126">
        <v>1</v>
      </c>
      <c r="AJ126">
        <v>1</v>
      </c>
      <c r="AL126">
        <v>11</v>
      </c>
      <c r="AM126">
        <v>1</v>
      </c>
      <c r="AN126">
        <v>0</v>
      </c>
      <c r="AO126">
        <v>1</v>
      </c>
      <c r="AP126">
        <v>0</v>
      </c>
      <c r="AQ126">
        <v>0</v>
      </c>
      <c r="AR126">
        <v>0</v>
      </c>
      <c r="AS126">
        <v>0</v>
      </c>
      <c r="AT126">
        <v>0</v>
      </c>
      <c r="AV126">
        <v>1</v>
      </c>
      <c r="AW126">
        <v>0</v>
      </c>
      <c r="AX126">
        <v>0</v>
      </c>
      <c r="AY126">
        <v>1</v>
      </c>
      <c r="AZ126">
        <v>0</v>
      </c>
      <c r="BA126">
        <v>0</v>
      </c>
      <c r="BB126">
        <v>1</v>
      </c>
      <c r="BC126" t="s">
        <v>1019</v>
      </c>
      <c r="TF126" t="s">
        <v>18</v>
      </c>
      <c r="TG126" cm="1">
        <f t="array" aca="1" ref="TG126" ca="1">_xlfn.IFS(SUMIFS(TI126:UB126, TI$3:UB$3,"Red",TI$4:UB$4,"On")&gt;0,1,
SUMIFS(TI126:UB126,TI$3:UB$3,"Yellow",TI$4:UB$4,"On")&gt;=TH$1,1,
TRUE,0)</f>
        <v>0</v>
      </c>
      <c r="TH126" s="40">
        <f t="shared" si="53"/>
        <v>3.4921500028576702</v>
      </c>
      <c r="TI126" s="40" t="str">
        <f t="shared" si="54"/>
        <v/>
      </c>
      <c r="TJ126">
        <f t="shared" si="55"/>
        <v>0</v>
      </c>
      <c r="TK126">
        <f t="shared" si="56"/>
        <v>0</v>
      </c>
      <c r="TL126">
        <f t="shared" si="57"/>
        <v>0</v>
      </c>
      <c r="TM126">
        <f t="shared" si="58"/>
        <v>0</v>
      </c>
      <c r="TN126">
        <f t="shared" si="59"/>
        <v>0</v>
      </c>
      <c r="TO126">
        <f t="shared" si="60"/>
        <v>0</v>
      </c>
      <c r="TP126">
        <f t="shared" si="61"/>
        <v>0</v>
      </c>
      <c r="TQ126">
        <f t="shared" si="62"/>
        <v>0</v>
      </c>
      <c r="TR126">
        <f t="shared" si="63"/>
        <v>0</v>
      </c>
      <c r="TS126">
        <f t="shared" si="64"/>
        <v>0</v>
      </c>
      <c r="TT126">
        <f t="shared" si="65"/>
        <v>0</v>
      </c>
      <c r="TU126">
        <f t="shared" si="66"/>
        <v>0</v>
      </c>
      <c r="TV126">
        <f t="shared" si="67"/>
        <v>0</v>
      </c>
      <c r="TW126">
        <f t="shared" si="68"/>
        <v>0</v>
      </c>
      <c r="TX126">
        <f t="shared" si="69"/>
        <v>0</v>
      </c>
      <c r="TY126">
        <f t="shared" si="70"/>
        <v>0</v>
      </c>
      <c r="TZ126" t="str">
        <f t="shared" si="71"/>
        <v/>
      </c>
      <c r="UA126">
        <f t="shared" si="72"/>
        <v>0</v>
      </c>
      <c r="UB126">
        <f t="shared" si="73"/>
        <v>0</v>
      </c>
      <c r="UD126" t="str">
        <f t="shared" si="74"/>
        <v/>
      </c>
      <c r="UE126" t="str">
        <f t="shared" si="75"/>
        <v/>
      </c>
      <c r="UG126" t="str">
        <f t="shared" si="76"/>
        <v/>
      </c>
      <c r="UH126" t="str">
        <f t="shared" si="77"/>
        <v/>
      </c>
      <c r="UR126" t="str">
        <f t="shared" si="52"/>
        <v/>
      </c>
    </row>
    <row r="127" spans="1:564" x14ac:dyDescent="0.3">
      <c r="A127" t="s">
        <v>1020</v>
      </c>
      <c r="B127" t="s">
        <v>591</v>
      </c>
      <c r="C127" t="s">
        <v>97</v>
      </c>
      <c r="D127" s="63">
        <v>45743.406767881941</v>
      </c>
      <c r="E127" s="63">
        <v>45743.406941423615</v>
      </c>
      <c r="F127" t="s">
        <v>625</v>
      </c>
      <c r="G127">
        <v>100</v>
      </c>
      <c r="AI127">
        <v>1</v>
      </c>
      <c r="AJ127">
        <v>1</v>
      </c>
      <c r="AL127">
        <v>4</v>
      </c>
      <c r="TF127" t="s">
        <v>18</v>
      </c>
      <c r="TG127" cm="1">
        <f t="array" aca="1" ref="TG127" ca="1">_xlfn.IFS(SUMIFS(TI127:UB127, TI$3:UB$3,"Red",TI$4:UB$4,"On")&gt;0,1,
SUMIFS(TI127:UB127,TI$3:UB$3,"Yellow",TI$4:UB$4,"On")&gt;=TH$1,1,
TRUE,0)</f>
        <v>0</v>
      </c>
      <c r="TH127" s="40">
        <f t="shared" si="53"/>
        <v>0.24990000994876027</v>
      </c>
      <c r="TI127" s="40" t="str">
        <f t="shared" si="54"/>
        <v/>
      </c>
      <c r="TJ127">
        <f t="shared" si="55"/>
        <v>0</v>
      </c>
      <c r="TK127">
        <f t="shared" si="56"/>
        <v>0</v>
      </c>
      <c r="TL127">
        <f t="shared" si="57"/>
        <v>0</v>
      </c>
      <c r="TM127">
        <f t="shared" si="58"/>
        <v>0</v>
      </c>
      <c r="TN127">
        <f t="shared" si="59"/>
        <v>0</v>
      </c>
      <c r="TO127">
        <f t="shared" si="60"/>
        <v>0</v>
      </c>
      <c r="TP127">
        <f t="shared" si="61"/>
        <v>0</v>
      </c>
      <c r="TQ127">
        <f t="shared" si="62"/>
        <v>0</v>
      </c>
      <c r="TR127">
        <f t="shared" si="63"/>
        <v>0</v>
      </c>
      <c r="TS127">
        <f t="shared" si="64"/>
        <v>0</v>
      </c>
      <c r="TT127">
        <f t="shared" si="65"/>
        <v>0</v>
      </c>
      <c r="TU127">
        <f t="shared" si="66"/>
        <v>0</v>
      </c>
      <c r="TV127">
        <f t="shared" si="67"/>
        <v>0</v>
      </c>
      <c r="TW127">
        <f t="shared" si="68"/>
        <v>0</v>
      </c>
      <c r="TX127">
        <f t="shared" si="69"/>
        <v>0</v>
      </c>
      <c r="TY127">
        <f t="shared" si="70"/>
        <v>0</v>
      </c>
      <c r="TZ127" t="str">
        <f t="shared" si="71"/>
        <v/>
      </c>
      <c r="UA127">
        <f t="shared" si="72"/>
        <v>0</v>
      </c>
      <c r="UB127">
        <f t="shared" si="73"/>
        <v>0</v>
      </c>
      <c r="UD127" t="str">
        <f t="shared" si="74"/>
        <v/>
      </c>
      <c r="UE127" t="str">
        <f t="shared" si="75"/>
        <v/>
      </c>
      <c r="UG127" t="str">
        <f t="shared" si="76"/>
        <v/>
      </c>
      <c r="UH127" t="str">
        <f t="shared" si="77"/>
        <v/>
      </c>
      <c r="UR127" t="str">
        <f t="shared" si="52"/>
        <v/>
      </c>
    </row>
    <row r="128" spans="1:564" x14ac:dyDescent="0.3">
      <c r="A128" t="s">
        <v>1021</v>
      </c>
      <c r="B128" t="s">
        <v>591</v>
      </c>
      <c r="C128" t="s">
        <v>97</v>
      </c>
      <c r="D128" s="63">
        <v>45743.42075164352</v>
      </c>
      <c r="E128" s="63">
        <v>45743.421073229169</v>
      </c>
      <c r="F128" t="s">
        <v>623</v>
      </c>
      <c r="G128">
        <v>100</v>
      </c>
      <c r="AI128">
        <v>1</v>
      </c>
      <c r="AJ128">
        <v>1</v>
      </c>
      <c r="AL128">
        <v>14</v>
      </c>
      <c r="TF128" t="s">
        <v>18</v>
      </c>
      <c r="TG128" cm="1">
        <f t="array" aca="1" ref="TG128" ca="1">_xlfn.IFS(SUMIFS(TI128:UB128, TI$3:UB$3,"Red",TI$4:UB$4,"On")&gt;0,1,
SUMIFS(TI128:UB128,TI$3:UB$3,"Yellow",TI$4:UB$4,"On")&gt;=TH$1,1,
TRUE,0)</f>
        <v>0</v>
      </c>
      <c r="TH128" s="40">
        <f t="shared" si="53"/>
        <v>0.46308333403430879</v>
      </c>
      <c r="TI128" s="40" t="str">
        <f t="shared" si="54"/>
        <v/>
      </c>
      <c r="TJ128">
        <f t="shared" si="55"/>
        <v>0</v>
      </c>
      <c r="TK128">
        <f t="shared" si="56"/>
        <v>0</v>
      </c>
      <c r="TL128">
        <f t="shared" si="57"/>
        <v>0</v>
      </c>
      <c r="TM128">
        <f t="shared" si="58"/>
        <v>0</v>
      </c>
      <c r="TN128">
        <f t="shared" si="59"/>
        <v>0</v>
      </c>
      <c r="TO128">
        <f t="shared" si="60"/>
        <v>0</v>
      </c>
      <c r="TP128">
        <f t="shared" si="61"/>
        <v>0</v>
      </c>
      <c r="TQ128">
        <f t="shared" si="62"/>
        <v>0</v>
      </c>
      <c r="TR128">
        <f t="shared" si="63"/>
        <v>0</v>
      </c>
      <c r="TS128">
        <f t="shared" si="64"/>
        <v>0</v>
      </c>
      <c r="TT128">
        <f t="shared" si="65"/>
        <v>0</v>
      </c>
      <c r="TU128">
        <f t="shared" si="66"/>
        <v>0</v>
      </c>
      <c r="TV128">
        <f t="shared" si="67"/>
        <v>0</v>
      </c>
      <c r="TW128">
        <f t="shared" si="68"/>
        <v>0</v>
      </c>
      <c r="TX128">
        <f t="shared" si="69"/>
        <v>0</v>
      </c>
      <c r="TY128">
        <f t="shared" si="70"/>
        <v>0</v>
      </c>
      <c r="TZ128" t="str">
        <f t="shared" si="71"/>
        <v/>
      </c>
      <c r="UA128">
        <f t="shared" si="72"/>
        <v>0</v>
      </c>
      <c r="UB128">
        <f t="shared" si="73"/>
        <v>0</v>
      </c>
      <c r="UD128" t="str">
        <f t="shared" si="74"/>
        <v/>
      </c>
      <c r="UE128" t="str">
        <f t="shared" si="75"/>
        <v/>
      </c>
      <c r="UG128" t="str">
        <f t="shared" si="76"/>
        <v/>
      </c>
      <c r="UH128" t="str">
        <f t="shared" si="77"/>
        <v/>
      </c>
      <c r="UR128" t="str">
        <f t="shared" si="52"/>
        <v/>
      </c>
    </row>
    <row r="129" spans="1:564" x14ac:dyDescent="0.3">
      <c r="A129" t="s">
        <v>1022</v>
      </c>
      <c r="B129" t="s">
        <v>591</v>
      </c>
      <c r="C129" t="s">
        <v>97</v>
      </c>
      <c r="D129" s="63">
        <v>45743.439001932871</v>
      </c>
      <c r="E129" s="63">
        <v>45743.439152303239</v>
      </c>
      <c r="F129" t="s">
        <v>625</v>
      </c>
      <c r="G129">
        <v>100</v>
      </c>
      <c r="AI129">
        <v>1</v>
      </c>
      <c r="AJ129">
        <v>1</v>
      </c>
      <c r="AL129">
        <v>3</v>
      </c>
      <c r="TF129" t="s">
        <v>18</v>
      </c>
      <c r="TG129" cm="1">
        <f t="array" aca="1" ref="TG129" ca="1">_xlfn.IFS(SUMIFS(TI129:UB129, TI$3:UB$3,"Red",TI$4:UB$4,"On")&gt;0,1,
SUMIFS(TI129:UB129,TI$3:UB$3,"Yellow",TI$4:UB$4,"On")&gt;=TH$1,1,
TRUE,0)</f>
        <v>0</v>
      </c>
      <c r="TH129" s="40">
        <f t="shared" si="53"/>
        <v>0.2165333298034966</v>
      </c>
      <c r="TI129" s="40" t="str">
        <f t="shared" si="54"/>
        <v/>
      </c>
      <c r="TJ129">
        <f t="shared" si="55"/>
        <v>0</v>
      </c>
      <c r="TK129">
        <f t="shared" si="56"/>
        <v>0</v>
      </c>
      <c r="TL129">
        <f t="shared" si="57"/>
        <v>0</v>
      </c>
      <c r="TM129">
        <f t="shared" si="58"/>
        <v>0</v>
      </c>
      <c r="TN129">
        <f t="shared" si="59"/>
        <v>0</v>
      </c>
      <c r="TO129">
        <f t="shared" si="60"/>
        <v>0</v>
      </c>
      <c r="TP129">
        <f t="shared" si="61"/>
        <v>0</v>
      </c>
      <c r="TQ129">
        <f t="shared" si="62"/>
        <v>0</v>
      </c>
      <c r="TR129">
        <f t="shared" si="63"/>
        <v>0</v>
      </c>
      <c r="TS129">
        <f t="shared" si="64"/>
        <v>0</v>
      </c>
      <c r="TT129">
        <f t="shared" si="65"/>
        <v>0</v>
      </c>
      <c r="TU129">
        <f t="shared" si="66"/>
        <v>0</v>
      </c>
      <c r="TV129">
        <f t="shared" si="67"/>
        <v>0</v>
      </c>
      <c r="TW129">
        <f t="shared" si="68"/>
        <v>0</v>
      </c>
      <c r="TX129">
        <f t="shared" si="69"/>
        <v>0</v>
      </c>
      <c r="TY129">
        <f t="shared" si="70"/>
        <v>0</v>
      </c>
      <c r="TZ129" t="str">
        <f t="shared" si="71"/>
        <v/>
      </c>
      <c r="UA129">
        <f t="shared" si="72"/>
        <v>0</v>
      </c>
      <c r="UB129">
        <f t="shared" si="73"/>
        <v>0</v>
      </c>
      <c r="UD129" t="str">
        <f t="shared" si="74"/>
        <v/>
      </c>
      <c r="UE129" t="str">
        <f t="shared" si="75"/>
        <v/>
      </c>
      <c r="UG129" t="str">
        <f t="shared" si="76"/>
        <v/>
      </c>
      <c r="UH129" t="str">
        <f t="shared" si="77"/>
        <v/>
      </c>
      <c r="UR129" t="str">
        <f t="shared" si="52"/>
        <v/>
      </c>
    </row>
    <row r="130" spans="1:564" x14ac:dyDescent="0.3">
      <c r="A130" t="s">
        <v>1023</v>
      </c>
      <c r="B130" t="s">
        <v>591</v>
      </c>
      <c r="C130" t="s">
        <v>131</v>
      </c>
      <c r="D130" s="63">
        <v>45743.445491192128</v>
      </c>
      <c r="E130" s="63">
        <v>45743.446280104166</v>
      </c>
      <c r="F130" t="s">
        <v>625</v>
      </c>
      <c r="G130">
        <v>100</v>
      </c>
      <c r="P130">
        <v>0</v>
      </c>
      <c r="AI130">
        <v>1</v>
      </c>
      <c r="AJ130">
        <v>1</v>
      </c>
      <c r="AL130">
        <v>11</v>
      </c>
      <c r="AM130">
        <v>0</v>
      </c>
      <c r="AN130">
        <v>0</v>
      </c>
      <c r="AO130">
        <v>1</v>
      </c>
      <c r="AP130">
        <v>0</v>
      </c>
      <c r="AQ130">
        <v>0</v>
      </c>
      <c r="AR130">
        <v>0</v>
      </c>
      <c r="AS130">
        <v>0</v>
      </c>
      <c r="AT130">
        <v>0</v>
      </c>
      <c r="AV130">
        <v>4</v>
      </c>
      <c r="AW130">
        <v>0</v>
      </c>
      <c r="AX130">
        <v>1</v>
      </c>
      <c r="AY130">
        <v>1</v>
      </c>
      <c r="AZ130">
        <v>0</v>
      </c>
      <c r="BA130">
        <v>0</v>
      </c>
      <c r="BB130">
        <v>0</v>
      </c>
      <c r="TF130" t="s">
        <v>18</v>
      </c>
      <c r="TG130" cm="1">
        <f t="array" aca="1" ref="TG130" ca="1">_xlfn.IFS(SUMIFS(TI130:UB130, TI$3:UB$3,"Red",TI$4:UB$4,"On")&gt;0,1,
SUMIFS(TI130:UB130,TI$3:UB$3,"Yellow",TI$4:UB$4,"On")&gt;=TH$1,1,
TRUE,0)</f>
        <v>0</v>
      </c>
      <c r="TH130" s="40">
        <f t="shared" si="53"/>
        <v>1.1360333359334618</v>
      </c>
      <c r="TI130" s="40" t="str">
        <f t="shared" si="54"/>
        <v/>
      </c>
      <c r="TJ130">
        <f t="shared" si="55"/>
        <v>0</v>
      </c>
      <c r="TK130">
        <f t="shared" si="56"/>
        <v>0</v>
      </c>
      <c r="TL130">
        <f t="shared" si="57"/>
        <v>0</v>
      </c>
      <c r="TM130">
        <f t="shared" si="58"/>
        <v>0</v>
      </c>
      <c r="TN130">
        <f t="shared" si="59"/>
        <v>0</v>
      </c>
      <c r="TO130">
        <f t="shared" si="60"/>
        <v>0</v>
      </c>
      <c r="TP130">
        <f t="shared" si="61"/>
        <v>0</v>
      </c>
      <c r="TQ130">
        <f t="shared" si="62"/>
        <v>0</v>
      </c>
      <c r="TR130">
        <f t="shared" si="63"/>
        <v>0</v>
      </c>
      <c r="TS130">
        <f t="shared" si="64"/>
        <v>0</v>
      </c>
      <c r="TT130">
        <f t="shared" si="65"/>
        <v>0</v>
      </c>
      <c r="TU130">
        <f t="shared" si="66"/>
        <v>0</v>
      </c>
      <c r="TV130">
        <f t="shared" si="67"/>
        <v>0</v>
      </c>
      <c r="TW130">
        <f t="shared" si="68"/>
        <v>0</v>
      </c>
      <c r="TX130">
        <f t="shared" si="69"/>
        <v>0</v>
      </c>
      <c r="TY130">
        <f t="shared" si="70"/>
        <v>0</v>
      </c>
      <c r="TZ130" t="str">
        <f t="shared" si="71"/>
        <v/>
      </c>
      <c r="UA130">
        <f t="shared" si="72"/>
        <v>0</v>
      </c>
      <c r="UB130">
        <f t="shared" si="73"/>
        <v>0</v>
      </c>
      <c r="UD130" t="str">
        <f t="shared" si="74"/>
        <v/>
      </c>
      <c r="UE130" t="str">
        <f t="shared" si="75"/>
        <v/>
      </c>
      <c r="UG130" t="str">
        <f t="shared" si="76"/>
        <v/>
      </c>
      <c r="UH130" t="str">
        <f t="shared" si="77"/>
        <v/>
      </c>
      <c r="UR130" t="str">
        <f t="shared" si="52"/>
        <v/>
      </c>
    </row>
    <row r="131" spans="1:564" x14ac:dyDescent="0.3">
      <c r="A131" t="s">
        <v>1024</v>
      </c>
      <c r="B131" t="s">
        <v>14</v>
      </c>
      <c r="D131" s="63">
        <v>45743.44340408565</v>
      </c>
      <c r="E131" s="63">
        <v>45743.448126238429</v>
      </c>
      <c r="F131" t="s">
        <v>609</v>
      </c>
      <c r="G131">
        <v>100</v>
      </c>
      <c r="H131">
        <v>0</v>
      </c>
      <c r="J131">
        <v>3</v>
      </c>
      <c r="K131">
        <v>3</v>
      </c>
      <c r="L131">
        <v>2</v>
      </c>
      <c r="M131" t="s">
        <v>600</v>
      </c>
      <c r="N131" t="s">
        <v>1050</v>
      </c>
      <c r="O131" t="s">
        <v>177</v>
      </c>
      <c r="P131">
        <v>0</v>
      </c>
      <c r="Q131">
        <v>0</v>
      </c>
      <c r="R131">
        <v>0</v>
      </c>
      <c r="Y131">
        <v>0</v>
      </c>
      <c r="Z131">
        <v>0</v>
      </c>
      <c r="AA131">
        <v>0</v>
      </c>
      <c r="AB131">
        <v>0</v>
      </c>
      <c r="AC131">
        <v>0</v>
      </c>
      <c r="AD131">
        <v>1</v>
      </c>
      <c r="AE131">
        <v>0</v>
      </c>
      <c r="AF131">
        <v>0</v>
      </c>
      <c r="AG131">
        <v>1</v>
      </c>
      <c r="AH131">
        <v>1</v>
      </c>
      <c r="AI131">
        <v>1</v>
      </c>
      <c r="AJ131">
        <v>1</v>
      </c>
      <c r="AL131">
        <v>11</v>
      </c>
      <c r="AM131">
        <v>0</v>
      </c>
      <c r="AN131">
        <v>0</v>
      </c>
      <c r="AO131">
        <v>1</v>
      </c>
      <c r="AP131">
        <v>0</v>
      </c>
      <c r="AQ131">
        <v>1</v>
      </c>
      <c r="AR131">
        <v>0</v>
      </c>
      <c r="AS131">
        <v>0</v>
      </c>
      <c r="AT131">
        <v>0</v>
      </c>
      <c r="AV131">
        <v>3</v>
      </c>
      <c r="AW131">
        <v>1</v>
      </c>
      <c r="AX131">
        <v>0</v>
      </c>
      <c r="AY131">
        <v>1</v>
      </c>
      <c r="AZ131">
        <v>1</v>
      </c>
      <c r="BA131">
        <v>0</v>
      </c>
      <c r="BB131">
        <v>0</v>
      </c>
      <c r="BD131">
        <v>3</v>
      </c>
      <c r="BE131">
        <v>2</v>
      </c>
      <c r="BF131">
        <v>1</v>
      </c>
      <c r="PO131">
        <v>2</v>
      </c>
      <c r="PP131">
        <v>3</v>
      </c>
      <c r="PQ131">
        <v>2</v>
      </c>
      <c r="PR131">
        <v>2</v>
      </c>
      <c r="PS131">
        <v>1</v>
      </c>
      <c r="PT131">
        <v>2</v>
      </c>
      <c r="PU131">
        <v>1</v>
      </c>
      <c r="PV131">
        <v>2</v>
      </c>
      <c r="PW131">
        <v>2</v>
      </c>
      <c r="PX131">
        <v>2</v>
      </c>
      <c r="PY131">
        <v>2</v>
      </c>
      <c r="PZ131">
        <v>4</v>
      </c>
      <c r="QC131">
        <v>7</v>
      </c>
      <c r="QL131">
        <v>11</v>
      </c>
      <c r="QN131" t="s">
        <v>1025</v>
      </c>
      <c r="QW131" t="s">
        <v>1026</v>
      </c>
      <c r="QY131">
        <v>2</v>
      </c>
      <c r="QZ131" t="s">
        <v>1027</v>
      </c>
      <c r="RA131">
        <v>4</v>
      </c>
      <c r="RL131">
        <v>5</v>
      </c>
      <c r="RX131">
        <v>65</v>
      </c>
      <c r="SI131">
        <v>5</v>
      </c>
      <c r="SK131">
        <v>3</v>
      </c>
      <c r="SO131">
        <v>2</v>
      </c>
      <c r="SR131">
        <v>2</v>
      </c>
      <c r="SS131">
        <v>5</v>
      </c>
      <c r="ST131">
        <v>1</v>
      </c>
      <c r="SU131">
        <v>5</v>
      </c>
      <c r="SV131">
        <v>4</v>
      </c>
      <c r="SW131">
        <v>2</v>
      </c>
      <c r="SX131">
        <v>3</v>
      </c>
      <c r="SY131">
        <v>3</v>
      </c>
      <c r="SZ131">
        <v>10</v>
      </c>
      <c r="TA131">
        <v>9</v>
      </c>
      <c r="TB131">
        <v>5</v>
      </c>
      <c r="TC131">
        <v>4</v>
      </c>
      <c r="TD131">
        <v>6</v>
      </c>
      <c r="TF131" t="s">
        <v>18</v>
      </c>
      <c r="TG131" cm="1">
        <f t="array" aca="1" ref="TG131" ca="1">_xlfn.IFS(SUMIFS(TI131:UB131, TI$3:UB$3,"Red",TI$4:UB$4,"On")&gt;0,1,
SUMIFS(TI131:UB131,TI$3:UB$3,"Yellow",TI$4:UB$4,"On")&gt;=TH$1,1,
TRUE,0)</f>
        <v>1</v>
      </c>
      <c r="TH131" s="40">
        <f t="shared" si="53"/>
        <v>6.7999000009149313</v>
      </c>
      <c r="TI131" s="40">
        <f t="shared" si="54"/>
        <v>1</v>
      </c>
      <c r="TJ131">
        <f t="shared" si="55"/>
        <v>0</v>
      </c>
      <c r="TK131">
        <f t="shared" si="56"/>
        <v>0</v>
      </c>
      <c r="TL131">
        <f t="shared" si="57"/>
        <v>0</v>
      </c>
      <c r="TM131">
        <f t="shared" si="58"/>
        <v>0</v>
      </c>
      <c r="TN131">
        <f t="shared" si="59"/>
        <v>0</v>
      </c>
      <c r="TO131">
        <f t="shared" si="60"/>
        <v>0</v>
      </c>
      <c r="TP131">
        <f t="shared" si="61"/>
        <v>0</v>
      </c>
      <c r="TQ131">
        <f t="shared" si="62"/>
        <v>0</v>
      </c>
      <c r="TR131">
        <f t="shared" si="63"/>
        <v>0</v>
      </c>
      <c r="TS131">
        <f t="shared" si="64"/>
        <v>0</v>
      </c>
      <c r="TT131">
        <f t="shared" si="65"/>
        <v>0</v>
      </c>
      <c r="TU131">
        <f t="shared" si="66"/>
        <v>0</v>
      </c>
      <c r="TV131">
        <f t="shared" si="67"/>
        <v>0</v>
      </c>
      <c r="TW131">
        <f t="shared" si="68"/>
        <v>0</v>
      </c>
      <c r="TX131">
        <f t="shared" si="69"/>
        <v>1</v>
      </c>
      <c r="TY131">
        <f t="shared" si="70"/>
        <v>0</v>
      </c>
      <c r="TZ131">
        <f t="shared" si="71"/>
        <v>0</v>
      </c>
      <c r="UA131">
        <f t="shared" si="72"/>
        <v>1</v>
      </c>
      <c r="UB131">
        <f t="shared" si="73"/>
        <v>1</v>
      </c>
      <c r="UD131" t="str">
        <f t="shared" si="74"/>
        <v>0</v>
      </c>
      <c r="UE131" t="str">
        <f t="shared" si="75"/>
        <v>1</v>
      </c>
      <c r="UG131">
        <f t="shared" si="76"/>
        <v>0</v>
      </c>
      <c r="UH131">
        <f t="shared" si="77"/>
        <v>3</v>
      </c>
      <c r="UR131" t="str">
        <f t="shared" si="52"/>
        <v/>
      </c>
    </row>
    <row r="132" spans="1:564" x14ac:dyDescent="0.3">
      <c r="A132" t="s">
        <v>1028</v>
      </c>
      <c r="B132" t="s">
        <v>591</v>
      </c>
      <c r="C132" t="s">
        <v>78</v>
      </c>
      <c r="D132" s="63">
        <v>45743.45675690972</v>
      </c>
      <c r="E132" s="63">
        <v>45743.456873530093</v>
      </c>
      <c r="F132" t="s">
        <v>625</v>
      </c>
      <c r="G132">
        <v>100</v>
      </c>
      <c r="AI132">
        <v>4</v>
      </c>
      <c r="TF132" t="s">
        <v>18</v>
      </c>
      <c r="TG132" cm="1">
        <f t="array" aca="1" ref="TG132" ca="1">_xlfn.IFS(SUMIFS(TI132:UB132, TI$3:UB$3,"Red",TI$4:UB$4,"On")&gt;0,1,
SUMIFS(TI132:UB132,TI$3:UB$3,"Yellow",TI$4:UB$4,"On")&gt;=TH$1,1,
TRUE,0)</f>
        <v>0</v>
      </c>
      <c r="TH132" s="40">
        <f t="shared" si="53"/>
        <v>0.16793333692476153</v>
      </c>
      <c r="TI132" s="40" t="str">
        <f t="shared" si="54"/>
        <v/>
      </c>
      <c r="TJ132">
        <f t="shared" si="55"/>
        <v>0</v>
      </c>
      <c r="TK132">
        <f t="shared" si="56"/>
        <v>0</v>
      </c>
      <c r="TL132">
        <f t="shared" si="57"/>
        <v>0</v>
      </c>
      <c r="TM132">
        <f t="shared" si="58"/>
        <v>0</v>
      </c>
      <c r="TN132">
        <f t="shared" si="59"/>
        <v>0</v>
      </c>
      <c r="TO132">
        <f t="shared" si="60"/>
        <v>0</v>
      </c>
      <c r="TP132">
        <f t="shared" si="61"/>
        <v>0</v>
      </c>
      <c r="TQ132">
        <f t="shared" si="62"/>
        <v>0</v>
      </c>
      <c r="TR132">
        <f t="shared" si="63"/>
        <v>0</v>
      </c>
      <c r="TS132">
        <f t="shared" si="64"/>
        <v>0</v>
      </c>
      <c r="TT132">
        <f t="shared" si="65"/>
        <v>0</v>
      </c>
      <c r="TU132">
        <f t="shared" si="66"/>
        <v>0</v>
      </c>
      <c r="TV132">
        <f t="shared" si="67"/>
        <v>0</v>
      </c>
      <c r="TW132">
        <f t="shared" si="68"/>
        <v>0</v>
      </c>
      <c r="TX132">
        <f t="shared" si="69"/>
        <v>0</v>
      </c>
      <c r="TY132">
        <f t="shared" si="70"/>
        <v>0</v>
      </c>
      <c r="TZ132" t="str">
        <f t="shared" si="71"/>
        <v/>
      </c>
      <c r="UA132">
        <f t="shared" si="72"/>
        <v>0</v>
      </c>
      <c r="UB132">
        <f t="shared" si="73"/>
        <v>0</v>
      </c>
      <c r="UD132" t="str">
        <f t="shared" si="74"/>
        <v/>
      </c>
      <c r="UE132" t="str">
        <f t="shared" si="75"/>
        <v/>
      </c>
      <c r="UG132" t="str">
        <f t="shared" si="76"/>
        <v/>
      </c>
      <c r="UH132" t="str">
        <f t="shared" si="77"/>
        <v/>
      </c>
      <c r="UR132" t="str">
        <f t="shared" si="52"/>
        <v/>
      </c>
    </row>
    <row r="133" spans="1:564" x14ac:dyDescent="0.3">
      <c r="A133" t="s">
        <v>1029</v>
      </c>
      <c r="B133" t="s">
        <v>14</v>
      </c>
      <c r="D133" s="63">
        <v>45743.464187847225</v>
      </c>
      <c r="E133" s="63">
        <v>45743.473898900462</v>
      </c>
      <c r="F133" t="s">
        <v>585</v>
      </c>
      <c r="G133">
        <v>100</v>
      </c>
      <c r="H133">
        <v>1</v>
      </c>
      <c r="I133">
        <v>1</v>
      </c>
      <c r="J133">
        <v>17</v>
      </c>
      <c r="K133">
        <v>4</v>
      </c>
      <c r="L133">
        <v>1</v>
      </c>
      <c r="M133" t="s">
        <v>586</v>
      </c>
      <c r="N133" t="s">
        <v>643</v>
      </c>
      <c r="O133" t="s">
        <v>587</v>
      </c>
      <c r="P133">
        <v>0</v>
      </c>
      <c r="Q133">
        <v>0</v>
      </c>
      <c r="R133">
        <v>0</v>
      </c>
      <c r="S133">
        <v>0</v>
      </c>
      <c r="T133">
        <v>0</v>
      </c>
      <c r="U133">
        <v>0</v>
      </c>
      <c r="V133">
        <v>0</v>
      </c>
      <c r="W133">
        <v>0</v>
      </c>
      <c r="X133">
        <v>0</v>
      </c>
      <c r="Y133">
        <v>0</v>
      </c>
      <c r="Z133">
        <v>1</v>
      </c>
      <c r="AA133">
        <v>0</v>
      </c>
      <c r="AB133">
        <v>0</v>
      </c>
      <c r="AC133">
        <v>0</v>
      </c>
      <c r="AD133">
        <v>0</v>
      </c>
      <c r="AE133">
        <v>0</v>
      </c>
      <c r="AF133">
        <v>0</v>
      </c>
      <c r="AG133">
        <v>0</v>
      </c>
      <c r="AH133">
        <v>0</v>
      </c>
      <c r="AI133">
        <v>1</v>
      </c>
      <c r="AJ133">
        <v>1</v>
      </c>
      <c r="AL133">
        <v>11</v>
      </c>
      <c r="AM133">
        <v>0</v>
      </c>
      <c r="AN133">
        <v>0</v>
      </c>
      <c r="AO133">
        <v>1</v>
      </c>
      <c r="AP133">
        <v>0</v>
      </c>
      <c r="AQ133">
        <v>0</v>
      </c>
      <c r="AR133">
        <v>0</v>
      </c>
      <c r="AS133">
        <v>0</v>
      </c>
      <c r="AT133">
        <v>0</v>
      </c>
      <c r="AV133">
        <v>4</v>
      </c>
      <c r="AW133">
        <v>1</v>
      </c>
      <c r="AX133">
        <v>1</v>
      </c>
      <c r="AY133">
        <v>1</v>
      </c>
      <c r="AZ133">
        <v>1</v>
      </c>
      <c r="BA133">
        <v>0</v>
      </c>
      <c r="BB133">
        <v>0</v>
      </c>
      <c r="BD133">
        <v>1</v>
      </c>
      <c r="BE133">
        <v>3</v>
      </c>
      <c r="BF133">
        <v>1</v>
      </c>
      <c r="BI133">
        <v>4</v>
      </c>
      <c r="BJ133">
        <v>2</v>
      </c>
      <c r="BK133">
        <v>1</v>
      </c>
      <c r="BL133">
        <v>2</v>
      </c>
      <c r="BM133">
        <v>2</v>
      </c>
      <c r="BN133">
        <v>2</v>
      </c>
      <c r="BO133">
        <v>2</v>
      </c>
      <c r="BP133">
        <v>1</v>
      </c>
      <c r="BQ133">
        <v>1</v>
      </c>
      <c r="BR133">
        <v>1</v>
      </c>
      <c r="BS133">
        <v>1</v>
      </c>
      <c r="BT133">
        <v>1</v>
      </c>
      <c r="BU133">
        <v>1</v>
      </c>
      <c r="BV133">
        <v>1</v>
      </c>
      <c r="BW133">
        <v>1</v>
      </c>
      <c r="BY133">
        <v>1</v>
      </c>
      <c r="CA133">
        <v>8</v>
      </c>
      <c r="CQ133" t="s">
        <v>1030</v>
      </c>
      <c r="DG133">
        <v>1</v>
      </c>
      <c r="DI133">
        <v>0</v>
      </c>
      <c r="DJ133">
        <v>0</v>
      </c>
      <c r="DK133">
        <v>0</v>
      </c>
      <c r="DL133">
        <v>0</v>
      </c>
      <c r="DM133">
        <v>1</v>
      </c>
      <c r="DN133">
        <v>0</v>
      </c>
      <c r="DO133">
        <v>0</v>
      </c>
      <c r="DP133">
        <v>0</v>
      </c>
      <c r="DQ133">
        <v>0</v>
      </c>
      <c r="DR133">
        <v>0</v>
      </c>
      <c r="DS133">
        <v>0</v>
      </c>
      <c r="DT133">
        <v>0</v>
      </c>
      <c r="DU133">
        <v>0</v>
      </c>
      <c r="DV133">
        <v>0</v>
      </c>
      <c r="DW133">
        <v>0</v>
      </c>
      <c r="DZ133">
        <v>3</v>
      </c>
      <c r="EC133">
        <v>1</v>
      </c>
      <c r="EG133">
        <v>2</v>
      </c>
      <c r="EK133">
        <v>3</v>
      </c>
      <c r="EL133">
        <v>4</v>
      </c>
      <c r="EM133">
        <v>4</v>
      </c>
      <c r="EN133">
        <v>4</v>
      </c>
      <c r="EO133">
        <v>4</v>
      </c>
      <c r="EP133">
        <v>4</v>
      </c>
      <c r="EQ133">
        <v>4</v>
      </c>
      <c r="ER133">
        <v>4</v>
      </c>
      <c r="ES133">
        <v>4</v>
      </c>
      <c r="ET133">
        <v>4</v>
      </c>
      <c r="KP133">
        <v>1</v>
      </c>
      <c r="KR133">
        <v>1</v>
      </c>
      <c r="KS133">
        <v>4</v>
      </c>
      <c r="KT133" t="s">
        <v>1031</v>
      </c>
      <c r="KU133">
        <v>3</v>
      </c>
      <c r="KX133">
        <v>6</v>
      </c>
      <c r="LA133">
        <v>0</v>
      </c>
      <c r="LC133">
        <v>1</v>
      </c>
      <c r="LD133">
        <v>0</v>
      </c>
      <c r="LE133">
        <v>0</v>
      </c>
      <c r="LF133">
        <v>1</v>
      </c>
      <c r="LO133">
        <v>0</v>
      </c>
      <c r="LQ133">
        <v>0</v>
      </c>
      <c r="LR133">
        <v>0</v>
      </c>
      <c r="LS133">
        <v>0</v>
      </c>
      <c r="LT133">
        <v>0</v>
      </c>
      <c r="LU133">
        <v>0</v>
      </c>
      <c r="LV133">
        <v>0</v>
      </c>
      <c r="LW133">
        <v>0</v>
      </c>
      <c r="LX133">
        <v>0</v>
      </c>
      <c r="LY133">
        <v>0</v>
      </c>
      <c r="LZ133">
        <v>0</v>
      </c>
      <c r="MA133">
        <v>1</v>
      </c>
      <c r="MB133" t="s">
        <v>1032</v>
      </c>
      <c r="MC133">
        <v>1</v>
      </c>
      <c r="ME133">
        <v>1</v>
      </c>
      <c r="MF133">
        <v>6</v>
      </c>
      <c r="MG133">
        <v>7</v>
      </c>
      <c r="MH133">
        <v>6</v>
      </c>
      <c r="MI133">
        <v>2</v>
      </c>
      <c r="MJ133">
        <v>1</v>
      </c>
      <c r="MK133">
        <v>1</v>
      </c>
      <c r="ML133">
        <v>1</v>
      </c>
      <c r="MM133">
        <v>3</v>
      </c>
      <c r="MN133">
        <v>3</v>
      </c>
      <c r="MO133">
        <v>3</v>
      </c>
      <c r="MP133">
        <v>1</v>
      </c>
      <c r="MQ133">
        <v>3</v>
      </c>
      <c r="MR133">
        <v>3</v>
      </c>
      <c r="MS133">
        <v>1</v>
      </c>
      <c r="MT133">
        <v>2</v>
      </c>
      <c r="MU133">
        <v>1</v>
      </c>
      <c r="MV133">
        <v>1</v>
      </c>
      <c r="MW133">
        <v>1</v>
      </c>
      <c r="NH133" t="s">
        <v>794</v>
      </c>
      <c r="NO133">
        <v>2</v>
      </c>
      <c r="NP133">
        <v>2</v>
      </c>
      <c r="NQ133">
        <v>1</v>
      </c>
      <c r="NS133">
        <v>1</v>
      </c>
      <c r="NT133">
        <v>3</v>
      </c>
      <c r="NV133">
        <v>2</v>
      </c>
      <c r="OF133">
        <v>1</v>
      </c>
      <c r="OH133">
        <v>1</v>
      </c>
      <c r="OJ133">
        <v>1</v>
      </c>
      <c r="ON133">
        <v>1</v>
      </c>
      <c r="OT133">
        <v>2</v>
      </c>
      <c r="PB133">
        <v>70</v>
      </c>
      <c r="PC133">
        <v>10</v>
      </c>
      <c r="PD133">
        <v>20</v>
      </c>
      <c r="PE133">
        <v>0</v>
      </c>
      <c r="PG133">
        <v>10</v>
      </c>
      <c r="PH133">
        <v>6</v>
      </c>
      <c r="PI133">
        <v>3</v>
      </c>
      <c r="PJ133">
        <v>1</v>
      </c>
      <c r="PL133">
        <v>7</v>
      </c>
      <c r="PM133">
        <v>4</v>
      </c>
      <c r="PN133">
        <v>4</v>
      </c>
      <c r="PO133">
        <v>2</v>
      </c>
      <c r="PP133">
        <v>3</v>
      </c>
      <c r="PQ133">
        <v>2</v>
      </c>
      <c r="PR133">
        <v>2</v>
      </c>
      <c r="PS133">
        <v>1</v>
      </c>
      <c r="PT133">
        <v>1</v>
      </c>
      <c r="PU133">
        <v>1</v>
      </c>
      <c r="PV133">
        <v>1</v>
      </c>
      <c r="PW133">
        <v>1</v>
      </c>
      <c r="PX133">
        <v>1</v>
      </c>
      <c r="PY133">
        <v>1</v>
      </c>
      <c r="PZ133">
        <v>1</v>
      </c>
      <c r="QC133">
        <v>5</v>
      </c>
      <c r="QN133" t="s">
        <v>1033</v>
      </c>
      <c r="QY133">
        <v>6</v>
      </c>
      <c r="RA133">
        <v>3</v>
      </c>
      <c r="SX133">
        <v>17</v>
      </c>
      <c r="SY133">
        <v>2</v>
      </c>
      <c r="SZ133">
        <v>2</v>
      </c>
      <c r="TA133">
        <v>4</v>
      </c>
      <c r="TB133">
        <v>6</v>
      </c>
      <c r="TC133">
        <v>4</v>
      </c>
      <c r="TD133">
        <v>6</v>
      </c>
      <c r="TF133" t="s">
        <v>18</v>
      </c>
      <c r="TG133" cm="1">
        <f t="array" aca="1" ref="TG133" ca="1">_xlfn.IFS(SUMIFS(TI133:UB133, TI$3:UB$3,"Red",TI$4:UB$4,"On")&gt;0,1,
SUMIFS(TI133:UB133,TI$3:UB$3,"Yellow",TI$4:UB$4,"On")&gt;=TH$1,1,
TRUE,0)</f>
        <v>0</v>
      </c>
      <c r="TH133" s="40">
        <f t="shared" si="53"/>
        <v>13.983916661236435</v>
      </c>
      <c r="TI133" s="40">
        <f t="shared" si="54"/>
        <v>0</v>
      </c>
      <c r="TJ133">
        <f t="shared" si="55"/>
        <v>0</v>
      </c>
      <c r="TK133">
        <f t="shared" si="56"/>
        <v>0</v>
      </c>
      <c r="TL133">
        <f t="shared" si="57"/>
        <v>0</v>
      </c>
      <c r="TM133">
        <f t="shared" si="58"/>
        <v>0</v>
      </c>
      <c r="TN133">
        <f t="shared" si="59"/>
        <v>0</v>
      </c>
      <c r="TO133">
        <f t="shared" si="60"/>
        <v>0</v>
      </c>
      <c r="TP133">
        <f t="shared" si="61"/>
        <v>0</v>
      </c>
      <c r="TQ133">
        <f t="shared" si="62"/>
        <v>0</v>
      </c>
      <c r="TR133">
        <f t="shared" si="63"/>
        <v>0</v>
      </c>
      <c r="TS133">
        <f t="shared" si="64"/>
        <v>0</v>
      </c>
      <c r="TT133">
        <f t="shared" si="65"/>
        <v>1</v>
      </c>
      <c r="TU133">
        <f t="shared" si="66"/>
        <v>0</v>
      </c>
      <c r="TV133">
        <f t="shared" si="67"/>
        <v>0</v>
      </c>
      <c r="TW133">
        <f t="shared" si="68"/>
        <v>0</v>
      </c>
      <c r="TX133">
        <f t="shared" si="69"/>
        <v>0</v>
      </c>
      <c r="TY133">
        <f t="shared" si="70"/>
        <v>0</v>
      </c>
      <c r="TZ133">
        <f t="shared" si="71"/>
        <v>0</v>
      </c>
      <c r="UA133">
        <f t="shared" si="72"/>
        <v>0</v>
      </c>
      <c r="UB133">
        <f t="shared" si="73"/>
        <v>0</v>
      </c>
      <c r="UD133" t="str">
        <f t="shared" si="74"/>
        <v>0</v>
      </c>
      <c r="UE133" t="str">
        <f t="shared" si="75"/>
        <v>3</v>
      </c>
      <c r="UG133">
        <f t="shared" si="76"/>
        <v>0</v>
      </c>
      <c r="UH133">
        <f t="shared" si="77"/>
        <v>3</v>
      </c>
      <c r="UR133">
        <f t="shared" si="52"/>
        <v>1</v>
      </c>
    </row>
    <row r="134" spans="1:564" x14ac:dyDescent="0.3">
      <c r="A134" t="s">
        <v>1034</v>
      </c>
      <c r="B134" t="s">
        <v>591</v>
      </c>
      <c r="C134" t="s">
        <v>78</v>
      </c>
      <c r="D134" s="63">
        <v>45743.478080763889</v>
      </c>
      <c r="E134" s="63">
        <v>45743.478351747683</v>
      </c>
      <c r="F134" t="s">
        <v>625</v>
      </c>
      <c r="G134">
        <v>100</v>
      </c>
      <c r="AI134">
        <v>3</v>
      </c>
      <c r="TF134" t="s">
        <v>18</v>
      </c>
      <c r="TG134" cm="1">
        <f t="array" aca="1" ref="TG134" ca="1">_xlfn.IFS(SUMIFS(TI134:UB134, TI$3:UB$3,"Red",TI$4:UB$4,"On")&gt;0,1,
SUMIFS(TI134:UB134,TI$3:UB$3,"Yellow",TI$4:UB$4,"On")&gt;=TH$1,1,
TRUE,0)</f>
        <v>0</v>
      </c>
      <c r="TH134" s="40">
        <f t="shared" si="53"/>
        <v>0.39021666278131306</v>
      </c>
      <c r="TI134" s="40" t="str">
        <f t="shared" si="54"/>
        <v/>
      </c>
      <c r="TJ134">
        <f t="shared" si="55"/>
        <v>0</v>
      </c>
      <c r="TK134">
        <f t="shared" si="56"/>
        <v>0</v>
      </c>
      <c r="TL134">
        <f t="shared" si="57"/>
        <v>0</v>
      </c>
      <c r="TM134">
        <f t="shared" si="58"/>
        <v>0</v>
      </c>
      <c r="TN134">
        <f t="shared" si="59"/>
        <v>0</v>
      </c>
      <c r="TO134">
        <f t="shared" si="60"/>
        <v>0</v>
      </c>
      <c r="TP134">
        <f t="shared" si="61"/>
        <v>0</v>
      </c>
      <c r="TQ134">
        <f t="shared" si="62"/>
        <v>0</v>
      </c>
      <c r="TR134">
        <f t="shared" si="63"/>
        <v>0</v>
      </c>
      <c r="TS134">
        <f t="shared" si="64"/>
        <v>0</v>
      </c>
      <c r="TT134">
        <f t="shared" si="65"/>
        <v>0</v>
      </c>
      <c r="TU134">
        <f t="shared" si="66"/>
        <v>0</v>
      </c>
      <c r="TV134">
        <f t="shared" si="67"/>
        <v>0</v>
      </c>
      <c r="TW134">
        <f t="shared" si="68"/>
        <v>0</v>
      </c>
      <c r="TX134">
        <f t="shared" si="69"/>
        <v>0</v>
      </c>
      <c r="TY134">
        <f t="shared" si="70"/>
        <v>0</v>
      </c>
      <c r="TZ134" t="str">
        <f t="shared" si="71"/>
        <v/>
      </c>
      <c r="UA134">
        <f t="shared" si="72"/>
        <v>0</v>
      </c>
      <c r="UB134">
        <f t="shared" si="73"/>
        <v>0</v>
      </c>
      <c r="UD134" t="str">
        <f t="shared" si="74"/>
        <v/>
      </c>
      <c r="UE134" t="str">
        <f t="shared" si="75"/>
        <v/>
      </c>
      <c r="UG134" t="str">
        <f t="shared" si="76"/>
        <v/>
      </c>
      <c r="UH134" t="str">
        <f t="shared" si="77"/>
        <v/>
      </c>
      <c r="UR134" t="str">
        <f t="shared" si="52"/>
        <v/>
      </c>
    </row>
    <row r="135" spans="1:564" x14ac:dyDescent="0.3">
      <c r="A135" t="s">
        <v>1035</v>
      </c>
      <c r="B135" t="s">
        <v>14</v>
      </c>
      <c r="D135" s="63">
        <v>45743.478195231481</v>
      </c>
      <c r="E135" s="63">
        <v>45743.49491346065</v>
      </c>
      <c r="F135" t="s">
        <v>585</v>
      </c>
      <c r="G135">
        <v>100</v>
      </c>
      <c r="H135">
        <v>1</v>
      </c>
      <c r="I135">
        <v>2</v>
      </c>
      <c r="J135">
        <v>43</v>
      </c>
      <c r="K135">
        <v>4</v>
      </c>
      <c r="L135">
        <v>1</v>
      </c>
      <c r="M135" t="s">
        <v>586</v>
      </c>
      <c r="N135" t="s">
        <v>730</v>
      </c>
      <c r="O135" t="s">
        <v>1051</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1</v>
      </c>
      <c r="AJ135">
        <v>1</v>
      </c>
      <c r="AL135">
        <v>11</v>
      </c>
      <c r="AM135">
        <v>1</v>
      </c>
      <c r="AN135">
        <v>0</v>
      </c>
      <c r="AO135">
        <v>1</v>
      </c>
      <c r="AP135">
        <v>0</v>
      </c>
      <c r="AQ135">
        <v>0</v>
      </c>
      <c r="AR135">
        <v>1</v>
      </c>
      <c r="AS135">
        <v>0</v>
      </c>
      <c r="AT135">
        <v>0</v>
      </c>
      <c r="AV135">
        <v>3</v>
      </c>
      <c r="AW135">
        <v>1</v>
      </c>
      <c r="AX135">
        <v>1</v>
      </c>
      <c r="AY135">
        <v>1</v>
      </c>
      <c r="AZ135">
        <v>1</v>
      </c>
      <c r="BA135">
        <v>0</v>
      </c>
      <c r="BB135">
        <v>0</v>
      </c>
      <c r="BD135">
        <v>1</v>
      </c>
      <c r="BE135">
        <v>3</v>
      </c>
      <c r="BF135">
        <v>3</v>
      </c>
      <c r="BI135">
        <v>3</v>
      </c>
      <c r="BJ135">
        <v>4</v>
      </c>
      <c r="BK135">
        <v>2</v>
      </c>
      <c r="BL135">
        <v>2</v>
      </c>
      <c r="BM135">
        <v>1</v>
      </c>
      <c r="BN135">
        <v>1</v>
      </c>
      <c r="BO135">
        <v>1</v>
      </c>
      <c r="BP135">
        <v>2</v>
      </c>
      <c r="BQ135">
        <v>2</v>
      </c>
      <c r="BR135">
        <v>1</v>
      </c>
      <c r="BS135">
        <v>2</v>
      </c>
      <c r="BT135">
        <v>2</v>
      </c>
      <c r="BU135">
        <v>2</v>
      </c>
      <c r="BV135">
        <v>3</v>
      </c>
      <c r="BW135">
        <v>1</v>
      </c>
      <c r="BY135">
        <v>1</v>
      </c>
      <c r="CA135">
        <v>1</v>
      </c>
      <c r="CB135">
        <v>8</v>
      </c>
      <c r="CN135">
        <v>2</v>
      </c>
      <c r="CQ135" t="s">
        <v>1036</v>
      </c>
      <c r="CR135" t="s">
        <v>1037</v>
      </c>
      <c r="DD135" t="s">
        <v>1038</v>
      </c>
      <c r="DG135">
        <v>2</v>
      </c>
      <c r="DH135">
        <v>0</v>
      </c>
      <c r="DJ135">
        <v>0</v>
      </c>
      <c r="DK135">
        <v>0</v>
      </c>
      <c r="DL135">
        <v>0</v>
      </c>
      <c r="DM135">
        <v>0</v>
      </c>
      <c r="DN135">
        <v>0</v>
      </c>
      <c r="DO135">
        <v>0</v>
      </c>
      <c r="DP135">
        <v>0</v>
      </c>
      <c r="DQ135">
        <v>0</v>
      </c>
      <c r="DR135">
        <v>1</v>
      </c>
      <c r="DS135">
        <v>1</v>
      </c>
      <c r="DT135">
        <v>0</v>
      </c>
      <c r="DU135">
        <v>0</v>
      </c>
      <c r="DV135">
        <v>0</v>
      </c>
      <c r="DW135">
        <v>0</v>
      </c>
      <c r="DY135">
        <v>1</v>
      </c>
      <c r="DZ135">
        <v>3</v>
      </c>
      <c r="EE135">
        <v>2</v>
      </c>
      <c r="EK135">
        <v>1</v>
      </c>
      <c r="EL135">
        <v>1</v>
      </c>
      <c r="EM135">
        <v>1</v>
      </c>
      <c r="EN135">
        <v>1</v>
      </c>
      <c r="EO135">
        <v>1</v>
      </c>
      <c r="EP135">
        <v>1</v>
      </c>
      <c r="EQ135">
        <v>1</v>
      </c>
      <c r="ER135">
        <v>1</v>
      </c>
      <c r="ES135">
        <v>1</v>
      </c>
      <c r="ET135">
        <v>1</v>
      </c>
      <c r="EU135">
        <v>1</v>
      </c>
      <c r="EV135">
        <v>5</v>
      </c>
      <c r="EW135">
        <v>3</v>
      </c>
      <c r="EX135">
        <v>1</v>
      </c>
      <c r="EY135">
        <v>4</v>
      </c>
      <c r="EZ135">
        <v>1</v>
      </c>
      <c r="FA135">
        <v>2</v>
      </c>
      <c r="FB135">
        <v>4</v>
      </c>
      <c r="FC135">
        <v>1</v>
      </c>
      <c r="FD135">
        <v>2</v>
      </c>
      <c r="JK135">
        <v>4</v>
      </c>
      <c r="JL135">
        <v>2</v>
      </c>
      <c r="JM135">
        <v>1</v>
      </c>
      <c r="JN135">
        <v>1</v>
      </c>
      <c r="JO135">
        <v>1</v>
      </c>
      <c r="JP135">
        <v>1</v>
      </c>
      <c r="JQ135">
        <v>1</v>
      </c>
      <c r="JR135">
        <v>1</v>
      </c>
      <c r="JS135">
        <v>1</v>
      </c>
      <c r="JT135">
        <v>1</v>
      </c>
      <c r="KO135">
        <v>2014</v>
      </c>
      <c r="KP135">
        <v>0</v>
      </c>
      <c r="KQ135">
        <v>2018</v>
      </c>
      <c r="KR135">
        <v>0</v>
      </c>
      <c r="KS135">
        <v>4</v>
      </c>
      <c r="KT135" t="s">
        <v>1039</v>
      </c>
      <c r="KU135">
        <v>4</v>
      </c>
      <c r="KV135">
        <v>1</v>
      </c>
      <c r="KX135">
        <v>12</v>
      </c>
      <c r="KZ135">
        <v>1</v>
      </c>
      <c r="LB135">
        <v>0</v>
      </c>
      <c r="LC135">
        <v>0</v>
      </c>
      <c r="LG135">
        <v>0</v>
      </c>
      <c r="LH135">
        <v>0</v>
      </c>
      <c r="LJ135">
        <v>0</v>
      </c>
      <c r="LK135">
        <v>0</v>
      </c>
      <c r="LL135">
        <v>0</v>
      </c>
      <c r="LM135">
        <v>1</v>
      </c>
      <c r="LO135">
        <v>0</v>
      </c>
      <c r="LQ135">
        <v>0</v>
      </c>
      <c r="LR135">
        <v>0</v>
      </c>
      <c r="LS135">
        <v>0</v>
      </c>
      <c r="LT135">
        <v>0</v>
      </c>
      <c r="LU135">
        <v>0</v>
      </c>
      <c r="LV135">
        <v>0</v>
      </c>
      <c r="LW135">
        <v>0</v>
      </c>
      <c r="LX135">
        <v>1</v>
      </c>
      <c r="LY135">
        <v>0</v>
      </c>
      <c r="LZ135">
        <v>0</v>
      </c>
      <c r="MA135">
        <v>0</v>
      </c>
      <c r="MC135">
        <v>1</v>
      </c>
      <c r="ME135">
        <v>2</v>
      </c>
      <c r="MF135">
        <v>3</v>
      </c>
      <c r="MG135">
        <v>6</v>
      </c>
      <c r="MH135">
        <v>6</v>
      </c>
      <c r="MI135">
        <v>2</v>
      </c>
      <c r="MJ135">
        <v>1</v>
      </c>
      <c r="MK135">
        <v>1</v>
      </c>
      <c r="ML135">
        <v>3</v>
      </c>
      <c r="MM135">
        <v>3</v>
      </c>
      <c r="MN135">
        <v>3</v>
      </c>
      <c r="MO135">
        <v>3</v>
      </c>
      <c r="MP135">
        <v>2</v>
      </c>
      <c r="MQ135">
        <v>1</v>
      </c>
      <c r="MR135">
        <v>1</v>
      </c>
      <c r="MS135">
        <v>1</v>
      </c>
      <c r="MT135">
        <v>3</v>
      </c>
      <c r="MU135">
        <v>3</v>
      </c>
      <c r="MV135">
        <v>3</v>
      </c>
      <c r="MW135">
        <v>3</v>
      </c>
      <c r="ND135" t="s">
        <v>1040</v>
      </c>
      <c r="NN135">
        <v>1</v>
      </c>
      <c r="NO135">
        <v>1</v>
      </c>
      <c r="NP135">
        <v>1</v>
      </c>
      <c r="NQ135">
        <v>1</v>
      </c>
      <c r="NR135">
        <v>4</v>
      </c>
      <c r="NV135">
        <v>1</v>
      </c>
      <c r="NW135">
        <v>1</v>
      </c>
      <c r="NX135">
        <v>1</v>
      </c>
      <c r="NY135">
        <v>1</v>
      </c>
      <c r="OD135">
        <v>2</v>
      </c>
      <c r="OF135">
        <v>6</v>
      </c>
      <c r="OG135" t="s">
        <v>1041</v>
      </c>
      <c r="OH135">
        <v>1</v>
      </c>
      <c r="OJ135">
        <v>1</v>
      </c>
      <c r="OT135">
        <v>2</v>
      </c>
      <c r="OV135">
        <v>2</v>
      </c>
      <c r="OX135">
        <v>1</v>
      </c>
      <c r="OZ135">
        <v>1</v>
      </c>
      <c r="PB135">
        <v>65</v>
      </c>
      <c r="PC135">
        <v>10</v>
      </c>
      <c r="PD135">
        <v>0</v>
      </c>
      <c r="PE135">
        <v>25</v>
      </c>
      <c r="PF135" t="s">
        <v>1042</v>
      </c>
      <c r="PG135">
        <v>10</v>
      </c>
      <c r="PH135">
        <v>3</v>
      </c>
      <c r="PI135">
        <v>3</v>
      </c>
      <c r="PJ135">
        <v>1</v>
      </c>
      <c r="PL135">
        <v>5</v>
      </c>
      <c r="PM135">
        <v>4</v>
      </c>
      <c r="PN135">
        <v>4</v>
      </c>
      <c r="PO135">
        <v>1</v>
      </c>
      <c r="PP135">
        <v>3</v>
      </c>
      <c r="PQ135">
        <v>3</v>
      </c>
      <c r="PR135">
        <v>2</v>
      </c>
      <c r="PS135">
        <v>1</v>
      </c>
      <c r="PT135">
        <v>2</v>
      </c>
      <c r="PU135">
        <v>1</v>
      </c>
      <c r="PV135">
        <v>1</v>
      </c>
      <c r="PW135">
        <v>1</v>
      </c>
      <c r="PX135">
        <v>2</v>
      </c>
      <c r="PY135">
        <v>1</v>
      </c>
      <c r="PZ135">
        <v>2</v>
      </c>
      <c r="QC135">
        <v>3</v>
      </c>
      <c r="QD135">
        <v>3</v>
      </c>
      <c r="QN135" t="s">
        <v>227</v>
      </c>
      <c r="QO135" t="s">
        <v>227</v>
      </c>
      <c r="QY135">
        <v>3</v>
      </c>
      <c r="RA135">
        <v>3</v>
      </c>
      <c r="SX135">
        <v>43</v>
      </c>
      <c r="SY135">
        <v>3</v>
      </c>
      <c r="SZ135">
        <v>1</v>
      </c>
      <c r="TA135">
        <v>7</v>
      </c>
      <c r="TB135">
        <v>4</v>
      </c>
      <c r="TC135">
        <v>4</v>
      </c>
      <c r="TD135">
        <v>4</v>
      </c>
      <c r="TF135" t="s">
        <v>18</v>
      </c>
      <c r="TG135" cm="1">
        <f t="array" aca="1" ref="TG135" ca="1">_xlfn.IFS(SUMIFS(TI135:UB135, TI$3:UB$3,"Red",TI$4:UB$4,"On")&gt;0,1,
SUMIFS(TI135:UB135,TI$3:UB$3,"Yellow",TI$4:UB$4,"On")&gt;=TH$1,1,
TRUE,0)</f>
        <v>0</v>
      </c>
      <c r="TH135" s="40">
        <f t="shared" si="53"/>
        <v>24.074250004487112</v>
      </c>
      <c r="TI135" s="40">
        <f t="shared" si="54"/>
        <v>0</v>
      </c>
      <c r="TJ135">
        <f t="shared" si="55"/>
        <v>0</v>
      </c>
      <c r="TK135">
        <f t="shared" si="56"/>
        <v>0</v>
      </c>
      <c r="TL135">
        <f t="shared" si="57"/>
        <v>0</v>
      </c>
      <c r="TM135">
        <f t="shared" si="58"/>
        <v>0</v>
      </c>
      <c r="TN135">
        <f t="shared" si="59"/>
        <v>0</v>
      </c>
      <c r="TO135">
        <f t="shared" si="60"/>
        <v>0</v>
      </c>
      <c r="TP135">
        <f t="shared" si="61"/>
        <v>0</v>
      </c>
      <c r="TQ135">
        <f t="shared" si="62"/>
        <v>0</v>
      </c>
      <c r="TR135">
        <f t="shared" si="63"/>
        <v>0</v>
      </c>
      <c r="TS135">
        <f t="shared" si="64"/>
        <v>0</v>
      </c>
      <c r="TT135">
        <f t="shared" si="65"/>
        <v>0</v>
      </c>
      <c r="TU135">
        <f t="shared" si="66"/>
        <v>0</v>
      </c>
      <c r="TV135">
        <f t="shared" si="67"/>
        <v>0</v>
      </c>
      <c r="TW135">
        <f t="shared" si="68"/>
        <v>0</v>
      </c>
      <c r="TX135">
        <f t="shared" si="69"/>
        <v>0</v>
      </c>
      <c r="TY135">
        <f t="shared" si="70"/>
        <v>0</v>
      </c>
      <c r="TZ135">
        <f t="shared" si="71"/>
        <v>0</v>
      </c>
      <c r="UA135">
        <f t="shared" si="72"/>
        <v>0</v>
      </c>
      <c r="UB135">
        <f t="shared" si="73"/>
        <v>0</v>
      </c>
      <c r="UD135" t="str">
        <f t="shared" si="74"/>
        <v>0</v>
      </c>
      <c r="UE135" t="str">
        <f t="shared" si="75"/>
        <v>3</v>
      </c>
      <c r="UG135">
        <f t="shared" si="76"/>
        <v>0</v>
      </c>
      <c r="UH135">
        <f t="shared" si="77"/>
        <v>3</v>
      </c>
      <c r="UR135">
        <f t="shared" si="52"/>
        <v>1</v>
      </c>
    </row>
    <row r="136" spans="1:564" x14ac:dyDescent="0.3">
      <c r="A136" t="s">
        <v>1043</v>
      </c>
      <c r="B136" t="s">
        <v>591</v>
      </c>
      <c r="C136" t="s">
        <v>97</v>
      </c>
      <c r="D136" s="63">
        <v>45743.49783255787</v>
      </c>
      <c r="E136" s="63">
        <v>45743.498056712961</v>
      </c>
      <c r="F136" t="s">
        <v>625</v>
      </c>
      <c r="G136">
        <v>100</v>
      </c>
      <c r="AI136">
        <v>1</v>
      </c>
      <c r="AJ136">
        <v>1</v>
      </c>
      <c r="AL136">
        <v>3</v>
      </c>
      <c r="TF136" t="s">
        <v>18</v>
      </c>
      <c r="TG136" cm="1">
        <f t="array" aca="1" ref="TG136" ca="1">_xlfn.IFS(SUMIFS(TI136:UB136, TI$3:UB$3,"Red",TI$4:UB$4,"On")&gt;0,1,
SUMIFS(TI136:UB136,TI$3:UB$3,"Yellow",TI$4:UB$4,"On")&gt;=TH$1,1,
TRUE,0)</f>
        <v>0</v>
      </c>
      <c r="TH136" s="40">
        <f t="shared" si="53"/>
        <v>0.32278332975693047</v>
      </c>
      <c r="TI136" s="40" t="str">
        <f t="shared" si="54"/>
        <v/>
      </c>
      <c r="TJ136">
        <f t="shared" si="55"/>
        <v>0</v>
      </c>
      <c r="TK136">
        <f t="shared" si="56"/>
        <v>0</v>
      </c>
      <c r="TL136">
        <f t="shared" si="57"/>
        <v>0</v>
      </c>
      <c r="TM136">
        <f t="shared" si="58"/>
        <v>0</v>
      </c>
      <c r="TN136">
        <f t="shared" si="59"/>
        <v>0</v>
      </c>
      <c r="TO136">
        <f t="shared" si="60"/>
        <v>0</v>
      </c>
      <c r="TP136">
        <f t="shared" si="61"/>
        <v>0</v>
      </c>
      <c r="TQ136">
        <f t="shared" si="62"/>
        <v>0</v>
      </c>
      <c r="TR136">
        <f t="shared" si="63"/>
        <v>0</v>
      </c>
      <c r="TS136">
        <f t="shared" si="64"/>
        <v>0</v>
      </c>
      <c r="TT136">
        <f t="shared" si="65"/>
        <v>0</v>
      </c>
      <c r="TU136">
        <f t="shared" si="66"/>
        <v>0</v>
      </c>
      <c r="TV136">
        <f t="shared" si="67"/>
        <v>0</v>
      </c>
      <c r="TW136">
        <f t="shared" si="68"/>
        <v>0</v>
      </c>
      <c r="TX136">
        <f t="shared" si="69"/>
        <v>0</v>
      </c>
      <c r="TY136">
        <f t="shared" si="70"/>
        <v>0</v>
      </c>
      <c r="TZ136" t="str">
        <f t="shared" si="71"/>
        <v/>
      </c>
      <c r="UA136">
        <f t="shared" si="72"/>
        <v>0</v>
      </c>
      <c r="UB136">
        <f t="shared" si="73"/>
        <v>0</v>
      </c>
      <c r="UD136" t="str">
        <f t="shared" si="74"/>
        <v/>
      </c>
      <c r="UE136" t="str">
        <f t="shared" si="75"/>
        <v/>
      </c>
      <c r="UG136" t="str">
        <f t="shared" si="76"/>
        <v/>
      </c>
      <c r="UH136" t="str">
        <f t="shared" si="77"/>
        <v/>
      </c>
      <c r="UR136" t="str">
        <f t="shared" si="52"/>
        <v/>
      </c>
    </row>
    <row r="137" spans="1:564" x14ac:dyDescent="0.3">
      <c r="A137" t="s">
        <v>1044</v>
      </c>
      <c r="B137" t="s">
        <v>591</v>
      </c>
      <c r="C137" t="s">
        <v>97</v>
      </c>
      <c r="D137" s="63">
        <v>45743.509247407404</v>
      </c>
      <c r="E137" s="63">
        <v>45743.509473564816</v>
      </c>
      <c r="F137" t="s">
        <v>625</v>
      </c>
      <c r="G137">
        <v>100</v>
      </c>
      <c r="AI137">
        <v>1</v>
      </c>
      <c r="AJ137">
        <v>1</v>
      </c>
      <c r="AL137">
        <v>9</v>
      </c>
      <c r="TF137" t="s">
        <v>18</v>
      </c>
      <c r="TG137" cm="1">
        <f t="array" aca="1" ref="TG137" ca="1">_xlfn.IFS(SUMIFS(TI137:UB137, TI$3:UB$3,"Red",TI$4:UB$4,"On")&gt;0,1,
SUMIFS(TI137:UB137,TI$3:UB$3,"Yellow",TI$4:UB$4,"On")&gt;=TH$1,1,
TRUE,0)</f>
        <v>0</v>
      </c>
      <c r="TH137" s="40">
        <f t="shared" si="53"/>
        <v>0.3256666730158031</v>
      </c>
      <c r="TI137" s="40" t="str">
        <f t="shared" si="54"/>
        <v/>
      </c>
      <c r="TJ137">
        <f t="shared" si="55"/>
        <v>0</v>
      </c>
      <c r="TK137">
        <f t="shared" si="56"/>
        <v>0</v>
      </c>
      <c r="TL137">
        <f t="shared" si="57"/>
        <v>0</v>
      </c>
      <c r="TM137">
        <f t="shared" si="58"/>
        <v>0</v>
      </c>
      <c r="TN137">
        <f t="shared" si="59"/>
        <v>0</v>
      </c>
      <c r="TO137">
        <f t="shared" si="60"/>
        <v>0</v>
      </c>
      <c r="TP137">
        <f t="shared" si="61"/>
        <v>0</v>
      </c>
      <c r="TQ137">
        <f t="shared" si="62"/>
        <v>0</v>
      </c>
      <c r="TR137">
        <f t="shared" si="63"/>
        <v>0</v>
      </c>
      <c r="TS137">
        <f t="shared" si="64"/>
        <v>0</v>
      </c>
      <c r="TT137">
        <f t="shared" si="65"/>
        <v>0</v>
      </c>
      <c r="TU137">
        <f t="shared" si="66"/>
        <v>0</v>
      </c>
      <c r="TV137">
        <f t="shared" si="67"/>
        <v>0</v>
      </c>
      <c r="TW137">
        <f t="shared" si="68"/>
        <v>0</v>
      </c>
      <c r="TX137">
        <f t="shared" si="69"/>
        <v>0</v>
      </c>
      <c r="TY137">
        <f t="shared" si="70"/>
        <v>0</v>
      </c>
      <c r="TZ137" t="str">
        <f t="shared" si="71"/>
        <v/>
      </c>
      <c r="UA137">
        <f t="shared" si="72"/>
        <v>0</v>
      </c>
      <c r="UB137">
        <f t="shared" si="73"/>
        <v>0</v>
      </c>
      <c r="UD137" t="str">
        <f t="shared" si="74"/>
        <v/>
      </c>
      <c r="UE137" t="str">
        <f t="shared" si="75"/>
        <v/>
      </c>
      <c r="UG137" t="str">
        <f t="shared" si="76"/>
        <v/>
      </c>
      <c r="UH137" t="str">
        <f t="shared" si="77"/>
        <v/>
      </c>
      <c r="UR137" t="str">
        <f t="shared" si="52"/>
        <v/>
      </c>
    </row>
    <row r="138" spans="1:564" x14ac:dyDescent="0.3">
      <c r="A138" t="s">
        <v>1045</v>
      </c>
      <c r="B138" t="s">
        <v>591</v>
      </c>
      <c r="C138" t="s">
        <v>97</v>
      </c>
      <c r="D138" s="63">
        <v>45743.510968622686</v>
      </c>
      <c r="E138" s="63">
        <v>45743.511279768521</v>
      </c>
      <c r="F138" t="s">
        <v>623</v>
      </c>
      <c r="G138">
        <v>100</v>
      </c>
      <c r="AI138">
        <v>1</v>
      </c>
      <c r="AJ138">
        <v>1</v>
      </c>
      <c r="AL138">
        <v>14</v>
      </c>
      <c r="TF138" t="s">
        <v>18</v>
      </c>
      <c r="TG138" cm="1">
        <f t="array" aca="1" ref="TG138" ca="1">_xlfn.IFS(SUMIFS(TI138:UB138, TI$3:UB$3,"Red",TI$4:UB$4,"On")&gt;0,1,
SUMIFS(TI138:UB138,TI$3:UB$3,"Yellow",TI$4:UB$4,"On")&gt;=TH$1,1,
TRUE,0)</f>
        <v>0</v>
      </c>
      <c r="TH138" s="40">
        <f t="shared" si="53"/>
        <v>0.44805000303313136</v>
      </c>
      <c r="TI138" s="40" t="str">
        <f t="shared" si="54"/>
        <v/>
      </c>
      <c r="TJ138">
        <f t="shared" si="55"/>
        <v>0</v>
      </c>
      <c r="TK138">
        <f t="shared" si="56"/>
        <v>0</v>
      </c>
      <c r="TL138">
        <f t="shared" si="57"/>
        <v>0</v>
      </c>
      <c r="TM138">
        <f t="shared" si="58"/>
        <v>0</v>
      </c>
      <c r="TN138">
        <f t="shared" si="59"/>
        <v>0</v>
      </c>
      <c r="TO138">
        <f t="shared" si="60"/>
        <v>0</v>
      </c>
      <c r="TP138">
        <f t="shared" si="61"/>
        <v>0</v>
      </c>
      <c r="TQ138">
        <f t="shared" si="62"/>
        <v>0</v>
      </c>
      <c r="TR138">
        <f t="shared" si="63"/>
        <v>0</v>
      </c>
      <c r="TS138">
        <f t="shared" si="64"/>
        <v>0</v>
      </c>
      <c r="TT138">
        <f t="shared" si="65"/>
        <v>0</v>
      </c>
      <c r="TU138">
        <f t="shared" si="66"/>
        <v>0</v>
      </c>
      <c r="TV138">
        <f t="shared" si="67"/>
        <v>0</v>
      </c>
      <c r="TW138">
        <f t="shared" si="68"/>
        <v>0</v>
      </c>
      <c r="TX138">
        <f t="shared" si="69"/>
        <v>0</v>
      </c>
      <c r="TY138">
        <f t="shared" si="70"/>
        <v>0</v>
      </c>
      <c r="TZ138" t="str">
        <f t="shared" si="71"/>
        <v/>
      </c>
      <c r="UA138">
        <f t="shared" si="72"/>
        <v>0</v>
      </c>
      <c r="UB138">
        <f t="shared" si="73"/>
        <v>0</v>
      </c>
      <c r="UD138" t="str">
        <f t="shared" si="74"/>
        <v/>
      </c>
      <c r="UE138" t="str">
        <f t="shared" si="75"/>
        <v/>
      </c>
      <c r="UG138" t="str">
        <f t="shared" si="76"/>
        <v/>
      </c>
      <c r="UH138" t="str">
        <f t="shared" si="77"/>
        <v/>
      </c>
      <c r="UR138" t="str">
        <f t="shared" si="52"/>
        <v/>
      </c>
    </row>
    <row r="139" spans="1:564" x14ac:dyDescent="0.3">
      <c r="A139" t="s">
        <v>1046</v>
      </c>
      <c r="B139" t="s">
        <v>591</v>
      </c>
      <c r="C139" t="s">
        <v>97</v>
      </c>
      <c r="D139" s="63">
        <v>45743.510669629628</v>
      </c>
      <c r="E139" s="63">
        <v>45743.514192129631</v>
      </c>
      <c r="F139" t="s">
        <v>623</v>
      </c>
      <c r="G139">
        <v>100</v>
      </c>
      <c r="AI139">
        <v>1</v>
      </c>
      <c r="AJ139">
        <v>1</v>
      </c>
      <c r="AL139">
        <v>2</v>
      </c>
      <c r="TF139" t="s">
        <v>18</v>
      </c>
      <c r="TG139" cm="1">
        <f t="array" aca="1" ref="TG139" ca="1">_xlfn.IFS(SUMIFS(TI139:UB139, TI$3:UB$3,"Red",TI$4:UB$4,"On")&gt;0,1,
SUMIFS(TI139:UB139,TI$3:UB$3,"Yellow",TI$4:UB$4,"On")&gt;=TH$1,1,
TRUE,0)</f>
        <v>0</v>
      </c>
      <c r="TH139" s="40">
        <f t="shared" si="53"/>
        <v>5.0724000041373074</v>
      </c>
      <c r="TI139" s="40" t="str">
        <f t="shared" si="54"/>
        <v/>
      </c>
      <c r="TJ139">
        <f t="shared" si="55"/>
        <v>0</v>
      </c>
      <c r="TK139">
        <f t="shared" si="56"/>
        <v>0</v>
      </c>
      <c r="TL139">
        <f t="shared" si="57"/>
        <v>0</v>
      </c>
      <c r="TM139">
        <f t="shared" si="58"/>
        <v>0</v>
      </c>
      <c r="TN139">
        <f t="shared" si="59"/>
        <v>0</v>
      </c>
      <c r="TO139">
        <f t="shared" si="60"/>
        <v>0</v>
      </c>
      <c r="TP139">
        <f t="shared" si="61"/>
        <v>0</v>
      </c>
      <c r="TQ139">
        <f t="shared" si="62"/>
        <v>0</v>
      </c>
      <c r="TR139">
        <f t="shared" si="63"/>
        <v>0</v>
      </c>
      <c r="TS139">
        <f t="shared" si="64"/>
        <v>0</v>
      </c>
      <c r="TT139">
        <f t="shared" si="65"/>
        <v>0</v>
      </c>
      <c r="TU139">
        <f t="shared" si="66"/>
        <v>0</v>
      </c>
      <c r="TV139">
        <f t="shared" si="67"/>
        <v>0</v>
      </c>
      <c r="TW139">
        <f t="shared" si="68"/>
        <v>0</v>
      </c>
      <c r="TX139">
        <f t="shared" si="69"/>
        <v>0</v>
      </c>
      <c r="TY139">
        <f t="shared" si="70"/>
        <v>0</v>
      </c>
      <c r="TZ139" t="str">
        <f t="shared" si="71"/>
        <v/>
      </c>
      <c r="UA139">
        <f t="shared" si="72"/>
        <v>0</v>
      </c>
      <c r="UB139">
        <f t="shared" si="73"/>
        <v>0</v>
      </c>
      <c r="UD139" t="str">
        <f t="shared" si="74"/>
        <v/>
      </c>
      <c r="UE139" t="str">
        <f t="shared" si="75"/>
        <v/>
      </c>
      <c r="UG139" t="str">
        <f t="shared" si="76"/>
        <v/>
      </c>
      <c r="UH139" t="str">
        <f t="shared" si="77"/>
        <v/>
      </c>
      <c r="UR139" t="str">
        <f t="shared" si="52"/>
        <v/>
      </c>
    </row>
    <row r="140" spans="1:564" x14ac:dyDescent="0.3">
      <c r="A140" t="s">
        <v>1047</v>
      </c>
      <c r="B140" t="s">
        <v>591</v>
      </c>
      <c r="C140" t="s">
        <v>78</v>
      </c>
      <c r="D140" s="63">
        <v>45743.514670092591</v>
      </c>
      <c r="E140" s="63">
        <v>45743.514812037036</v>
      </c>
      <c r="F140" t="s">
        <v>625</v>
      </c>
      <c r="G140">
        <v>100</v>
      </c>
      <c r="AI140">
        <v>4</v>
      </c>
      <c r="TF140" t="s">
        <v>18</v>
      </c>
      <c r="TG140" cm="1">
        <f t="array" aca="1" ref="TG140" ca="1">_xlfn.IFS(SUMIFS(TI140:UB140, TI$3:UB$3,"Red",TI$4:UB$4,"On")&gt;0,1,
SUMIFS(TI140:UB140,TI$3:UB$3,"Yellow",TI$4:UB$4,"On")&gt;=TH$1,1,
TRUE,0)</f>
        <v>0</v>
      </c>
      <c r="TH140" s="40">
        <f t="shared" si="53"/>
        <v>0.20440000109374523</v>
      </c>
      <c r="TI140" s="40" t="str">
        <f t="shared" si="54"/>
        <v/>
      </c>
      <c r="TJ140">
        <f t="shared" si="55"/>
        <v>0</v>
      </c>
      <c r="TK140">
        <f t="shared" si="56"/>
        <v>0</v>
      </c>
      <c r="TL140">
        <f t="shared" si="57"/>
        <v>0</v>
      </c>
      <c r="TM140">
        <f t="shared" si="58"/>
        <v>0</v>
      </c>
      <c r="TN140">
        <f t="shared" si="59"/>
        <v>0</v>
      </c>
      <c r="TO140">
        <f t="shared" si="60"/>
        <v>0</v>
      </c>
      <c r="TP140">
        <f t="shared" si="61"/>
        <v>0</v>
      </c>
      <c r="TQ140">
        <f t="shared" si="62"/>
        <v>0</v>
      </c>
      <c r="TR140">
        <f t="shared" si="63"/>
        <v>0</v>
      </c>
      <c r="TS140">
        <f t="shared" si="64"/>
        <v>0</v>
      </c>
      <c r="TT140">
        <f t="shared" si="65"/>
        <v>0</v>
      </c>
      <c r="TU140">
        <f t="shared" si="66"/>
        <v>0</v>
      </c>
      <c r="TV140">
        <f t="shared" si="67"/>
        <v>0</v>
      </c>
      <c r="TW140">
        <f t="shared" si="68"/>
        <v>0</v>
      </c>
      <c r="TX140">
        <f t="shared" si="69"/>
        <v>0</v>
      </c>
      <c r="TY140">
        <f t="shared" si="70"/>
        <v>0</v>
      </c>
      <c r="TZ140" t="str">
        <f t="shared" si="71"/>
        <v/>
      </c>
      <c r="UA140">
        <f t="shared" si="72"/>
        <v>0</v>
      </c>
      <c r="UB140">
        <f t="shared" si="73"/>
        <v>0</v>
      </c>
      <c r="UD140" t="str">
        <f t="shared" si="74"/>
        <v/>
      </c>
      <c r="UE140" t="str">
        <f t="shared" si="75"/>
        <v/>
      </c>
      <c r="UG140" t="str">
        <f t="shared" si="76"/>
        <v/>
      </c>
      <c r="UH140" t="str">
        <f t="shared" si="77"/>
        <v/>
      </c>
      <c r="UR140" t="str">
        <f t="shared" si="52"/>
        <v/>
      </c>
    </row>
    <row r="141" spans="1:564" x14ac:dyDescent="0.3">
      <c r="A141" t="s">
        <v>1048</v>
      </c>
      <c r="B141" t="s">
        <v>591</v>
      </c>
      <c r="C141" t="s">
        <v>97</v>
      </c>
      <c r="D141" s="63">
        <v>45743.517547650466</v>
      </c>
      <c r="E141" s="63">
        <v>45743.518058668982</v>
      </c>
      <c r="F141" t="s">
        <v>625</v>
      </c>
      <c r="G141">
        <v>100</v>
      </c>
      <c r="AI141">
        <v>1</v>
      </c>
      <c r="AJ141">
        <v>1</v>
      </c>
      <c r="AL141">
        <v>16</v>
      </c>
      <c r="TF141" t="s">
        <v>18</v>
      </c>
      <c r="TG141" cm="1">
        <f t="array" aca="1" ref="TG141" ca="1">_xlfn.IFS(SUMIFS(TI141:UB141, TI$3:UB$3,"Red",TI$4:UB$4,"On")&gt;0,1,
SUMIFS(TI141:UB141,TI$3:UB$3,"Yellow",TI$4:UB$4,"On")&gt;=TH$1,1,
TRUE,0)</f>
        <v>0</v>
      </c>
      <c r="TH141" s="40">
        <f t="shared" si="53"/>
        <v>0.73586666258051991</v>
      </c>
      <c r="TI141" s="40" t="str">
        <f t="shared" si="54"/>
        <v/>
      </c>
      <c r="TJ141">
        <f t="shared" si="55"/>
        <v>0</v>
      </c>
      <c r="TK141">
        <f t="shared" si="56"/>
        <v>0</v>
      </c>
      <c r="TL141">
        <f t="shared" si="57"/>
        <v>0</v>
      </c>
      <c r="TM141">
        <f t="shared" si="58"/>
        <v>0</v>
      </c>
      <c r="TN141">
        <f t="shared" si="59"/>
        <v>0</v>
      </c>
      <c r="TO141">
        <f t="shared" si="60"/>
        <v>0</v>
      </c>
      <c r="TP141">
        <f t="shared" si="61"/>
        <v>0</v>
      </c>
      <c r="TQ141">
        <f t="shared" si="62"/>
        <v>0</v>
      </c>
      <c r="TR141">
        <f t="shared" si="63"/>
        <v>0</v>
      </c>
      <c r="TS141">
        <f t="shared" si="64"/>
        <v>0</v>
      </c>
      <c r="TT141">
        <f t="shared" si="65"/>
        <v>0</v>
      </c>
      <c r="TU141">
        <f t="shared" si="66"/>
        <v>0</v>
      </c>
      <c r="TV141">
        <f t="shared" si="67"/>
        <v>0</v>
      </c>
      <c r="TW141">
        <f t="shared" si="68"/>
        <v>0</v>
      </c>
      <c r="TX141">
        <f t="shared" si="69"/>
        <v>0</v>
      </c>
      <c r="TY141">
        <f t="shared" si="70"/>
        <v>0</v>
      </c>
      <c r="TZ141" t="str">
        <f t="shared" si="71"/>
        <v/>
      </c>
      <c r="UA141">
        <f t="shared" si="72"/>
        <v>0</v>
      </c>
      <c r="UB141">
        <f t="shared" si="73"/>
        <v>0</v>
      </c>
      <c r="UD141" t="str">
        <f t="shared" si="74"/>
        <v/>
      </c>
      <c r="UE141" t="str">
        <f t="shared" si="75"/>
        <v/>
      </c>
      <c r="UG141" t="str">
        <f t="shared" si="76"/>
        <v/>
      </c>
      <c r="UH141" t="str">
        <f t="shared" si="77"/>
        <v/>
      </c>
      <c r="UR141" t="str">
        <f t="shared" si="52"/>
        <v/>
      </c>
    </row>
    <row r="142" spans="1:564" x14ac:dyDescent="0.3">
      <c r="A142" t="s">
        <v>1052</v>
      </c>
      <c r="B142" t="s">
        <v>591</v>
      </c>
      <c r="C142" t="s">
        <v>97</v>
      </c>
      <c r="D142" s="63">
        <v>45743.523418657409</v>
      </c>
      <c r="E142" s="63">
        <v>45743.523609155091</v>
      </c>
      <c r="F142" t="s">
        <v>623</v>
      </c>
      <c r="G142">
        <v>100</v>
      </c>
      <c r="AI142">
        <v>1</v>
      </c>
      <c r="AJ142">
        <v>1</v>
      </c>
      <c r="AL142">
        <v>14</v>
      </c>
      <c r="TF142" t="s">
        <v>18</v>
      </c>
      <c r="TG142" cm="1">
        <f t="array" aca="1" ref="TG142" ca="1">_xlfn.IFS(SUMIFS(TI142:UB142, TI$3:UB$3,"Red",TI$4:UB$4,"On")&gt;0,1,
SUMIFS(TI142:UB142,TI$3:UB$3,"Yellow",TI$4:UB$4,"On")&gt;=TH$1,1,
TRUE,0)</f>
        <v>0</v>
      </c>
      <c r="TH142" s="40">
        <f t="shared" si="53"/>
        <v>0.2743166615255177</v>
      </c>
      <c r="TI142" s="40" t="str">
        <f t="shared" si="54"/>
        <v/>
      </c>
      <c r="TJ142">
        <f t="shared" si="55"/>
        <v>0</v>
      </c>
      <c r="TK142">
        <f t="shared" si="56"/>
        <v>0</v>
      </c>
      <c r="TL142">
        <f t="shared" si="57"/>
        <v>0</v>
      </c>
      <c r="TM142">
        <f t="shared" si="58"/>
        <v>0</v>
      </c>
      <c r="TN142">
        <f t="shared" si="59"/>
        <v>0</v>
      </c>
      <c r="TO142">
        <f t="shared" si="60"/>
        <v>0</v>
      </c>
      <c r="TP142">
        <f t="shared" si="61"/>
        <v>0</v>
      </c>
      <c r="TQ142">
        <f t="shared" si="62"/>
        <v>0</v>
      </c>
      <c r="TR142">
        <f t="shared" si="63"/>
        <v>0</v>
      </c>
      <c r="TS142">
        <f t="shared" si="64"/>
        <v>0</v>
      </c>
      <c r="TT142">
        <f t="shared" si="65"/>
        <v>0</v>
      </c>
      <c r="TU142">
        <f t="shared" si="66"/>
        <v>0</v>
      </c>
      <c r="TV142">
        <f t="shared" si="67"/>
        <v>0</v>
      </c>
      <c r="TW142">
        <f t="shared" si="68"/>
        <v>0</v>
      </c>
      <c r="TX142">
        <f t="shared" si="69"/>
        <v>0</v>
      </c>
      <c r="TY142">
        <f t="shared" si="70"/>
        <v>0</v>
      </c>
      <c r="TZ142" t="str">
        <f t="shared" si="71"/>
        <v/>
      </c>
      <c r="UA142">
        <f t="shared" si="72"/>
        <v>0</v>
      </c>
      <c r="UB142">
        <f t="shared" si="73"/>
        <v>0</v>
      </c>
      <c r="UD142" t="str">
        <f t="shared" si="74"/>
        <v/>
      </c>
      <c r="UE142" t="str">
        <f t="shared" si="75"/>
        <v/>
      </c>
      <c r="UG142" t="str">
        <f t="shared" si="76"/>
        <v/>
      </c>
      <c r="UH142" t="str">
        <f t="shared" si="77"/>
        <v/>
      </c>
      <c r="UR142" t="str">
        <f t="shared" si="52"/>
        <v/>
      </c>
    </row>
    <row r="143" spans="1:564" x14ac:dyDescent="0.3">
      <c r="A143" t="s">
        <v>1053</v>
      </c>
      <c r="B143" t="s">
        <v>591</v>
      </c>
      <c r="C143" t="s">
        <v>78</v>
      </c>
      <c r="D143" s="63">
        <v>45743.526173668979</v>
      </c>
      <c r="E143" s="63">
        <v>45743.526326273146</v>
      </c>
      <c r="F143" t="s">
        <v>625</v>
      </c>
      <c r="G143">
        <v>100</v>
      </c>
      <c r="AI143">
        <v>2</v>
      </c>
      <c r="TF143" t="s">
        <v>18</v>
      </c>
      <c r="TG143" cm="1">
        <f t="array" aca="1" ref="TG143" ca="1">_xlfn.IFS(SUMIFS(TI143:UB143, TI$3:UB$3,"Red",TI$4:UB$4,"On")&gt;0,1,
SUMIFS(TI143:UB143,TI$3:UB$3,"Yellow",TI$4:UB$4,"On")&gt;=TH$1,1,
TRUE,0)</f>
        <v>0</v>
      </c>
      <c r="TH143" s="40">
        <f t="shared" si="53"/>
        <v>0.21975000039674342</v>
      </c>
      <c r="TI143" s="40" t="str">
        <f t="shared" si="54"/>
        <v/>
      </c>
      <c r="TJ143">
        <f t="shared" si="55"/>
        <v>0</v>
      </c>
      <c r="TK143">
        <f t="shared" si="56"/>
        <v>0</v>
      </c>
      <c r="TL143">
        <f t="shared" si="57"/>
        <v>0</v>
      </c>
      <c r="TM143">
        <f t="shared" si="58"/>
        <v>0</v>
      </c>
      <c r="TN143">
        <f t="shared" si="59"/>
        <v>0</v>
      </c>
      <c r="TO143">
        <f t="shared" si="60"/>
        <v>0</v>
      </c>
      <c r="TP143">
        <f t="shared" si="61"/>
        <v>0</v>
      </c>
      <c r="TQ143">
        <f t="shared" si="62"/>
        <v>0</v>
      </c>
      <c r="TR143">
        <f t="shared" si="63"/>
        <v>0</v>
      </c>
      <c r="TS143">
        <f t="shared" si="64"/>
        <v>0</v>
      </c>
      <c r="TT143">
        <f t="shared" si="65"/>
        <v>0</v>
      </c>
      <c r="TU143">
        <f t="shared" si="66"/>
        <v>0</v>
      </c>
      <c r="TV143">
        <f t="shared" si="67"/>
        <v>0</v>
      </c>
      <c r="TW143">
        <f t="shared" si="68"/>
        <v>0</v>
      </c>
      <c r="TX143">
        <f t="shared" si="69"/>
        <v>0</v>
      </c>
      <c r="TY143">
        <f t="shared" si="70"/>
        <v>0</v>
      </c>
      <c r="TZ143" t="str">
        <f t="shared" si="71"/>
        <v/>
      </c>
      <c r="UA143">
        <f t="shared" si="72"/>
        <v>0</v>
      </c>
      <c r="UB143">
        <f t="shared" si="73"/>
        <v>0</v>
      </c>
      <c r="UD143" t="str">
        <f t="shared" si="74"/>
        <v/>
      </c>
      <c r="UE143" t="str">
        <f t="shared" si="75"/>
        <v/>
      </c>
      <c r="UG143" t="str">
        <f t="shared" si="76"/>
        <v/>
      </c>
      <c r="UH143" t="str">
        <f t="shared" si="77"/>
        <v/>
      </c>
      <c r="UR143" t="str">
        <f t="shared" si="52"/>
        <v/>
      </c>
    </row>
    <row r="144" spans="1:564" x14ac:dyDescent="0.3">
      <c r="A144" t="s">
        <v>1054</v>
      </c>
      <c r="B144" t="s">
        <v>591</v>
      </c>
      <c r="C144" t="s">
        <v>78</v>
      </c>
      <c r="D144" s="63">
        <v>45743.527553726854</v>
      </c>
      <c r="E144" s="63">
        <v>45743.527705347224</v>
      </c>
      <c r="F144" t="s">
        <v>625</v>
      </c>
      <c r="G144">
        <v>100</v>
      </c>
      <c r="AI144">
        <v>3</v>
      </c>
      <c r="TF144" t="s">
        <v>18</v>
      </c>
      <c r="TG144" cm="1">
        <f t="array" aca="1" ref="TG144" ca="1">_xlfn.IFS(SUMIFS(TI144:UB144, TI$3:UB$3,"Red",TI$4:UB$4,"On")&gt;0,1,
SUMIFS(TI144:UB144,TI$3:UB$3,"Yellow",TI$4:UB$4,"On")&gt;=TH$1,1,
TRUE,0)</f>
        <v>0</v>
      </c>
      <c r="TH144" s="40">
        <f t="shared" si="53"/>
        <v>0.2183333330322057</v>
      </c>
      <c r="TI144" s="40" t="str">
        <f t="shared" si="54"/>
        <v/>
      </c>
      <c r="TJ144">
        <f t="shared" si="55"/>
        <v>0</v>
      </c>
      <c r="TK144">
        <f t="shared" si="56"/>
        <v>0</v>
      </c>
      <c r="TL144">
        <f t="shared" si="57"/>
        <v>0</v>
      </c>
      <c r="TM144">
        <f t="shared" si="58"/>
        <v>0</v>
      </c>
      <c r="TN144">
        <f t="shared" si="59"/>
        <v>0</v>
      </c>
      <c r="TO144">
        <f t="shared" si="60"/>
        <v>0</v>
      </c>
      <c r="TP144">
        <f t="shared" si="61"/>
        <v>0</v>
      </c>
      <c r="TQ144">
        <f t="shared" si="62"/>
        <v>0</v>
      </c>
      <c r="TR144">
        <f t="shared" si="63"/>
        <v>0</v>
      </c>
      <c r="TS144">
        <f t="shared" si="64"/>
        <v>0</v>
      </c>
      <c r="TT144">
        <f t="shared" si="65"/>
        <v>0</v>
      </c>
      <c r="TU144">
        <f t="shared" si="66"/>
        <v>0</v>
      </c>
      <c r="TV144">
        <f t="shared" si="67"/>
        <v>0</v>
      </c>
      <c r="TW144">
        <f t="shared" si="68"/>
        <v>0</v>
      </c>
      <c r="TX144">
        <f t="shared" si="69"/>
        <v>0</v>
      </c>
      <c r="TY144">
        <f t="shared" si="70"/>
        <v>0</v>
      </c>
      <c r="TZ144" t="str">
        <f t="shared" si="71"/>
        <v/>
      </c>
      <c r="UA144">
        <f t="shared" si="72"/>
        <v>0</v>
      </c>
      <c r="UB144">
        <f t="shared" si="73"/>
        <v>0</v>
      </c>
      <c r="UD144" t="str">
        <f t="shared" si="74"/>
        <v/>
      </c>
      <c r="UE144" t="str">
        <f t="shared" si="75"/>
        <v/>
      </c>
      <c r="UG144" t="str">
        <f t="shared" si="76"/>
        <v/>
      </c>
      <c r="UH144" t="str">
        <f t="shared" si="77"/>
        <v/>
      </c>
      <c r="UR144" t="str">
        <f t="shared" si="52"/>
        <v/>
      </c>
    </row>
    <row r="145" spans="1:564" x14ac:dyDescent="0.3">
      <c r="A145" t="s">
        <v>1055</v>
      </c>
      <c r="B145" t="s">
        <v>591</v>
      </c>
      <c r="C145" t="s">
        <v>124</v>
      </c>
      <c r="D145" s="63">
        <v>45743.528006354165</v>
      </c>
      <c r="E145" s="63">
        <v>45743.529618356479</v>
      </c>
      <c r="F145" t="s">
        <v>623</v>
      </c>
      <c r="G145">
        <v>100</v>
      </c>
      <c r="P145">
        <v>0</v>
      </c>
      <c r="AI145">
        <v>1</v>
      </c>
      <c r="AJ145">
        <v>1</v>
      </c>
      <c r="AL145">
        <v>11</v>
      </c>
      <c r="AM145">
        <v>0</v>
      </c>
      <c r="AN145">
        <v>0</v>
      </c>
      <c r="AO145">
        <v>1</v>
      </c>
      <c r="AP145">
        <v>0</v>
      </c>
      <c r="AQ145">
        <v>0</v>
      </c>
      <c r="AR145">
        <v>0</v>
      </c>
      <c r="AS145">
        <v>0</v>
      </c>
      <c r="AT145">
        <v>1</v>
      </c>
      <c r="AU145" t="s">
        <v>1056</v>
      </c>
      <c r="AV145">
        <v>5</v>
      </c>
      <c r="TF145" t="s">
        <v>18</v>
      </c>
      <c r="TG145" cm="1">
        <f t="array" aca="1" ref="TG145" ca="1">_xlfn.IFS(SUMIFS(TI145:UB145, TI$3:UB$3,"Red",TI$4:UB$4,"On")&gt;0,1,
SUMIFS(TI145:UB145,TI$3:UB$3,"Yellow",TI$4:UB$4,"On")&gt;=TH$1,1,
TRUE,0)</f>
        <v>0</v>
      </c>
      <c r="TH145" s="40">
        <f t="shared" si="53"/>
        <v>2.3212833318393677</v>
      </c>
      <c r="TI145" s="40" t="str">
        <f t="shared" si="54"/>
        <v/>
      </c>
      <c r="TJ145">
        <f t="shared" si="55"/>
        <v>0</v>
      </c>
      <c r="TK145">
        <f t="shared" si="56"/>
        <v>0</v>
      </c>
      <c r="TL145">
        <f t="shared" si="57"/>
        <v>0</v>
      </c>
      <c r="TM145">
        <f t="shared" si="58"/>
        <v>0</v>
      </c>
      <c r="TN145">
        <f t="shared" si="59"/>
        <v>0</v>
      </c>
      <c r="TO145">
        <f t="shared" si="60"/>
        <v>0</v>
      </c>
      <c r="TP145">
        <f t="shared" si="61"/>
        <v>0</v>
      </c>
      <c r="TQ145">
        <f t="shared" si="62"/>
        <v>0</v>
      </c>
      <c r="TR145">
        <f t="shared" si="63"/>
        <v>0</v>
      </c>
      <c r="TS145">
        <f t="shared" si="64"/>
        <v>0</v>
      </c>
      <c r="TT145">
        <f t="shared" si="65"/>
        <v>0</v>
      </c>
      <c r="TU145">
        <f t="shared" si="66"/>
        <v>0</v>
      </c>
      <c r="TV145">
        <f t="shared" si="67"/>
        <v>0</v>
      </c>
      <c r="TW145">
        <f t="shared" si="68"/>
        <v>0</v>
      </c>
      <c r="TX145">
        <f t="shared" si="69"/>
        <v>0</v>
      </c>
      <c r="TY145">
        <f t="shared" si="70"/>
        <v>0</v>
      </c>
      <c r="TZ145" t="str">
        <f t="shared" si="71"/>
        <v/>
      </c>
      <c r="UA145">
        <f t="shared" si="72"/>
        <v>0</v>
      </c>
      <c r="UB145">
        <f t="shared" si="73"/>
        <v>0</v>
      </c>
      <c r="UD145" t="str">
        <f t="shared" si="74"/>
        <v/>
      </c>
      <c r="UE145" t="str">
        <f t="shared" si="75"/>
        <v/>
      </c>
      <c r="UG145" t="str">
        <f t="shared" si="76"/>
        <v/>
      </c>
      <c r="UH145" t="str">
        <f t="shared" si="77"/>
        <v/>
      </c>
      <c r="UR145" t="str">
        <f t="shared" si="52"/>
        <v/>
      </c>
    </row>
    <row r="146" spans="1:564" x14ac:dyDescent="0.3">
      <c r="A146" t="s">
        <v>1057</v>
      </c>
      <c r="B146" t="s">
        <v>591</v>
      </c>
      <c r="C146" t="s">
        <v>97</v>
      </c>
      <c r="D146" s="63">
        <v>45743.530625555555</v>
      </c>
      <c r="E146" s="63">
        <v>45743.530825069443</v>
      </c>
      <c r="F146" t="s">
        <v>625</v>
      </c>
      <c r="G146">
        <v>100</v>
      </c>
      <c r="AI146">
        <v>1</v>
      </c>
      <c r="AJ146">
        <v>1</v>
      </c>
      <c r="AL146">
        <v>8</v>
      </c>
      <c r="TF146" t="s">
        <v>18</v>
      </c>
      <c r="TG146" cm="1">
        <f t="array" aca="1" ref="TG146" ca="1">_xlfn.IFS(SUMIFS(TI146:UB146, TI$3:UB$3,"Red",TI$4:UB$4,"On")&gt;0,1,
SUMIFS(TI146:UB146,TI$3:UB$3,"Yellow",TI$4:UB$4,"On")&gt;=TH$1,1,
TRUE,0)</f>
        <v>0</v>
      </c>
      <c r="TH146" s="40">
        <f t="shared" si="53"/>
        <v>0.28729999903589487</v>
      </c>
      <c r="TI146" s="40" t="str">
        <f t="shared" si="54"/>
        <v/>
      </c>
      <c r="TJ146">
        <f t="shared" si="55"/>
        <v>0</v>
      </c>
      <c r="TK146">
        <f t="shared" si="56"/>
        <v>0</v>
      </c>
      <c r="TL146">
        <f t="shared" si="57"/>
        <v>0</v>
      </c>
      <c r="TM146">
        <f t="shared" si="58"/>
        <v>0</v>
      </c>
      <c r="TN146">
        <f t="shared" si="59"/>
        <v>0</v>
      </c>
      <c r="TO146">
        <f t="shared" si="60"/>
        <v>0</v>
      </c>
      <c r="TP146">
        <f t="shared" si="61"/>
        <v>0</v>
      </c>
      <c r="TQ146">
        <f t="shared" si="62"/>
        <v>0</v>
      </c>
      <c r="TR146">
        <f t="shared" si="63"/>
        <v>0</v>
      </c>
      <c r="TS146">
        <f t="shared" si="64"/>
        <v>0</v>
      </c>
      <c r="TT146">
        <f t="shared" si="65"/>
        <v>0</v>
      </c>
      <c r="TU146">
        <f t="shared" si="66"/>
        <v>0</v>
      </c>
      <c r="TV146">
        <f t="shared" si="67"/>
        <v>0</v>
      </c>
      <c r="TW146">
        <f t="shared" si="68"/>
        <v>0</v>
      </c>
      <c r="TX146">
        <f t="shared" si="69"/>
        <v>0</v>
      </c>
      <c r="TY146">
        <f t="shared" si="70"/>
        <v>0</v>
      </c>
      <c r="TZ146" t="str">
        <f t="shared" si="71"/>
        <v/>
      </c>
      <c r="UA146">
        <f t="shared" si="72"/>
        <v>0</v>
      </c>
      <c r="UB146">
        <f t="shared" si="73"/>
        <v>0</v>
      </c>
      <c r="UD146" t="str">
        <f t="shared" si="74"/>
        <v/>
      </c>
      <c r="UE146" t="str">
        <f t="shared" si="75"/>
        <v/>
      </c>
      <c r="UG146" t="str">
        <f t="shared" si="76"/>
        <v/>
      </c>
      <c r="UH146" t="str">
        <f t="shared" si="77"/>
        <v/>
      </c>
      <c r="UR146" t="str">
        <f t="shared" si="52"/>
        <v/>
      </c>
    </row>
    <row r="147" spans="1:564" x14ac:dyDescent="0.3">
      <c r="A147" t="s">
        <v>1058</v>
      </c>
      <c r="B147" t="s">
        <v>14</v>
      </c>
      <c r="D147" s="63">
        <v>45742.783783553241</v>
      </c>
      <c r="E147" s="63">
        <v>45743.533031064813</v>
      </c>
      <c r="F147" t="s">
        <v>705</v>
      </c>
      <c r="G147">
        <v>100</v>
      </c>
      <c r="H147">
        <v>1</v>
      </c>
      <c r="I147">
        <v>2</v>
      </c>
      <c r="J147">
        <v>38</v>
      </c>
      <c r="K147">
        <v>1</v>
      </c>
      <c r="L147">
        <v>1</v>
      </c>
      <c r="M147" t="s">
        <v>586</v>
      </c>
      <c r="N147" t="s">
        <v>730</v>
      </c>
      <c r="O147" t="s">
        <v>636</v>
      </c>
      <c r="P147">
        <v>0</v>
      </c>
      <c r="Q147">
        <v>1</v>
      </c>
      <c r="R147">
        <v>0</v>
      </c>
      <c r="S147">
        <v>0</v>
      </c>
      <c r="T147">
        <v>0</v>
      </c>
      <c r="U147">
        <v>0</v>
      </c>
      <c r="V147">
        <v>1</v>
      </c>
      <c r="W147">
        <v>0</v>
      </c>
      <c r="X147">
        <v>0</v>
      </c>
      <c r="Y147">
        <v>1</v>
      </c>
      <c r="Z147">
        <v>0</v>
      </c>
      <c r="AA147">
        <v>0</v>
      </c>
      <c r="AB147">
        <v>0</v>
      </c>
      <c r="AC147">
        <v>0</v>
      </c>
      <c r="AD147">
        <v>0</v>
      </c>
      <c r="AE147">
        <v>0</v>
      </c>
      <c r="AF147">
        <v>0</v>
      </c>
      <c r="AG147">
        <v>0</v>
      </c>
      <c r="AH147">
        <v>0</v>
      </c>
      <c r="AI147">
        <v>1</v>
      </c>
      <c r="AJ147">
        <v>1</v>
      </c>
      <c r="AL147">
        <v>11</v>
      </c>
      <c r="AM147">
        <v>0</v>
      </c>
      <c r="AN147">
        <v>1</v>
      </c>
      <c r="AO147">
        <v>1</v>
      </c>
      <c r="AP147">
        <v>0</v>
      </c>
      <c r="AQ147">
        <v>1</v>
      </c>
      <c r="AR147">
        <v>1</v>
      </c>
      <c r="AS147">
        <v>0</v>
      </c>
      <c r="AT147">
        <v>0</v>
      </c>
      <c r="AV147">
        <v>2</v>
      </c>
      <c r="AW147">
        <v>1</v>
      </c>
      <c r="AX147">
        <v>1</v>
      </c>
      <c r="AY147">
        <v>1</v>
      </c>
      <c r="AZ147">
        <v>1</v>
      </c>
      <c r="BA147">
        <v>1</v>
      </c>
      <c r="BB147">
        <v>1</v>
      </c>
      <c r="BC147" t="s">
        <v>15</v>
      </c>
      <c r="BD147">
        <v>1</v>
      </c>
      <c r="BE147">
        <v>1</v>
      </c>
      <c r="BF147">
        <v>1</v>
      </c>
      <c r="BI147">
        <v>4</v>
      </c>
      <c r="BJ147">
        <v>4</v>
      </c>
      <c r="BK147">
        <v>2</v>
      </c>
      <c r="BL147">
        <v>1</v>
      </c>
      <c r="BM147">
        <v>1</v>
      </c>
      <c r="BN147">
        <v>1</v>
      </c>
      <c r="BO147">
        <v>1</v>
      </c>
      <c r="BP147">
        <v>1</v>
      </c>
      <c r="BQ147">
        <v>1</v>
      </c>
      <c r="BR147">
        <v>2</v>
      </c>
      <c r="BS147">
        <v>1</v>
      </c>
      <c r="BT147">
        <v>2</v>
      </c>
      <c r="BU147">
        <v>1</v>
      </c>
      <c r="BV147">
        <v>1</v>
      </c>
      <c r="BW147">
        <v>1</v>
      </c>
      <c r="BY147">
        <v>1</v>
      </c>
      <c r="CA147">
        <v>11</v>
      </c>
      <c r="CB147">
        <v>11</v>
      </c>
      <c r="CQ147" t="s">
        <v>1059</v>
      </c>
      <c r="CR147" t="s">
        <v>1060</v>
      </c>
      <c r="DG147">
        <v>2</v>
      </c>
      <c r="DH147">
        <v>0</v>
      </c>
      <c r="DJ147">
        <v>0</v>
      </c>
      <c r="DK147">
        <v>0</v>
      </c>
      <c r="DL147">
        <v>0</v>
      </c>
      <c r="DM147">
        <v>0</v>
      </c>
      <c r="DN147">
        <v>0</v>
      </c>
      <c r="DO147">
        <v>0</v>
      </c>
      <c r="DP147">
        <v>1</v>
      </c>
      <c r="DQ147">
        <v>0</v>
      </c>
      <c r="DR147">
        <v>0</v>
      </c>
      <c r="DS147">
        <v>0</v>
      </c>
      <c r="DT147">
        <v>0</v>
      </c>
      <c r="DU147">
        <v>0</v>
      </c>
      <c r="DV147">
        <v>0</v>
      </c>
      <c r="DW147">
        <v>0</v>
      </c>
      <c r="DZ147">
        <v>1</v>
      </c>
      <c r="EB147">
        <v>3</v>
      </c>
      <c r="EH147">
        <v>2</v>
      </c>
      <c r="EK147">
        <v>3</v>
      </c>
      <c r="EL147">
        <v>5</v>
      </c>
      <c r="EM147">
        <v>5</v>
      </c>
      <c r="EN147">
        <v>5</v>
      </c>
      <c r="EO147">
        <v>5</v>
      </c>
      <c r="EP147">
        <v>5</v>
      </c>
      <c r="EQ147">
        <v>5</v>
      </c>
      <c r="ER147">
        <v>5</v>
      </c>
      <c r="ES147">
        <v>5</v>
      </c>
      <c r="ET147">
        <v>5</v>
      </c>
      <c r="EU147">
        <v>3</v>
      </c>
      <c r="EV147">
        <v>5</v>
      </c>
      <c r="EW147">
        <v>4</v>
      </c>
      <c r="EX147">
        <v>5</v>
      </c>
      <c r="EY147">
        <v>5</v>
      </c>
      <c r="EZ147">
        <v>5</v>
      </c>
      <c r="FA147">
        <v>5</v>
      </c>
      <c r="FB147">
        <v>5</v>
      </c>
      <c r="FC147">
        <v>5</v>
      </c>
      <c r="FD147">
        <v>5</v>
      </c>
      <c r="KO147">
        <v>2022</v>
      </c>
      <c r="KP147">
        <v>0</v>
      </c>
      <c r="KQ147">
        <v>2022</v>
      </c>
      <c r="KR147">
        <v>0</v>
      </c>
      <c r="KS147">
        <v>3</v>
      </c>
      <c r="KT147" t="s">
        <v>1061</v>
      </c>
      <c r="KU147">
        <v>1</v>
      </c>
      <c r="KX147">
        <v>3</v>
      </c>
      <c r="KZ147">
        <v>0</v>
      </c>
      <c r="LB147">
        <v>0</v>
      </c>
      <c r="LI147">
        <v>0</v>
      </c>
      <c r="LK147">
        <v>0</v>
      </c>
      <c r="LO147">
        <v>1</v>
      </c>
      <c r="MC147">
        <v>1</v>
      </c>
      <c r="ME147">
        <v>1</v>
      </c>
      <c r="MF147">
        <v>5</v>
      </c>
      <c r="MG147">
        <v>6</v>
      </c>
      <c r="MH147">
        <v>5</v>
      </c>
      <c r="MI147">
        <v>3</v>
      </c>
      <c r="MJ147">
        <v>1</v>
      </c>
      <c r="MK147">
        <v>1</v>
      </c>
      <c r="ML147">
        <v>1</v>
      </c>
      <c r="MM147">
        <v>3</v>
      </c>
      <c r="MN147">
        <v>3</v>
      </c>
      <c r="MO147">
        <v>3</v>
      </c>
      <c r="MP147">
        <v>1</v>
      </c>
      <c r="MQ147">
        <v>3</v>
      </c>
      <c r="MR147">
        <v>1</v>
      </c>
      <c r="MS147">
        <v>1</v>
      </c>
      <c r="MT147">
        <v>3</v>
      </c>
      <c r="MU147">
        <v>1</v>
      </c>
      <c r="MV147">
        <v>3</v>
      </c>
      <c r="MW147">
        <v>3</v>
      </c>
      <c r="NO147">
        <v>1</v>
      </c>
      <c r="NP147">
        <v>1</v>
      </c>
      <c r="NQ147">
        <v>1</v>
      </c>
      <c r="NS147">
        <v>1</v>
      </c>
      <c r="NV147">
        <v>1</v>
      </c>
      <c r="NX147">
        <v>1</v>
      </c>
      <c r="NY147">
        <v>1</v>
      </c>
      <c r="OF147">
        <v>1</v>
      </c>
      <c r="OH147">
        <v>1</v>
      </c>
      <c r="OJ147">
        <v>1</v>
      </c>
      <c r="ON147">
        <v>1</v>
      </c>
      <c r="OT147">
        <v>1</v>
      </c>
      <c r="OX147">
        <v>1</v>
      </c>
      <c r="OZ147">
        <v>1</v>
      </c>
      <c r="PB147">
        <v>50</v>
      </c>
      <c r="PC147">
        <v>0</v>
      </c>
      <c r="PD147">
        <v>50</v>
      </c>
      <c r="PE147">
        <v>0</v>
      </c>
      <c r="PG147">
        <v>6</v>
      </c>
      <c r="PH147">
        <v>3</v>
      </c>
      <c r="PI147">
        <v>3</v>
      </c>
      <c r="PJ147">
        <v>1</v>
      </c>
      <c r="PL147">
        <v>3</v>
      </c>
      <c r="PM147">
        <v>3</v>
      </c>
      <c r="PN147">
        <v>3</v>
      </c>
      <c r="PO147">
        <v>1</v>
      </c>
      <c r="PP147">
        <v>4</v>
      </c>
      <c r="PQ147">
        <v>2</v>
      </c>
      <c r="PR147">
        <v>2</v>
      </c>
      <c r="PS147">
        <v>2</v>
      </c>
      <c r="PT147">
        <v>2</v>
      </c>
      <c r="PU147">
        <v>2</v>
      </c>
      <c r="PV147">
        <v>2</v>
      </c>
      <c r="PW147">
        <v>2</v>
      </c>
      <c r="PX147">
        <v>2</v>
      </c>
      <c r="PY147">
        <v>2</v>
      </c>
      <c r="PZ147">
        <v>2</v>
      </c>
      <c r="QA147">
        <v>4</v>
      </c>
      <c r="QB147" t="s">
        <v>1062</v>
      </c>
      <c r="QC147">
        <v>5</v>
      </c>
      <c r="QM147">
        <v>11</v>
      </c>
      <c r="QN147" t="s">
        <v>1063</v>
      </c>
      <c r="QX147" t="s">
        <v>1064</v>
      </c>
      <c r="QY147">
        <v>3</v>
      </c>
      <c r="RA147">
        <v>3</v>
      </c>
      <c r="RB147">
        <v>10</v>
      </c>
      <c r="RM147">
        <v>90</v>
      </c>
      <c r="RN147">
        <v>50</v>
      </c>
      <c r="RY147">
        <v>10</v>
      </c>
      <c r="RZ147">
        <v>5</v>
      </c>
      <c r="SJ147">
        <v>1</v>
      </c>
      <c r="SX147">
        <v>38</v>
      </c>
      <c r="SY147">
        <v>3</v>
      </c>
      <c r="SZ147">
        <v>1</v>
      </c>
      <c r="TA147">
        <v>2</v>
      </c>
      <c r="TB147">
        <v>6</v>
      </c>
      <c r="TC147">
        <v>4</v>
      </c>
      <c r="TD147">
        <v>1</v>
      </c>
      <c r="TF147" t="s">
        <v>18</v>
      </c>
      <c r="TG147" cm="1">
        <f t="array" aca="1" ref="TG147" ca="1">_xlfn.IFS(SUMIFS(TI147:UB147, TI$3:UB$3,"Red",TI$4:UB$4,"On")&gt;0,1,
SUMIFS(TI147:UB147,TI$3:UB$3,"Yellow",TI$4:UB$4,"On")&gt;=TH$1,1,
TRUE,0)</f>
        <v>1</v>
      </c>
      <c r="TH147" s="40">
        <f t="shared" si="53"/>
        <v>1078.9164166641422</v>
      </c>
      <c r="TI147" s="40">
        <f t="shared" si="54"/>
        <v>0</v>
      </c>
      <c r="TJ147">
        <f t="shared" si="55"/>
        <v>0</v>
      </c>
      <c r="TK147">
        <f t="shared" si="56"/>
        <v>1</v>
      </c>
      <c r="TL147">
        <f t="shared" si="57"/>
        <v>0</v>
      </c>
      <c r="TM147">
        <f t="shared" si="58"/>
        <v>0</v>
      </c>
      <c r="TN147">
        <f t="shared" si="59"/>
        <v>0</v>
      </c>
      <c r="TO147">
        <f t="shared" si="60"/>
        <v>0</v>
      </c>
      <c r="TP147">
        <f t="shared" si="61"/>
        <v>1</v>
      </c>
      <c r="TQ147">
        <f t="shared" si="62"/>
        <v>0</v>
      </c>
      <c r="TR147">
        <f t="shared" si="63"/>
        <v>0</v>
      </c>
      <c r="TS147">
        <f t="shared" si="64"/>
        <v>1</v>
      </c>
      <c r="TT147">
        <f t="shared" si="65"/>
        <v>0</v>
      </c>
      <c r="TU147">
        <f t="shared" si="66"/>
        <v>0</v>
      </c>
      <c r="TV147">
        <f t="shared" si="67"/>
        <v>0</v>
      </c>
      <c r="TW147">
        <f t="shared" si="68"/>
        <v>0</v>
      </c>
      <c r="TX147">
        <f t="shared" si="69"/>
        <v>0</v>
      </c>
      <c r="TY147">
        <f t="shared" si="70"/>
        <v>0</v>
      </c>
      <c r="TZ147">
        <f t="shared" si="71"/>
        <v>0</v>
      </c>
      <c r="UA147">
        <f t="shared" si="72"/>
        <v>0</v>
      </c>
      <c r="UB147">
        <f t="shared" si="73"/>
        <v>0</v>
      </c>
      <c r="UD147" t="str">
        <f t="shared" si="74"/>
        <v>0</v>
      </c>
      <c r="UE147" t="str">
        <f t="shared" si="75"/>
        <v>3</v>
      </c>
      <c r="UG147">
        <f t="shared" si="76"/>
        <v>0</v>
      </c>
      <c r="UH147">
        <f t="shared" si="77"/>
        <v>2</v>
      </c>
      <c r="UR147">
        <f t="shared" si="52"/>
        <v>1</v>
      </c>
    </row>
    <row r="148" spans="1:564" x14ac:dyDescent="0.3">
      <c r="A148" t="s">
        <v>1065</v>
      </c>
      <c r="B148" t="s">
        <v>14</v>
      </c>
      <c r="D148" s="63">
        <v>45743.52630002315</v>
      </c>
      <c r="E148" s="63">
        <v>45743.534040949075</v>
      </c>
      <c r="F148" t="s">
        <v>625</v>
      </c>
      <c r="G148">
        <v>100</v>
      </c>
      <c r="H148">
        <v>1</v>
      </c>
      <c r="I148">
        <v>3</v>
      </c>
      <c r="J148">
        <v>22</v>
      </c>
      <c r="K148">
        <v>2</v>
      </c>
      <c r="L148">
        <v>1</v>
      </c>
      <c r="M148" t="s">
        <v>586</v>
      </c>
      <c r="N148" t="s">
        <v>643</v>
      </c>
      <c r="O148" t="s">
        <v>633</v>
      </c>
      <c r="P148">
        <v>0</v>
      </c>
      <c r="Q148">
        <v>1</v>
      </c>
      <c r="R148">
        <v>0</v>
      </c>
      <c r="S148">
        <v>1</v>
      </c>
      <c r="T148">
        <v>0</v>
      </c>
      <c r="U148">
        <v>0</v>
      </c>
      <c r="V148">
        <v>0</v>
      </c>
      <c r="W148">
        <v>0</v>
      </c>
      <c r="X148">
        <v>0</v>
      </c>
      <c r="Y148">
        <v>0</v>
      </c>
      <c r="Z148">
        <v>0</v>
      </c>
      <c r="AA148">
        <v>0</v>
      </c>
      <c r="AB148">
        <v>0</v>
      </c>
      <c r="AC148">
        <v>0</v>
      </c>
      <c r="AD148">
        <v>0</v>
      </c>
      <c r="AE148">
        <v>0</v>
      </c>
      <c r="AF148">
        <v>0</v>
      </c>
      <c r="AG148">
        <v>0</v>
      </c>
      <c r="AH148">
        <v>0</v>
      </c>
      <c r="AI148">
        <v>1</v>
      </c>
      <c r="AJ148">
        <v>1</v>
      </c>
      <c r="AL148">
        <v>11</v>
      </c>
      <c r="AM148">
        <v>1</v>
      </c>
      <c r="AN148">
        <v>1</v>
      </c>
      <c r="AO148">
        <v>1</v>
      </c>
      <c r="AP148">
        <v>1</v>
      </c>
      <c r="AQ148">
        <v>0</v>
      </c>
      <c r="AR148">
        <v>1</v>
      </c>
      <c r="AS148">
        <v>0</v>
      </c>
      <c r="AT148">
        <v>0</v>
      </c>
      <c r="AV148">
        <v>2</v>
      </c>
      <c r="AW148">
        <v>1</v>
      </c>
      <c r="AX148">
        <v>1</v>
      </c>
      <c r="AY148">
        <v>1</v>
      </c>
      <c r="AZ148">
        <v>1</v>
      </c>
      <c r="BA148">
        <v>1</v>
      </c>
      <c r="BB148">
        <v>0</v>
      </c>
      <c r="BD148">
        <v>1</v>
      </c>
      <c r="BE148">
        <v>1</v>
      </c>
      <c r="BF148">
        <v>1</v>
      </c>
      <c r="BI148">
        <v>2</v>
      </c>
      <c r="BJ148">
        <v>4</v>
      </c>
      <c r="BK148">
        <v>4</v>
      </c>
      <c r="BL148">
        <v>2</v>
      </c>
      <c r="BM148">
        <v>1</v>
      </c>
      <c r="BN148">
        <v>1</v>
      </c>
      <c r="BO148">
        <v>1</v>
      </c>
      <c r="BP148">
        <v>2</v>
      </c>
      <c r="BQ148">
        <v>3</v>
      </c>
      <c r="BR148">
        <v>2</v>
      </c>
      <c r="BS148">
        <v>1</v>
      </c>
      <c r="BT148">
        <v>2</v>
      </c>
      <c r="BU148">
        <v>2</v>
      </c>
      <c r="BV148">
        <v>1</v>
      </c>
      <c r="BW148">
        <v>2</v>
      </c>
      <c r="BY148">
        <v>1</v>
      </c>
      <c r="CB148">
        <v>7</v>
      </c>
      <c r="CC148">
        <v>7</v>
      </c>
      <c r="CI148">
        <v>2</v>
      </c>
      <c r="CR148" t="s">
        <v>1066</v>
      </c>
      <c r="CS148" t="s">
        <v>1067</v>
      </c>
      <c r="CY148" t="s">
        <v>1068</v>
      </c>
      <c r="DG148">
        <v>3</v>
      </c>
      <c r="DH148">
        <v>1</v>
      </c>
      <c r="DI148">
        <v>1</v>
      </c>
      <c r="DK148">
        <v>0</v>
      </c>
      <c r="DL148">
        <v>0</v>
      </c>
      <c r="DM148">
        <v>0</v>
      </c>
      <c r="DN148">
        <v>0</v>
      </c>
      <c r="DO148">
        <v>0</v>
      </c>
      <c r="DP148">
        <v>1</v>
      </c>
      <c r="DQ148">
        <v>0</v>
      </c>
      <c r="DR148">
        <v>0</v>
      </c>
      <c r="DS148">
        <v>1</v>
      </c>
      <c r="DT148">
        <v>1</v>
      </c>
      <c r="DU148">
        <v>0</v>
      </c>
      <c r="DV148">
        <v>0</v>
      </c>
      <c r="DW148">
        <v>0</v>
      </c>
      <c r="DY148">
        <v>2</v>
      </c>
      <c r="DZ148">
        <v>3</v>
      </c>
      <c r="EH148">
        <v>1</v>
      </c>
      <c r="EU148">
        <v>2</v>
      </c>
      <c r="EV148">
        <v>3</v>
      </c>
      <c r="EW148">
        <v>4</v>
      </c>
      <c r="EX148">
        <v>2</v>
      </c>
      <c r="EY148">
        <v>4</v>
      </c>
      <c r="EZ148">
        <v>5</v>
      </c>
      <c r="FA148">
        <v>3</v>
      </c>
      <c r="FB148">
        <v>3</v>
      </c>
      <c r="FC148">
        <v>4</v>
      </c>
      <c r="FD148">
        <v>4</v>
      </c>
      <c r="FE148">
        <v>1</v>
      </c>
      <c r="FF148">
        <v>4</v>
      </c>
      <c r="FG148">
        <v>4</v>
      </c>
      <c r="FH148">
        <v>2</v>
      </c>
      <c r="FI148">
        <v>4</v>
      </c>
      <c r="FJ148">
        <v>4</v>
      </c>
      <c r="FK148">
        <v>2</v>
      </c>
      <c r="FL148">
        <v>3</v>
      </c>
      <c r="FM148">
        <v>4</v>
      </c>
      <c r="FN148">
        <v>4</v>
      </c>
      <c r="HM148">
        <v>1</v>
      </c>
      <c r="HN148">
        <v>1</v>
      </c>
      <c r="HO148">
        <v>1</v>
      </c>
      <c r="HP148">
        <v>1</v>
      </c>
      <c r="HQ148">
        <v>2</v>
      </c>
      <c r="HR148">
        <v>1</v>
      </c>
      <c r="HS148">
        <v>2</v>
      </c>
      <c r="HT148">
        <v>2</v>
      </c>
      <c r="HU148">
        <v>1</v>
      </c>
      <c r="HV148">
        <v>1</v>
      </c>
      <c r="KO148">
        <v>2022</v>
      </c>
      <c r="KP148">
        <v>0</v>
      </c>
      <c r="KQ148">
        <v>2022</v>
      </c>
      <c r="KR148">
        <v>0</v>
      </c>
      <c r="KS148">
        <v>5</v>
      </c>
      <c r="KT148" t="s">
        <v>1069</v>
      </c>
      <c r="KU148">
        <v>2</v>
      </c>
      <c r="KX148">
        <v>12</v>
      </c>
      <c r="KZ148">
        <v>0</v>
      </c>
      <c r="LA148">
        <v>0</v>
      </c>
      <c r="LC148">
        <v>0</v>
      </c>
      <c r="LG148">
        <v>0</v>
      </c>
      <c r="LH148">
        <v>1</v>
      </c>
      <c r="LI148">
        <v>0</v>
      </c>
      <c r="LK148">
        <v>0</v>
      </c>
      <c r="LL148">
        <v>0</v>
      </c>
      <c r="LO148">
        <v>0</v>
      </c>
      <c r="LQ148">
        <v>0</v>
      </c>
      <c r="LR148">
        <v>1</v>
      </c>
      <c r="LS148">
        <v>0</v>
      </c>
      <c r="LT148">
        <v>0</v>
      </c>
      <c r="LU148">
        <v>0</v>
      </c>
      <c r="LV148">
        <v>0</v>
      </c>
      <c r="LW148">
        <v>1</v>
      </c>
      <c r="LX148">
        <v>0</v>
      </c>
      <c r="LY148">
        <v>1</v>
      </c>
      <c r="LZ148">
        <v>1</v>
      </c>
      <c r="MA148">
        <v>0</v>
      </c>
      <c r="MC148">
        <v>1</v>
      </c>
      <c r="ME148">
        <v>2</v>
      </c>
      <c r="MF148">
        <v>7</v>
      </c>
      <c r="MG148">
        <v>7</v>
      </c>
      <c r="MH148">
        <v>7</v>
      </c>
      <c r="MI148">
        <v>3</v>
      </c>
      <c r="MJ148">
        <v>1</v>
      </c>
      <c r="MK148">
        <v>1</v>
      </c>
      <c r="ML148">
        <v>1</v>
      </c>
      <c r="MM148">
        <v>3</v>
      </c>
      <c r="MN148">
        <v>3</v>
      </c>
      <c r="MO148">
        <v>1</v>
      </c>
      <c r="MP148">
        <v>1</v>
      </c>
      <c r="MQ148">
        <v>3</v>
      </c>
      <c r="MR148">
        <v>1</v>
      </c>
      <c r="MS148">
        <v>1</v>
      </c>
      <c r="MT148">
        <v>3</v>
      </c>
      <c r="MU148">
        <v>3</v>
      </c>
      <c r="MV148">
        <v>3</v>
      </c>
      <c r="MW148">
        <v>1</v>
      </c>
      <c r="NO148">
        <v>4</v>
      </c>
      <c r="NP148">
        <v>1</v>
      </c>
      <c r="NS148">
        <v>3</v>
      </c>
      <c r="NV148">
        <v>2</v>
      </c>
      <c r="NW148">
        <v>4</v>
      </c>
      <c r="NX148">
        <v>4</v>
      </c>
      <c r="OH148">
        <v>1</v>
      </c>
      <c r="OT148">
        <v>6</v>
      </c>
      <c r="OU148" t="s">
        <v>1070</v>
      </c>
      <c r="PB148">
        <v>85</v>
      </c>
      <c r="PC148">
        <v>0</v>
      </c>
      <c r="PD148">
        <v>15</v>
      </c>
      <c r="PE148">
        <v>0</v>
      </c>
      <c r="PG148">
        <v>10</v>
      </c>
      <c r="PH148">
        <v>5</v>
      </c>
      <c r="PI148">
        <v>4</v>
      </c>
      <c r="PJ148">
        <v>1</v>
      </c>
      <c r="PL148">
        <v>3</v>
      </c>
      <c r="PM148">
        <v>3</v>
      </c>
      <c r="PN148">
        <v>3</v>
      </c>
      <c r="PO148">
        <v>3</v>
      </c>
      <c r="PP148">
        <v>3</v>
      </c>
      <c r="PQ148">
        <v>1</v>
      </c>
      <c r="PR148">
        <v>1</v>
      </c>
      <c r="PS148">
        <v>1</v>
      </c>
      <c r="PT148">
        <v>1</v>
      </c>
      <c r="PU148">
        <v>1</v>
      </c>
      <c r="PV148">
        <v>1</v>
      </c>
      <c r="PW148">
        <v>1</v>
      </c>
      <c r="PX148">
        <v>1</v>
      </c>
      <c r="PY148">
        <v>1</v>
      </c>
      <c r="PZ148">
        <v>1</v>
      </c>
      <c r="QC148">
        <v>1</v>
      </c>
      <c r="QN148" t="s">
        <v>1071</v>
      </c>
      <c r="QY148">
        <v>1</v>
      </c>
      <c r="QZ148" t="s">
        <v>1071</v>
      </c>
      <c r="RA148">
        <v>3</v>
      </c>
      <c r="SX148">
        <v>22</v>
      </c>
      <c r="SY148">
        <v>2</v>
      </c>
      <c r="SZ148">
        <v>1</v>
      </c>
      <c r="TA148">
        <v>1</v>
      </c>
      <c r="TB148">
        <v>5</v>
      </c>
      <c r="TC148">
        <v>3</v>
      </c>
      <c r="TD148">
        <v>3</v>
      </c>
      <c r="TF148" t="s">
        <v>18</v>
      </c>
      <c r="TG148" cm="1">
        <f t="array" aca="1" ref="TG148" ca="1">_xlfn.IFS(SUMIFS(TI148:UB148, TI$3:UB$3,"Red",TI$4:UB$4,"On")&gt;0,1,
SUMIFS(TI148:UB148,TI$3:UB$3,"Yellow",TI$4:UB$4,"On")&gt;=TH$1,1,
TRUE,0)</f>
        <v>1</v>
      </c>
      <c r="TH148" s="40">
        <f t="shared" si="53"/>
        <v>11.146933331619948</v>
      </c>
      <c r="TI148" s="40">
        <f t="shared" si="54"/>
        <v>0</v>
      </c>
      <c r="TJ148">
        <f t="shared" si="55"/>
        <v>0</v>
      </c>
      <c r="TK148">
        <f t="shared" si="56"/>
        <v>1</v>
      </c>
      <c r="TL148">
        <f t="shared" si="57"/>
        <v>0</v>
      </c>
      <c r="TM148">
        <f t="shared" si="58"/>
        <v>1</v>
      </c>
      <c r="TN148">
        <f t="shared" si="59"/>
        <v>0</v>
      </c>
      <c r="TO148">
        <f t="shared" si="60"/>
        <v>0</v>
      </c>
      <c r="TP148">
        <f t="shared" si="61"/>
        <v>0</v>
      </c>
      <c r="TQ148">
        <f t="shared" si="62"/>
        <v>0</v>
      </c>
      <c r="TR148">
        <f t="shared" si="63"/>
        <v>0</v>
      </c>
      <c r="TS148">
        <f t="shared" si="64"/>
        <v>0</v>
      </c>
      <c r="TT148">
        <f t="shared" si="65"/>
        <v>0</v>
      </c>
      <c r="TU148">
        <f t="shared" si="66"/>
        <v>0</v>
      </c>
      <c r="TV148">
        <f t="shared" si="67"/>
        <v>0</v>
      </c>
      <c r="TW148">
        <f t="shared" si="68"/>
        <v>0</v>
      </c>
      <c r="TX148">
        <f t="shared" si="69"/>
        <v>0</v>
      </c>
      <c r="TY148">
        <f t="shared" si="70"/>
        <v>0</v>
      </c>
      <c r="TZ148">
        <f t="shared" si="71"/>
        <v>0</v>
      </c>
      <c r="UA148">
        <f t="shared" si="72"/>
        <v>0</v>
      </c>
      <c r="UB148">
        <f t="shared" si="73"/>
        <v>0</v>
      </c>
      <c r="UD148" t="str">
        <f t="shared" si="74"/>
        <v>0</v>
      </c>
      <c r="UE148" t="str">
        <f t="shared" si="75"/>
        <v>3</v>
      </c>
      <c r="UG148">
        <f t="shared" si="76"/>
        <v>0</v>
      </c>
      <c r="UH148">
        <f t="shared" si="77"/>
        <v>1</v>
      </c>
      <c r="UR148">
        <f t="shared" si="52"/>
        <v>1</v>
      </c>
    </row>
    <row r="149" spans="1:564" x14ac:dyDescent="0.3">
      <c r="A149" t="s">
        <v>1072</v>
      </c>
      <c r="B149" t="s">
        <v>14</v>
      </c>
      <c r="D149" s="63">
        <v>45743.528685497688</v>
      </c>
      <c r="E149" s="63">
        <v>45743.538278692133</v>
      </c>
      <c r="F149" t="s">
        <v>623</v>
      </c>
      <c r="G149">
        <v>100</v>
      </c>
      <c r="H149">
        <v>1</v>
      </c>
      <c r="I149">
        <v>15</v>
      </c>
      <c r="J149">
        <v>50</v>
      </c>
      <c r="K149">
        <v>2</v>
      </c>
      <c r="L149">
        <v>1</v>
      </c>
      <c r="M149" t="s">
        <v>586</v>
      </c>
      <c r="N149" t="s">
        <v>1073</v>
      </c>
      <c r="O149" t="s">
        <v>587</v>
      </c>
      <c r="P149">
        <v>0</v>
      </c>
      <c r="Q149">
        <v>0</v>
      </c>
      <c r="R149">
        <v>0</v>
      </c>
      <c r="S149">
        <v>0</v>
      </c>
      <c r="T149">
        <v>0</v>
      </c>
      <c r="U149">
        <v>0</v>
      </c>
      <c r="V149">
        <v>0</v>
      </c>
      <c r="W149">
        <v>0</v>
      </c>
      <c r="X149">
        <v>0</v>
      </c>
      <c r="Y149">
        <v>0</v>
      </c>
      <c r="AA149">
        <v>0</v>
      </c>
      <c r="AB149">
        <v>0</v>
      </c>
      <c r="AC149">
        <v>0</v>
      </c>
      <c r="AD149">
        <v>0</v>
      </c>
      <c r="AE149">
        <v>0</v>
      </c>
      <c r="AF149">
        <v>0</v>
      </c>
      <c r="AG149">
        <v>0</v>
      </c>
      <c r="AH149">
        <v>0</v>
      </c>
      <c r="AI149">
        <v>1</v>
      </c>
      <c r="AJ149">
        <v>1</v>
      </c>
      <c r="AL149">
        <v>11</v>
      </c>
      <c r="AM149">
        <v>0</v>
      </c>
      <c r="AN149">
        <v>0</v>
      </c>
      <c r="AO149">
        <v>1</v>
      </c>
      <c r="AP149">
        <v>0</v>
      </c>
      <c r="AQ149">
        <v>0</v>
      </c>
      <c r="AR149">
        <v>0</v>
      </c>
      <c r="AS149">
        <v>0</v>
      </c>
      <c r="AT149">
        <v>0</v>
      </c>
      <c r="AV149">
        <v>2</v>
      </c>
      <c r="AW149">
        <v>1</v>
      </c>
      <c r="AX149">
        <v>0</v>
      </c>
      <c r="AY149">
        <v>1</v>
      </c>
      <c r="AZ149">
        <v>1</v>
      </c>
      <c r="BA149">
        <v>0</v>
      </c>
      <c r="BB149">
        <v>0</v>
      </c>
      <c r="BD149">
        <v>1</v>
      </c>
      <c r="BE149">
        <v>1</v>
      </c>
      <c r="BF149">
        <v>1</v>
      </c>
      <c r="BI149">
        <v>1</v>
      </c>
      <c r="BJ149">
        <v>1</v>
      </c>
      <c r="BK149">
        <v>1</v>
      </c>
      <c r="BL149">
        <v>1</v>
      </c>
      <c r="BM149">
        <v>1</v>
      </c>
      <c r="BN149">
        <v>1</v>
      </c>
      <c r="BO149">
        <v>2</v>
      </c>
      <c r="BP149">
        <v>2</v>
      </c>
      <c r="BQ149">
        <v>1</v>
      </c>
      <c r="BR149">
        <v>2</v>
      </c>
      <c r="BS149">
        <v>1</v>
      </c>
      <c r="BT149">
        <v>1</v>
      </c>
      <c r="BU149">
        <v>1</v>
      </c>
      <c r="BV149">
        <v>1</v>
      </c>
      <c r="BW149">
        <v>1</v>
      </c>
      <c r="BX149">
        <v>4</v>
      </c>
      <c r="BY149">
        <v>1</v>
      </c>
      <c r="BZ149" t="s">
        <v>1074</v>
      </c>
      <c r="CO149">
        <v>9</v>
      </c>
      <c r="DE149" t="s">
        <v>892</v>
      </c>
      <c r="DG149">
        <v>15</v>
      </c>
      <c r="DH149">
        <v>0</v>
      </c>
      <c r="DI149">
        <v>0</v>
      </c>
      <c r="DJ149">
        <v>0</v>
      </c>
      <c r="DK149">
        <v>0</v>
      </c>
      <c r="DL149">
        <v>0</v>
      </c>
      <c r="DM149">
        <v>0</v>
      </c>
      <c r="DN149">
        <v>1</v>
      </c>
      <c r="DO149">
        <v>0</v>
      </c>
      <c r="DP149">
        <v>0</v>
      </c>
      <c r="DQ149">
        <v>0</v>
      </c>
      <c r="DR149">
        <v>0</v>
      </c>
      <c r="DS149">
        <v>0</v>
      </c>
      <c r="DT149">
        <v>0</v>
      </c>
      <c r="DU149">
        <v>0</v>
      </c>
      <c r="DW149">
        <v>0</v>
      </c>
      <c r="DY149">
        <v>2</v>
      </c>
      <c r="DZ149">
        <v>1</v>
      </c>
      <c r="EC149">
        <v>3</v>
      </c>
      <c r="JU149">
        <v>3</v>
      </c>
      <c r="JV149">
        <v>5</v>
      </c>
      <c r="JW149">
        <v>3</v>
      </c>
      <c r="JX149">
        <v>4</v>
      </c>
      <c r="JY149">
        <v>5</v>
      </c>
      <c r="JZ149">
        <v>3</v>
      </c>
      <c r="KA149">
        <v>3</v>
      </c>
      <c r="KB149">
        <v>3</v>
      </c>
      <c r="KC149">
        <v>4</v>
      </c>
      <c r="KD149">
        <v>1</v>
      </c>
      <c r="KO149">
        <v>2013</v>
      </c>
      <c r="KP149">
        <v>0</v>
      </c>
      <c r="KQ149">
        <v>2013</v>
      </c>
      <c r="KR149">
        <v>0</v>
      </c>
      <c r="KS149">
        <v>4</v>
      </c>
      <c r="KT149" t="s">
        <v>1075</v>
      </c>
      <c r="KU149">
        <v>1</v>
      </c>
      <c r="KX149">
        <v>8</v>
      </c>
      <c r="LF149">
        <v>0</v>
      </c>
      <c r="LG149">
        <v>0</v>
      </c>
      <c r="LI149">
        <v>0</v>
      </c>
      <c r="LO149">
        <v>1</v>
      </c>
      <c r="MC149">
        <v>2</v>
      </c>
      <c r="ME149">
        <v>1</v>
      </c>
      <c r="MF149">
        <v>1</v>
      </c>
      <c r="MG149">
        <v>2</v>
      </c>
      <c r="MH149">
        <v>2</v>
      </c>
      <c r="MI149">
        <v>5</v>
      </c>
      <c r="MJ149">
        <v>3</v>
      </c>
      <c r="MK149">
        <v>1</v>
      </c>
      <c r="ML149">
        <v>2</v>
      </c>
      <c r="MM149">
        <v>2</v>
      </c>
      <c r="MN149">
        <v>3</v>
      </c>
      <c r="MO149">
        <v>3</v>
      </c>
      <c r="MP149">
        <v>3</v>
      </c>
      <c r="MQ149">
        <v>3</v>
      </c>
      <c r="MR149">
        <v>3</v>
      </c>
      <c r="MS149">
        <v>1</v>
      </c>
      <c r="MT149">
        <v>3</v>
      </c>
      <c r="MU149">
        <v>1</v>
      </c>
      <c r="MV149">
        <v>3</v>
      </c>
      <c r="MW149">
        <v>3</v>
      </c>
      <c r="MZ149" t="s">
        <v>1076</v>
      </c>
      <c r="NA149" t="s">
        <v>764</v>
      </c>
      <c r="NL149">
        <v>1</v>
      </c>
      <c r="NN149">
        <v>1</v>
      </c>
      <c r="NO149">
        <v>1</v>
      </c>
      <c r="NP149">
        <v>1</v>
      </c>
      <c r="NQ149">
        <v>1</v>
      </c>
      <c r="NR149">
        <v>1</v>
      </c>
      <c r="NS149">
        <v>1</v>
      </c>
      <c r="NT149">
        <v>1</v>
      </c>
      <c r="NV149">
        <v>1</v>
      </c>
      <c r="NX149">
        <v>1</v>
      </c>
      <c r="NY149">
        <v>1</v>
      </c>
      <c r="NZ149">
        <v>2</v>
      </c>
      <c r="OD149">
        <v>2</v>
      </c>
      <c r="OF149">
        <v>2</v>
      </c>
      <c r="OH149">
        <v>1</v>
      </c>
      <c r="OJ149">
        <v>1</v>
      </c>
      <c r="OL149">
        <v>1</v>
      </c>
      <c r="ON149">
        <v>1</v>
      </c>
      <c r="OP149">
        <v>2</v>
      </c>
      <c r="OT149">
        <v>1</v>
      </c>
      <c r="OX149">
        <v>1</v>
      </c>
      <c r="OZ149">
        <v>2</v>
      </c>
      <c r="PB149">
        <v>40</v>
      </c>
      <c r="PC149">
        <v>0</v>
      </c>
      <c r="PD149">
        <v>60</v>
      </c>
      <c r="PE149">
        <v>0</v>
      </c>
      <c r="PG149">
        <v>10</v>
      </c>
      <c r="PH149">
        <v>3</v>
      </c>
      <c r="PI149">
        <v>3</v>
      </c>
      <c r="PJ149">
        <v>2</v>
      </c>
      <c r="PK149">
        <v>1</v>
      </c>
      <c r="PM149">
        <v>3</v>
      </c>
      <c r="PN149">
        <v>3</v>
      </c>
      <c r="PO149">
        <v>3</v>
      </c>
      <c r="PP149">
        <v>1</v>
      </c>
      <c r="PQ149">
        <v>1</v>
      </c>
      <c r="PR149">
        <v>2</v>
      </c>
      <c r="PS149">
        <v>1</v>
      </c>
      <c r="PT149">
        <v>1</v>
      </c>
      <c r="PU149">
        <v>1</v>
      </c>
      <c r="PV149">
        <v>1</v>
      </c>
      <c r="PW149">
        <v>1</v>
      </c>
      <c r="PX149">
        <v>1</v>
      </c>
      <c r="PY149">
        <v>1</v>
      </c>
      <c r="PZ149">
        <v>1</v>
      </c>
      <c r="QY149">
        <v>6</v>
      </c>
      <c r="RA149">
        <v>3</v>
      </c>
      <c r="SX149">
        <v>50</v>
      </c>
      <c r="SY149">
        <v>2</v>
      </c>
      <c r="SZ149">
        <v>1</v>
      </c>
      <c r="TA149">
        <v>1</v>
      </c>
      <c r="TB149">
        <v>6</v>
      </c>
      <c r="TC149">
        <v>3</v>
      </c>
      <c r="TD149">
        <v>3</v>
      </c>
      <c r="TF149" t="s">
        <v>18</v>
      </c>
      <c r="TG149" cm="1">
        <f t="array" aca="1" ref="TG149" ca="1">_xlfn.IFS(SUMIFS(TI149:UB149, TI$3:UB$3,"Red",TI$4:UB$4,"On")&gt;0,1,
SUMIFS(TI149:UB149,TI$3:UB$3,"Yellow",TI$4:UB$4,"On")&gt;=TH$1,1,
TRUE,0)</f>
        <v>0</v>
      </c>
      <c r="TH149" s="40">
        <f t="shared" si="53"/>
        <v>13.814200001070276</v>
      </c>
      <c r="TI149" s="40">
        <f t="shared" si="54"/>
        <v>0</v>
      </c>
      <c r="TJ149">
        <f t="shared" si="55"/>
        <v>0</v>
      </c>
      <c r="TK149">
        <f t="shared" si="56"/>
        <v>0</v>
      </c>
      <c r="TL149">
        <f t="shared" si="57"/>
        <v>0</v>
      </c>
      <c r="TM149">
        <f t="shared" si="58"/>
        <v>0</v>
      </c>
      <c r="TN149">
        <f t="shared" si="59"/>
        <v>0</v>
      </c>
      <c r="TO149">
        <f t="shared" si="60"/>
        <v>0</v>
      </c>
      <c r="TP149">
        <f t="shared" si="61"/>
        <v>0</v>
      </c>
      <c r="TQ149">
        <f t="shared" si="62"/>
        <v>0</v>
      </c>
      <c r="TR149">
        <f t="shared" si="63"/>
        <v>0</v>
      </c>
      <c r="TS149">
        <f t="shared" si="64"/>
        <v>0</v>
      </c>
      <c r="TT149">
        <f t="shared" si="65"/>
        <v>0</v>
      </c>
      <c r="TU149">
        <f t="shared" si="66"/>
        <v>0</v>
      </c>
      <c r="TV149">
        <f t="shared" si="67"/>
        <v>0</v>
      </c>
      <c r="TW149">
        <f t="shared" si="68"/>
        <v>0</v>
      </c>
      <c r="TX149">
        <f t="shared" si="69"/>
        <v>0</v>
      </c>
      <c r="TY149">
        <f t="shared" si="70"/>
        <v>0</v>
      </c>
      <c r="TZ149">
        <f t="shared" si="71"/>
        <v>0</v>
      </c>
      <c r="UA149">
        <f t="shared" si="72"/>
        <v>0</v>
      </c>
      <c r="UB149">
        <f t="shared" si="73"/>
        <v>0</v>
      </c>
      <c r="UD149" t="str">
        <f t="shared" si="74"/>
        <v>0</v>
      </c>
      <c r="UE149" t="str">
        <f t="shared" si="75"/>
        <v>3</v>
      </c>
      <c r="UG149">
        <f t="shared" si="76"/>
        <v>0</v>
      </c>
      <c r="UH149">
        <f t="shared" si="77"/>
        <v>1</v>
      </c>
      <c r="UR149">
        <f t="shared" si="52"/>
        <v>1</v>
      </c>
    </row>
    <row r="150" spans="1:564" x14ac:dyDescent="0.3">
      <c r="A150" t="s">
        <v>1077</v>
      </c>
      <c r="B150" t="s">
        <v>14</v>
      </c>
      <c r="D150" s="63">
        <v>45743.527109537034</v>
      </c>
      <c r="E150" s="63">
        <v>45743.539294953705</v>
      </c>
      <c r="F150" t="s">
        <v>609</v>
      </c>
      <c r="G150">
        <v>100</v>
      </c>
      <c r="H150">
        <v>1</v>
      </c>
      <c r="I150">
        <v>2</v>
      </c>
      <c r="J150">
        <v>9</v>
      </c>
      <c r="K150">
        <v>4</v>
      </c>
      <c r="L150">
        <v>1</v>
      </c>
      <c r="M150" t="s">
        <v>586</v>
      </c>
      <c r="N150" t="s">
        <v>660</v>
      </c>
      <c r="O150" t="s">
        <v>1078</v>
      </c>
      <c r="P150">
        <v>0</v>
      </c>
      <c r="Q150">
        <v>0</v>
      </c>
      <c r="R150">
        <v>0</v>
      </c>
      <c r="S150">
        <v>0</v>
      </c>
      <c r="T150">
        <v>0</v>
      </c>
      <c r="U150">
        <v>0</v>
      </c>
      <c r="V150">
        <v>0</v>
      </c>
      <c r="W150">
        <v>0</v>
      </c>
      <c r="X150">
        <v>0</v>
      </c>
      <c r="Y150">
        <v>1</v>
      </c>
      <c r="Z150">
        <v>0</v>
      </c>
      <c r="AA150">
        <v>0</v>
      </c>
      <c r="AB150">
        <v>0</v>
      </c>
      <c r="AC150">
        <v>0</v>
      </c>
      <c r="AD150">
        <v>0</v>
      </c>
      <c r="AE150">
        <v>0</v>
      </c>
      <c r="AF150">
        <v>0</v>
      </c>
      <c r="AG150">
        <v>0</v>
      </c>
      <c r="AH150">
        <v>0</v>
      </c>
      <c r="AI150">
        <v>1</v>
      </c>
      <c r="AJ150">
        <v>1</v>
      </c>
      <c r="AL150">
        <v>11</v>
      </c>
      <c r="AM150">
        <v>0</v>
      </c>
      <c r="AN150">
        <v>0</v>
      </c>
      <c r="AO150">
        <v>1</v>
      </c>
      <c r="AP150">
        <v>1</v>
      </c>
      <c r="AQ150">
        <v>1</v>
      </c>
      <c r="AR150">
        <v>0</v>
      </c>
      <c r="AS150">
        <v>0</v>
      </c>
      <c r="AT150">
        <v>0</v>
      </c>
      <c r="AV150">
        <v>3</v>
      </c>
      <c r="AW150">
        <v>1</v>
      </c>
      <c r="AX150">
        <v>1</v>
      </c>
      <c r="AY150">
        <v>1</v>
      </c>
      <c r="AZ150">
        <v>1</v>
      </c>
      <c r="BA150">
        <v>0</v>
      </c>
      <c r="BB150">
        <v>0</v>
      </c>
      <c r="BD150">
        <v>1</v>
      </c>
      <c r="BE150">
        <v>2</v>
      </c>
      <c r="BF150">
        <v>1</v>
      </c>
      <c r="BI150">
        <v>3</v>
      </c>
      <c r="BJ150">
        <v>4</v>
      </c>
      <c r="BK150">
        <v>2</v>
      </c>
      <c r="BL150">
        <v>2</v>
      </c>
      <c r="BM150">
        <v>2</v>
      </c>
      <c r="BN150">
        <v>2</v>
      </c>
      <c r="BO150">
        <v>2</v>
      </c>
      <c r="BP150">
        <v>2</v>
      </c>
      <c r="BQ150">
        <v>2</v>
      </c>
      <c r="BR150">
        <v>2</v>
      </c>
      <c r="BS150">
        <v>2</v>
      </c>
      <c r="BT150">
        <v>4</v>
      </c>
      <c r="BU150">
        <v>2</v>
      </c>
      <c r="BV150">
        <v>1</v>
      </c>
      <c r="BW150">
        <v>1</v>
      </c>
      <c r="BY150">
        <v>1</v>
      </c>
      <c r="CA150">
        <v>8</v>
      </c>
      <c r="CB150">
        <v>8</v>
      </c>
      <c r="CL150">
        <v>9</v>
      </c>
      <c r="CQ150" t="s">
        <v>1079</v>
      </c>
      <c r="CR150" t="s">
        <v>1080</v>
      </c>
      <c r="DB150" t="s">
        <v>1081</v>
      </c>
      <c r="DG150">
        <v>2</v>
      </c>
      <c r="DH150">
        <v>0</v>
      </c>
      <c r="DJ150">
        <v>0</v>
      </c>
      <c r="DK150">
        <v>0</v>
      </c>
      <c r="DL150">
        <v>0</v>
      </c>
      <c r="DM150">
        <v>1</v>
      </c>
      <c r="DN150">
        <v>0</v>
      </c>
      <c r="DO150">
        <v>0</v>
      </c>
      <c r="DP150">
        <v>0</v>
      </c>
      <c r="DQ150">
        <v>0</v>
      </c>
      <c r="DR150">
        <v>0</v>
      </c>
      <c r="DS150">
        <v>0</v>
      </c>
      <c r="DT150">
        <v>0</v>
      </c>
      <c r="DU150">
        <v>0</v>
      </c>
      <c r="DV150">
        <v>0</v>
      </c>
      <c r="DW150">
        <v>0</v>
      </c>
      <c r="DZ150">
        <v>3</v>
      </c>
      <c r="EF150">
        <v>2</v>
      </c>
      <c r="EG150">
        <v>1</v>
      </c>
      <c r="EK150">
        <v>2</v>
      </c>
      <c r="EL150">
        <v>4</v>
      </c>
      <c r="EM150">
        <v>3</v>
      </c>
      <c r="EN150">
        <v>3</v>
      </c>
      <c r="EO150">
        <v>3</v>
      </c>
      <c r="EP150">
        <v>4</v>
      </c>
      <c r="EQ150">
        <v>4</v>
      </c>
      <c r="ER150">
        <v>4</v>
      </c>
      <c r="ES150">
        <v>4</v>
      </c>
      <c r="ET150">
        <v>3</v>
      </c>
      <c r="EU150">
        <v>2</v>
      </c>
      <c r="EV150">
        <v>4</v>
      </c>
      <c r="EW150">
        <v>2</v>
      </c>
      <c r="EX150">
        <v>3</v>
      </c>
      <c r="EY150">
        <v>3</v>
      </c>
      <c r="EZ150">
        <v>4</v>
      </c>
      <c r="FA150">
        <v>4</v>
      </c>
      <c r="FB150">
        <v>4</v>
      </c>
      <c r="FC150">
        <v>4</v>
      </c>
      <c r="FD150">
        <v>3</v>
      </c>
      <c r="IQ150">
        <v>4</v>
      </c>
      <c r="IR150">
        <v>3</v>
      </c>
      <c r="IS150">
        <v>3</v>
      </c>
      <c r="IT150">
        <v>4</v>
      </c>
      <c r="IU150">
        <v>2</v>
      </c>
      <c r="IV150">
        <v>4</v>
      </c>
      <c r="IW150">
        <v>3</v>
      </c>
      <c r="IX150">
        <v>3</v>
      </c>
      <c r="IY150">
        <v>3</v>
      </c>
      <c r="IZ150">
        <v>3</v>
      </c>
      <c r="KO150">
        <v>1990</v>
      </c>
      <c r="KP150">
        <v>0</v>
      </c>
      <c r="KQ150">
        <v>2005</v>
      </c>
      <c r="KR150">
        <v>0</v>
      </c>
      <c r="KS150">
        <v>5</v>
      </c>
      <c r="KT150" t="s">
        <v>1082</v>
      </c>
      <c r="KU150">
        <v>4</v>
      </c>
      <c r="KV150">
        <v>9</v>
      </c>
      <c r="KX150">
        <v>12</v>
      </c>
      <c r="KZ150">
        <v>1</v>
      </c>
      <c r="LB150">
        <v>0</v>
      </c>
      <c r="LC150">
        <v>0</v>
      </c>
      <c r="LD150">
        <v>0</v>
      </c>
      <c r="LE150">
        <v>0</v>
      </c>
      <c r="LF150">
        <v>0</v>
      </c>
      <c r="LG150">
        <v>0</v>
      </c>
      <c r="LH150">
        <v>0</v>
      </c>
      <c r="LI150">
        <v>0</v>
      </c>
      <c r="LJ150">
        <v>0</v>
      </c>
      <c r="LK150">
        <v>0</v>
      </c>
      <c r="LL150">
        <v>0</v>
      </c>
      <c r="LO150">
        <v>0</v>
      </c>
      <c r="LQ150">
        <v>0</v>
      </c>
      <c r="LR150">
        <v>0</v>
      </c>
      <c r="LS150">
        <v>0</v>
      </c>
      <c r="LT150">
        <v>0</v>
      </c>
      <c r="LU150">
        <v>0</v>
      </c>
      <c r="LV150">
        <v>0</v>
      </c>
      <c r="LW150">
        <v>0</v>
      </c>
      <c r="LX150">
        <v>0</v>
      </c>
      <c r="LY150">
        <v>1</v>
      </c>
      <c r="LZ150">
        <v>0</v>
      </c>
      <c r="MA150">
        <v>0</v>
      </c>
      <c r="MC150">
        <v>1</v>
      </c>
      <c r="ME150">
        <v>1</v>
      </c>
      <c r="MF150">
        <v>4</v>
      </c>
      <c r="MG150">
        <v>6</v>
      </c>
      <c r="MH150">
        <v>6</v>
      </c>
      <c r="MI150">
        <v>3</v>
      </c>
      <c r="MJ150">
        <v>2</v>
      </c>
      <c r="MK150">
        <v>1</v>
      </c>
      <c r="ML150">
        <v>1</v>
      </c>
      <c r="MM150">
        <v>2</v>
      </c>
      <c r="MN150">
        <v>2</v>
      </c>
      <c r="MO150">
        <v>2</v>
      </c>
      <c r="MP150">
        <v>2</v>
      </c>
      <c r="MQ150">
        <v>2</v>
      </c>
      <c r="MR150">
        <v>2</v>
      </c>
      <c r="MS150">
        <v>1</v>
      </c>
      <c r="MT150">
        <v>2</v>
      </c>
      <c r="MU150">
        <v>2</v>
      </c>
      <c r="MV150">
        <v>3</v>
      </c>
      <c r="MW150">
        <v>1</v>
      </c>
      <c r="MX150" t="s">
        <v>1083</v>
      </c>
      <c r="NA150" t="s">
        <v>1084</v>
      </c>
      <c r="NB150" t="s">
        <v>1085</v>
      </c>
      <c r="NC150" t="s">
        <v>595</v>
      </c>
      <c r="ND150" t="s">
        <v>1086</v>
      </c>
      <c r="NE150" t="s">
        <v>1087</v>
      </c>
      <c r="NF150" t="s">
        <v>1088</v>
      </c>
      <c r="NH150" t="s">
        <v>1089</v>
      </c>
      <c r="NI150" t="s">
        <v>726</v>
      </c>
      <c r="NL150">
        <v>2</v>
      </c>
      <c r="NO150">
        <v>2</v>
      </c>
      <c r="NP150">
        <v>1</v>
      </c>
      <c r="NQ150">
        <v>4</v>
      </c>
      <c r="NR150">
        <v>2</v>
      </c>
      <c r="NS150">
        <v>4</v>
      </c>
      <c r="NT150">
        <v>4</v>
      </c>
      <c r="NV150">
        <v>4</v>
      </c>
      <c r="NW150">
        <v>1</v>
      </c>
      <c r="NX150">
        <v>4</v>
      </c>
      <c r="NZ150">
        <v>4</v>
      </c>
      <c r="OF150">
        <v>5</v>
      </c>
      <c r="OH150">
        <v>5</v>
      </c>
      <c r="OL150">
        <v>4</v>
      </c>
      <c r="OV150">
        <v>2</v>
      </c>
      <c r="PB150">
        <v>90</v>
      </c>
      <c r="PC150">
        <v>0</v>
      </c>
      <c r="PD150">
        <v>10</v>
      </c>
      <c r="PE150">
        <v>0</v>
      </c>
      <c r="PG150">
        <v>10</v>
      </c>
      <c r="PH150">
        <v>4</v>
      </c>
      <c r="PI150">
        <v>3</v>
      </c>
      <c r="PJ150">
        <v>1</v>
      </c>
      <c r="PL150">
        <v>8</v>
      </c>
      <c r="PM150">
        <v>3</v>
      </c>
      <c r="PN150">
        <v>3</v>
      </c>
      <c r="PO150">
        <v>1</v>
      </c>
      <c r="PP150">
        <v>3</v>
      </c>
      <c r="PQ150">
        <v>2</v>
      </c>
      <c r="PR150">
        <v>2</v>
      </c>
      <c r="PS150">
        <v>2</v>
      </c>
      <c r="PT150">
        <v>2</v>
      </c>
      <c r="PU150">
        <v>2</v>
      </c>
      <c r="PV150">
        <v>2</v>
      </c>
      <c r="PW150">
        <v>3</v>
      </c>
      <c r="PX150">
        <v>2</v>
      </c>
      <c r="PY150">
        <v>2</v>
      </c>
      <c r="PZ150">
        <v>2</v>
      </c>
      <c r="QC150">
        <v>5</v>
      </c>
      <c r="QI150">
        <v>5</v>
      </c>
      <c r="QN150" t="s">
        <v>1090</v>
      </c>
      <c r="QT150" t="s">
        <v>1091</v>
      </c>
      <c r="QY150">
        <v>2</v>
      </c>
      <c r="QZ150" t="s">
        <v>1092</v>
      </c>
      <c r="RA150">
        <v>2</v>
      </c>
      <c r="SX150">
        <v>9</v>
      </c>
      <c r="SY150">
        <v>2</v>
      </c>
      <c r="SZ150">
        <v>2</v>
      </c>
      <c r="TA150">
        <v>4</v>
      </c>
      <c r="TB150">
        <v>5</v>
      </c>
      <c r="TC150">
        <v>4</v>
      </c>
      <c r="TD150">
        <v>5</v>
      </c>
      <c r="TF150" t="s">
        <v>18</v>
      </c>
      <c r="TG150" cm="1">
        <f t="array" aca="1" ref="TG150" ca="1">_xlfn.IFS(SUMIFS(TI150:UB150, TI$3:UB$3,"Red",TI$4:UB$4,"On")&gt;0,1,
SUMIFS(TI150:UB150,TI$3:UB$3,"Yellow",TI$4:UB$4,"On")&gt;=TH$1,1,
TRUE,0)</f>
        <v>0</v>
      </c>
      <c r="TH150" s="40">
        <f t="shared" si="53"/>
        <v>17.54700000747107</v>
      </c>
      <c r="TI150" s="40">
        <f t="shared" si="54"/>
        <v>0</v>
      </c>
      <c r="TJ150">
        <f t="shared" si="55"/>
        <v>0</v>
      </c>
      <c r="TK150">
        <f t="shared" si="56"/>
        <v>0</v>
      </c>
      <c r="TL150">
        <f t="shared" si="57"/>
        <v>0</v>
      </c>
      <c r="TM150">
        <f t="shared" si="58"/>
        <v>0</v>
      </c>
      <c r="TN150">
        <f t="shared" si="59"/>
        <v>0</v>
      </c>
      <c r="TO150">
        <f t="shared" si="60"/>
        <v>0</v>
      </c>
      <c r="TP150">
        <f t="shared" si="61"/>
        <v>0</v>
      </c>
      <c r="TQ150">
        <f t="shared" si="62"/>
        <v>0</v>
      </c>
      <c r="TR150">
        <f t="shared" si="63"/>
        <v>0</v>
      </c>
      <c r="TS150">
        <f t="shared" si="64"/>
        <v>1</v>
      </c>
      <c r="TT150">
        <f t="shared" si="65"/>
        <v>0</v>
      </c>
      <c r="TU150">
        <f t="shared" si="66"/>
        <v>0</v>
      </c>
      <c r="TV150">
        <f t="shared" si="67"/>
        <v>0</v>
      </c>
      <c r="TW150">
        <f t="shared" si="68"/>
        <v>0</v>
      </c>
      <c r="TX150">
        <f t="shared" si="69"/>
        <v>0</v>
      </c>
      <c r="TY150">
        <f t="shared" si="70"/>
        <v>0</v>
      </c>
      <c r="TZ150">
        <f t="shared" si="71"/>
        <v>0</v>
      </c>
      <c r="UA150">
        <f t="shared" si="72"/>
        <v>0</v>
      </c>
      <c r="UB150">
        <f t="shared" si="73"/>
        <v>0</v>
      </c>
      <c r="UD150" t="str">
        <f t="shared" si="74"/>
        <v>0</v>
      </c>
      <c r="UE150" t="str">
        <f t="shared" si="75"/>
        <v>3</v>
      </c>
      <c r="UG150">
        <f t="shared" si="76"/>
        <v>0</v>
      </c>
      <c r="UH150">
        <f t="shared" si="77"/>
        <v>3</v>
      </c>
      <c r="UR150">
        <f t="shared" si="52"/>
        <v>1</v>
      </c>
    </row>
    <row r="151" spans="1:564" x14ac:dyDescent="0.3">
      <c r="A151" t="s">
        <v>1093</v>
      </c>
      <c r="B151" t="s">
        <v>14</v>
      </c>
      <c r="D151" s="63">
        <v>45743.523611724537</v>
      </c>
      <c r="E151" s="63">
        <v>45743.541146643518</v>
      </c>
      <c r="F151" t="s">
        <v>625</v>
      </c>
      <c r="G151">
        <v>100</v>
      </c>
      <c r="H151">
        <v>1</v>
      </c>
      <c r="I151">
        <v>4</v>
      </c>
      <c r="J151">
        <v>22</v>
      </c>
      <c r="K151">
        <v>2</v>
      </c>
      <c r="L151">
        <v>1</v>
      </c>
      <c r="M151" t="s">
        <v>586</v>
      </c>
      <c r="N151" t="s">
        <v>76</v>
      </c>
      <c r="O151" t="s">
        <v>701</v>
      </c>
      <c r="P151">
        <v>0</v>
      </c>
      <c r="Q151">
        <v>0</v>
      </c>
      <c r="R151">
        <v>0</v>
      </c>
      <c r="S151">
        <v>0</v>
      </c>
      <c r="T151">
        <v>0</v>
      </c>
      <c r="U151">
        <v>0</v>
      </c>
      <c r="V151">
        <v>1</v>
      </c>
      <c r="W151">
        <v>0</v>
      </c>
      <c r="X151">
        <v>0</v>
      </c>
      <c r="Y151">
        <v>1</v>
      </c>
      <c r="Z151">
        <v>0</v>
      </c>
      <c r="AA151">
        <v>0</v>
      </c>
      <c r="AB151">
        <v>0</v>
      </c>
      <c r="AC151">
        <v>0</v>
      </c>
      <c r="AD151">
        <v>0</v>
      </c>
      <c r="AE151">
        <v>0</v>
      </c>
      <c r="AF151">
        <v>0</v>
      </c>
      <c r="AG151">
        <v>0</v>
      </c>
      <c r="AH151">
        <v>1</v>
      </c>
      <c r="AI151">
        <v>1</v>
      </c>
      <c r="AJ151">
        <v>1</v>
      </c>
      <c r="AL151">
        <v>11</v>
      </c>
      <c r="AM151">
        <v>0</v>
      </c>
      <c r="AN151">
        <v>0</v>
      </c>
      <c r="AO151">
        <v>1</v>
      </c>
      <c r="AP151">
        <v>0</v>
      </c>
      <c r="AQ151">
        <v>0</v>
      </c>
      <c r="AR151">
        <v>1</v>
      </c>
      <c r="AS151">
        <v>0</v>
      </c>
      <c r="AT151">
        <v>0</v>
      </c>
      <c r="AV151">
        <v>4</v>
      </c>
      <c r="AW151">
        <v>1</v>
      </c>
      <c r="AX151">
        <v>1</v>
      </c>
      <c r="AY151">
        <v>1</v>
      </c>
      <c r="AZ151">
        <v>0</v>
      </c>
      <c r="BA151">
        <v>0</v>
      </c>
      <c r="BB151">
        <v>0</v>
      </c>
      <c r="BD151">
        <v>1</v>
      </c>
      <c r="BE151">
        <v>2</v>
      </c>
      <c r="BF151">
        <v>1</v>
      </c>
      <c r="BI151">
        <v>1</v>
      </c>
      <c r="BJ151">
        <v>1</v>
      </c>
      <c r="BK151">
        <v>1</v>
      </c>
      <c r="BL151">
        <v>4</v>
      </c>
      <c r="BM151">
        <v>1</v>
      </c>
      <c r="BN151">
        <v>2</v>
      </c>
      <c r="BO151">
        <v>1</v>
      </c>
      <c r="BP151">
        <v>1</v>
      </c>
      <c r="BQ151">
        <v>1</v>
      </c>
      <c r="BR151">
        <v>1</v>
      </c>
      <c r="BS151">
        <v>1</v>
      </c>
      <c r="BT151">
        <v>1</v>
      </c>
      <c r="BU151">
        <v>2</v>
      </c>
      <c r="BV151">
        <v>1</v>
      </c>
      <c r="BW151">
        <v>1</v>
      </c>
      <c r="BY151">
        <v>1</v>
      </c>
      <c r="CD151">
        <v>9</v>
      </c>
      <c r="CT151" t="s">
        <v>1094</v>
      </c>
      <c r="DG151">
        <v>4</v>
      </c>
      <c r="DH151">
        <v>0</v>
      </c>
      <c r="DI151">
        <v>0</v>
      </c>
      <c r="DJ151">
        <v>0</v>
      </c>
      <c r="DL151">
        <v>0</v>
      </c>
      <c r="DM151">
        <v>0</v>
      </c>
      <c r="DN151">
        <v>0</v>
      </c>
      <c r="DO151">
        <v>0</v>
      </c>
      <c r="DP151">
        <v>0</v>
      </c>
      <c r="DQ151">
        <v>0</v>
      </c>
      <c r="DR151">
        <v>1</v>
      </c>
      <c r="DS151">
        <v>0</v>
      </c>
      <c r="DT151">
        <v>0</v>
      </c>
      <c r="DU151">
        <v>0</v>
      </c>
      <c r="DV151">
        <v>0</v>
      </c>
      <c r="DW151">
        <v>0</v>
      </c>
      <c r="DY151">
        <v>1</v>
      </c>
      <c r="DZ151">
        <v>3</v>
      </c>
      <c r="EC151">
        <v>2</v>
      </c>
      <c r="FO151">
        <v>3</v>
      </c>
      <c r="FP151">
        <v>5</v>
      </c>
      <c r="FQ151">
        <v>4</v>
      </c>
      <c r="FR151">
        <v>3</v>
      </c>
      <c r="FS151">
        <v>4</v>
      </c>
      <c r="FT151">
        <v>4</v>
      </c>
      <c r="FU151">
        <v>5</v>
      </c>
      <c r="FV151">
        <v>4</v>
      </c>
      <c r="FW151">
        <v>4</v>
      </c>
      <c r="FX151">
        <v>3</v>
      </c>
      <c r="KP151">
        <v>1</v>
      </c>
      <c r="KR151">
        <v>1</v>
      </c>
      <c r="KS151">
        <v>3</v>
      </c>
      <c r="KT151" t="s">
        <v>1095</v>
      </c>
      <c r="KU151">
        <v>2</v>
      </c>
      <c r="KX151">
        <v>6</v>
      </c>
      <c r="LE151">
        <v>0</v>
      </c>
      <c r="LL151">
        <v>0</v>
      </c>
      <c r="LO151">
        <v>1</v>
      </c>
      <c r="MC151">
        <v>3</v>
      </c>
      <c r="ME151">
        <v>1</v>
      </c>
      <c r="MF151">
        <v>11</v>
      </c>
      <c r="MG151">
        <v>5</v>
      </c>
      <c r="MH151">
        <v>5</v>
      </c>
      <c r="MI151">
        <v>3</v>
      </c>
      <c r="MJ151">
        <v>2</v>
      </c>
      <c r="MK151">
        <v>1</v>
      </c>
      <c r="ML151">
        <v>1</v>
      </c>
      <c r="MM151">
        <v>2</v>
      </c>
      <c r="MN151">
        <v>2</v>
      </c>
      <c r="MO151">
        <v>3</v>
      </c>
      <c r="MP151">
        <v>2</v>
      </c>
      <c r="MQ151">
        <v>2</v>
      </c>
      <c r="MR151">
        <v>1</v>
      </c>
      <c r="MS151">
        <v>1</v>
      </c>
      <c r="MT151">
        <v>3</v>
      </c>
      <c r="MU151">
        <v>1</v>
      </c>
      <c r="MV151">
        <v>1</v>
      </c>
      <c r="MW151">
        <v>3</v>
      </c>
      <c r="MX151" t="s">
        <v>1096</v>
      </c>
      <c r="NA151" t="s">
        <v>1097</v>
      </c>
      <c r="NB151" t="s">
        <v>184</v>
      </c>
      <c r="ND151" t="s">
        <v>1098</v>
      </c>
      <c r="NE151" t="s">
        <v>596</v>
      </c>
      <c r="NL151">
        <v>3</v>
      </c>
      <c r="NO151">
        <v>3</v>
      </c>
      <c r="NP151">
        <v>3</v>
      </c>
      <c r="NQ151">
        <v>3</v>
      </c>
      <c r="NR151">
        <v>2</v>
      </c>
      <c r="NS151">
        <v>2</v>
      </c>
      <c r="NV151">
        <v>3</v>
      </c>
      <c r="NY151">
        <v>2</v>
      </c>
      <c r="OL151">
        <v>2</v>
      </c>
      <c r="ON151">
        <v>2</v>
      </c>
      <c r="OZ151">
        <v>1</v>
      </c>
      <c r="PB151">
        <v>60</v>
      </c>
      <c r="PC151">
        <v>30</v>
      </c>
      <c r="PD151">
        <v>10</v>
      </c>
      <c r="PE151">
        <v>0</v>
      </c>
      <c r="PG151">
        <v>7</v>
      </c>
      <c r="PH151">
        <v>5</v>
      </c>
      <c r="PI151">
        <v>4</v>
      </c>
      <c r="PJ151">
        <v>1</v>
      </c>
      <c r="PL151">
        <v>7</v>
      </c>
      <c r="PM151">
        <v>4</v>
      </c>
      <c r="PN151">
        <v>3</v>
      </c>
      <c r="PO151">
        <v>1</v>
      </c>
      <c r="PP151">
        <v>4</v>
      </c>
      <c r="PQ151">
        <v>2</v>
      </c>
      <c r="PR151">
        <v>2</v>
      </c>
      <c r="PS151">
        <v>1</v>
      </c>
      <c r="PT151">
        <v>1</v>
      </c>
      <c r="PU151">
        <v>2</v>
      </c>
      <c r="PV151">
        <v>2</v>
      </c>
      <c r="PW151">
        <v>2</v>
      </c>
      <c r="PX151">
        <v>2</v>
      </c>
      <c r="PY151">
        <v>2</v>
      </c>
      <c r="PZ151">
        <v>2</v>
      </c>
      <c r="QC151">
        <v>9</v>
      </c>
      <c r="QN151" t="s">
        <v>1099</v>
      </c>
      <c r="QY151">
        <v>4</v>
      </c>
      <c r="QZ151" t="s">
        <v>1100</v>
      </c>
      <c r="RA151">
        <v>5</v>
      </c>
      <c r="RB151">
        <v>50</v>
      </c>
      <c r="RN151">
        <v>75</v>
      </c>
      <c r="RZ151">
        <v>2</v>
      </c>
      <c r="SX151">
        <v>22</v>
      </c>
      <c r="SY151">
        <v>2</v>
      </c>
      <c r="SZ151">
        <v>7</v>
      </c>
      <c r="TA151">
        <v>9</v>
      </c>
      <c r="TB151">
        <v>5</v>
      </c>
      <c r="TC151">
        <v>2</v>
      </c>
      <c r="TD151">
        <v>3</v>
      </c>
      <c r="TF151" t="s">
        <v>18</v>
      </c>
      <c r="TG151" cm="1">
        <f t="array" aca="1" ref="TG151" ca="1">_xlfn.IFS(SUMIFS(TI151:UB151, TI$3:UB$3,"Red",TI$4:UB$4,"On")&gt;0,1,
SUMIFS(TI151:UB151,TI$3:UB$3,"Yellow",TI$4:UB$4,"On")&gt;=TH$1,1,
TRUE,0)</f>
        <v>1</v>
      </c>
      <c r="TH151" s="40">
        <f t="shared" si="53"/>
        <v>25.250283333007246</v>
      </c>
      <c r="TI151" s="40">
        <f t="shared" si="54"/>
        <v>0</v>
      </c>
      <c r="TJ151">
        <f t="shared" si="55"/>
        <v>0</v>
      </c>
      <c r="TK151">
        <f t="shared" si="56"/>
        <v>0</v>
      </c>
      <c r="TL151">
        <f t="shared" si="57"/>
        <v>0</v>
      </c>
      <c r="TM151">
        <f t="shared" si="58"/>
        <v>0</v>
      </c>
      <c r="TN151">
        <f t="shared" si="59"/>
        <v>0</v>
      </c>
      <c r="TO151">
        <f t="shared" si="60"/>
        <v>0</v>
      </c>
      <c r="TP151">
        <f t="shared" si="61"/>
        <v>1</v>
      </c>
      <c r="TQ151">
        <f t="shared" si="62"/>
        <v>0</v>
      </c>
      <c r="TR151">
        <f t="shared" si="63"/>
        <v>0</v>
      </c>
      <c r="TS151">
        <f t="shared" si="64"/>
        <v>1</v>
      </c>
      <c r="TT151">
        <f t="shared" si="65"/>
        <v>0</v>
      </c>
      <c r="TU151">
        <f t="shared" si="66"/>
        <v>0</v>
      </c>
      <c r="TV151">
        <f t="shared" si="67"/>
        <v>0</v>
      </c>
      <c r="TW151">
        <f t="shared" si="68"/>
        <v>0</v>
      </c>
      <c r="TX151">
        <f t="shared" si="69"/>
        <v>0</v>
      </c>
      <c r="TY151">
        <f t="shared" si="70"/>
        <v>0</v>
      </c>
      <c r="TZ151">
        <f t="shared" si="71"/>
        <v>0</v>
      </c>
      <c r="UA151">
        <f t="shared" si="72"/>
        <v>0</v>
      </c>
      <c r="UB151">
        <f t="shared" si="73"/>
        <v>1</v>
      </c>
      <c r="UD151" t="str">
        <f t="shared" si="74"/>
        <v>0</v>
      </c>
      <c r="UE151" t="str">
        <f t="shared" si="75"/>
        <v>3</v>
      </c>
      <c r="UG151">
        <f t="shared" si="76"/>
        <v>0</v>
      </c>
      <c r="UH151">
        <f t="shared" si="77"/>
        <v>3</v>
      </c>
      <c r="UR151">
        <f t="shared" si="52"/>
        <v>1</v>
      </c>
    </row>
    <row r="152" spans="1:564" x14ac:dyDescent="0.3">
      <c r="A152" t="s">
        <v>1101</v>
      </c>
      <c r="B152" t="s">
        <v>591</v>
      </c>
      <c r="C152" t="s">
        <v>97</v>
      </c>
      <c r="D152" s="63">
        <v>45743.545543668981</v>
      </c>
      <c r="E152" s="63">
        <v>45743.545818530096</v>
      </c>
      <c r="F152" t="s">
        <v>623</v>
      </c>
      <c r="G152">
        <v>100</v>
      </c>
      <c r="AI152">
        <v>1</v>
      </c>
      <c r="AJ152">
        <v>1</v>
      </c>
      <c r="AL152">
        <v>14</v>
      </c>
      <c r="TF152" t="s">
        <v>18</v>
      </c>
      <c r="TG152" cm="1">
        <f t="array" aca="1" ref="TG152" ca="1">_xlfn.IFS(SUMIFS(TI152:UB152, TI$3:UB$3,"Red",TI$4:UB$4,"On")&gt;0,1,
SUMIFS(TI152:UB152,TI$3:UB$3,"Yellow",TI$4:UB$4,"On")&gt;=TH$1,1,
TRUE,0)</f>
        <v>0</v>
      </c>
      <c r="TH152" s="40">
        <f t="shared" si="53"/>
        <v>0.39580000564455986</v>
      </c>
      <c r="TI152" s="40" t="str">
        <f t="shared" si="54"/>
        <v/>
      </c>
      <c r="TJ152">
        <f t="shared" si="55"/>
        <v>0</v>
      </c>
      <c r="TK152">
        <f t="shared" si="56"/>
        <v>0</v>
      </c>
      <c r="TL152">
        <f t="shared" si="57"/>
        <v>0</v>
      </c>
      <c r="TM152">
        <f t="shared" si="58"/>
        <v>0</v>
      </c>
      <c r="TN152">
        <f t="shared" si="59"/>
        <v>0</v>
      </c>
      <c r="TO152">
        <f t="shared" si="60"/>
        <v>0</v>
      </c>
      <c r="TP152">
        <f t="shared" si="61"/>
        <v>0</v>
      </c>
      <c r="TQ152">
        <f t="shared" si="62"/>
        <v>0</v>
      </c>
      <c r="TR152">
        <f t="shared" si="63"/>
        <v>0</v>
      </c>
      <c r="TS152">
        <f t="shared" si="64"/>
        <v>0</v>
      </c>
      <c r="TT152">
        <f t="shared" si="65"/>
        <v>0</v>
      </c>
      <c r="TU152">
        <f t="shared" si="66"/>
        <v>0</v>
      </c>
      <c r="TV152">
        <f t="shared" si="67"/>
        <v>0</v>
      </c>
      <c r="TW152">
        <f t="shared" si="68"/>
        <v>0</v>
      </c>
      <c r="TX152">
        <f t="shared" si="69"/>
        <v>0</v>
      </c>
      <c r="TY152">
        <f t="shared" si="70"/>
        <v>0</v>
      </c>
      <c r="TZ152" t="str">
        <f t="shared" si="71"/>
        <v/>
      </c>
      <c r="UA152">
        <f t="shared" si="72"/>
        <v>0</v>
      </c>
      <c r="UB152">
        <f t="shared" si="73"/>
        <v>0</v>
      </c>
      <c r="UD152" t="str">
        <f t="shared" si="74"/>
        <v/>
      </c>
      <c r="UE152" t="str">
        <f t="shared" si="75"/>
        <v/>
      </c>
      <c r="UG152" t="str">
        <f t="shared" si="76"/>
        <v/>
      </c>
      <c r="UH152" t="str">
        <f t="shared" si="77"/>
        <v/>
      </c>
      <c r="UR152" t="str">
        <f t="shared" si="52"/>
        <v/>
      </c>
    </row>
    <row r="153" spans="1:564" x14ac:dyDescent="0.3">
      <c r="A153" t="s">
        <v>1102</v>
      </c>
      <c r="B153" t="s">
        <v>591</v>
      </c>
      <c r="C153" t="s">
        <v>97</v>
      </c>
      <c r="D153" s="63">
        <v>45743.545749652774</v>
      </c>
      <c r="E153" s="63">
        <v>45743.546097314815</v>
      </c>
      <c r="F153" t="s">
        <v>625</v>
      </c>
      <c r="G153">
        <v>100</v>
      </c>
      <c r="AI153">
        <v>1</v>
      </c>
      <c r="AJ153">
        <v>1</v>
      </c>
      <c r="AL153">
        <v>4</v>
      </c>
      <c r="TF153" t="s">
        <v>18</v>
      </c>
      <c r="TG153" cm="1">
        <f t="array" aca="1" ref="TG153" ca="1">_xlfn.IFS(SUMIFS(TI153:UB153, TI$3:UB$3,"Red",TI$4:UB$4,"On")&gt;0,1,
SUMIFS(TI153:UB153,TI$3:UB$3,"Yellow",TI$4:UB$4,"On")&gt;=TH$1,1,
TRUE,0)</f>
        <v>0</v>
      </c>
      <c r="TH153" s="40">
        <f t="shared" si="53"/>
        <v>0.50063333823345602</v>
      </c>
      <c r="TI153" s="40" t="str">
        <f t="shared" si="54"/>
        <v/>
      </c>
      <c r="TJ153">
        <f t="shared" si="55"/>
        <v>0</v>
      </c>
      <c r="TK153">
        <f t="shared" si="56"/>
        <v>0</v>
      </c>
      <c r="TL153">
        <f t="shared" si="57"/>
        <v>0</v>
      </c>
      <c r="TM153">
        <f t="shared" si="58"/>
        <v>0</v>
      </c>
      <c r="TN153">
        <f t="shared" si="59"/>
        <v>0</v>
      </c>
      <c r="TO153">
        <f t="shared" si="60"/>
        <v>0</v>
      </c>
      <c r="TP153">
        <f t="shared" si="61"/>
        <v>0</v>
      </c>
      <c r="TQ153">
        <f t="shared" si="62"/>
        <v>0</v>
      </c>
      <c r="TR153">
        <f t="shared" si="63"/>
        <v>0</v>
      </c>
      <c r="TS153">
        <f t="shared" si="64"/>
        <v>0</v>
      </c>
      <c r="TT153">
        <f t="shared" si="65"/>
        <v>0</v>
      </c>
      <c r="TU153">
        <f t="shared" si="66"/>
        <v>0</v>
      </c>
      <c r="TV153">
        <f t="shared" si="67"/>
        <v>0</v>
      </c>
      <c r="TW153">
        <f t="shared" si="68"/>
        <v>0</v>
      </c>
      <c r="TX153">
        <f t="shared" si="69"/>
        <v>0</v>
      </c>
      <c r="TY153">
        <f t="shared" si="70"/>
        <v>0</v>
      </c>
      <c r="TZ153" t="str">
        <f t="shared" si="71"/>
        <v/>
      </c>
      <c r="UA153">
        <f t="shared" si="72"/>
        <v>0</v>
      </c>
      <c r="UB153">
        <f t="shared" si="73"/>
        <v>0</v>
      </c>
      <c r="UD153" t="str">
        <f t="shared" si="74"/>
        <v/>
      </c>
      <c r="UE153" t="str">
        <f t="shared" si="75"/>
        <v/>
      </c>
      <c r="UG153" t="str">
        <f t="shared" si="76"/>
        <v/>
      </c>
      <c r="UH153" t="str">
        <f t="shared" si="77"/>
        <v/>
      </c>
      <c r="UR153" t="str">
        <f t="shared" si="52"/>
        <v/>
      </c>
    </row>
    <row r="154" spans="1:564" x14ac:dyDescent="0.3">
      <c r="A154" t="s">
        <v>1103</v>
      </c>
      <c r="B154" t="s">
        <v>591</v>
      </c>
      <c r="C154" t="s">
        <v>86</v>
      </c>
      <c r="D154" s="63">
        <v>45743.546787037034</v>
      </c>
      <c r="E154" s="63">
        <v>45743.547482187503</v>
      </c>
      <c r="F154" t="s">
        <v>625</v>
      </c>
      <c r="G154">
        <v>100</v>
      </c>
      <c r="AI154">
        <v>1</v>
      </c>
      <c r="AJ154">
        <v>10</v>
      </c>
      <c r="AK154" t="s">
        <v>1104</v>
      </c>
      <c r="TF154" t="s">
        <v>18</v>
      </c>
      <c r="TG154" cm="1">
        <f t="array" aca="1" ref="TG154" ca="1">_xlfn.IFS(SUMIFS(TI154:UB154, TI$3:UB$3,"Red",TI$4:UB$4,"On")&gt;0,1,
SUMIFS(TI154:UB154,TI$3:UB$3,"Yellow",TI$4:UB$4,"On")&gt;=TH$1,1,
TRUE,0)</f>
        <v>0</v>
      </c>
      <c r="TH154" s="40">
        <f t="shared" si="53"/>
        <v>1.0010166757274419</v>
      </c>
      <c r="TI154" s="40" t="str">
        <f t="shared" si="54"/>
        <v/>
      </c>
      <c r="TJ154">
        <f t="shared" si="55"/>
        <v>0</v>
      </c>
      <c r="TK154">
        <f t="shared" si="56"/>
        <v>0</v>
      </c>
      <c r="TL154">
        <f t="shared" si="57"/>
        <v>0</v>
      </c>
      <c r="TM154">
        <f t="shared" si="58"/>
        <v>0</v>
      </c>
      <c r="TN154">
        <f t="shared" si="59"/>
        <v>0</v>
      </c>
      <c r="TO154">
        <f t="shared" si="60"/>
        <v>0</v>
      </c>
      <c r="TP154">
        <f t="shared" si="61"/>
        <v>0</v>
      </c>
      <c r="TQ154">
        <f t="shared" si="62"/>
        <v>0</v>
      </c>
      <c r="TR154">
        <f t="shared" si="63"/>
        <v>0</v>
      </c>
      <c r="TS154">
        <f t="shared" si="64"/>
        <v>0</v>
      </c>
      <c r="TT154">
        <f t="shared" si="65"/>
        <v>0</v>
      </c>
      <c r="TU154">
        <f t="shared" si="66"/>
        <v>0</v>
      </c>
      <c r="TV154">
        <f t="shared" si="67"/>
        <v>0</v>
      </c>
      <c r="TW154">
        <f t="shared" si="68"/>
        <v>0</v>
      </c>
      <c r="TX154">
        <f t="shared" si="69"/>
        <v>0</v>
      </c>
      <c r="TY154">
        <f t="shared" si="70"/>
        <v>0</v>
      </c>
      <c r="TZ154" t="str">
        <f t="shared" si="71"/>
        <v/>
      </c>
      <c r="UA154">
        <f t="shared" si="72"/>
        <v>0</v>
      </c>
      <c r="UB154">
        <f t="shared" si="73"/>
        <v>0</v>
      </c>
      <c r="UD154" t="str">
        <f t="shared" si="74"/>
        <v/>
      </c>
      <c r="UE154" t="str">
        <f t="shared" si="75"/>
        <v/>
      </c>
      <c r="UG154" t="str">
        <f t="shared" si="76"/>
        <v/>
      </c>
      <c r="UH154" t="str">
        <f t="shared" si="77"/>
        <v/>
      </c>
      <c r="UR154" t="str">
        <f t="shared" si="52"/>
        <v/>
      </c>
    </row>
    <row r="155" spans="1:564" x14ac:dyDescent="0.3">
      <c r="A155" t="s">
        <v>1105</v>
      </c>
      <c r="B155" t="s">
        <v>14</v>
      </c>
      <c r="D155" s="63">
        <v>45743.505417916669</v>
      </c>
      <c r="E155" s="63">
        <v>45743.549255358797</v>
      </c>
      <c r="F155" t="s">
        <v>609</v>
      </c>
      <c r="G155">
        <v>100</v>
      </c>
      <c r="H155">
        <v>1</v>
      </c>
      <c r="I155">
        <v>9</v>
      </c>
      <c r="J155">
        <v>40</v>
      </c>
      <c r="K155">
        <v>4</v>
      </c>
      <c r="L155">
        <v>1</v>
      </c>
      <c r="M155" t="s">
        <v>586</v>
      </c>
      <c r="N155" t="s">
        <v>654</v>
      </c>
      <c r="O155" t="s">
        <v>636</v>
      </c>
      <c r="P155">
        <v>0</v>
      </c>
      <c r="Q155">
        <v>0</v>
      </c>
      <c r="R155">
        <v>0</v>
      </c>
      <c r="S155">
        <v>0</v>
      </c>
      <c r="T155">
        <v>1</v>
      </c>
      <c r="U155">
        <v>0</v>
      </c>
      <c r="V155">
        <v>0</v>
      </c>
      <c r="W155">
        <v>0</v>
      </c>
      <c r="X155">
        <v>0</v>
      </c>
      <c r="Y155">
        <v>1</v>
      </c>
      <c r="Z155">
        <v>0</v>
      </c>
      <c r="AA155">
        <v>0</v>
      </c>
      <c r="AB155">
        <v>0</v>
      </c>
      <c r="AC155">
        <v>0</v>
      </c>
      <c r="AD155">
        <v>0</v>
      </c>
      <c r="AE155">
        <v>0</v>
      </c>
      <c r="AF155">
        <v>0</v>
      </c>
      <c r="AG155">
        <v>0</v>
      </c>
      <c r="AH155">
        <v>0</v>
      </c>
      <c r="AI155">
        <v>1</v>
      </c>
      <c r="AJ155">
        <v>1</v>
      </c>
      <c r="AL155">
        <v>11</v>
      </c>
      <c r="AM155">
        <v>1</v>
      </c>
      <c r="AN155">
        <v>1</v>
      </c>
      <c r="AO155">
        <v>1</v>
      </c>
      <c r="AP155">
        <v>1</v>
      </c>
      <c r="AQ155">
        <v>0</v>
      </c>
      <c r="AR155">
        <v>1</v>
      </c>
      <c r="AS155">
        <v>0</v>
      </c>
      <c r="AT155">
        <v>0</v>
      </c>
      <c r="AV155">
        <v>3</v>
      </c>
      <c r="AW155">
        <v>1</v>
      </c>
      <c r="AX155">
        <v>1</v>
      </c>
      <c r="AY155">
        <v>1</v>
      </c>
      <c r="AZ155">
        <v>1</v>
      </c>
      <c r="BA155">
        <v>0</v>
      </c>
      <c r="BB155">
        <v>0</v>
      </c>
      <c r="BD155">
        <v>1</v>
      </c>
      <c r="BE155">
        <v>1</v>
      </c>
      <c r="BF155">
        <v>1</v>
      </c>
      <c r="BI155">
        <v>4</v>
      </c>
      <c r="BJ155">
        <v>4</v>
      </c>
      <c r="BK155">
        <v>4</v>
      </c>
      <c r="BL155">
        <v>3</v>
      </c>
      <c r="BM155">
        <v>3</v>
      </c>
      <c r="BN155">
        <v>2</v>
      </c>
      <c r="BO155">
        <v>2</v>
      </c>
      <c r="BP155">
        <v>2</v>
      </c>
      <c r="BQ155">
        <v>4</v>
      </c>
      <c r="BR155">
        <v>2</v>
      </c>
      <c r="BS155">
        <v>3</v>
      </c>
      <c r="BT155">
        <v>2</v>
      </c>
      <c r="BU155">
        <v>3</v>
      </c>
      <c r="BV155">
        <v>1</v>
      </c>
      <c r="BW155">
        <v>1</v>
      </c>
      <c r="BY155">
        <v>1</v>
      </c>
      <c r="CA155">
        <v>1</v>
      </c>
      <c r="CB155">
        <v>7</v>
      </c>
      <c r="CC155">
        <v>9</v>
      </c>
      <c r="CQ155" t="s">
        <v>1106</v>
      </c>
      <c r="CR155" t="s">
        <v>1107</v>
      </c>
      <c r="CS155" t="s">
        <v>1108</v>
      </c>
      <c r="DG155">
        <v>9</v>
      </c>
      <c r="DH155">
        <v>1</v>
      </c>
      <c r="DI155">
        <v>1</v>
      </c>
      <c r="DJ155">
        <v>1</v>
      </c>
      <c r="DK155">
        <v>1</v>
      </c>
      <c r="DL155">
        <v>0</v>
      </c>
      <c r="DM155">
        <v>0</v>
      </c>
      <c r="DN155">
        <v>0</v>
      </c>
      <c r="DO155">
        <v>0</v>
      </c>
      <c r="DQ155">
        <v>0</v>
      </c>
      <c r="DR155">
        <v>0</v>
      </c>
      <c r="DS155">
        <v>0</v>
      </c>
      <c r="DT155">
        <v>0</v>
      </c>
      <c r="DU155">
        <v>0</v>
      </c>
      <c r="DV155">
        <v>0</v>
      </c>
      <c r="DW155">
        <v>0</v>
      </c>
      <c r="DY155">
        <v>2</v>
      </c>
      <c r="DZ155">
        <v>3</v>
      </c>
      <c r="EE155">
        <v>1</v>
      </c>
      <c r="EK155">
        <v>1</v>
      </c>
      <c r="EL155">
        <v>2</v>
      </c>
      <c r="EM155">
        <v>4</v>
      </c>
      <c r="EN155">
        <v>5</v>
      </c>
      <c r="EO155">
        <v>4</v>
      </c>
      <c r="EP155">
        <v>2</v>
      </c>
      <c r="EQ155">
        <v>5</v>
      </c>
      <c r="ER155">
        <v>5</v>
      </c>
      <c r="ES155">
        <v>5</v>
      </c>
      <c r="ET155">
        <v>5</v>
      </c>
      <c r="EU155">
        <v>1</v>
      </c>
      <c r="EV155">
        <v>4</v>
      </c>
      <c r="EW155">
        <v>5</v>
      </c>
      <c r="EX155">
        <v>5</v>
      </c>
      <c r="EY155">
        <v>5</v>
      </c>
      <c r="EZ155">
        <v>4</v>
      </c>
      <c r="FA155">
        <v>5</v>
      </c>
      <c r="FB155">
        <v>5</v>
      </c>
      <c r="FC155">
        <v>5</v>
      </c>
      <c r="FD155">
        <v>5</v>
      </c>
      <c r="FE155">
        <v>4</v>
      </c>
      <c r="FF155">
        <v>5</v>
      </c>
      <c r="FG155">
        <v>3</v>
      </c>
      <c r="FH155">
        <v>5</v>
      </c>
      <c r="FI155">
        <v>5</v>
      </c>
      <c r="FJ155">
        <v>5</v>
      </c>
      <c r="FK155">
        <v>4</v>
      </c>
      <c r="FL155">
        <v>1</v>
      </c>
      <c r="FM155">
        <v>3</v>
      </c>
      <c r="FN155">
        <v>4</v>
      </c>
      <c r="KO155">
        <v>1998</v>
      </c>
      <c r="KP155">
        <v>0</v>
      </c>
      <c r="KQ155">
        <v>2015</v>
      </c>
      <c r="KR155">
        <v>0</v>
      </c>
      <c r="KS155">
        <v>5</v>
      </c>
      <c r="KT155" t="s">
        <v>1109</v>
      </c>
      <c r="KU155">
        <v>1</v>
      </c>
      <c r="KX155">
        <v>2</v>
      </c>
      <c r="KZ155">
        <v>1</v>
      </c>
      <c r="LA155">
        <v>0</v>
      </c>
      <c r="LB155">
        <v>0</v>
      </c>
      <c r="LC155">
        <v>0</v>
      </c>
      <c r="LD155">
        <v>0</v>
      </c>
      <c r="LE155">
        <v>0</v>
      </c>
      <c r="LF155">
        <v>0</v>
      </c>
      <c r="LG155">
        <v>0</v>
      </c>
      <c r="LI155">
        <v>0</v>
      </c>
      <c r="LJ155">
        <v>0</v>
      </c>
      <c r="LK155">
        <v>0</v>
      </c>
      <c r="LL155">
        <v>0</v>
      </c>
      <c r="LO155">
        <v>0</v>
      </c>
      <c r="LQ155">
        <v>1</v>
      </c>
      <c r="LR155">
        <v>1</v>
      </c>
      <c r="LS155">
        <v>1</v>
      </c>
      <c r="LT155">
        <v>0</v>
      </c>
      <c r="LU155">
        <v>0</v>
      </c>
      <c r="LV155">
        <v>0</v>
      </c>
      <c r="LW155">
        <v>0</v>
      </c>
      <c r="LX155">
        <v>0</v>
      </c>
      <c r="LY155">
        <v>0</v>
      </c>
      <c r="LZ155">
        <v>0</v>
      </c>
      <c r="MA155">
        <v>0</v>
      </c>
      <c r="MC155">
        <v>1</v>
      </c>
      <c r="ME155">
        <v>1</v>
      </c>
      <c r="MF155">
        <v>1</v>
      </c>
      <c r="MG155">
        <v>4</v>
      </c>
      <c r="MH155">
        <v>4</v>
      </c>
      <c r="MI155">
        <v>1</v>
      </c>
      <c r="MJ155">
        <v>1</v>
      </c>
      <c r="MK155">
        <v>1</v>
      </c>
      <c r="ML155">
        <v>1</v>
      </c>
      <c r="MM155">
        <v>3</v>
      </c>
      <c r="MN155">
        <v>3</v>
      </c>
      <c r="MO155">
        <v>3</v>
      </c>
      <c r="MP155">
        <v>1</v>
      </c>
      <c r="MQ155">
        <v>2</v>
      </c>
      <c r="MR155">
        <v>1</v>
      </c>
      <c r="MS155">
        <v>1</v>
      </c>
      <c r="MT155">
        <v>1</v>
      </c>
      <c r="MU155">
        <v>3</v>
      </c>
      <c r="MV155">
        <v>1</v>
      </c>
      <c r="MW155">
        <v>1</v>
      </c>
      <c r="NE155" t="s">
        <v>1110</v>
      </c>
      <c r="NO155">
        <v>3</v>
      </c>
      <c r="NP155">
        <v>3</v>
      </c>
      <c r="NQ155">
        <v>1</v>
      </c>
      <c r="NS155">
        <v>5</v>
      </c>
      <c r="NW155">
        <v>1</v>
      </c>
      <c r="OJ155">
        <v>6</v>
      </c>
      <c r="OK155" t="s">
        <v>1111</v>
      </c>
      <c r="OV155">
        <v>2</v>
      </c>
      <c r="PB155">
        <v>70</v>
      </c>
      <c r="PC155">
        <v>29</v>
      </c>
      <c r="PD155">
        <v>1</v>
      </c>
      <c r="PE155">
        <v>0</v>
      </c>
      <c r="PG155">
        <v>10</v>
      </c>
      <c r="PH155">
        <v>3</v>
      </c>
      <c r="PI155">
        <v>3</v>
      </c>
      <c r="PJ155">
        <v>1</v>
      </c>
      <c r="PL155">
        <v>9</v>
      </c>
      <c r="PM155">
        <v>5</v>
      </c>
      <c r="PN155">
        <v>5</v>
      </c>
      <c r="PO155">
        <v>1</v>
      </c>
      <c r="PP155">
        <v>4</v>
      </c>
      <c r="PQ155">
        <v>4</v>
      </c>
      <c r="PR155">
        <v>4</v>
      </c>
      <c r="PS155">
        <v>2</v>
      </c>
      <c r="PT155">
        <v>2</v>
      </c>
      <c r="PU155">
        <v>2</v>
      </c>
      <c r="PV155">
        <v>2</v>
      </c>
      <c r="PW155">
        <v>2</v>
      </c>
      <c r="PX155">
        <v>2</v>
      </c>
      <c r="PY155">
        <v>2</v>
      </c>
      <c r="PZ155">
        <v>4</v>
      </c>
      <c r="QC155">
        <v>10</v>
      </c>
      <c r="QD155">
        <v>10</v>
      </c>
      <c r="QL155">
        <v>11</v>
      </c>
      <c r="QN155" t="s">
        <v>1112</v>
      </c>
      <c r="QO155" t="s">
        <v>1113</v>
      </c>
      <c r="QW155" t="s">
        <v>1114</v>
      </c>
      <c r="QY155">
        <v>4</v>
      </c>
      <c r="QZ155" t="s">
        <v>1115</v>
      </c>
      <c r="RA155">
        <v>4</v>
      </c>
      <c r="RB155">
        <v>40</v>
      </c>
      <c r="RC155">
        <v>5</v>
      </c>
      <c r="RD155">
        <v>5</v>
      </c>
      <c r="RL155">
        <v>50</v>
      </c>
      <c r="RN155">
        <v>10</v>
      </c>
      <c r="RO155">
        <v>5</v>
      </c>
      <c r="RP155">
        <v>5</v>
      </c>
      <c r="RX155">
        <v>30</v>
      </c>
      <c r="RZ155">
        <v>6</v>
      </c>
      <c r="SA155">
        <v>2</v>
      </c>
      <c r="SB155">
        <v>4</v>
      </c>
      <c r="SX155">
        <v>40</v>
      </c>
      <c r="SY155">
        <v>3</v>
      </c>
      <c r="SZ155">
        <v>1</v>
      </c>
      <c r="TA155">
        <v>6</v>
      </c>
      <c r="TB155">
        <v>5</v>
      </c>
      <c r="TC155">
        <v>5</v>
      </c>
      <c r="TD155">
        <v>5</v>
      </c>
      <c r="TF155" t="s">
        <v>18</v>
      </c>
      <c r="TG155" cm="1">
        <f t="array" aca="1" ref="TG155" ca="1">_xlfn.IFS(SUMIFS(TI155:UB155, TI$3:UB$3,"Red",TI$4:UB$4,"On")&gt;0,1,
SUMIFS(TI155:UB155,TI$3:UB$3,"Yellow",TI$4:UB$4,"On")&gt;=TH$1,1,
TRUE,0)</f>
        <v>1</v>
      </c>
      <c r="TH155" s="40">
        <f t="shared" si="53"/>
        <v>63.125916664721444</v>
      </c>
      <c r="TI155" s="40">
        <f t="shared" si="54"/>
        <v>0</v>
      </c>
      <c r="TJ155">
        <f t="shared" si="55"/>
        <v>0</v>
      </c>
      <c r="TK155">
        <f t="shared" si="56"/>
        <v>0</v>
      </c>
      <c r="TL155">
        <f t="shared" si="57"/>
        <v>0</v>
      </c>
      <c r="TM155">
        <f t="shared" si="58"/>
        <v>0</v>
      </c>
      <c r="TN155">
        <f t="shared" si="59"/>
        <v>1</v>
      </c>
      <c r="TO155">
        <f t="shared" si="60"/>
        <v>0</v>
      </c>
      <c r="TP155">
        <f t="shared" si="61"/>
        <v>0</v>
      </c>
      <c r="TQ155">
        <f t="shared" si="62"/>
        <v>0</v>
      </c>
      <c r="TR155">
        <f t="shared" si="63"/>
        <v>0</v>
      </c>
      <c r="TS155">
        <f t="shared" si="64"/>
        <v>1</v>
      </c>
      <c r="TT155">
        <f t="shared" si="65"/>
        <v>0</v>
      </c>
      <c r="TU155">
        <f t="shared" si="66"/>
        <v>0</v>
      </c>
      <c r="TV155">
        <f t="shared" si="67"/>
        <v>0</v>
      </c>
      <c r="TW155">
        <f t="shared" si="68"/>
        <v>0</v>
      </c>
      <c r="TX155">
        <f t="shared" si="69"/>
        <v>0</v>
      </c>
      <c r="TY155">
        <f t="shared" si="70"/>
        <v>0</v>
      </c>
      <c r="TZ155">
        <f t="shared" si="71"/>
        <v>0</v>
      </c>
      <c r="UA155">
        <f t="shared" si="72"/>
        <v>0</v>
      </c>
      <c r="UB155">
        <f t="shared" si="73"/>
        <v>0</v>
      </c>
      <c r="UD155" t="str">
        <f t="shared" si="74"/>
        <v>0</v>
      </c>
      <c r="UE155" t="str">
        <f t="shared" si="75"/>
        <v>3</v>
      </c>
      <c r="UG155">
        <f t="shared" si="76"/>
        <v>0</v>
      </c>
      <c r="UH155">
        <f t="shared" si="77"/>
        <v>3</v>
      </c>
      <c r="UR155">
        <f t="shared" si="52"/>
        <v>1</v>
      </c>
    </row>
    <row r="156" spans="1:564" x14ac:dyDescent="0.3">
      <c r="A156" t="s">
        <v>1116</v>
      </c>
      <c r="B156" t="s">
        <v>591</v>
      </c>
      <c r="C156" t="s">
        <v>115</v>
      </c>
      <c r="D156" s="63">
        <v>45743.554941574075</v>
      </c>
      <c r="E156" s="63">
        <v>45743.555207384263</v>
      </c>
      <c r="F156" t="s">
        <v>609</v>
      </c>
      <c r="G156">
        <v>100</v>
      </c>
      <c r="AI156">
        <v>1</v>
      </c>
      <c r="AJ156">
        <v>1</v>
      </c>
      <c r="AL156">
        <v>11</v>
      </c>
      <c r="AM156">
        <v>0</v>
      </c>
      <c r="AN156">
        <v>1</v>
      </c>
      <c r="AO156">
        <v>0</v>
      </c>
      <c r="AP156">
        <v>0</v>
      </c>
      <c r="AQ156">
        <v>0</v>
      </c>
      <c r="AR156">
        <v>0</v>
      </c>
      <c r="AS156">
        <v>0</v>
      </c>
      <c r="AT156">
        <v>0</v>
      </c>
      <c r="TF156" t="s">
        <v>18</v>
      </c>
      <c r="TG156" cm="1">
        <f t="array" aca="1" ref="TG156" ca="1">_xlfn.IFS(SUMIFS(TI156:UB156, TI$3:UB$3,"Red",TI$4:UB$4,"On")&gt;0,1,
SUMIFS(TI156:UB156,TI$3:UB$3,"Yellow",TI$4:UB$4,"On")&gt;=TH$1,1,
TRUE,0)</f>
        <v>0</v>
      </c>
      <c r="TH156" s="40">
        <f t="shared" si="53"/>
        <v>0.38276667008176446</v>
      </c>
      <c r="TI156" s="40" t="str">
        <f t="shared" si="54"/>
        <v/>
      </c>
      <c r="TJ156">
        <f t="shared" si="55"/>
        <v>0</v>
      </c>
      <c r="TK156">
        <f t="shared" si="56"/>
        <v>0</v>
      </c>
      <c r="TL156">
        <f t="shared" si="57"/>
        <v>0</v>
      </c>
      <c r="TM156">
        <f t="shared" si="58"/>
        <v>0</v>
      </c>
      <c r="TN156">
        <f t="shared" si="59"/>
        <v>0</v>
      </c>
      <c r="TO156">
        <f t="shared" si="60"/>
        <v>0</v>
      </c>
      <c r="TP156">
        <f t="shared" si="61"/>
        <v>0</v>
      </c>
      <c r="TQ156">
        <f t="shared" si="62"/>
        <v>0</v>
      </c>
      <c r="TR156">
        <f t="shared" si="63"/>
        <v>0</v>
      </c>
      <c r="TS156">
        <f t="shared" si="64"/>
        <v>0</v>
      </c>
      <c r="TT156">
        <f t="shared" si="65"/>
        <v>0</v>
      </c>
      <c r="TU156">
        <f t="shared" si="66"/>
        <v>0</v>
      </c>
      <c r="TV156">
        <f t="shared" si="67"/>
        <v>0</v>
      </c>
      <c r="TW156">
        <f t="shared" si="68"/>
        <v>0</v>
      </c>
      <c r="TX156">
        <f t="shared" si="69"/>
        <v>0</v>
      </c>
      <c r="TY156">
        <f t="shared" si="70"/>
        <v>0</v>
      </c>
      <c r="TZ156" t="str">
        <f t="shared" si="71"/>
        <v/>
      </c>
      <c r="UA156">
        <f t="shared" si="72"/>
        <v>0</v>
      </c>
      <c r="UB156">
        <f t="shared" si="73"/>
        <v>0</v>
      </c>
      <c r="UD156" t="str">
        <f t="shared" si="74"/>
        <v/>
      </c>
      <c r="UE156" t="str">
        <f t="shared" si="75"/>
        <v/>
      </c>
      <c r="UG156" t="str">
        <f t="shared" si="76"/>
        <v/>
      </c>
      <c r="UH156" t="str">
        <f t="shared" si="77"/>
        <v/>
      </c>
      <c r="UR156" t="str">
        <f t="shared" si="52"/>
        <v/>
      </c>
    </row>
    <row r="157" spans="1:564" x14ac:dyDescent="0.3">
      <c r="A157" t="s">
        <v>1117</v>
      </c>
      <c r="B157" t="s">
        <v>591</v>
      </c>
      <c r="C157" t="s">
        <v>115</v>
      </c>
      <c r="D157" s="63">
        <v>45743.557937048608</v>
      </c>
      <c r="E157" s="63">
        <v>45743.558436435182</v>
      </c>
      <c r="F157" t="s">
        <v>623</v>
      </c>
      <c r="G157">
        <v>100</v>
      </c>
      <c r="AI157">
        <v>1</v>
      </c>
      <c r="AJ157">
        <v>1</v>
      </c>
      <c r="AL157">
        <v>11</v>
      </c>
      <c r="AM157">
        <v>1</v>
      </c>
      <c r="AN157">
        <v>0</v>
      </c>
      <c r="AO157">
        <v>0</v>
      </c>
      <c r="AP157">
        <v>1</v>
      </c>
      <c r="AQ157">
        <v>0</v>
      </c>
      <c r="AR157">
        <v>1</v>
      </c>
      <c r="AS157">
        <v>0</v>
      </c>
      <c r="AT157">
        <v>0</v>
      </c>
      <c r="TF157" t="s">
        <v>18</v>
      </c>
      <c r="TG157" cm="1">
        <f t="array" aca="1" ref="TG157" ca="1">_xlfn.IFS(SUMIFS(TI157:UB157, TI$3:UB$3,"Red",TI$4:UB$4,"On")&gt;0,1,
SUMIFS(TI157:UB157,TI$3:UB$3,"Yellow",TI$4:UB$4,"On")&gt;=TH$1,1,
TRUE,0)</f>
        <v>0</v>
      </c>
      <c r="TH157" s="40">
        <f t="shared" si="53"/>
        <v>0.71911666542291641</v>
      </c>
      <c r="TI157" s="40" t="str">
        <f t="shared" si="54"/>
        <v/>
      </c>
      <c r="TJ157">
        <f t="shared" si="55"/>
        <v>0</v>
      </c>
      <c r="TK157">
        <f t="shared" si="56"/>
        <v>0</v>
      </c>
      <c r="TL157">
        <f t="shared" si="57"/>
        <v>0</v>
      </c>
      <c r="TM157">
        <f t="shared" si="58"/>
        <v>0</v>
      </c>
      <c r="TN157">
        <f t="shared" si="59"/>
        <v>0</v>
      </c>
      <c r="TO157">
        <f t="shared" si="60"/>
        <v>0</v>
      </c>
      <c r="TP157">
        <f t="shared" si="61"/>
        <v>0</v>
      </c>
      <c r="TQ157">
        <f t="shared" si="62"/>
        <v>0</v>
      </c>
      <c r="TR157">
        <f t="shared" si="63"/>
        <v>0</v>
      </c>
      <c r="TS157">
        <f t="shared" si="64"/>
        <v>0</v>
      </c>
      <c r="TT157">
        <f t="shared" si="65"/>
        <v>0</v>
      </c>
      <c r="TU157">
        <f t="shared" si="66"/>
        <v>0</v>
      </c>
      <c r="TV157">
        <f t="shared" si="67"/>
        <v>0</v>
      </c>
      <c r="TW157">
        <f t="shared" si="68"/>
        <v>0</v>
      </c>
      <c r="TX157">
        <f t="shared" si="69"/>
        <v>0</v>
      </c>
      <c r="TY157">
        <f t="shared" si="70"/>
        <v>0</v>
      </c>
      <c r="TZ157" t="str">
        <f t="shared" si="71"/>
        <v/>
      </c>
      <c r="UA157">
        <f t="shared" si="72"/>
        <v>0</v>
      </c>
      <c r="UB157">
        <f t="shared" si="73"/>
        <v>0</v>
      </c>
      <c r="UD157" t="str">
        <f t="shared" si="74"/>
        <v/>
      </c>
      <c r="UE157" t="str">
        <f t="shared" si="75"/>
        <v/>
      </c>
      <c r="UG157" t="str">
        <f t="shared" si="76"/>
        <v/>
      </c>
      <c r="UH157" t="str">
        <f t="shared" si="77"/>
        <v/>
      </c>
      <c r="UR157" t="str">
        <f t="shared" si="52"/>
        <v/>
      </c>
    </row>
    <row r="158" spans="1:564" x14ac:dyDescent="0.3">
      <c r="A158" t="s">
        <v>1118</v>
      </c>
      <c r="B158" t="s">
        <v>591</v>
      </c>
      <c r="C158" t="s">
        <v>97</v>
      </c>
      <c r="D158" s="63">
        <v>45743.55522923611</v>
      </c>
      <c r="E158" s="63">
        <v>45743.558786435184</v>
      </c>
      <c r="F158" t="s">
        <v>606</v>
      </c>
      <c r="G158">
        <v>100</v>
      </c>
      <c r="AI158">
        <v>1</v>
      </c>
      <c r="AJ158">
        <v>1</v>
      </c>
      <c r="AL158">
        <v>9</v>
      </c>
      <c r="TF158" t="s">
        <v>18</v>
      </c>
      <c r="TG158" cm="1">
        <f t="array" aca="1" ref="TG158" ca="1">_xlfn.IFS(SUMIFS(TI158:UB158, TI$3:UB$3,"Red",TI$4:UB$4,"On")&gt;0,1,
SUMIFS(TI158:UB158,TI$3:UB$3,"Yellow",TI$4:UB$4,"On")&gt;=TH$1,1,
TRUE,0)</f>
        <v>0</v>
      </c>
      <c r="TH158" s="40">
        <f t="shared" si="53"/>
        <v>5.122366666328162</v>
      </c>
      <c r="TI158" s="40" t="str">
        <f t="shared" si="54"/>
        <v/>
      </c>
      <c r="TJ158">
        <f t="shared" si="55"/>
        <v>0</v>
      </c>
      <c r="TK158">
        <f t="shared" si="56"/>
        <v>0</v>
      </c>
      <c r="TL158">
        <f t="shared" si="57"/>
        <v>0</v>
      </c>
      <c r="TM158">
        <f t="shared" si="58"/>
        <v>0</v>
      </c>
      <c r="TN158">
        <f t="shared" si="59"/>
        <v>0</v>
      </c>
      <c r="TO158">
        <f t="shared" si="60"/>
        <v>0</v>
      </c>
      <c r="TP158">
        <f t="shared" si="61"/>
        <v>0</v>
      </c>
      <c r="TQ158">
        <f t="shared" si="62"/>
        <v>0</v>
      </c>
      <c r="TR158">
        <f t="shared" si="63"/>
        <v>0</v>
      </c>
      <c r="TS158">
        <f t="shared" si="64"/>
        <v>0</v>
      </c>
      <c r="TT158">
        <f t="shared" si="65"/>
        <v>0</v>
      </c>
      <c r="TU158">
        <f t="shared" si="66"/>
        <v>0</v>
      </c>
      <c r="TV158">
        <f t="shared" si="67"/>
        <v>0</v>
      </c>
      <c r="TW158">
        <f t="shared" si="68"/>
        <v>0</v>
      </c>
      <c r="TX158">
        <f t="shared" si="69"/>
        <v>0</v>
      </c>
      <c r="TY158">
        <f t="shared" si="70"/>
        <v>0</v>
      </c>
      <c r="TZ158" t="str">
        <f t="shared" si="71"/>
        <v/>
      </c>
      <c r="UA158">
        <f t="shared" si="72"/>
        <v>0</v>
      </c>
      <c r="UB158">
        <f t="shared" si="73"/>
        <v>0</v>
      </c>
      <c r="UD158" t="str">
        <f t="shared" si="74"/>
        <v/>
      </c>
      <c r="UE158" t="str">
        <f t="shared" si="75"/>
        <v/>
      </c>
      <c r="UG158" t="str">
        <f t="shared" si="76"/>
        <v/>
      </c>
      <c r="UH158" t="str">
        <f t="shared" si="77"/>
        <v/>
      </c>
      <c r="UR158" t="str">
        <f t="shared" si="52"/>
        <v/>
      </c>
    </row>
    <row r="159" spans="1:564" x14ac:dyDescent="0.3">
      <c r="A159" t="s">
        <v>1119</v>
      </c>
      <c r="B159" t="s">
        <v>14</v>
      </c>
      <c r="D159" s="63">
        <v>45742.766103888891</v>
      </c>
      <c r="E159" s="63">
        <v>45743.561327222225</v>
      </c>
      <c r="F159" t="s">
        <v>705</v>
      </c>
      <c r="G159">
        <v>100</v>
      </c>
      <c r="H159">
        <v>1</v>
      </c>
      <c r="I159">
        <v>11</v>
      </c>
      <c r="J159">
        <v>42</v>
      </c>
      <c r="K159">
        <v>4</v>
      </c>
      <c r="L159">
        <v>1</v>
      </c>
      <c r="M159" t="s">
        <v>586</v>
      </c>
      <c r="N159" t="s">
        <v>1073</v>
      </c>
      <c r="O159" t="s">
        <v>636</v>
      </c>
      <c r="P159">
        <v>0</v>
      </c>
      <c r="Q159">
        <v>0</v>
      </c>
      <c r="R159">
        <v>0</v>
      </c>
      <c r="S159">
        <v>0</v>
      </c>
      <c r="T159">
        <v>0</v>
      </c>
      <c r="U159">
        <v>0</v>
      </c>
      <c r="V159">
        <v>1</v>
      </c>
      <c r="W159">
        <v>0</v>
      </c>
      <c r="X159">
        <v>0</v>
      </c>
      <c r="Y159">
        <v>0</v>
      </c>
      <c r="AA159">
        <v>0</v>
      </c>
      <c r="AB159">
        <v>0</v>
      </c>
      <c r="AC159">
        <v>0</v>
      </c>
      <c r="AD159">
        <v>0</v>
      </c>
      <c r="AF159">
        <v>0</v>
      </c>
      <c r="AG159">
        <v>0</v>
      </c>
      <c r="AH159">
        <v>0</v>
      </c>
      <c r="AI159">
        <v>1</v>
      </c>
      <c r="AJ159">
        <v>1</v>
      </c>
      <c r="AL159">
        <v>11</v>
      </c>
      <c r="AM159">
        <v>1</v>
      </c>
      <c r="AN159">
        <v>0</v>
      </c>
      <c r="AO159">
        <v>1</v>
      </c>
      <c r="AP159">
        <v>1</v>
      </c>
      <c r="AQ159">
        <v>0</v>
      </c>
      <c r="AR159">
        <v>1</v>
      </c>
      <c r="AS159">
        <v>0</v>
      </c>
      <c r="AT159">
        <v>0</v>
      </c>
      <c r="AV159">
        <v>4</v>
      </c>
      <c r="AW159">
        <v>1</v>
      </c>
      <c r="AX159">
        <v>0</v>
      </c>
      <c r="AY159">
        <v>1</v>
      </c>
      <c r="AZ159">
        <v>0</v>
      </c>
      <c r="BA159">
        <v>0</v>
      </c>
      <c r="BB159">
        <v>0</v>
      </c>
      <c r="BD159">
        <v>1</v>
      </c>
      <c r="BE159">
        <v>3</v>
      </c>
      <c r="BF159">
        <v>1</v>
      </c>
      <c r="BI159">
        <v>3</v>
      </c>
      <c r="BJ159">
        <v>2</v>
      </c>
      <c r="BK159">
        <v>1</v>
      </c>
      <c r="BL159">
        <v>2</v>
      </c>
      <c r="BM159">
        <v>1</v>
      </c>
      <c r="BN159">
        <v>2</v>
      </c>
      <c r="BO159">
        <v>1</v>
      </c>
      <c r="BP159">
        <v>1</v>
      </c>
      <c r="BQ159">
        <v>1</v>
      </c>
      <c r="BR159">
        <v>1</v>
      </c>
      <c r="BS159">
        <v>4</v>
      </c>
      <c r="BT159">
        <v>1</v>
      </c>
      <c r="BU159">
        <v>3</v>
      </c>
      <c r="BV159">
        <v>1</v>
      </c>
      <c r="BW159">
        <v>1</v>
      </c>
      <c r="CA159">
        <v>8</v>
      </c>
      <c r="CK159">
        <v>9</v>
      </c>
      <c r="CM159">
        <v>7</v>
      </c>
      <c r="CQ159" t="s">
        <v>1120</v>
      </c>
      <c r="DA159" t="s">
        <v>1121</v>
      </c>
      <c r="DC159" t="s">
        <v>1122</v>
      </c>
      <c r="DG159">
        <v>11</v>
      </c>
      <c r="DH159">
        <v>0</v>
      </c>
      <c r="DI159">
        <v>0</v>
      </c>
      <c r="DJ159">
        <v>0</v>
      </c>
      <c r="DK159">
        <v>0</v>
      </c>
      <c r="DL159">
        <v>0</v>
      </c>
      <c r="DM159">
        <v>0</v>
      </c>
      <c r="DN159">
        <v>0</v>
      </c>
      <c r="DO159">
        <v>0</v>
      </c>
      <c r="DP159">
        <v>0</v>
      </c>
      <c r="DQ159">
        <v>0</v>
      </c>
      <c r="DS159">
        <v>0</v>
      </c>
      <c r="DT159">
        <v>0</v>
      </c>
      <c r="DU159">
        <v>0</v>
      </c>
      <c r="DV159">
        <v>1</v>
      </c>
      <c r="DX159" t="s">
        <v>1123</v>
      </c>
      <c r="DZ159">
        <v>1</v>
      </c>
      <c r="EC159">
        <v>2</v>
      </c>
      <c r="EE159">
        <v>3</v>
      </c>
      <c r="EK159">
        <v>3</v>
      </c>
      <c r="EL159">
        <v>4</v>
      </c>
      <c r="EM159">
        <v>5</v>
      </c>
      <c r="EN159">
        <v>4</v>
      </c>
      <c r="EO159">
        <v>4</v>
      </c>
      <c r="EP159">
        <v>3</v>
      </c>
      <c r="EQ159">
        <v>3</v>
      </c>
      <c r="ER159">
        <v>4</v>
      </c>
      <c r="ES159">
        <v>4</v>
      </c>
      <c r="ET159">
        <v>5</v>
      </c>
      <c r="IG159">
        <v>3</v>
      </c>
      <c r="IH159">
        <v>4</v>
      </c>
      <c r="II159">
        <v>3</v>
      </c>
      <c r="IJ159">
        <v>4</v>
      </c>
      <c r="IK159">
        <v>3</v>
      </c>
      <c r="IL159">
        <v>5</v>
      </c>
      <c r="IM159">
        <v>5</v>
      </c>
      <c r="IN159">
        <v>5</v>
      </c>
      <c r="IO159">
        <v>4</v>
      </c>
      <c r="IP159">
        <v>4</v>
      </c>
      <c r="JA159">
        <v>5</v>
      </c>
      <c r="JB159">
        <v>4</v>
      </c>
      <c r="JC159">
        <v>4</v>
      </c>
      <c r="JD159">
        <v>5</v>
      </c>
      <c r="JE159">
        <v>3</v>
      </c>
      <c r="JF159">
        <v>3</v>
      </c>
      <c r="JG159">
        <v>3</v>
      </c>
      <c r="JH159">
        <v>3</v>
      </c>
      <c r="JI159">
        <v>5</v>
      </c>
      <c r="JJ159">
        <v>5</v>
      </c>
      <c r="KP159">
        <v>1</v>
      </c>
      <c r="KQ159">
        <v>2022</v>
      </c>
      <c r="KR159">
        <v>0</v>
      </c>
      <c r="KS159">
        <v>5</v>
      </c>
      <c r="KT159" t="s">
        <v>1124</v>
      </c>
      <c r="KU159">
        <v>1</v>
      </c>
      <c r="KX159">
        <v>2</v>
      </c>
      <c r="KZ159">
        <v>0</v>
      </c>
      <c r="LA159">
        <v>0</v>
      </c>
      <c r="LC159">
        <v>0</v>
      </c>
      <c r="LE159">
        <v>0</v>
      </c>
      <c r="LL159">
        <v>1</v>
      </c>
      <c r="LO159">
        <v>0</v>
      </c>
      <c r="LQ159">
        <v>0</v>
      </c>
      <c r="LR159">
        <v>0</v>
      </c>
      <c r="LS159">
        <v>0</v>
      </c>
      <c r="LT159">
        <v>0</v>
      </c>
      <c r="LU159">
        <v>1</v>
      </c>
      <c r="LV159">
        <v>0</v>
      </c>
      <c r="LW159">
        <v>1</v>
      </c>
      <c r="LX159">
        <v>0</v>
      </c>
      <c r="LY159">
        <v>0</v>
      </c>
      <c r="LZ159">
        <v>0</v>
      </c>
      <c r="MA159">
        <v>0</v>
      </c>
      <c r="MC159">
        <v>2</v>
      </c>
      <c r="ME159">
        <v>2</v>
      </c>
      <c r="MF159">
        <v>10</v>
      </c>
      <c r="MG159">
        <v>4</v>
      </c>
      <c r="MH159">
        <v>4</v>
      </c>
      <c r="MI159">
        <v>5</v>
      </c>
      <c r="MJ159">
        <v>3</v>
      </c>
      <c r="MK159">
        <v>1</v>
      </c>
      <c r="ML159">
        <v>1</v>
      </c>
      <c r="MM159">
        <v>1</v>
      </c>
      <c r="MN159">
        <v>3</v>
      </c>
      <c r="MO159">
        <v>2</v>
      </c>
      <c r="MP159">
        <v>2</v>
      </c>
      <c r="MQ159">
        <v>3</v>
      </c>
      <c r="MR159">
        <v>2</v>
      </c>
      <c r="MS159">
        <v>1</v>
      </c>
      <c r="MT159">
        <v>1</v>
      </c>
      <c r="MU159">
        <v>1</v>
      </c>
      <c r="MV159">
        <v>1</v>
      </c>
      <c r="MW159">
        <v>1</v>
      </c>
      <c r="NC159" t="s">
        <v>1125</v>
      </c>
      <c r="ND159" t="s">
        <v>662</v>
      </c>
      <c r="NF159" t="s">
        <v>1126</v>
      </c>
      <c r="NL159">
        <v>1</v>
      </c>
      <c r="NP159">
        <v>4</v>
      </c>
      <c r="NQ159">
        <v>1</v>
      </c>
      <c r="NR159">
        <v>1</v>
      </c>
      <c r="NS159">
        <v>3</v>
      </c>
      <c r="NT159">
        <v>4</v>
      </c>
      <c r="NZ159">
        <v>2</v>
      </c>
      <c r="OJ159">
        <v>2</v>
      </c>
      <c r="OL159">
        <v>2</v>
      </c>
      <c r="PB159">
        <v>80</v>
      </c>
      <c r="PC159">
        <v>0</v>
      </c>
      <c r="PD159">
        <v>20</v>
      </c>
      <c r="PE159">
        <v>0</v>
      </c>
      <c r="PG159">
        <v>10</v>
      </c>
      <c r="PH159">
        <v>3</v>
      </c>
      <c r="PI159">
        <v>3</v>
      </c>
      <c r="PJ159">
        <v>1</v>
      </c>
      <c r="PM159">
        <v>4</v>
      </c>
      <c r="PN159">
        <v>4</v>
      </c>
      <c r="PO159">
        <v>3</v>
      </c>
      <c r="PP159">
        <v>2</v>
      </c>
      <c r="PQ159">
        <v>1</v>
      </c>
      <c r="PR159">
        <v>1</v>
      </c>
      <c r="PS159">
        <v>1</v>
      </c>
      <c r="PT159">
        <v>2</v>
      </c>
      <c r="PU159">
        <v>1</v>
      </c>
      <c r="PV159">
        <v>1</v>
      </c>
      <c r="PW159">
        <v>2</v>
      </c>
      <c r="PX159">
        <v>1</v>
      </c>
      <c r="PY159">
        <v>1</v>
      </c>
      <c r="PZ159">
        <v>1</v>
      </c>
      <c r="QY159">
        <v>3</v>
      </c>
      <c r="RA159">
        <v>3</v>
      </c>
      <c r="SX159">
        <v>42</v>
      </c>
      <c r="SY159">
        <v>2</v>
      </c>
      <c r="SZ159">
        <v>4</v>
      </c>
      <c r="TA159">
        <v>6</v>
      </c>
      <c r="TB159">
        <v>6</v>
      </c>
      <c r="TC159">
        <v>6</v>
      </c>
      <c r="TD159">
        <v>6</v>
      </c>
      <c r="TF159" t="s">
        <v>18</v>
      </c>
      <c r="TG159" cm="1">
        <f t="array" aca="1" ref="TG159" ca="1">_xlfn.IFS(SUMIFS(TI159:UB159, TI$3:UB$3,"Red",TI$4:UB$4,"On")&gt;0,1,
SUMIFS(TI159:UB159,TI$3:UB$3,"Yellow",TI$4:UB$4,"On")&gt;=TH$1,1,
TRUE,0)</f>
        <v>0</v>
      </c>
      <c r="TH159" s="40">
        <f t="shared" si="53"/>
        <v>1145.1216000015847</v>
      </c>
      <c r="TI159" s="40">
        <f t="shared" si="54"/>
        <v>0</v>
      </c>
      <c r="TJ159">
        <f t="shared" si="55"/>
        <v>0</v>
      </c>
      <c r="TK159">
        <f t="shared" si="56"/>
        <v>0</v>
      </c>
      <c r="TL159">
        <f t="shared" si="57"/>
        <v>0</v>
      </c>
      <c r="TM159">
        <f t="shared" si="58"/>
        <v>0</v>
      </c>
      <c r="TN159">
        <f t="shared" si="59"/>
        <v>0</v>
      </c>
      <c r="TO159">
        <f t="shared" si="60"/>
        <v>0</v>
      </c>
      <c r="TP159">
        <f t="shared" si="61"/>
        <v>1</v>
      </c>
      <c r="TQ159">
        <f t="shared" si="62"/>
        <v>0</v>
      </c>
      <c r="TR159">
        <f t="shared" si="63"/>
        <v>0</v>
      </c>
      <c r="TS159">
        <f t="shared" si="64"/>
        <v>0</v>
      </c>
      <c r="TT159">
        <f t="shared" si="65"/>
        <v>0</v>
      </c>
      <c r="TU159">
        <f t="shared" si="66"/>
        <v>0</v>
      </c>
      <c r="TV159">
        <f t="shared" si="67"/>
        <v>0</v>
      </c>
      <c r="TW159">
        <f t="shared" si="68"/>
        <v>0</v>
      </c>
      <c r="TX159">
        <f t="shared" si="69"/>
        <v>0</v>
      </c>
      <c r="TY159">
        <f t="shared" si="70"/>
        <v>0</v>
      </c>
      <c r="TZ159">
        <f t="shared" si="71"/>
        <v>0</v>
      </c>
      <c r="UA159">
        <f t="shared" si="72"/>
        <v>0</v>
      </c>
      <c r="UB159">
        <f t="shared" si="73"/>
        <v>0</v>
      </c>
      <c r="UD159" t="str">
        <f t="shared" si="74"/>
        <v>0</v>
      </c>
      <c r="UE159" t="str">
        <f t="shared" si="75"/>
        <v>3</v>
      </c>
      <c r="UG159">
        <f t="shared" si="76"/>
        <v>0</v>
      </c>
      <c r="UH159">
        <f t="shared" si="77"/>
        <v>3</v>
      </c>
      <c r="UR159">
        <f t="shared" si="52"/>
        <v>1</v>
      </c>
    </row>
    <row r="160" spans="1:564" x14ac:dyDescent="0.3">
      <c r="A160" t="s">
        <v>1127</v>
      </c>
      <c r="B160" t="s">
        <v>591</v>
      </c>
      <c r="C160" t="s">
        <v>115</v>
      </c>
      <c r="D160" s="63">
        <v>45743.561955127312</v>
      </c>
      <c r="E160" s="63">
        <v>45743.563139768521</v>
      </c>
      <c r="F160" t="s">
        <v>625</v>
      </c>
      <c r="G160">
        <v>100</v>
      </c>
      <c r="AI160">
        <v>1</v>
      </c>
      <c r="AJ160">
        <v>1</v>
      </c>
      <c r="AL160">
        <v>11</v>
      </c>
      <c r="AM160">
        <v>0</v>
      </c>
      <c r="AN160">
        <v>0</v>
      </c>
      <c r="AO160">
        <v>0</v>
      </c>
      <c r="AP160">
        <v>0</v>
      </c>
      <c r="AQ160">
        <v>0</v>
      </c>
      <c r="AR160">
        <v>1</v>
      </c>
      <c r="AS160">
        <v>0</v>
      </c>
      <c r="AT160">
        <v>0</v>
      </c>
      <c r="TF160" t="s">
        <v>18</v>
      </c>
      <c r="TG160" cm="1">
        <f t="array" aca="1" ref="TG160" ca="1">_xlfn.IFS(SUMIFS(TI160:UB160, TI$3:UB$3,"Red",TI$4:UB$4,"On")&gt;0,1,
SUMIFS(TI160:UB160,TI$3:UB$3,"Yellow",TI$4:UB$4,"On")&gt;=TH$1,1,
TRUE,0)</f>
        <v>0</v>
      </c>
      <c r="TH160" s="40">
        <f t="shared" si="53"/>
        <v>1.7058833409100771</v>
      </c>
      <c r="TI160" s="40" t="str">
        <f t="shared" si="54"/>
        <v/>
      </c>
      <c r="TJ160">
        <f t="shared" si="55"/>
        <v>0</v>
      </c>
      <c r="TK160">
        <f t="shared" si="56"/>
        <v>0</v>
      </c>
      <c r="TL160">
        <f t="shared" si="57"/>
        <v>0</v>
      </c>
      <c r="TM160">
        <f t="shared" si="58"/>
        <v>0</v>
      </c>
      <c r="TN160">
        <f t="shared" si="59"/>
        <v>0</v>
      </c>
      <c r="TO160">
        <f t="shared" si="60"/>
        <v>0</v>
      </c>
      <c r="TP160">
        <f t="shared" si="61"/>
        <v>0</v>
      </c>
      <c r="TQ160">
        <f t="shared" si="62"/>
        <v>0</v>
      </c>
      <c r="TR160">
        <f t="shared" si="63"/>
        <v>0</v>
      </c>
      <c r="TS160">
        <f t="shared" si="64"/>
        <v>0</v>
      </c>
      <c r="TT160">
        <f t="shared" si="65"/>
        <v>0</v>
      </c>
      <c r="TU160">
        <f t="shared" si="66"/>
        <v>0</v>
      </c>
      <c r="TV160">
        <f t="shared" si="67"/>
        <v>0</v>
      </c>
      <c r="TW160">
        <f t="shared" si="68"/>
        <v>0</v>
      </c>
      <c r="TX160">
        <f t="shared" si="69"/>
        <v>0</v>
      </c>
      <c r="TY160">
        <f t="shared" si="70"/>
        <v>0</v>
      </c>
      <c r="TZ160" t="str">
        <f t="shared" si="71"/>
        <v/>
      </c>
      <c r="UA160">
        <f t="shared" si="72"/>
        <v>0</v>
      </c>
      <c r="UB160">
        <f t="shared" si="73"/>
        <v>0</v>
      </c>
      <c r="UD160" t="str">
        <f t="shared" si="74"/>
        <v/>
      </c>
      <c r="UE160" t="str">
        <f t="shared" si="75"/>
        <v/>
      </c>
      <c r="UG160" t="str">
        <f t="shared" si="76"/>
        <v/>
      </c>
      <c r="UH160" t="str">
        <f t="shared" si="77"/>
        <v/>
      </c>
      <c r="UR160" t="str">
        <f t="shared" si="52"/>
        <v/>
      </c>
    </row>
    <row r="161" spans="1:564" x14ac:dyDescent="0.3">
      <c r="A161" t="s">
        <v>1128</v>
      </c>
      <c r="B161" t="s">
        <v>591</v>
      </c>
      <c r="C161" t="s">
        <v>97</v>
      </c>
      <c r="D161" s="63">
        <v>45743.567743819447</v>
      </c>
      <c r="E161" s="63">
        <v>45743.568127719911</v>
      </c>
      <c r="F161" t="s">
        <v>625</v>
      </c>
      <c r="G161">
        <v>100</v>
      </c>
      <c r="AI161">
        <v>1</v>
      </c>
      <c r="AJ161">
        <v>1</v>
      </c>
      <c r="AL161">
        <v>10</v>
      </c>
      <c r="TF161" t="s">
        <v>18</v>
      </c>
      <c r="TG161" cm="1">
        <f t="array" aca="1" ref="TG161" ca="1">_xlfn.IFS(SUMIFS(TI161:UB161, TI$3:UB$3,"Red",TI$4:UB$4,"On")&gt;0,1,
SUMIFS(TI161:UB161,TI$3:UB$3,"Yellow",TI$4:UB$4,"On")&gt;=TH$1,1,
TRUE,0)</f>
        <v>0</v>
      </c>
      <c r="TH161" s="40">
        <f t="shared" ref="TH161:TH171" si="78">(E161-D161)*1440</f>
        <v>0.55281666805967689</v>
      </c>
      <c r="TI161" s="40" t="str">
        <f t="shared" ref="TI161:TI171" si="79">IF(B161&lt;&gt;"Qualified","",
IF(TH161&lt;TL$1,1,0))</f>
        <v/>
      </c>
      <c r="TJ161">
        <f t="shared" ref="TJ161:TJ171" si="80">P161</f>
        <v>0</v>
      </c>
      <c r="TK161">
        <f t="shared" ref="TK161:TK171" si="81">Q161</f>
        <v>0</v>
      </c>
      <c r="TL161">
        <f t="shared" ref="TL161:TL171" si="82">R161</f>
        <v>0</v>
      </c>
      <c r="TM161">
        <f t="shared" ref="TM161:TM171" si="83">S161</f>
        <v>0</v>
      </c>
      <c r="TN161">
        <f t="shared" ref="TN161:TN171" si="84">T161</f>
        <v>0</v>
      </c>
      <c r="TO161">
        <f t="shared" ref="TO161:TO171" si="85">IF(U161="",0,IF(U161=0,0,1))</f>
        <v>0</v>
      </c>
      <c r="TP161">
        <f t="shared" ref="TP161:TP171" si="86">V161</f>
        <v>0</v>
      </c>
      <c r="TQ161">
        <f t="shared" ref="TQ161:TQ171" si="87">W161</f>
        <v>0</v>
      </c>
      <c r="TR161">
        <f t="shared" ref="TR161:TR171" si="88">X161</f>
        <v>0</v>
      </c>
      <c r="TS161">
        <f t="shared" ref="TS161:TS171" si="89">Y161</f>
        <v>0</v>
      </c>
      <c r="TT161">
        <f t="shared" ref="TT161:TT171" si="90">IF(Z161="",0,IF(Z161=0,0,1))</f>
        <v>0</v>
      </c>
      <c r="TU161">
        <f t="shared" ref="TU161:TU171" si="91">AA161</f>
        <v>0</v>
      </c>
      <c r="TV161">
        <f t="shared" ref="TV161:TV171" si="92">AB161</f>
        <v>0</v>
      </c>
      <c r="TW161">
        <f t="shared" ref="TW161:TW171" si="93">AC161</f>
        <v>0</v>
      </c>
      <c r="TX161">
        <f t="shared" ref="TX161:TX171" si="94">AD161</f>
        <v>0</v>
      </c>
      <c r="TY161">
        <f t="shared" ref="TY161:TY171" si="95">AE161</f>
        <v>0</v>
      </c>
      <c r="TZ161" t="str">
        <f t="shared" ref="TZ161:TZ171" si="96">IF(UD161="","",IF(((UD161/UE161))&gt;$TP$1,1,0))</f>
        <v/>
      </c>
      <c r="UA161">
        <f t="shared" ref="UA161:UA171" si="97">AG161</f>
        <v>0</v>
      </c>
      <c r="UB161">
        <f t="shared" ref="UB161:UB171" si="98">AH161</f>
        <v>0</v>
      </c>
      <c r="UD161" t="str">
        <f t="shared" ref="UD161:UD171" si="99">IF(M161="","",LEFT(M161,FIND("/",M161)-1))</f>
        <v/>
      </c>
      <c r="UE161" t="str">
        <f t="shared" ref="UE161:UE171" si="100">IF(M161="","",RIGHT(M161,LEN(M161)-FIND("/",M161)))</f>
        <v/>
      </c>
      <c r="UG161" t="str">
        <f t="shared" ref="UG161:UG171" si="101">IF(BF161="","",IF(BF161=4,1,0))</f>
        <v/>
      </c>
      <c r="UH161" t="str">
        <f t="shared" ref="UH161:UH171" si="102">IF(TA161="","",IF(TA161=1,1,IF(AND(TA161&gt;1,TA161&lt;4),2,IF(TA161&gt;3,3,0))))</f>
        <v/>
      </c>
      <c r="UR161" t="str">
        <f t="shared" si="52"/>
        <v/>
      </c>
    </row>
    <row r="162" spans="1:564" x14ac:dyDescent="0.3">
      <c r="A162" t="s">
        <v>1129</v>
      </c>
      <c r="B162" t="s">
        <v>591</v>
      </c>
      <c r="C162" t="s">
        <v>97</v>
      </c>
      <c r="D162" s="63">
        <v>45743.56839709491</v>
      </c>
      <c r="E162" s="63">
        <v>45743.568595462966</v>
      </c>
      <c r="F162" t="s">
        <v>625</v>
      </c>
      <c r="G162">
        <v>100</v>
      </c>
      <c r="AI162">
        <v>1</v>
      </c>
      <c r="AJ162">
        <v>1</v>
      </c>
      <c r="AL162">
        <v>14</v>
      </c>
      <c r="TF162" t="s">
        <v>18</v>
      </c>
      <c r="TG162" cm="1">
        <f t="array" aca="1" ref="TG162" ca="1">_xlfn.IFS(SUMIFS(TI162:UB162, TI$3:UB$3,"Red",TI$4:UB$4,"On")&gt;0,1,
SUMIFS(TI162:UB162,TI$3:UB$3,"Yellow",TI$4:UB$4,"On")&gt;=TH$1,1,
TRUE,0)</f>
        <v>0</v>
      </c>
      <c r="TH162" s="40">
        <f t="shared" si="78"/>
        <v>0.28565000044181943</v>
      </c>
      <c r="TI162" s="40" t="str">
        <f t="shared" si="79"/>
        <v/>
      </c>
      <c r="TJ162">
        <f t="shared" si="80"/>
        <v>0</v>
      </c>
      <c r="TK162">
        <f t="shared" si="81"/>
        <v>0</v>
      </c>
      <c r="TL162">
        <f t="shared" si="82"/>
        <v>0</v>
      </c>
      <c r="TM162">
        <f t="shared" si="83"/>
        <v>0</v>
      </c>
      <c r="TN162">
        <f t="shared" si="84"/>
        <v>0</v>
      </c>
      <c r="TO162">
        <f t="shared" si="85"/>
        <v>0</v>
      </c>
      <c r="TP162">
        <f t="shared" si="86"/>
        <v>0</v>
      </c>
      <c r="TQ162">
        <f t="shared" si="87"/>
        <v>0</v>
      </c>
      <c r="TR162">
        <f t="shared" si="88"/>
        <v>0</v>
      </c>
      <c r="TS162">
        <f t="shared" si="89"/>
        <v>0</v>
      </c>
      <c r="TT162">
        <f t="shared" si="90"/>
        <v>0</v>
      </c>
      <c r="TU162">
        <f t="shared" si="91"/>
        <v>0</v>
      </c>
      <c r="TV162">
        <f t="shared" si="92"/>
        <v>0</v>
      </c>
      <c r="TW162">
        <f t="shared" si="93"/>
        <v>0</v>
      </c>
      <c r="TX162">
        <f t="shared" si="94"/>
        <v>0</v>
      </c>
      <c r="TY162">
        <f t="shared" si="95"/>
        <v>0</v>
      </c>
      <c r="TZ162" t="str">
        <f t="shared" si="96"/>
        <v/>
      </c>
      <c r="UA162">
        <f t="shared" si="97"/>
        <v>0</v>
      </c>
      <c r="UB162">
        <f t="shared" si="98"/>
        <v>0</v>
      </c>
      <c r="UD162" t="str">
        <f t="shared" si="99"/>
        <v/>
      </c>
      <c r="UE162" t="str">
        <f t="shared" si="100"/>
        <v/>
      </c>
      <c r="UG162" t="str">
        <f t="shared" si="101"/>
        <v/>
      </c>
      <c r="UH162" t="str">
        <f t="shared" si="102"/>
        <v/>
      </c>
      <c r="UR162" t="str">
        <f t="shared" si="52"/>
        <v/>
      </c>
    </row>
    <row r="163" spans="1:564" x14ac:dyDescent="0.3">
      <c r="A163" t="s">
        <v>1130</v>
      </c>
      <c r="B163" t="s">
        <v>591</v>
      </c>
      <c r="C163" t="s">
        <v>78</v>
      </c>
      <c r="D163" s="63">
        <v>45743.570183877317</v>
      </c>
      <c r="E163" s="63">
        <v>45743.570355266202</v>
      </c>
      <c r="F163" t="s">
        <v>625</v>
      </c>
      <c r="G163">
        <v>100</v>
      </c>
      <c r="AI163">
        <v>3</v>
      </c>
      <c r="TF163" t="s">
        <v>18</v>
      </c>
      <c r="TG163" cm="1">
        <f t="array" aca="1" ref="TG163" ca="1">_xlfn.IFS(SUMIFS(TI163:UB163, TI$3:UB$3,"Red",TI$4:UB$4,"On")&gt;0,1,
SUMIFS(TI163:UB163,TI$3:UB$3,"Yellow",TI$4:UB$4,"On")&gt;=TH$1,1,
TRUE,0)</f>
        <v>0</v>
      </c>
      <c r="TH163" s="40">
        <f t="shared" si="78"/>
        <v>0.24679999449290335</v>
      </c>
      <c r="TI163" s="40" t="str">
        <f t="shared" si="79"/>
        <v/>
      </c>
      <c r="TJ163">
        <f t="shared" si="80"/>
        <v>0</v>
      </c>
      <c r="TK163">
        <f t="shared" si="81"/>
        <v>0</v>
      </c>
      <c r="TL163">
        <f t="shared" si="82"/>
        <v>0</v>
      </c>
      <c r="TM163">
        <f t="shared" si="83"/>
        <v>0</v>
      </c>
      <c r="TN163">
        <f t="shared" si="84"/>
        <v>0</v>
      </c>
      <c r="TO163">
        <f t="shared" si="85"/>
        <v>0</v>
      </c>
      <c r="TP163">
        <f t="shared" si="86"/>
        <v>0</v>
      </c>
      <c r="TQ163">
        <f t="shared" si="87"/>
        <v>0</v>
      </c>
      <c r="TR163">
        <f t="shared" si="88"/>
        <v>0</v>
      </c>
      <c r="TS163">
        <f t="shared" si="89"/>
        <v>0</v>
      </c>
      <c r="TT163">
        <f t="shared" si="90"/>
        <v>0</v>
      </c>
      <c r="TU163">
        <f t="shared" si="91"/>
        <v>0</v>
      </c>
      <c r="TV163">
        <f t="shared" si="92"/>
        <v>0</v>
      </c>
      <c r="TW163">
        <f t="shared" si="93"/>
        <v>0</v>
      </c>
      <c r="TX163">
        <f t="shared" si="94"/>
        <v>0</v>
      </c>
      <c r="TY163">
        <f t="shared" si="95"/>
        <v>0</v>
      </c>
      <c r="TZ163" t="str">
        <f t="shared" si="96"/>
        <v/>
      </c>
      <c r="UA163">
        <f t="shared" si="97"/>
        <v>0</v>
      </c>
      <c r="UB163">
        <f t="shared" si="98"/>
        <v>0</v>
      </c>
      <c r="UD163" t="str">
        <f t="shared" si="99"/>
        <v/>
      </c>
      <c r="UE163" t="str">
        <f t="shared" si="100"/>
        <v/>
      </c>
      <c r="UG163" t="str">
        <f t="shared" si="101"/>
        <v/>
      </c>
      <c r="UH163" t="str">
        <f t="shared" si="102"/>
        <v/>
      </c>
      <c r="UR163" t="str">
        <f t="shared" si="52"/>
        <v/>
      </c>
    </row>
    <row r="164" spans="1:564" x14ac:dyDescent="0.3">
      <c r="A164" t="s">
        <v>1131</v>
      </c>
      <c r="B164" t="s">
        <v>14</v>
      </c>
      <c r="D164" s="63">
        <v>45743.565484108796</v>
      </c>
      <c r="E164" s="63">
        <v>45743.572307476854</v>
      </c>
      <c r="F164" t="s">
        <v>625</v>
      </c>
      <c r="G164">
        <v>100</v>
      </c>
      <c r="H164">
        <v>1</v>
      </c>
      <c r="I164">
        <v>4</v>
      </c>
      <c r="J164">
        <v>5</v>
      </c>
      <c r="K164">
        <v>3</v>
      </c>
      <c r="L164">
        <v>1</v>
      </c>
      <c r="M164" t="s">
        <v>586</v>
      </c>
      <c r="N164" t="s">
        <v>1132</v>
      </c>
      <c r="O164" t="s">
        <v>73</v>
      </c>
      <c r="P164">
        <v>0</v>
      </c>
      <c r="Q164">
        <v>0</v>
      </c>
      <c r="R164">
        <v>0</v>
      </c>
      <c r="S164">
        <v>1</v>
      </c>
      <c r="T164">
        <v>0</v>
      </c>
      <c r="U164">
        <v>0</v>
      </c>
      <c r="V164">
        <v>1</v>
      </c>
      <c r="W164">
        <v>0</v>
      </c>
      <c r="X164">
        <v>0</v>
      </c>
      <c r="Y164">
        <v>0</v>
      </c>
      <c r="AA164">
        <v>0</v>
      </c>
      <c r="AB164">
        <v>0</v>
      </c>
      <c r="AC164">
        <v>0</v>
      </c>
      <c r="AD164">
        <v>0</v>
      </c>
      <c r="AE164">
        <v>0</v>
      </c>
      <c r="AF164">
        <v>0</v>
      </c>
      <c r="AG164">
        <v>0</v>
      </c>
      <c r="AH164">
        <v>0</v>
      </c>
      <c r="AI164">
        <v>1</v>
      </c>
      <c r="AJ164">
        <v>1</v>
      </c>
      <c r="AL164">
        <v>11</v>
      </c>
      <c r="AM164">
        <v>1</v>
      </c>
      <c r="AN164">
        <v>0</v>
      </c>
      <c r="AO164">
        <v>1</v>
      </c>
      <c r="AP164">
        <v>0</v>
      </c>
      <c r="AQ164">
        <v>0</v>
      </c>
      <c r="AR164">
        <v>0</v>
      </c>
      <c r="AS164">
        <v>0</v>
      </c>
      <c r="AT164">
        <v>0</v>
      </c>
      <c r="AV164">
        <v>2</v>
      </c>
      <c r="AW164">
        <v>1</v>
      </c>
      <c r="AX164">
        <v>1</v>
      </c>
      <c r="AY164">
        <v>1</v>
      </c>
      <c r="AZ164">
        <v>0</v>
      </c>
      <c r="BA164">
        <v>0</v>
      </c>
      <c r="BB164">
        <v>0</v>
      </c>
      <c r="BD164">
        <v>1</v>
      </c>
      <c r="BE164">
        <v>1</v>
      </c>
      <c r="BF164">
        <v>1</v>
      </c>
      <c r="BI164">
        <v>1</v>
      </c>
      <c r="BJ164">
        <v>1</v>
      </c>
      <c r="BK164">
        <v>2</v>
      </c>
      <c r="BL164">
        <v>4</v>
      </c>
      <c r="BM164">
        <v>2</v>
      </c>
      <c r="BN164">
        <v>1</v>
      </c>
      <c r="BO164">
        <v>1</v>
      </c>
      <c r="BP164">
        <v>2</v>
      </c>
      <c r="BQ164">
        <v>1</v>
      </c>
      <c r="BR164">
        <v>1</v>
      </c>
      <c r="BS164">
        <v>2</v>
      </c>
      <c r="BT164">
        <v>1</v>
      </c>
      <c r="BU164">
        <v>2</v>
      </c>
      <c r="BV164">
        <v>1</v>
      </c>
      <c r="BW164">
        <v>2</v>
      </c>
      <c r="BY164">
        <v>1</v>
      </c>
      <c r="CD164">
        <v>10</v>
      </c>
      <c r="CT164" t="s">
        <v>1133</v>
      </c>
      <c r="DG164">
        <v>4</v>
      </c>
      <c r="DH164">
        <v>0</v>
      </c>
      <c r="DI164">
        <v>1</v>
      </c>
      <c r="DJ164">
        <v>0</v>
      </c>
      <c r="DL164">
        <v>0</v>
      </c>
      <c r="DM164">
        <v>0</v>
      </c>
      <c r="DN164">
        <v>0</v>
      </c>
      <c r="DO164">
        <v>0</v>
      </c>
      <c r="DP164">
        <v>0</v>
      </c>
      <c r="DQ164">
        <v>0</v>
      </c>
      <c r="DR164">
        <v>0</v>
      </c>
      <c r="DS164">
        <v>0</v>
      </c>
      <c r="DT164">
        <v>0</v>
      </c>
      <c r="DU164">
        <v>0</v>
      </c>
      <c r="DV164">
        <v>0</v>
      </c>
      <c r="DW164">
        <v>0</v>
      </c>
      <c r="DY164">
        <v>3</v>
      </c>
      <c r="DZ164">
        <v>2</v>
      </c>
      <c r="EE164">
        <v>1</v>
      </c>
      <c r="FO164">
        <v>4</v>
      </c>
      <c r="FP164">
        <v>4</v>
      </c>
      <c r="FQ164">
        <v>4</v>
      </c>
      <c r="FR164">
        <v>5</v>
      </c>
      <c r="FS164">
        <v>4</v>
      </c>
      <c r="FT164">
        <v>4</v>
      </c>
      <c r="FU164">
        <v>5</v>
      </c>
      <c r="FV164">
        <v>4</v>
      </c>
      <c r="FW164">
        <v>5</v>
      </c>
      <c r="FX164">
        <v>4</v>
      </c>
      <c r="KO164">
        <v>2021</v>
      </c>
      <c r="KP164">
        <v>0</v>
      </c>
      <c r="KQ164">
        <v>2021</v>
      </c>
      <c r="KR164">
        <v>0</v>
      </c>
      <c r="KS164">
        <v>4</v>
      </c>
      <c r="KT164" t="s">
        <v>1134</v>
      </c>
      <c r="KU164">
        <v>1</v>
      </c>
      <c r="KX164">
        <v>16</v>
      </c>
      <c r="KY164" t="s">
        <v>674</v>
      </c>
      <c r="LB164">
        <v>0</v>
      </c>
      <c r="LD164">
        <v>0</v>
      </c>
      <c r="LG164">
        <v>0</v>
      </c>
      <c r="LJ164">
        <v>0</v>
      </c>
      <c r="LL164">
        <v>0</v>
      </c>
      <c r="LO164">
        <v>1</v>
      </c>
      <c r="MC164">
        <v>2</v>
      </c>
      <c r="ME164">
        <v>1</v>
      </c>
      <c r="MF164">
        <v>8</v>
      </c>
      <c r="MG164">
        <v>5</v>
      </c>
      <c r="MH164">
        <v>5</v>
      </c>
      <c r="MI164">
        <v>6</v>
      </c>
      <c r="MJ164">
        <v>3</v>
      </c>
      <c r="MK164">
        <v>1</v>
      </c>
      <c r="ML164">
        <v>1</v>
      </c>
      <c r="MM164">
        <v>1</v>
      </c>
      <c r="MN164">
        <v>3</v>
      </c>
      <c r="MO164">
        <v>2</v>
      </c>
      <c r="MP164">
        <v>1</v>
      </c>
      <c r="MQ164">
        <v>1</v>
      </c>
      <c r="MR164">
        <v>1</v>
      </c>
      <c r="MS164">
        <v>1</v>
      </c>
      <c r="MT164">
        <v>3</v>
      </c>
      <c r="MU164">
        <v>1</v>
      </c>
      <c r="MV164">
        <v>1</v>
      </c>
      <c r="MW164">
        <v>3</v>
      </c>
      <c r="NC164" t="s">
        <v>1135</v>
      </c>
      <c r="NL164">
        <v>4</v>
      </c>
      <c r="NP164">
        <v>3</v>
      </c>
      <c r="NQ164">
        <v>4</v>
      </c>
      <c r="NV164">
        <v>4</v>
      </c>
      <c r="NY164">
        <v>4</v>
      </c>
      <c r="PB164">
        <v>90</v>
      </c>
      <c r="PC164">
        <v>10</v>
      </c>
      <c r="PD164">
        <v>0</v>
      </c>
      <c r="PE164">
        <v>0</v>
      </c>
      <c r="PG164">
        <v>10</v>
      </c>
      <c r="PH164">
        <v>5</v>
      </c>
      <c r="PI164">
        <v>5</v>
      </c>
      <c r="PJ164">
        <v>1</v>
      </c>
      <c r="PM164">
        <v>3</v>
      </c>
      <c r="PN164">
        <v>4</v>
      </c>
      <c r="PO164">
        <v>3</v>
      </c>
      <c r="PP164">
        <v>2</v>
      </c>
      <c r="PQ164">
        <v>2</v>
      </c>
      <c r="PR164">
        <v>2</v>
      </c>
      <c r="PS164">
        <v>1</v>
      </c>
      <c r="PT164">
        <v>1</v>
      </c>
      <c r="PU164">
        <v>1</v>
      </c>
      <c r="PV164">
        <v>2</v>
      </c>
      <c r="PW164">
        <v>2</v>
      </c>
      <c r="PX164">
        <v>2</v>
      </c>
      <c r="PY164">
        <v>1</v>
      </c>
      <c r="PZ164">
        <v>2</v>
      </c>
      <c r="QY164">
        <v>3</v>
      </c>
      <c r="RA164">
        <v>4</v>
      </c>
      <c r="SX164">
        <v>5</v>
      </c>
      <c r="SY164">
        <v>3</v>
      </c>
      <c r="SZ164">
        <v>2</v>
      </c>
      <c r="TA164">
        <v>2</v>
      </c>
      <c r="TB164">
        <v>5</v>
      </c>
      <c r="TC164">
        <v>3</v>
      </c>
      <c r="TD164">
        <v>2</v>
      </c>
      <c r="TF164" t="s">
        <v>18</v>
      </c>
      <c r="TG164" cm="1">
        <f t="array" aca="1" ref="TG164" ca="1">_xlfn.IFS(SUMIFS(TI164:UB164, TI$3:UB$3,"Red",TI$4:UB$4,"On")&gt;0,1,
SUMIFS(TI164:UB164,TI$3:UB$3,"Yellow",TI$4:UB$4,"On")&gt;=TH$1,1,
TRUE,0)</f>
        <v>1</v>
      </c>
      <c r="TH164" s="40">
        <f t="shared" si="78"/>
        <v>9.8256500030402094</v>
      </c>
      <c r="TI164" s="40">
        <f t="shared" si="79"/>
        <v>0</v>
      </c>
      <c r="TJ164">
        <f t="shared" si="80"/>
        <v>0</v>
      </c>
      <c r="TK164">
        <f t="shared" si="81"/>
        <v>0</v>
      </c>
      <c r="TL164">
        <f t="shared" si="82"/>
        <v>0</v>
      </c>
      <c r="TM164">
        <f t="shared" si="83"/>
        <v>1</v>
      </c>
      <c r="TN164">
        <f t="shared" si="84"/>
        <v>0</v>
      </c>
      <c r="TO164">
        <f t="shared" si="85"/>
        <v>0</v>
      </c>
      <c r="TP164">
        <f t="shared" si="86"/>
        <v>1</v>
      </c>
      <c r="TQ164">
        <f t="shared" si="87"/>
        <v>0</v>
      </c>
      <c r="TR164">
        <f t="shared" si="88"/>
        <v>0</v>
      </c>
      <c r="TS164">
        <f t="shared" si="89"/>
        <v>0</v>
      </c>
      <c r="TT164">
        <f t="shared" si="90"/>
        <v>0</v>
      </c>
      <c r="TU164">
        <f t="shared" si="91"/>
        <v>0</v>
      </c>
      <c r="TV164">
        <f t="shared" si="92"/>
        <v>0</v>
      </c>
      <c r="TW164">
        <f t="shared" si="93"/>
        <v>0</v>
      </c>
      <c r="TX164">
        <f t="shared" si="94"/>
        <v>0</v>
      </c>
      <c r="TY164">
        <f t="shared" si="95"/>
        <v>0</v>
      </c>
      <c r="TZ164">
        <f t="shared" si="96"/>
        <v>0</v>
      </c>
      <c r="UA164">
        <f t="shared" si="97"/>
        <v>0</v>
      </c>
      <c r="UB164">
        <f t="shared" si="98"/>
        <v>0</v>
      </c>
      <c r="UD164" t="str">
        <f t="shared" si="99"/>
        <v>0</v>
      </c>
      <c r="UE164" t="str">
        <f t="shared" si="100"/>
        <v>3</v>
      </c>
      <c r="UG164">
        <f t="shared" si="101"/>
        <v>0</v>
      </c>
      <c r="UH164">
        <f t="shared" si="102"/>
        <v>2</v>
      </c>
      <c r="UR164">
        <f t="shared" si="52"/>
        <v>1</v>
      </c>
    </row>
    <row r="165" spans="1:564" x14ac:dyDescent="0.3">
      <c r="A165" t="s">
        <v>1136</v>
      </c>
      <c r="B165" t="s">
        <v>591</v>
      </c>
      <c r="C165" t="s">
        <v>78</v>
      </c>
      <c r="D165" s="63">
        <v>45743.579717615743</v>
      </c>
      <c r="E165" s="63">
        <v>45743.579824131943</v>
      </c>
      <c r="F165" t="s">
        <v>625</v>
      </c>
      <c r="G165">
        <v>100</v>
      </c>
      <c r="AI165">
        <v>4</v>
      </c>
      <c r="TF165" t="s">
        <v>18</v>
      </c>
      <c r="TG165" cm="1">
        <f t="array" aca="1" ref="TG165" ca="1">_xlfn.IFS(SUMIFS(TI165:UB165, TI$3:UB$3,"Red",TI$4:UB$4,"On")&gt;0,1,
SUMIFS(TI165:UB165,TI$3:UB$3,"Yellow",TI$4:UB$4,"On")&gt;=TH$1,1,
TRUE,0)</f>
        <v>0</v>
      </c>
      <c r="TH165" s="40">
        <f t="shared" si="78"/>
        <v>0.15338332741521299</v>
      </c>
      <c r="TI165" s="40" t="str">
        <f t="shared" si="79"/>
        <v/>
      </c>
      <c r="TJ165">
        <f t="shared" si="80"/>
        <v>0</v>
      </c>
      <c r="TK165">
        <f t="shared" si="81"/>
        <v>0</v>
      </c>
      <c r="TL165">
        <f t="shared" si="82"/>
        <v>0</v>
      </c>
      <c r="TM165">
        <f t="shared" si="83"/>
        <v>0</v>
      </c>
      <c r="TN165">
        <f t="shared" si="84"/>
        <v>0</v>
      </c>
      <c r="TO165">
        <f t="shared" si="85"/>
        <v>0</v>
      </c>
      <c r="TP165">
        <f t="shared" si="86"/>
        <v>0</v>
      </c>
      <c r="TQ165">
        <f t="shared" si="87"/>
        <v>0</v>
      </c>
      <c r="TR165">
        <f t="shared" si="88"/>
        <v>0</v>
      </c>
      <c r="TS165">
        <f t="shared" si="89"/>
        <v>0</v>
      </c>
      <c r="TT165">
        <f t="shared" si="90"/>
        <v>0</v>
      </c>
      <c r="TU165">
        <f t="shared" si="91"/>
        <v>0</v>
      </c>
      <c r="TV165">
        <f t="shared" si="92"/>
        <v>0</v>
      </c>
      <c r="TW165">
        <f t="shared" si="93"/>
        <v>0</v>
      </c>
      <c r="TX165">
        <f t="shared" si="94"/>
        <v>0</v>
      </c>
      <c r="TY165">
        <f t="shared" si="95"/>
        <v>0</v>
      </c>
      <c r="TZ165" t="str">
        <f t="shared" si="96"/>
        <v/>
      </c>
      <c r="UA165">
        <f t="shared" si="97"/>
        <v>0</v>
      </c>
      <c r="UB165">
        <f t="shared" si="98"/>
        <v>0</v>
      </c>
      <c r="UD165" t="str">
        <f t="shared" si="99"/>
        <v/>
      </c>
      <c r="UE165" t="str">
        <f t="shared" si="100"/>
        <v/>
      </c>
      <c r="UG165" t="str">
        <f t="shared" si="101"/>
        <v/>
      </c>
      <c r="UH165" t="str">
        <f t="shared" si="102"/>
        <v/>
      </c>
      <c r="UR165" t="str">
        <f t="shared" si="52"/>
        <v/>
      </c>
    </row>
    <row r="166" spans="1:564" x14ac:dyDescent="0.3">
      <c r="A166" t="s">
        <v>1137</v>
      </c>
      <c r="B166" t="s">
        <v>591</v>
      </c>
      <c r="C166" t="s">
        <v>78</v>
      </c>
      <c r="D166" s="63">
        <v>45742.833503564812</v>
      </c>
      <c r="E166" s="63">
        <v>45743.582942789355</v>
      </c>
      <c r="F166" t="s">
        <v>705</v>
      </c>
      <c r="G166">
        <v>100</v>
      </c>
      <c r="AI166">
        <v>3</v>
      </c>
      <c r="TF166" t="s">
        <v>18</v>
      </c>
      <c r="TG166" cm="1">
        <f t="array" aca="1" ref="TG166" ca="1">_xlfn.IFS(SUMIFS(TI166:UB166, TI$3:UB$3,"Red",TI$4:UB$4,"On")&gt;0,1,
SUMIFS(TI166:UB166,TI$3:UB$3,"Yellow",TI$4:UB$4,"On")&gt;=TH$1,1,
TRUE,0)</f>
        <v>0</v>
      </c>
      <c r="TH166" s="40">
        <f t="shared" si="78"/>
        <v>1079.1924833413213</v>
      </c>
      <c r="TI166" s="40" t="str">
        <f t="shared" si="79"/>
        <v/>
      </c>
      <c r="TJ166">
        <f t="shared" si="80"/>
        <v>0</v>
      </c>
      <c r="TK166">
        <f t="shared" si="81"/>
        <v>0</v>
      </c>
      <c r="TL166">
        <f t="shared" si="82"/>
        <v>0</v>
      </c>
      <c r="TM166">
        <f t="shared" si="83"/>
        <v>0</v>
      </c>
      <c r="TN166">
        <f t="shared" si="84"/>
        <v>0</v>
      </c>
      <c r="TO166">
        <f t="shared" si="85"/>
        <v>0</v>
      </c>
      <c r="TP166">
        <f t="shared" si="86"/>
        <v>0</v>
      </c>
      <c r="TQ166">
        <f t="shared" si="87"/>
        <v>0</v>
      </c>
      <c r="TR166">
        <f t="shared" si="88"/>
        <v>0</v>
      </c>
      <c r="TS166">
        <f t="shared" si="89"/>
        <v>0</v>
      </c>
      <c r="TT166">
        <f t="shared" si="90"/>
        <v>0</v>
      </c>
      <c r="TU166">
        <f t="shared" si="91"/>
        <v>0</v>
      </c>
      <c r="TV166">
        <f t="shared" si="92"/>
        <v>0</v>
      </c>
      <c r="TW166">
        <f t="shared" si="93"/>
        <v>0</v>
      </c>
      <c r="TX166">
        <f t="shared" si="94"/>
        <v>0</v>
      </c>
      <c r="TY166">
        <f t="shared" si="95"/>
        <v>0</v>
      </c>
      <c r="TZ166" t="str">
        <f t="shared" si="96"/>
        <v/>
      </c>
      <c r="UA166">
        <f t="shared" si="97"/>
        <v>0</v>
      </c>
      <c r="UB166">
        <f t="shared" si="98"/>
        <v>0</v>
      </c>
      <c r="UD166" t="str">
        <f t="shared" si="99"/>
        <v/>
      </c>
      <c r="UE166" t="str">
        <f t="shared" si="100"/>
        <v/>
      </c>
      <c r="UG166" t="str">
        <f t="shared" si="101"/>
        <v/>
      </c>
      <c r="UH166" t="str">
        <f t="shared" si="102"/>
        <v/>
      </c>
      <c r="UR166" t="str">
        <f t="shared" si="52"/>
        <v/>
      </c>
    </row>
    <row r="167" spans="1:564" x14ac:dyDescent="0.3">
      <c r="A167" t="s">
        <v>1138</v>
      </c>
      <c r="B167" t="s">
        <v>591</v>
      </c>
      <c r="C167" t="s">
        <v>97</v>
      </c>
      <c r="D167" s="63">
        <v>45743.586159351849</v>
      </c>
      <c r="E167" s="63">
        <v>45743.586452731484</v>
      </c>
      <c r="F167" t="s">
        <v>623</v>
      </c>
      <c r="G167">
        <v>100</v>
      </c>
      <c r="AI167">
        <v>1</v>
      </c>
      <c r="AJ167">
        <v>1</v>
      </c>
      <c r="AL167">
        <v>14</v>
      </c>
      <c r="TF167" t="s">
        <v>18</v>
      </c>
      <c r="TG167" cm="1">
        <f t="array" aca="1" ref="TG167" ca="1">_xlfn.IFS(SUMIFS(TI167:UB167, TI$3:UB$3,"Red",TI$4:UB$4,"On")&gt;0,1,
SUMIFS(TI167:UB167,TI$3:UB$3,"Yellow",TI$4:UB$4,"On")&gt;=TH$1,1,
TRUE,0)</f>
        <v>0</v>
      </c>
      <c r="TH167" s="40">
        <f t="shared" si="78"/>
        <v>0.42246667435392737</v>
      </c>
      <c r="TI167" s="40" t="str">
        <f t="shared" si="79"/>
        <v/>
      </c>
      <c r="TJ167">
        <f t="shared" si="80"/>
        <v>0</v>
      </c>
      <c r="TK167">
        <f t="shared" si="81"/>
        <v>0</v>
      </c>
      <c r="TL167">
        <f t="shared" si="82"/>
        <v>0</v>
      </c>
      <c r="TM167">
        <f t="shared" si="83"/>
        <v>0</v>
      </c>
      <c r="TN167">
        <f t="shared" si="84"/>
        <v>0</v>
      </c>
      <c r="TO167">
        <f t="shared" si="85"/>
        <v>0</v>
      </c>
      <c r="TP167">
        <f t="shared" si="86"/>
        <v>0</v>
      </c>
      <c r="TQ167">
        <f t="shared" si="87"/>
        <v>0</v>
      </c>
      <c r="TR167">
        <f t="shared" si="88"/>
        <v>0</v>
      </c>
      <c r="TS167">
        <f t="shared" si="89"/>
        <v>0</v>
      </c>
      <c r="TT167">
        <f t="shared" si="90"/>
        <v>0</v>
      </c>
      <c r="TU167">
        <f t="shared" si="91"/>
        <v>0</v>
      </c>
      <c r="TV167">
        <f t="shared" si="92"/>
        <v>0</v>
      </c>
      <c r="TW167">
        <f t="shared" si="93"/>
        <v>0</v>
      </c>
      <c r="TX167">
        <f t="shared" si="94"/>
        <v>0</v>
      </c>
      <c r="TY167">
        <f t="shared" si="95"/>
        <v>0</v>
      </c>
      <c r="TZ167" t="str">
        <f t="shared" si="96"/>
        <v/>
      </c>
      <c r="UA167">
        <f t="shared" si="97"/>
        <v>0</v>
      </c>
      <c r="UB167">
        <f t="shared" si="98"/>
        <v>0</v>
      </c>
      <c r="UD167" t="str">
        <f t="shared" si="99"/>
        <v/>
      </c>
      <c r="UE167" t="str">
        <f t="shared" si="100"/>
        <v/>
      </c>
      <c r="UG167" t="str">
        <f t="shared" si="101"/>
        <v/>
      </c>
      <c r="UH167" t="str">
        <f t="shared" si="102"/>
        <v/>
      </c>
      <c r="UR167" t="str">
        <f t="shared" si="52"/>
        <v/>
      </c>
    </row>
    <row r="168" spans="1:564" x14ac:dyDescent="0.3">
      <c r="A168" t="s">
        <v>1139</v>
      </c>
      <c r="B168" t="s">
        <v>591</v>
      </c>
      <c r="C168" t="s">
        <v>124</v>
      </c>
      <c r="D168" s="63">
        <v>45743.590680138892</v>
      </c>
      <c r="E168" s="63">
        <v>45743.591213657404</v>
      </c>
      <c r="F168" t="s">
        <v>609</v>
      </c>
      <c r="G168">
        <v>100</v>
      </c>
      <c r="P168">
        <v>0</v>
      </c>
      <c r="AI168">
        <v>1</v>
      </c>
      <c r="AJ168">
        <v>1</v>
      </c>
      <c r="AL168">
        <v>11</v>
      </c>
      <c r="AM168">
        <v>0</v>
      </c>
      <c r="AN168">
        <v>0</v>
      </c>
      <c r="AO168">
        <v>1</v>
      </c>
      <c r="AP168">
        <v>0</v>
      </c>
      <c r="AQ168">
        <v>0</v>
      </c>
      <c r="AR168">
        <v>0</v>
      </c>
      <c r="AS168">
        <v>0</v>
      </c>
      <c r="AT168">
        <v>0</v>
      </c>
      <c r="AV168">
        <v>5</v>
      </c>
      <c r="TF168" t="s">
        <v>18</v>
      </c>
      <c r="TG168" cm="1">
        <f t="array" aca="1" ref="TG168" ca="1">_xlfn.IFS(SUMIFS(TI168:UB168, TI$3:UB$3,"Red",TI$4:UB$4,"On")&gt;0,1,
SUMIFS(TI168:UB168,TI$3:UB$3,"Yellow",TI$4:UB$4,"On")&gt;=TH$1,1,
TRUE,0)</f>
        <v>0</v>
      </c>
      <c r="TH168" s="40">
        <f t="shared" si="78"/>
        <v>0.76826665783300996</v>
      </c>
      <c r="TI168" s="40" t="str">
        <f t="shared" si="79"/>
        <v/>
      </c>
      <c r="TJ168">
        <f t="shared" si="80"/>
        <v>0</v>
      </c>
      <c r="TK168">
        <f t="shared" si="81"/>
        <v>0</v>
      </c>
      <c r="TL168">
        <f t="shared" si="82"/>
        <v>0</v>
      </c>
      <c r="TM168">
        <f t="shared" si="83"/>
        <v>0</v>
      </c>
      <c r="TN168">
        <f t="shared" si="84"/>
        <v>0</v>
      </c>
      <c r="TO168">
        <f t="shared" si="85"/>
        <v>0</v>
      </c>
      <c r="TP168">
        <f t="shared" si="86"/>
        <v>0</v>
      </c>
      <c r="TQ168">
        <f t="shared" si="87"/>
        <v>0</v>
      </c>
      <c r="TR168">
        <f t="shared" si="88"/>
        <v>0</v>
      </c>
      <c r="TS168">
        <f t="shared" si="89"/>
        <v>0</v>
      </c>
      <c r="TT168">
        <f t="shared" si="90"/>
        <v>0</v>
      </c>
      <c r="TU168">
        <f t="shared" si="91"/>
        <v>0</v>
      </c>
      <c r="TV168">
        <f t="shared" si="92"/>
        <v>0</v>
      </c>
      <c r="TW168">
        <f t="shared" si="93"/>
        <v>0</v>
      </c>
      <c r="TX168">
        <f t="shared" si="94"/>
        <v>0</v>
      </c>
      <c r="TY168">
        <f t="shared" si="95"/>
        <v>0</v>
      </c>
      <c r="TZ168" t="str">
        <f t="shared" si="96"/>
        <v/>
      </c>
      <c r="UA168">
        <f t="shared" si="97"/>
        <v>0</v>
      </c>
      <c r="UB168">
        <f t="shared" si="98"/>
        <v>0</v>
      </c>
      <c r="UD168" t="str">
        <f t="shared" si="99"/>
        <v/>
      </c>
      <c r="UE168" t="str">
        <f t="shared" si="100"/>
        <v/>
      </c>
      <c r="UG168" t="str">
        <f t="shared" si="101"/>
        <v/>
      </c>
      <c r="UH168" t="str">
        <f t="shared" si="102"/>
        <v/>
      </c>
      <c r="UR168" t="str">
        <f t="shared" si="52"/>
        <v/>
      </c>
    </row>
    <row r="169" spans="1:564" x14ac:dyDescent="0.3">
      <c r="A169" t="s">
        <v>1140</v>
      </c>
      <c r="B169" t="s">
        <v>14</v>
      </c>
      <c r="D169" s="63">
        <v>45742.779055891202</v>
      </c>
      <c r="E169" s="63">
        <v>45743.592099641202</v>
      </c>
      <c r="F169" t="s">
        <v>585</v>
      </c>
      <c r="G169">
        <v>100</v>
      </c>
      <c r="H169">
        <v>1</v>
      </c>
      <c r="I169">
        <v>2</v>
      </c>
      <c r="J169">
        <v>33</v>
      </c>
      <c r="K169">
        <v>4</v>
      </c>
      <c r="L169">
        <v>1</v>
      </c>
      <c r="M169" t="s">
        <v>586</v>
      </c>
      <c r="N169" t="s">
        <v>76</v>
      </c>
      <c r="O169" t="s">
        <v>636</v>
      </c>
      <c r="P169">
        <v>0</v>
      </c>
      <c r="Q169">
        <v>1</v>
      </c>
      <c r="R169">
        <v>0</v>
      </c>
      <c r="S169">
        <v>0</v>
      </c>
      <c r="T169">
        <v>0</v>
      </c>
      <c r="U169">
        <v>0</v>
      </c>
      <c r="V169">
        <v>0</v>
      </c>
      <c r="W169">
        <v>0</v>
      </c>
      <c r="X169">
        <v>0</v>
      </c>
      <c r="Y169">
        <v>0</v>
      </c>
      <c r="Z169">
        <v>0</v>
      </c>
      <c r="AA169">
        <v>0</v>
      </c>
      <c r="AB169">
        <v>0</v>
      </c>
      <c r="AC169">
        <v>0</v>
      </c>
      <c r="AD169">
        <v>0</v>
      </c>
      <c r="AE169">
        <v>0</v>
      </c>
      <c r="AF169">
        <v>0</v>
      </c>
      <c r="AG169">
        <v>0</v>
      </c>
      <c r="AH169">
        <v>0</v>
      </c>
      <c r="AI169">
        <v>1</v>
      </c>
      <c r="AJ169">
        <v>1</v>
      </c>
      <c r="AL169">
        <v>11</v>
      </c>
      <c r="AM169">
        <v>0</v>
      </c>
      <c r="AN169">
        <v>0</v>
      </c>
      <c r="AO169">
        <v>1</v>
      </c>
      <c r="AP169">
        <v>0</v>
      </c>
      <c r="AQ169">
        <v>1</v>
      </c>
      <c r="AR169">
        <v>0</v>
      </c>
      <c r="AS169">
        <v>0</v>
      </c>
      <c r="AT169">
        <v>0</v>
      </c>
      <c r="AV169">
        <v>2</v>
      </c>
      <c r="AW169">
        <v>1</v>
      </c>
      <c r="AX169">
        <v>1</v>
      </c>
      <c r="AY169">
        <v>1</v>
      </c>
      <c r="AZ169">
        <v>1</v>
      </c>
      <c r="BA169">
        <v>1</v>
      </c>
      <c r="BB169">
        <v>0</v>
      </c>
      <c r="BD169">
        <v>1</v>
      </c>
      <c r="BE169">
        <v>1</v>
      </c>
      <c r="BF169">
        <v>1</v>
      </c>
      <c r="BI169">
        <v>3</v>
      </c>
      <c r="BJ169">
        <v>4</v>
      </c>
      <c r="BK169">
        <v>4</v>
      </c>
      <c r="BL169">
        <v>2</v>
      </c>
      <c r="BM169">
        <v>4</v>
      </c>
      <c r="BN169">
        <v>2</v>
      </c>
      <c r="BO169">
        <v>1</v>
      </c>
      <c r="BP169">
        <v>1</v>
      </c>
      <c r="BQ169">
        <v>1</v>
      </c>
      <c r="BR169">
        <v>1</v>
      </c>
      <c r="BS169">
        <v>1</v>
      </c>
      <c r="BT169">
        <v>1</v>
      </c>
      <c r="BU169">
        <v>1</v>
      </c>
      <c r="BV169">
        <v>1</v>
      </c>
      <c r="BW169">
        <v>1</v>
      </c>
      <c r="BY169">
        <v>1</v>
      </c>
      <c r="CB169">
        <v>9</v>
      </c>
      <c r="CC169">
        <v>9</v>
      </c>
      <c r="CE169">
        <v>5</v>
      </c>
      <c r="CR169" t="s">
        <v>1141</v>
      </c>
      <c r="CS169" t="s">
        <v>1142</v>
      </c>
      <c r="CU169" t="s">
        <v>1143</v>
      </c>
      <c r="DG169">
        <v>2</v>
      </c>
      <c r="DH169">
        <v>0</v>
      </c>
      <c r="DJ169">
        <v>1</v>
      </c>
      <c r="DK169">
        <v>0</v>
      </c>
      <c r="DL169">
        <v>0</v>
      </c>
      <c r="DM169">
        <v>0</v>
      </c>
      <c r="DN169">
        <v>0</v>
      </c>
      <c r="DO169">
        <v>0</v>
      </c>
      <c r="DP169">
        <v>0</v>
      </c>
      <c r="DQ169">
        <v>0</v>
      </c>
      <c r="DR169">
        <v>0</v>
      </c>
      <c r="DS169">
        <v>0</v>
      </c>
      <c r="DT169">
        <v>0</v>
      </c>
      <c r="DU169">
        <v>0</v>
      </c>
      <c r="DV169">
        <v>0</v>
      </c>
      <c r="DW169">
        <v>0</v>
      </c>
      <c r="DZ169">
        <v>2</v>
      </c>
      <c r="EA169">
        <v>1</v>
      </c>
      <c r="EC169">
        <v>3</v>
      </c>
      <c r="EU169">
        <v>3</v>
      </c>
      <c r="EV169">
        <v>4</v>
      </c>
      <c r="EW169">
        <v>4</v>
      </c>
      <c r="EX169">
        <v>3</v>
      </c>
      <c r="EY169">
        <v>3</v>
      </c>
      <c r="EZ169">
        <v>3</v>
      </c>
      <c r="FA169">
        <v>3</v>
      </c>
      <c r="FB169">
        <v>3</v>
      </c>
      <c r="FC169">
        <v>4</v>
      </c>
      <c r="FD169">
        <v>3</v>
      </c>
      <c r="FE169">
        <v>4</v>
      </c>
      <c r="FF169">
        <v>4</v>
      </c>
      <c r="FG169">
        <v>4</v>
      </c>
      <c r="FH169">
        <v>3</v>
      </c>
      <c r="FI169">
        <v>4</v>
      </c>
      <c r="FJ169">
        <v>3</v>
      </c>
      <c r="FK169">
        <v>3</v>
      </c>
      <c r="FL169">
        <v>3</v>
      </c>
      <c r="FM169">
        <v>3</v>
      </c>
      <c r="FN169">
        <v>4</v>
      </c>
      <c r="FY169">
        <v>3</v>
      </c>
      <c r="FZ169">
        <v>2</v>
      </c>
      <c r="GA169">
        <v>3</v>
      </c>
      <c r="GB169">
        <v>3</v>
      </c>
      <c r="GC169">
        <v>3</v>
      </c>
      <c r="GD169">
        <v>2</v>
      </c>
      <c r="GE169">
        <v>2</v>
      </c>
      <c r="GF169">
        <v>2</v>
      </c>
      <c r="GG169">
        <v>2</v>
      </c>
      <c r="GH169">
        <v>3</v>
      </c>
      <c r="KO169">
        <v>2019</v>
      </c>
      <c r="KP169">
        <v>0</v>
      </c>
      <c r="KQ169">
        <v>2023</v>
      </c>
      <c r="KR169">
        <v>0</v>
      </c>
      <c r="KS169">
        <v>4</v>
      </c>
      <c r="KT169" t="s">
        <v>1144</v>
      </c>
      <c r="KU169">
        <v>2</v>
      </c>
      <c r="KX169">
        <v>3</v>
      </c>
      <c r="KZ169">
        <v>0</v>
      </c>
      <c r="LB169">
        <v>1</v>
      </c>
      <c r="LC169">
        <v>0</v>
      </c>
      <c r="LD169">
        <v>0</v>
      </c>
      <c r="LE169">
        <v>0</v>
      </c>
      <c r="LO169">
        <v>0</v>
      </c>
      <c r="LQ169">
        <v>0</v>
      </c>
      <c r="LR169">
        <v>0</v>
      </c>
      <c r="LS169">
        <v>1</v>
      </c>
      <c r="LT169">
        <v>1</v>
      </c>
      <c r="LU169">
        <v>0</v>
      </c>
      <c r="LV169">
        <v>0</v>
      </c>
      <c r="LW169">
        <v>0</v>
      </c>
      <c r="LX169">
        <v>0</v>
      </c>
      <c r="LY169">
        <v>1</v>
      </c>
      <c r="LZ169">
        <v>0</v>
      </c>
      <c r="MA169">
        <v>0</v>
      </c>
      <c r="MC169">
        <v>1</v>
      </c>
      <c r="ME169">
        <v>1</v>
      </c>
      <c r="MF169">
        <v>6</v>
      </c>
      <c r="MG169">
        <v>6</v>
      </c>
      <c r="MH169">
        <v>5</v>
      </c>
      <c r="MI169">
        <v>2</v>
      </c>
      <c r="MJ169">
        <v>2</v>
      </c>
      <c r="MK169">
        <v>1</v>
      </c>
      <c r="ML169">
        <v>1</v>
      </c>
      <c r="MM169">
        <v>2</v>
      </c>
      <c r="MN169">
        <v>3</v>
      </c>
      <c r="MO169">
        <v>2</v>
      </c>
      <c r="MP169">
        <v>1</v>
      </c>
      <c r="MQ169">
        <v>2</v>
      </c>
      <c r="MR169">
        <v>1</v>
      </c>
      <c r="MS169">
        <v>1</v>
      </c>
      <c r="MT169">
        <v>2</v>
      </c>
      <c r="MU169">
        <v>2</v>
      </c>
      <c r="MV169">
        <v>2</v>
      </c>
      <c r="MW169">
        <v>3</v>
      </c>
      <c r="MX169" t="s">
        <v>611</v>
      </c>
      <c r="NA169" t="s">
        <v>1145</v>
      </c>
      <c r="NC169" t="s">
        <v>686</v>
      </c>
      <c r="NE169" t="s">
        <v>1145</v>
      </c>
      <c r="NH169" t="s">
        <v>1146</v>
      </c>
      <c r="NI169" t="s">
        <v>1147</v>
      </c>
      <c r="NJ169" t="s">
        <v>589</v>
      </c>
      <c r="NL169">
        <v>2</v>
      </c>
      <c r="NO169">
        <v>3</v>
      </c>
      <c r="NP169">
        <v>1</v>
      </c>
      <c r="NQ169">
        <v>2</v>
      </c>
      <c r="NS169">
        <v>2</v>
      </c>
      <c r="NV169">
        <v>3</v>
      </c>
      <c r="NW169">
        <v>2</v>
      </c>
      <c r="NX169">
        <v>2</v>
      </c>
      <c r="NY169">
        <v>3</v>
      </c>
      <c r="NZ169">
        <v>2</v>
      </c>
      <c r="OH169">
        <v>1</v>
      </c>
      <c r="OJ169">
        <v>2</v>
      </c>
      <c r="ON169">
        <v>1</v>
      </c>
      <c r="OV169">
        <v>2</v>
      </c>
      <c r="OX169">
        <v>2</v>
      </c>
      <c r="PB169">
        <v>95</v>
      </c>
      <c r="PC169">
        <v>1</v>
      </c>
      <c r="PD169">
        <v>4</v>
      </c>
      <c r="PE169">
        <v>0</v>
      </c>
      <c r="PG169">
        <v>10</v>
      </c>
      <c r="PH169">
        <v>4</v>
      </c>
      <c r="PI169">
        <v>4</v>
      </c>
      <c r="PJ169">
        <v>1</v>
      </c>
      <c r="PL169">
        <v>3</v>
      </c>
      <c r="PM169">
        <v>4</v>
      </c>
      <c r="PN169">
        <v>4</v>
      </c>
      <c r="PO169">
        <v>1</v>
      </c>
      <c r="PP169">
        <v>4</v>
      </c>
      <c r="PQ169">
        <v>1</v>
      </c>
      <c r="PR169">
        <v>1</v>
      </c>
      <c r="PS169">
        <v>1</v>
      </c>
      <c r="PT169">
        <v>1</v>
      </c>
      <c r="PU169">
        <v>1</v>
      </c>
      <c r="PV169">
        <v>1</v>
      </c>
      <c r="PW169">
        <v>1</v>
      </c>
      <c r="PX169">
        <v>1</v>
      </c>
      <c r="PY169">
        <v>1</v>
      </c>
      <c r="PZ169">
        <v>1</v>
      </c>
      <c r="QC169">
        <v>6</v>
      </c>
      <c r="QN169" t="s">
        <v>1148</v>
      </c>
      <c r="QY169">
        <v>3</v>
      </c>
      <c r="RA169">
        <v>3</v>
      </c>
      <c r="RB169">
        <v>75</v>
      </c>
      <c r="RN169">
        <v>85</v>
      </c>
      <c r="RZ169">
        <v>5</v>
      </c>
      <c r="SX169">
        <v>33</v>
      </c>
      <c r="SY169">
        <v>1</v>
      </c>
      <c r="SZ169">
        <v>1</v>
      </c>
      <c r="TA169">
        <v>4</v>
      </c>
      <c r="TB169">
        <v>5</v>
      </c>
      <c r="TC169">
        <v>2</v>
      </c>
      <c r="TD169">
        <v>4</v>
      </c>
      <c r="TF169" t="s">
        <v>18</v>
      </c>
      <c r="TG169" cm="1">
        <f t="array" aca="1" ref="TG169" ca="1">_xlfn.IFS(SUMIFS(TI169:UB169, TI$3:UB$3,"Red",TI$4:UB$4,"On")&gt;0,1,
SUMIFS(TI169:UB169,TI$3:UB$3,"Yellow",TI$4:UB$4,"On")&gt;=TH$1,1,
TRUE,0)</f>
        <v>0</v>
      </c>
      <c r="TH169" s="40">
        <f t="shared" si="78"/>
        <v>1170.7830000005197</v>
      </c>
      <c r="TI169" s="40">
        <f t="shared" si="79"/>
        <v>0</v>
      </c>
      <c r="TJ169">
        <f t="shared" si="80"/>
        <v>0</v>
      </c>
      <c r="TK169">
        <f t="shared" si="81"/>
        <v>1</v>
      </c>
      <c r="TL169">
        <f t="shared" si="82"/>
        <v>0</v>
      </c>
      <c r="TM169">
        <f t="shared" si="83"/>
        <v>0</v>
      </c>
      <c r="TN169">
        <f t="shared" si="84"/>
        <v>0</v>
      </c>
      <c r="TO169">
        <f t="shared" si="85"/>
        <v>0</v>
      </c>
      <c r="TP169">
        <f t="shared" si="86"/>
        <v>0</v>
      </c>
      <c r="TQ169">
        <f t="shared" si="87"/>
        <v>0</v>
      </c>
      <c r="TR169">
        <f t="shared" si="88"/>
        <v>0</v>
      </c>
      <c r="TS169">
        <f t="shared" si="89"/>
        <v>0</v>
      </c>
      <c r="TT169">
        <f t="shared" si="90"/>
        <v>0</v>
      </c>
      <c r="TU169">
        <f t="shared" si="91"/>
        <v>0</v>
      </c>
      <c r="TV169">
        <f t="shared" si="92"/>
        <v>0</v>
      </c>
      <c r="TW169">
        <f t="shared" si="93"/>
        <v>0</v>
      </c>
      <c r="TX169">
        <f t="shared" si="94"/>
        <v>0</v>
      </c>
      <c r="TY169">
        <f t="shared" si="95"/>
        <v>0</v>
      </c>
      <c r="TZ169">
        <f t="shared" si="96"/>
        <v>0</v>
      </c>
      <c r="UA169">
        <f t="shared" si="97"/>
        <v>0</v>
      </c>
      <c r="UB169">
        <f t="shared" si="98"/>
        <v>0</v>
      </c>
      <c r="UD169" t="str">
        <f t="shared" si="99"/>
        <v>0</v>
      </c>
      <c r="UE169" t="str">
        <f t="shared" si="100"/>
        <v>3</v>
      </c>
      <c r="UG169">
        <f t="shared" si="101"/>
        <v>0</v>
      </c>
      <c r="UH169">
        <f t="shared" si="102"/>
        <v>3</v>
      </c>
      <c r="UR169">
        <f t="shared" si="52"/>
        <v>1</v>
      </c>
    </row>
    <row r="170" spans="1:564" x14ac:dyDescent="0.3">
      <c r="A170" t="s">
        <v>1149</v>
      </c>
      <c r="B170" t="s">
        <v>591</v>
      </c>
      <c r="C170" t="s">
        <v>78</v>
      </c>
      <c r="D170" s="63">
        <v>45743.592817048608</v>
      </c>
      <c r="E170" s="63">
        <v>45743.59292609954</v>
      </c>
      <c r="F170" t="s">
        <v>625</v>
      </c>
      <c r="G170">
        <v>100</v>
      </c>
      <c r="AI170">
        <v>3</v>
      </c>
      <c r="TF170" t="s">
        <v>18</v>
      </c>
      <c r="TG170" cm="1">
        <f t="array" aca="1" ref="TG170" ca="1">_xlfn.IFS(SUMIFS(TI170:UB170, TI$3:UB$3,"Red",TI$4:UB$4,"On")&gt;0,1,
SUMIFS(TI170:UB170,TI$3:UB$3,"Yellow",TI$4:UB$4,"On")&gt;=TH$1,1,
TRUE,0)</f>
        <v>0</v>
      </c>
      <c r="TH170" s="40">
        <f t="shared" si="78"/>
        <v>0.15703334240242839</v>
      </c>
      <c r="TI170" s="40" t="str">
        <f t="shared" si="79"/>
        <v/>
      </c>
      <c r="TJ170">
        <f t="shared" si="80"/>
        <v>0</v>
      </c>
      <c r="TK170">
        <f t="shared" si="81"/>
        <v>0</v>
      </c>
      <c r="TL170">
        <f t="shared" si="82"/>
        <v>0</v>
      </c>
      <c r="TM170">
        <f t="shared" si="83"/>
        <v>0</v>
      </c>
      <c r="TN170">
        <f t="shared" si="84"/>
        <v>0</v>
      </c>
      <c r="TO170">
        <f t="shared" si="85"/>
        <v>0</v>
      </c>
      <c r="TP170">
        <f t="shared" si="86"/>
        <v>0</v>
      </c>
      <c r="TQ170">
        <f t="shared" si="87"/>
        <v>0</v>
      </c>
      <c r="TR170">
        <f t="shared" si="88"/>
        <v>0</v>
      </c>
      <c r="TS170">
        <f t="shared" si="89"/>
        <v>0</v>
      </c>
      <c r="TT170">
        <f t="shared" si="90"/>
        <v>0</v>
      </c>
      <c r="TU170">
        <f t="shared" si="91"/>
        <v>0</v>
      </c>
      <c r="TV170">
        <f t="shared" si="92"/>
        <v>0</v>
      </c>
      <c r="TW170">
        <f t="shared" si="93"/>
        <v>0</v>
      </c>
      <c r="TX170">
        <f t="shared" si="94"/>
        <v>0</v>
      </c>
      <c r="TY170">
        <f t="shared" si="95"/>
        <v>0</v>
      </c>
      <c r="TZ170" t="str">
        <f t="shared" si="96"/>
        <v/>
      </c>
      <c r="UA170">
        <f t="shared" si="97"/>
        <v>0</v>
      </c>
      <c r="UB170">
        <f t="shared" si="98"/>
        <v>0</v>
      </c>
      <c r="UD170" t="str">
        <f t="shared" si="99"/>
        <v/>
      </c>
      <c r="UE170" t="str">
        <f t="shared" si="100"/>
        <v/>
      </c>
      <c r="UG170" t="str">
        <f t="shared" si="101"/>
        <v/>
      </c>
      <c r="UH170" t="str">
        <f t="shared" si="102"/>
        <v/>
      </c>
      <c r="UR170" t="str">
        <f t="shared" si="52"/>
        <v/>
      </c>
    </row>
    <row r="171" spans="1:564" x14ac:dyDescent="0.3">
      <c r="A171" t="s">
        <v>1150</v>
      </c>
      <c r="B171" t="s">
        <v>591</v>
      </c>
      <c r="C171" t="s">
        <v>97</v>
      </c>
      <c r="D171" s="63">
        <v>45743.595877638887</v>
      </c>
      <c r="E171" s="63">
        <v>45743.596057511575</v>
      </c>
      <c r="F171" t="s">
        <v>625</v>
      </c>
      <c r="G171">
        <v>100</v>
      </c>
      <c r="AI171">
        <v>1</v>
      </c>
      <c r="AJ171">
        <v>1</v>
      </c>
      <c r="AL171">
        <v>9</v>
      </c>
      <c r="TF171" t="s">
        <v>18</v>
      </c>
      <c r="TG171" cm="1">
        <f t="array" aca="1" ref="TG171" ca="1">_xlfn.IFS(SUMIFS(TI171:UB171, TI$3:UB$3,"Red",TI$4:UB$4,"On")&gt;0,1,
SUMIFS(TI171:UB171,TI$3:UB$3,"Yellow",TI$4:UB$4,"On")&gt;=TH$1,1,
TRUE,0)</f>
        <v>0</v>
      </c>
      <c r="TH171" s="40">
        <f t="shared" si="78"/>
        <v>0.25901667075231671</v>
      </c>
      <c r="TI171" s="40" t="str">
        <f t="shared" si="79"/>
        <v/>
      </c>
      <c r="TJ171">
        <f t="shared" si="80"/>
        <v>0</v>
      </c>
      <c r="TK171">
        <f t="shared" si="81"/>
        <v>0</v>
      </c>
      <c r="TL171">
        <f t="shared" si="82"/>
        <v>0</v>
      </c>
      <c r="TM171">
        <f t="shared" si="83"/>
        <v>0</v>
      </c>
      <c r="TN171">
        <f t="shared" si="84"/>
        <v>0</v>
      </c>
      <c r="TO171">
        <f t="shared" si="85"/>
        <v>0</v>
      </c>
      <c r="TP171">
        <f t="shared" si="86"/>
        <v>0</v>
      </c>
      <c r="TQ171">
        <f t="shared" si="87"/>
        <v>0</v>
      </c>
      <c r="TR171">
        <f t="shared" si="88"/>
        <v>0</v>
      </c>
      <c r="TS171">
        <f t="shared" si="89"/>
        <v>0</v>
      </c>
      <c r="TT171">
        <f t="shared" si="90"/>
        <v>0</v>
      </c>
      <c r="TU171">
        <f t="shared" si="91"/>
        <v>0</v>
      </c>
      <c r="TV171">
        <f t="shared" si="92"/>
        <v>0</v>
      </c>
      <c r="TW171">
        <f t="shared" si="93"/>
        <v>0</v>
      </c>
      <c r="TX171">
        <f t="shared" si="94"/>
        <v>0</v>
      </c>
      <c r="TY171">
        <f t="shared" si="95"/>
        <v>0</v>
      </c>
      <c r="TZ171" t="str">
        <f t="shared" si="96"/>
        <v/>
      </c>
      <c r="UA171">
        <f t="shared" si="97"/>
        <v>0</v>
      </c>
      <c r="UB171">
        <f t="shared" si="98"/>
        <v>0</v>
      </c>
      <c r="UD171" t="str">
        <f t="shared" si="99"/>
        <v/>
      </c>
      <c r="UE171" t="str">
        <f t="shared" si="100"/>
        <v/>
      </c>
      <c r="UG171" t="str">
        <f t="shared" si="101"/>
        <v/>
      </c>
      <c r="UH171" t="str">
        <f t="shared" si="102"/>
        <v/>
      </c>
      <c r="UR171" t="str">
        <f t="shared" si="52"/>
        <v/>
      </c>
    </row>
    <row r="172" spans="1:564" x14ac:dyDescent="0.3">
      <c r="A172" t="s">
        <v>1151</v>
      </c>
      <c r="B172" t="s">
        <v>591</v>
      </c>
      <c r="C172" t="s">
        <v>78</v>
      </c>
      <c r="D172" s="63">
        <v>45743.598337824071</v>
      </c>
      <c r="E172" s="63">
        <v>45743.598494606478</v>
      </c>
      <c r="F172" t="s">
        <v>609</v>
      </c>
      <c r="G172">
        <v>100</v>
      </c>
      <c r="AI172">
        <v>3</v>
      </c>
      <c r="TF172" t="s">
        <v>18</v>
      </c>
      <c r="TG172" cm="1">
        <f t="array" aca="1" ref="TG172" ca="1">_xlfn.IFS(SUMIFS(TI172:UB172, TI$3:UB$3,"Red",TI$4:UB$4,"On")&gt;0,1,
SUMIFS(TI172:UB172,TI$3:UB$3,"Yellow",TI$4:UB$4,"On")&gt;=TH$1,1,
TRUE,0)</f>
        <v>0</v>
      </c>
      <c r="TH172" s="40">
        <f t="shared" ref="TH172:TH235" si="103">(E172-D172)*1440</f>
        <v>0.22576666669920087</v>
      </c>
      <c r="TI172" s="40" t="str">
        <f t="shared" ref="TI172:TI235" si="104">IF(B172&lt;&gt;"Qualified","",
IF(TH172&lt;TL$1,1,0))</f>
        <v/>
      </c>
      <c r="TJ172">
        <f t="shared" ref="TJ172:TJ235" si="105">P172</f>
        <v>0</v>
      </c>
      <c r="TK172">
        <f t="shared" ref="TK172:TK235" si="106">Q172</f>
        <v>0</v>
      </c>
      <c r="TL172">
        <f t="shared" ref="TL172:TL235" si="107">R172</f>
        <v>0</v>
      </c>
      <c r="TM172">
        <f t="shared" ref="TM172:TM235" si="108">S172</f>
        <v>0</v>
      </c>
      <c r="TN172">
        <f t="shared" ref="TN172:TN235" si="109">T172</f>
        <v>0</v>
      </c>
      <c r="TO172">
        <f t="shared" ref="TO172:TO235" si="110">IF(U172="",0,IF(U172=0,0,1))</f>
        <v>0</v>
      </c>
      <c r="TP172">
        <f t="shared" ref="TP172:TP235" si="111">V172</f>
        <v>0</v>
      </c>
      <c r="TQ172">
        <f t="shared" ref="TQ172:TQ235" si="112">W172</f>
        <v>0</v>
      </c>
      <c r="TR172">
        <f t="shared" ref="TR172:TR235" si="113">X172</f>
        <v>0</v>
      </c>
      <c r="TS172">
        <f t="shared" ref="TS172:TS235" si="114">Y172</f>
        <v>0</v>
      </c>
      <c r="TT172">
        <f t="shared" ref="TT172:TT235" si="115">IF(Z172="",0,IF(Z172=0,0,1))</f>
        <v>0</v>
      </c>
      <c r="TU172">
        <f t="shared" ref="TU172:TU235" si="116">AA172</f>
        <v>0</v>
      </c>
      <c r="TV172">
        <f t="shared" ref="TV172:TV235" si="117">AB172</f>
        <v>0</v>
      </c>
      <c r="TW172">
        <f t="shared" ref="TW172:TW235" si="118">AC172</f>
        <v>0</v>
      </c>
      <c r="TX172">
        <f t="shared" ref="TX172:TX235" si="119">AD172</f>
        <v>0</v>
      </c>
      <c r="TY172">
        <f t="shared" ref="TY172:TY235" si="120">AE172</f>
        <v>0</v>
      </c>
      <c r="TZ172" t="str">
        <f t="shared" ref="TZ172:TZ235" si="121">IF(UD172="","",IF(((UD172/UE172))&gt;$TP$1,1,0))</f>
        <v/>
      </c>
      <c r="UA172">
        <f t="shared" ref="UA172:UA235" si="122">AG172</f>
        <v>0</v>
      </c>
      <c r="UB172">
        <f t="shared" ref="UB172:UB235" si="123">AH172</f>
        <v>0</v>
      </c>
      <c r="UD172" t="str">
        <f t="shared" ref="UD172:UD235" si="124">IF(M172="","",LEFT(M172,FIND("/",M172)-1))</f>
        <v/>
      </c>
      <c r="UE172" t="str">
        <f t="shared" ref="UE172:UE235" si="125">IF(M172="","",RIGHT(M172,LEN(M172)-FIND("/",M172)))</f>
        <v/>
      </c>
      <c r="UG172" t="str">
        <f t="shared" ref="UG172:UG235" si="126">IF(BF172="","",IF(BF172=4,1,0))</f>
        <v/>
      </c>
      <c r="UH172" t="str">
        <f t="shared" ref="UH172:UH235" si="127">IF(TA172="","",IF(TA172=1,1,IF(AND(TA172&gt;1,TA172&lt;4),2,IF(TA172&gt;3,3,0))))</f>
        <v/>
      </c>
      <c r="UR172" t="str">
        <f t="shared" si="52"/>
        <v/>
      </c>
    </row>
    <row r="173" spans="1:564" x14ac:dyDescent="0.3">
      <c r="A173" t="s">
        <v>680</v>
      </c>
      <c r="B173" t="s">
        <v>591</v>
      </c>
      <c r="C173" t="s">
        <v>115</v>
      </c>
      <c r="D173" s="63">
        <v>45743.598711550927</v>
      </c>
      <c r="E173" s="63">
        <v>45743.599067384261</v>
      </c>
      <c r="F173" t="s">
        <v>609</v>
      </c>
      <c r="G173">
        <v>100</v>
      </c>
      <c r="AI173">
        <v>1</v>
      </c>
      <c r="AJ173">
        <v>1</v>
      </c>
      <c r="AL173">
        <v>11</v>
      </c>
      <c r="AM173">
        <v>0</v>
      </c>
      <c r="AN173">
        <v>1</v>
      </c>
      <c r="AO173">
        <v>0</v>
      </c>
      <c r="AP173">
        <v>0</v>
      </c>
      <c r="AQ173">
        <v>0</v>
      </c>
      <c r="AR173">
        <v>1</v>
      </c>
      <c r="AS173">
        <v>0</v>
      </c>
      <c r="AT173">
        <v>0</v>
      </c>
      <c r="TF173" t="s">
        <v>18</v>
      </c>
      <c r="TG173" cm="1">
        <f t="array" aca="1" ref="TG173" ca="1">_xlfn.IFS(SUMIFS(TI173:UB173, TI$3:UB$3,"Red",TI$4:UB$4,"On")&gt;0,1,
SUMIFS(TI173:UB173,TI$3:UB$3,"Yellow",TI$4:UB$4,"On")&gt;=TH$1,1,
TRUE,0)</f>
        <v>0</v>
      </c>
      <c r="TH173" s="40">
        <f t="shared" si="103"/>
        <v>0.5124000005889684</v>
      </c>
      <c r="TI173" s="40" t="str">
        <f t="shared" si="104"/>
        <v/>
      </c>
      <c r="TJ173">
        <f t="shared" si="105"/>
        <v>0</v>
      </c>
      <c r="TK173">
        <f t="shared" si="106"/>
        <v>0</v>
      </c>
      <c r="TL173">
        <f t="shared" si="107"/>
        <v>0</v>
      </c>
      <c r="TM173">
        <f t="shared" si="108"/>
        <v>0</v>
      </c>
      <c r="TN173">
        <f t="shared" si="109"/>
        <v>0</v>
      </c>
      <c r="TO173">
        <f t="shared" si="110"/>
        <v>0</v>
      </c>
      <c r="TP173">
        <f t="shared" si="111"/>
        <v>0</v>
      </c>
      <c r="TQ173">
        <f t="shared" si="112"/>
        <v>0</v>
      </c>
      <c r="TR173">
        <f t="shared" si="113"/>
        <v>0</v>
      </c>
      <c r="TS173">
        <f t="shared" si="114"/>
        <v>0</v>
      </c>
      <c r="TT173">
        <f t="shared" si="115"/>
        <v>0</v>
      </c>
      <c r="TU173">
        <f t="shared" si="116"/>
        <v>0</v>
      </c>
      <c r="TV173">
        <f t="shared" si="117"/>
        <v>0</v>
      </c>
      <c r="TW173">
        <f t="shared" si="118"/>
        <v>0</v>
      </c>
      <c r="TX173">
        <f t="shared" si="119"/>
        <v>0</v>
      </c>
      <c r="TY173">
        <f t="shared" si="120"/>
        <v>0</v>
      </c>
      <c r="TZ173" t="str">
        <f t="shared" si="121"/>
        <v/>
      </c>
      <c r="UA173">
        <f t="shared" si="122"/>
        <v>0</v>
      </c>
      <c r="UB173">
        <f t="shared" si="123"/>
        <v>0</v>
      </c>
      <c r="UD173" t="str">
        <f t="shared" si="124"/>
        <v/>
      </c>
      <c r="UE173" t="str">
        <f t="shared" si="125"/>
        <v/>
      </c>
      <c r="UG173" t="str">
        <f t="shared" si="126"/>
        <v/>
      </c>
      <c r="UH173" t="str">
        <f t="shared" si="127"/>
        <v/>
      </c>
      <c r="UR173" t="str">
        <f t="shared" si="52"/>
        <v/>
      </c>
    </row>
    <row r="174" spans="1:564" x14ac:dyDescent="0.3">
      <c r="A174" t="s">
        <v>1152</v>
      </c>
      <c r="B174" t="s">
        <v>591</v>
      </c>
      <c r="C174" t="s">
        <v>78</v>
      </c>
      <c r="D174" s="63">
        <v>45743.607154930556</v>
      </c>
      <c r="E174" s="63">
        <v>45743.607280162039</v>
      </c>
      <c r="F174" t="s">
        <v>623</v>
      </c>
      <c r="G174">
        <v>100</v>
      </c>
      <c r="AI174">
        <v>6</v>
      </c>
      <c r="TF174" t="s">
        <v>18</v>
      </c>
      <c r="TG174" cm="1">
        <f t="array" aca="1" ref="TG174" ca="1">_xlfn.IFS(SUMIFS(TI174:UB174, TI$3:UB$3,"Red",TI$4:UB$4,"On")&gt;0,1,
SUMIFS(TI174:UB174,TI$3:UB$3,"Yellow",TI$4:UB$4,"On")&gt;=TH$1,1,
TRUE,0)</f>
        <v>0</v>
      </c>
      <c r="TH174" s="40">
        <f t="shared" si="103"/>
        <v>0.18033333588391542</v>
      </c>
      <c r="TI174" s="40" t="str">
        <f t="shared" si="104"/>
        <v/>
      </c>
      <c r="TJ174">
        <f t="shared" si="105"/>
        <v>0</v>
      </c>
      <c r="TK174">
        <f t="shared" si="106"/>
        <v>0</v>
      </c>
      <c r="TL174">
        <f t="shared" si="107"/>
        <v>0</v>
      </c>
      <c r="TM174">
        <f t="shared" si="108"/>
        <v>0</v>
      </c>
      <c r="TN174">
        <f t="shared" si="109"/>
        <v>0</v>
      </c>
      <c r="TO174">
        <f t="shared" si="110"/>
        <v>0</v>
      </c>
      <c r="TP174">
        <f t="shared" si="111"/>
        <v>0</v>
      </c>
      <c r="TQ174">
        <f t="shared" si="112"/>
        <v>0</v>
      </c>
      <c r="TR174">
        <f t="shared" si="113"/>
        <v>0</v>
      </c>
      <c r="TS174">
        <f t="shared" si="114"/>
        <v>0</v>
      </c>
      <c r="TT174">
        <f t="shared" si="115"/>
        <v>0</v>
      </c>
      <c r="TU174">
        <f t="shared" si="116"/>
        <v>0</v>
      </c>
      <c r="TV174">
        <f t="shared" si="117"/>
        <v>0</v>
      </c>
      <c r="TW174">
        <f t="shared" si="118"/>
        <v>0</v>
      </c>
      <c r="TX174">
        <f t="shared" si="119"/>
        <v>0</v>
      </c>
      <c r="TY174">
        <f t="shared" si="120"/>
        <v>0</v>
      </c>
      <c r="TZ174" t="str">
        <f t="shared" si="121"/>
        <v/>
      </c>
      <c r="UA174">
        <f t="shared" si="122"/>
        <v>0</v>
      </c>
      <c r="UB174">
        <f t="shared" si="123"/>
        <v>0</v>
      </c>
      <c r="UD174" t="str">
        <f t="shared" si="124"/>
        <v/>
      </c>
      <c r="UE174" t="str">
        <f t="shared" si="125"/>
        <v/>
      </c>
      <c r="UG174" t="str">
        <f t="shared" si="126"/>
        <v/>
      </c>
      <c r="UH174" t="str">
        <f t="shared" si="127"/>
        <v/>
      </c>
      <c r="UR174" t="str">
        <f t="shared" si="52"/>
        <v/>
      </c>
    </row>
    <row r="175" spans="1:564" x14ac:dyDescent="0.3">
      <c r="A175" t="s">
        <v>630</v>
      </c>
      <c r="B175" t="s">
        <v>591</v>
      </c>
      <c r="C175" t="s">
        <v>131</v>
      </c>
      <c r="D175" s="63">
        <v>45743.610573888887</v>
      </c>
      <c r="E175" s="63">
        <v>45743.611343958335</v>
      </c>
      <c r="F175" t="s">
        <v>609</v>
      </c>
      <c r="G175">
        <v>100</v>
      </c>
      <c r="P175">
        <v>0</v>
      </c>
      <c r="AI175">
        <v>1</v>
      </c>
      <c r="AJ175">
        <v>1</v>
      </c>
      <c r="AL175">
        <v>11</v>
      </c>
      <c r="AM175">
        <v>0</v>
      </c>
      <c r="AN175">
        <v>0</v>
      </c>
      <c r="AO175">
        <v>1</v>
      </c>
      <c r="AP175">
        <v>0</v>
      </c>
      <c r="AQ175">
        <v>0</v>
      </c>
      <c r="AR175">
        <v>0</v>
      </c>
      <c r="AS175">
        <v>0</v>
      </c>
      <c r="AT175">
        <v>0</v>
      </c>
      <c r="AV175">
        <v>4</v>
      </c>
      <c r="AW175">
        <v>0</v>
      </c>
      <c r="AX175">
        <v>1</v>
      </c>
      <c r="AY175">
        <v>0</v>
      </c>
      <c r="AZ175">
        <v>0</v>
      </c>
      <c r="BA175">
        <v>0</v>
      </c>
      <c r="BB175">
        <v>0</v>
      </c>
      <c r="TF175" t="s">
        <v>18</v>
      </c>
      <c r="TG175" cm="1">
        <f t="array" aca="1" ref="TG175" ca="1">_xlfn.IFS(SUMIFS(TI175:UB175, TI$3:UB$3,"Red",TI$4:UB$4,"On")&gt;0,1,
SUMIFS(TI175:UB175,TI$3:UB$3,"Yellow",TI$4:UB$4,"On")&gt;=TH$1,1,
TRUE,0)</f>
        <v>0</v>
      </c>
      <c r="TH175" s="40">
        <f t="shared" si="103"/>
        <v>1.1089000047650188</v>
      </c>
      <c r="TI175" s="40" t="str">
        <f t="shared" si="104"/>
        <v/>
      </c>
      <c r="TJ175">
        <f t="shared" si="105"/>
        <v>0</v>
      </c>
      <c r="TK175">
        <f t="shared" si="106"/>
        <v>0</v>
      </c>
      <c r="TL175">
        <f t="shared" si="107"/>
        <v>0</v>
      </c>
      <c r="TM175">
        <f t="shared" si="108"/>
        <v>0</v>
      </c>
      <c r="TN175">
        <f t="shared" si="109"/>
        <v>0</v>
      </c>
      <c r="TO175">
        <f t="shared" si="110"/>
        <v>0</v>
      </c>
      <c r="TP175">
        <f t="shared" si="111"/>
        <v>0</v>
      </c>
      <c r="TQ175">
        <f t="shared" si="112"/>
        <v>0</v>
      </c>
      <c r="TR175">
        <f t="shared" si="113"/>
        <v>0</v>
      </c>
      <c r="TS175">
        <f t="shared" si="114"/>
        <v>0</v>
      </c>
      <c r="TT175">
        <f t="shared" si="115"/>
        <v>0</v>
      </c>
      <c r="TU175">
        <f t="shared" si="116"/>
        <v>0</v>
      </c>
      <c r="TV175">
        <f t="shared" si="117"/>
        <v>0</v>
      </c>
      <c r="TW175">
        <f t="shared" si="118"/>
        <v>0</v>
      </c>
      <c r="TX175">
        <f t="shared" si="119"/>
        <v>0</v>
      </c>
      <c r="TY175">
        <f t="shared" si="120"/>
        <v>0</v>
      </c>
      <c r="TZ175" t="str">
        <f t="shared" si="121"/>
        <v/>
      </c>
      <c r="UA175">
        <f t="shared" si="122"/>
        <v>0</v>
      </c>
      <c r="UB175">
        <f t="shared" si="123"/>
        <v>0</v>
      </c>
      <c r="UD175" t="str">
        <f t="shared" si="124"/>
        <v/>
      </c>
      <c r="UE175" t="str">
        <f t="shared" si="125"/>
        <v/>
      </c>
      <c r="UG175" t="str">
        <f t="shared" si="126"/>
        <v/>
      </c>
      <c r="UH175" t="str">
        <f t="shared" si="127"/>
        <v/>
      </c>
      <c r="UR175" t="str">
        <f t="shared" si="52"/>
        <v/>
      </c>
    </row>
    <row r="176" spans="1:564" x14ac:dyDescent="0.3">
      <c r="A176" t="s">
        <v>1153</v>
      </c>
      <c r="B176" t="s">
        <v>591</v>
      </c>
      <c r="C176" t="s">
        <v>97</v>
      </c>
      <c r="D176" s="63">
        <v>45743.611700254631</v>
      </c>
      <c r="E176" s="63">
        <v>45743.612112071758</v>
      </c>
      <c r="F176" t="s">
        <v>625</v>
      </c>
      <c r="G176">
        <v>100</v>
      </c>
      <c r="AI176">
        <v>1</v>
      </c>
      <c r="AJ176">
        <v>1</v>
      </c>
      <c r="AL176">
        <v>13</v>
      </c>
      <c r="TF176" t="s">
        <v>18</v>
      </c>
      <c r="TG176" cm="1">
        <f t="array" aca="1" ref="TG176" ca="1">_xlfn.IFS(SUMIFS(TI176:UB176, TI$3:UB$3,"Red",TI$4:UB$4,"On")&gt;0,1,
SUMIFS(TI176:UB176,TI$3:UB$3,"Yellow",TI$4:UB$4,"On")&gt;=TH$1,1,
TRUE,0)</f>
        <v>0</v>
      </c>
      <c r="TH176" s="40">
        <f t="shared" si="103"/>
        <v>0.59301666333340108</v>
      </c>
      <c r="TI176" s="40" t="str">
        <f t="shared" si="104"/>
        <v/>
      </c>
      <c r="TJ176">
        <f t="shared" si="105"/>
        <v>0</v>
      </c>
      <c r="TK176">
        <f t="shared" si="106"/>
        <v>0</v>
      </c>
      <c r="TL176">
        <f t="shared" si="107"/>
        <v>0</v>
      </c>
      <c r="TM176">
        <f t="shared" si="108"/>
        <v>0</v>
      </c>
      <c r="TN176">
        <f t="shared" si="109"/>
        <v>0</v>
      </c>
      <c r="TO176">
        <f t="shared" si="110"/>
        <v>0</v>
      </c>
      <c r="TP176">
        <f t="shared" si="111"/>
        <v>0</v>
      </c>
      <c r="TQ176">
        <f t="shared" si="112"/>
        <v>0</v>
      </c>
      <c r="TR176">
        <f t="shared" si="113"/>
        <v>0</v>
      </c>
      <c r="TS176">
        <f t="shared" si="114"/>
        <v>0</v>
      </c>
      <c r="TT176">
        <f t="shared" si="115"/>
        <v>0</v>
      </c>
      <c r="TU176">
        <f t="shared" si="116"/>
        <v>0</v>
      </c>
      <c r="TV176">
        <f t="shared" si="117"/>
        <v>0</v>
      </c>
      <c r="TW176">
        <f t="shared" si="118"/>
        <v>0</v>
      </c>
      <c r="TX176">
        <f t="shared" si="119"/>
        <v>0</v>
      </c>
      <c r="TY176">
        <f t="shared" si="120"/>
        <v>0</v>
      </c>
      <c r="TZ176" t="str">
        <f t="shared" si="121"/>
        <v/>
      </c>
      <c r="UA176">
        <f t="shared" si="122"/>
        <v>0</v>
      </c>
      <c r="UB176">
        <f t="shared" si="123"/>
        <v>0</v>
      </c>
      <c r="UD176" t="str">
        <f t="shared" si="124"/>
        <v/>
      </c>
      <c r="UE176" t="str">
        <f t="shared" si="125"/>
        <v/>
      </c>
      <c r="UG176" t="str">
        <f t="shared" si="126"/>
        <v/>
      </c>
      <c r="UH176" t="str">
        <f t="shared" si="127"/>
        <v/>
      </c>
      <c r="UR176" t="str">
        <f t="shared" si="52"/>
        <v/>
      </c>
    </row>
    <row r="177" spans="1:564" x14ac:dyDescent="0.3">
      <c r="A177" t="s">
        <v>1154</v>
      </c>
      <c r="B177" t="s">
        <v>591</v>
      </c>
      <c r="C177" t="s">
        <v>97</v>
      </c>
      <c r="D177" s="63">
        <v>45743.612815127315</v>
      </c>
      <c r="E177" s="63">
        <v>45743.613133356484</v>
      </c>
      <c r="F177" t="s">
        <v>623</v>
      </c>
      <c r="G177">
        <v>100</v>
      </c>
      <c r="AI177">
        <v>1</v>
      </c>
      <c r="AJ177">
        <v>1</v>
      </c>
      <c r="AL177">
        <v>16</v>
      </c>
      <c r="TF177" t="s">
        <v>18</v>
      </c>
      <c r="TG177" cm="1">
        <f t="array" aca="1" ref="TG177" ca="1">_xlfn.IFS(SUMIFS(TI177:UB177, TI$3:UB$3,"Red",TI$4:UB$4,"On")&gt;0,1,
SUMIFS(TI177:UB177,TI$3:UB$3,"Yellow",TI$4:UB$4,"On")&gt;=TH$1,1,
TRUE,0)</f>
        <v>0</v>
      </c>
      <c r="TH177" s="40">
        <f t="shared" si="103"/>
        <v>0.45825000386685133</v>
      </c>
      <c r="TI177" s="40" t="str">
        <f t="shared" si="104"/>
        <v/>
      </c>
      <c r="TJ177">
        <f t="shared" si="105"/>
        <v>0</v>
      </c>
      <c r="TK177">
        <f t="shared" si="106"/>
        <v>0</v>
      </c>
      <c r="TL177">
        <f t="shared" si="107"/>
        <v>0</v>
      </c>
      <c r="TM177">
        <f t="shared" si="108"/>
        <v>0</v>
      </c>
      <c r="TN177">
        <f t="shared" si="109"/>
        <v>0</v>
      </c>
      <c r="TO177">
        <f t="shared" si="110"/>
        <v>0</v>
      </c>
      <c r="TP177">
        <f t="shared" si="111"/>
        <v>0</v>
      </c>
      <c r="TQ177">
        <f t="shared" si="112"/>
        <v>0</v>
      </c>
      <c r="TR177">
        <f t="shared" si="113"/>
        <v>0</v>
      </c>
      <c r="TS177">
        <f t="shared" si="114"/>
        <v>0</v>
      </c>
      <c r="TT177">
        <f t="shared" si="115"/>
        <v>0</v>
      </c>
      <c r="TU177">
        <f t="shared" si="116"/>
        <v>0</v>
      </c>
      <c r="TV177">
        <f t="shared" si="117"/>
        <v>0</v>
      </c>
      <c r="TW177">
        <f t="shared" si="118"/>
        <v>0</v>
      </c>
      <c r="TX177">
        <f t="shared" si="119"/>
        <v>0</v>
      </c>
      <c r="TY177">
        <f t="shared" si="120"/>
        <v>0</v>
      </c>
      <c r="TZ177" t="str">
        <f t="shared" si="121"/>
        <v/>
      </c>
      <c r="UA177">
        <f t="shared" si="122"/>
        <v>0</v>
      </c>
      <c r="UB177">
        <f t="shared" si="123"/>
        <v>0</v>
      </c>
      <c r="UD177" t="str">
        <f t="shared" si="124"/>
        <v/>
      </c>
      <c r="UE177" t="str">
        <f t="shared" si="125"/>
        <v/>
      </c>
      <c r="UG177" t="str">
        <f t="shared" si="126"/>
        <v/>
      </c>
      <c r="UH177" t="str">
        <f t="shared" si="127"/>
        <v/>
      </c>
      <c r="UR177" t="str">
        <f t="shared" si="52"/>
        <v/>
      </c>
    </row>
    <row r="178" spans="1:564" x14ac:dyDescent="0.3">
      <c r="A178" t="s">
        <v>1155</v>
      </c>
      <c r="B178" t="s">
        <v>591</v>
      </c>
      <c r="C178" t="s">
        <v>115</v>
      </c>
      <c r="D178" s="63">
        <v>45743.614593981481</v>
      </c>
      <c r="E178" s="63">
        <v>45743.614843425923</v>
      </c>
      <c r="F178" t="s">
        <v>625</v>
      </c>
      <c r="G178">
        <v>100</v>
      </c>
      <c r="AI178">
        <v>1</v>
      </c>
      <c r="AJ178">
        <v>1</v>
      </c>
      <c r="AL178">
        <v>11</v>
      </c>
      <c r="AM178">
        <v>0</v>
      </c>
      <c r="AN178">
        <v>1</v>
      </c>
      <c r="AO178">
        <v>0</v>
      </c>
      <c r="AP178">
        <v>1</v>
      </c>
      <c r="AQ178">
        <v>1</v>
      </c>
      <c r="AR178">
        <v>1</v>
      </c>
      <c r="AS178">
        <v>0</v>
      </c>
      <c r="AT178">
        <v>0</v>
      </c>
      <c r="TF178" t="s">
        <v>18</v>
      </c>
      <c r="TG178" cm="1">
        <f t="array" aca="1" ref="TG178" ca="1">_xlfn.IFS(SUMIFS(TI178:UB178, TI$3:UB$3,"Red",TI$4:UB$4,"On")&gt;0,1,
SUMIFS(TI178:UB178,TI$3:UB$3,"Yellow",TI$4:UB$4,"On")&gt;=TH$1,1,
TRUE,0)</f>
        <v>0</v>
      </c>
      <c r="TH178" s="40">
        <f t="shared" si="103"/>
        <v>0.35919999587349594</v>
      </c>
      <c r="TI178" s="40" t="str">
        <f t="shared" si="104"/>
        <v/>
      </c>
      <c r="TJ178">
        <f t="shared" si="105"/>
        <v>0</v>
      </c>
      <c r="TK178">
        <f t="shared" si="106"/>
        <v>0</v>
      </c>
      <c r="TL178">
        <f t="shared" si="107"/>
        <v>0</v>
      </c>
      <c r="TM178">
        <f t="shared" si="108"/>
        <v>0</v>
      </c>
      <c r="TN178">
        <f t="shared" si="109"/>
        <v>0</v>
      </c>
      <c r="TO178">
        <f t="shared" si="110"/>
        <v>0</v>
      </c>
      <c r="TP178">
        <f t="shared" si="111"/>
        <v>0</v>
      </c>
      <c r="TQ178">
        <f t="shared" si="112"/>
        <v>0</v>
      </c>
      <c r="TR178">
        <f t="shared" si="113"/>
        <v>0</v>
      </c>
      <c r="TS178">
        <f t="shared" si="114"/>
        <v>0</v>
      </c>
      <c r="TT178">
        <f t="shared" si="115"/>
        <v>0</v>
      </c>
      <c r="TU178">
        <f t="shared" si="116"/>
        <v>0</v>
      </c>
      <c r="TV178">
        <f t="shared" si="117"/>
        <v>0</v>
      </c>
      <c r="TW178">
        <f t="shared" si="118"/>
        <v>0</v>
      </c>
      <c r="TX178">
        <f t="shared" si="119"/>
        <v>0</v>
      </c>
      <c r="TY178">
        <f t="shared" si="120"/>
        <v>0</v>
      </c>
      <c r="TZ178" t="str">
        <f t="shared" si="121"/>
        <v/>
      </c>
      <c r="UA178">
        <f t="shared" si="122"/>
        <v>0</v>
      </c>
      <c r="UB178">
        <f t="shared" si="123"/>
        <v>0</v>
      </c>
      <c r="UD178" t="str">
        <f t="shared" si="124"/>
        <v/>
      </c>
      <c r="UE178" t="str">
        <f t="shared" si="125"/>
        <v/>
      </c>
      <c r="UG178" t="str">
        <f t="shared" si="126"/>
        <v/>
      </c>
      <c r="UH178" t="str">
        <f t="shared" si="127"/>
        <v/>
      </c>
      <c r="UR178" t="str">
        <f t="shared" si="52"/>
        <v/>
      </c>
    </row>
    <row r="179" spans="1:564" x14ac:dyDescent="0.3">
      <c r="A179" t="s">
        <v>1156</v>
      </c>
      <c r="B179" t="s">
        <v>591</v>
      </c>
      <c r="C179" t="s">
        <v>78</v>
      </c>
      <c r="D179" s="63">
        <v>45743.614741608799</v>
      </c>
      <c r="E179" s="63">
        <v>45743.614959988423</v>
      </c>
      <c r="F179" t="s">
        <v>625</v>
      </c>
      <c r="G179">
        <v>100</v>
      </c>
      <c r="AI179">
        <v>3</v>
      </c>
      <c r="TF179" t="s">
        <v>18</v>
      </c>
      <c r="TG179" cm="1">
        <f t="array" aca="1" ref="TG179" ca="1">_xlfn.IFS(SUMIFS(TI179:UB179, TI$3:UB$3,"Red",TI$4:UB$4,"On")&gt;0,1,
SUMIFS(TI179:UB179,TI$3:UB$3,"Yellow",TI$4:UB$4,"On")&gt;=TH$1,1,
TRUE,0)</f>
        <v>0</v>
      </c>
      <c r="TH179" s="40">
        <f t="shared" si="103"/>
        <v>0.31446665874682367</v>
      </c>
      <c r="TI179" s="40" t="str">
        <f t="shared" si="104"/>
        <v/>
      </c>
      <c r="TJ179">
        <f t="shared" si="105"/>
        <v>0</v>
      </c>
      <c r="TK179">
        <f t="shared" si="106"/>
        <v>0</v>
      </c>
      <c r="TL179">
        <f t="shared" si="107"/>
        <v>0</v>
      </c>
      <c r="TM179">
        <f t="shared" si="108"/>
        <v>0</v>
      </c>
      <c r="TN179">
        <f t="shared" si="109"/>
        <v>0</v>
      </c>
      <c r="TO179">
        <f t="shared" si="110"/>
        <v>0</v>
      </c>
      <c r="TP179">
        <f t="shared" si="111"/>
        <v>0</v>
      </c>
      <c r="TQ179">
        <f t="shared" si="112"/>
        <v>0</v>
      </c>
      <c r="TR179">
        <f t="shared" si="113"/>
        <v>0</v>
      </c>
      <c r="TS179">
        <f t="shared" si="114"/>
        <v>0</v>
      </c>
      <c r="TT179">
        <f t="shared" si="115"/>
        <v>0</v>
      </c>
      <c r="TU179">
        <f t="shared" si="116"/>
        <v>0</v>
      </c>
      <c r="TV179">
        <f t="shared" si="117"/>
        <v>0</v>
      </c>
      <c r="TW179">
        <f t="shared" si="118"/>
        <v>0</v>
      </c>
      <c r="TX179">
        <f t="shared" si="119"/>
        <v>0</v>
      </c>
      <c r="TY179">
        <f t="shared" si="120"/>
        <v>0</v>
      </c>
      <c r="TZ179" t="str">
        <f t="shared" si="121"/>
        <v/>
      </c>
      <c r="UA179">
        <f t="shared" si="122"/>
        <v>0</v>
      </c>
      <c r="UB179">
        <f t="shared" si="123"/>
        <v>0</v>
      </c>
      <c r="UD179" t="str">
        <f t="shared" si="124"/>
        <v/>
      </c>
      <c r="UE179" t="str">
        <f t="shared" si="125"/>
        <v/>
      </c>
      <c r="UG179" t="str">
        <f t="shared" si="126"/>
        <v/>
      </c>
      <c r="UH179" t="str">
        <f t="shared" si="127"/>
        <v/>
      </c>
      <c r="UR179" t="str">
        <f t="shared" si="52"/>
        <v/>
      </c>
    </row>
    <row r="180" spans="1:564" x14ac:dyDescent="0.3">
      <c r="A180" t="s">
        <v>1157</v>
      </c>
      <c r="B180" t="s">
        <v>14</v>
      </c>
      <c r="D180" s="63">
        <v>45743.595458229167</v>
      </c>
      <c r="E180" s="63">
        <v>45743.61506358796</v>
      </c>
      <c r="F180" t="s">
        <v>585</v>
      </c>
      <c r="G180">
        <v>100</v>
      </c>
      <c r="H180">
        <v>1</v>
      </c>
      <c r="I180">
        <v>1</v>
      </c>
      <c r="J180">
        <v>38</v>
      </c>
      <c r="K180">
        <v>1</v>
      </c>
      <c r="L180">
        <v>1</v>
      </c>
      <c r="M180" t="s">
        <v>586</v>
      </c>
      <c r="N180" t="s">
        <v>643</v>
      </c>
      <c r="O180" t="s">
        <v>593</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1</v>
      </c>
      <c r="AJ180">
        <v>1</v>
      </c>
      <c r="AL180">
        <v>11</v>
      </c>
      <c r="AM180">
        <v>0</v>
      </c>
      <c r="AN180">
        <v>0</v>
      </c>
      <c r="AO180">
        <v>1</v>
      </c>
      <c r="AP180">
        <v>0</v>
      </c>
      <c r="AQ180">
        <v>0</v>
      </c>
      <c r="AR180">
        <v>0</v>
      </c>
      <c r="AS180">
        <v>0</v>
      </c>
      <c r="AT180">
        <v>0</v>
      </c>
      <c r="AV180">
        <v>2</v>
      </c>
      <c r="AW180">
        <v>1</v>
      </c>
      <c r="AX180">
        <v>1</v>
      </c>
      <c r="AY180">
        <v>1</v>
      </c>
      <c r="AZ180">
        <v>1</v>
      </c>
      <c r="BA180">
        <v>0</v>
      </c>
      <c r="BB180">
        <v>0</v>
      </c>
      <c r="BD180">
        <v>1</v>
      </c>
      <c r="BE180">
        <v>1</v>
      </c>
      <c r="BF180">
        <v>1</v>
      </c>
      <c r="BI180">
        <v>4</v>
      </c>
      <c r="BJ180">
        <v>3</v>
      </c>
      <c r="BK180">
        <v>2</v>
      </c>
      <c r="BL180">
        <v>2</v>
      </c>
      <c r="BM180">
        <v>2</v>
      </c>
      <c r="BN180">
        <v>2</v>
      </c>
      <c r="BO180">
        <v>1</v>
      </c>
      <c r="BP180">
        <v>2</v>
      </c>
      <c r="BQ180">
        <v>1</v>
      </c>
      <c r="BR180">
        <v>2</v>
      </c>
      <c r="BS180">
        <v>1</v>
      </c>
      <c r="BT180">
        <v>2</v>
      </c>
      <c r="BU180">
        <v>2</v>
      </c>
      <c r="BV180">
        <v>1</v>
      </c>
      <c r="BW180">
        <v>1</v>
      </c>
      <c r="BY180">
        <v>1</v>
      </c>
      <c r="CA180">
        <v>10</v>
      </c>
      <c r="CB180">
        <v>6</v>
      </c>
      <c r="CQ180" t="s">
        <v>1158</v>
      </c>
      <c r="CR180" t="s">
        <v>1159</v>
      </c>
      <c r="DG180">
        <v>1</v>
      </c>
      <c r="DI180">
        <v>0</v>
      </c>
      <c r="DJ180">
        <v>0</v>
      </c>
      <c r="DK180">
        <v>0</v>
      </c>
      <c r="DL180">
        <v>0</v>
      </c>
      <c r="DM180">
        <v>1</v>
      </c>
      <c r="DN180">
        <v>0</v>
      </c>
      <c r="DO180">
        <v>0</v>
      </c>
      <c r="DP180">
        <v>0</v>
      </c>
      <c r="DQ180">
        <v>0</v>
      </c>
      <c r="DR180">
        <v>0</v>
      </c>
      <c r="DS180">
        <v>1</v>
      </c>
      <c r="DT180">
        <v>0</v>
      </c>
      <c r="DU180">
        <v>0</v>
      </c>
      <c r="DV180">
        <v>0</v>
      </c>
      <c r="DW180">
        <v>0</v>
      </c>
      <c r="DZ180">
        <v>1</v>
      </c>
      <c r="EA180">
        <v>2</v>
      </c>
      <c r="EG180">
        <v>3</v>
      </c>
      <c r="EK180">
        <v>1</v>
      </c>
      <c r="EL180">
        <v>3</v>
      </c>
      <c r="EM180">
        <v>5</v>
      </c>
      <c r="EN180">
        <v>5</v>
      </c>
      <c r="EO180">
        <v>5</v>
      </c>
      <c r="EP180">
        <v>2</v>
      </c>
      <c r="EQ180">
        <v>5</v>
      </c>
      <c r="ER180">
        <v>5</v>
      </c>
      <c r="ES180">
        <v>5</v>
      </c>
      <c r="ET180">
        <v>3</v>
      </c>
      <c r="EU180">
        <v>3</v>
      </c>
      <c r="EV180">
        <v>3</v>
      </c>
      <c r="EW180">
        <v>3</v>
      </c>
      <c r="EX180">
        <v>5</v>
      </c>
      <c r="EY180">
        <v>3</v>
      </c>
      <c r="EZ180">
        <v>3</v>
      </c>
      <c r="FA180">
        <v>3</v>
      </c>
      <c r="FB180">
        <v>3</v>
      </c>
      <c r="FC180">
        <v>3</v>
      </c>
      <c r="FD180">
        <v>3</v>
      </c>
      <c r="KO180">
        <v>2019</v>
      </c>
      <c r="KP180">
        <v>0</v>
      </c>
      <c r="KQ180">
        <v>2019</v>
      </c>
      <c r="KR180">
        <v>0</v>
      </c>
      <c r="KS180">
        <v>4</v>
      </c>
      <c r="KT180" t="s">
        <v>1160</v>
      </c>
      <c r="KU180">
        <v>3</v>
      </c>
      <c r="KX180">
        <v>16</v>
      </c>
      <c r="KY180" t="s">
        <v>1161</v>
      </c>
      <c r="LA180">
        <v>0</v>
      </c>
      <c r="LB180">
        <v>0</v>
      </c>
      <c r="LC180">
        <v>0</v>
      </c>
      <c r="LD180">
        <v>0</v>
      </c>
      <c r="LE180">
        <v>0</v>
      </c>
      <c r="LG180">
        <v>0</v>
      </c>
      <c r="LI180">
        <v>0</v>
      </c>
      <c r="LK180">
        <v>0</v>
      </c>
      <c r="LL180">
        <v>0</v>
      </c>
      <c r="LO180">
        <v>1</v>
      </c>
      <c r="MC180">
        <v>1</v>
      </c>
      <c r="ME180">
        <v>1</v>
      </c>
      <c r="MF180">
        <v>4</v>
      </c>
      <c r="MG180">
        <v>6</v>
      </c>
      <c r="MH180">
        <v>6</v>
      </c>
      <c r="MI180">
        <v>4</v>
      </c>
      <c r="MJ180">
        <v>2</v>
      </c>
      <c r="MK180">
        <v>1</v>
      </c>
      <c r="ML180">
        <v>2</v>
      </c>
      <c r="MM180">
        <v>3</v>
      </c>
      <c r="MN180">
        <v>3</v>
      </c>
      <c r="MO180">
        <v>2</v>
      </c>
      <c r="MP180">
        <v>2</v>
      </c>
      <c r="MQ180">
        <v>3</v>
      </c>
      <c r="MR180">
        <v>2</v>
      </c>
      <c r="MS180">
        <v>1</v>
      </c>
      <c r="MT180">
        <v>2</v>
      </c>
      <c r="MU180">
        <v>2</v>
      </c>
      <c r="MV180">
        <v>3</v>
      </c>
      <c r="MW180">
        <v>3</v>
      </c>
      <c r="MX180" t="s">
        <v>692</v>
      </c>
      <c r="MZ180" t="s">
        <v>1162</v>
      </c>
      <c r="NC180" t="s">
        <v>595</v>
      </c>
      <c r="ND180" t="s">
        <v>595</v>
      </c>
      <c r="NF180" t="s">
        <v>613</v>
      </c>
      <c r="NH180" t="s">
        <v>1163</v>
      </c>
      <c r="NI180" t="s">
        <v>1164</v>
      </c>
      <c r="NL180">
        <v>1</v>
      </c>
      <c r="NN180">
        <v>1</v>
      </c>
      <c r="NO180">
        <v>1</v>
      </c>
      <c r="NP180">
        <v>1</v>
      </c>
      <c r="NQ180">
        <v>2</v>
      </c>
      <c r="NR180">
        <v>1</v>
      </c>
      <c r="NS180">
        <v>2</v>
      </c>
      <c r="NT180">
        <v>3</v>
      </c>
      <c r="NV180">
        <v>5</v>
      </c>
      <c r="NW180">
        <v>1</v>
      </c>
      <c r="NX180">
        <v>4</v>
      </c>
      <c r="NY180">
        <v>3</v>
      </c>
      <c r="NZ180">
        <v>6</v>
      </c>
      <c r="OA180" t="s">
        <v>1165</v>
      </c>
      <c r="OD180">
        <v>6</v>
      </c>
      <c r="OE180" t="s">
        <v>1166</v>
      </c>
      <c r="OF180">
        <v>1</v>
      </c>
      <c r="OH180">
        <v>1</v>
      </c>
      <c r="OJ180">
        <v>6</v>
      </c>
      <c r="OK180" t="s">
        <v>1167</v>
      </c>
      <c r="OL180">
        <v>2</v>
      </c>
      <c r="ON180">
        <v>3</v>
      </c>
      <c r="OV180">
        <v>4</v>
      </c>
      <c r="PB180">
        <v>87</v>
      </c>
      <c r="PC180">
        <v>0</v>
      </c>
      <c r="PD180">
        <v>13</v>
      </c>
      <c r="PE180">
        <v>0</v>
      </c>
      <c r="PG180">
        <v>10</v>
      </c>
      <c r="PH180">
        <v>3</v>
      </c>
      <c r="PI180">
        <v>3</v>
      </c>
      <c r="PJ180">
        <v>1</v>
      </c>
      <c r="PL180">
        <v>7</v>
      </c>
      <c r="PM180">
        <v>3</v>
      </c>
      <c r="PN180">
        <v>4</v>
      </c>
      <c r="PO180">
        <v>2</v>
      </c>
      <c r="PP180">
        <v>3</v>
      </c>
      <c r="PQ180">
        <v>2</v>
      </c>
      <c r="PR180">
        <v>1</v>
      </c>
      <c r="PS180">
        <v>1</v>
      </c>
      <c r="PT180">
        <v>1</v>
      </c>
      <c r="PU180">
        <v>1</v>
      </c>
      <c r="PV180">
        <v>2</v>
      </c>
      <c r="PW180">
        <v>2</v>
      </c>
      <c r="PX180">
        <v>2</v>
      </c>
      <c r="PY180">
        <v>2</v>
      </c>
      <c r="PZ180">
        <v>2</v>
      </c>
      <c r="QC180">
        <v>4</v>
      </c>
      <c r="QN180" t="s">
        <v>1168</v>
      </c>
      <c r="QY180">
        <v>1</v>
      </c>
      <c r="QZ180" t="s">
        <v>1169</v>
      </c>
      <c r="RA180">
        <v>3</v>
      </c>
      <c r="SX180">
        <v>38</v>
      </c>
      <c r="SY180">
        <v>3</v>
      </c>
      <c r="SZ180">
        <v>1</v>
      </c>
      <c r="TA180">
        <v>1</v>
      </c>
      <c r="TB180">
        <v>6</v>
      </c>
      <c r="TC180">
        <v>6</v>
      </c>
      <c r="TD180">
        <v>5</v>
      </c>
      <c r="TF180" t="s">
        <v>18</v>
      </c>
      <c r="TG180" cm="1">
        <f t="array" aca="1" ref="TG180" ca="1">_xlfn.IFS(SUMIFS(TI180:UB180, TI$3:UB$3,"Red",TI$4:UB$4,"On")&gt;0,1,
SUMIFS(TI180:UB180,TI$3:UB$3,"Yellow",TI$4:UB$4,"On")&gt;=TH$1,1,
TRUE,0)</f>
        <v>0</v>
      </c>
      <c r="TH180" s="40">
        <f t="shared" si="103"/>
        <v>28.231716662412509</v>
      </c>
      <c r="TI180" s="40">
        <f t="shared" si="104"/>
        <v>0</v>
      </c>
      <c r="TJ180">
        <f t="shared" si="105"/>
        <v>0</v>
      </c>
      <c r="TK180">
        <f t="shared" si="106"/>
        <v>0</v>
      </c>
      <c r="TL180">
        <f t="shared" si="107"/>
        <v>0</v>
      </c>
      <c r="TM180">
        <f t="shared" si="108"/>
        <v>0</v>
      </c>
      <c r="TN180">
        <f t="shared" si="109"/>
        <v>0</v>
      </c>
      <c r="TO180">
        <f t="shared" si="110"/>
        <v>0</v>
      </c>
      <c r="TP180">
        <f t="shared" si="111"/>
        <v>0</v>
      </c>
      <c r="TQ180">
        <f t="shared" si="112"/>
        <v>0</v>
      </c>
      <c r="TR180">
        <f t="shared" si="113"/>
        <v>0</v>
      </c>
      <c r="TS180">
        <f t="shared" si="114"/>
        <v>0</v>
      </c>
      <c r="TT180">
        <f t="shared" si="115"/>
        <v>0</v>
      </c>
      <c r="TU180">
        <f t="shared" si="116"/>
        <v>0</v>
      </c>
      <c r="TV180">
        <f t="shared" si="117"/>
        <v>0</v>
      </c>
      <c r="TW180">
        <f t="shared" si="118"/>
        <v>0</v>
      </c>
      <c r="TX180">
        <f t="shared" si="119"/>
        <v>0</v>
      </c>
      <c r="TY180">
        <f t="shared" si="120"/>
        <v>0</v>
      </c>
      <c r="TZ180">
        <f t="shared" si="121"/>
        <v>0</v>
      </c>
      <c r="UA180">
        <f t="shared" si="122"/>
        <v>0</v>
      </c>
      <c r="UB180">
        <f t="shared" si="123"/>
        <v>0</v>
      </c>
      <c r="UD180" t="str">
        <f t="shared" si="124"/>
        <v>0</v>
      </c>
      <c r="UE180" t="str">
        <f t="shared" si="125"/>
        <v>3</v>
      </c>
      <c r="UG180">
        <f t="shared" si="126"/>
        <v>0</v>
      </c>
      <c r="UH180">
        <f t="shared" si="127"/>
        <v>1</v>
      </c>
      <c r="UR180">
        <f t="shared" si="52"/>
        <v>1</v>
      </c>
    </row>
    <row r="181" spans="1:564" x14ac:dyDescent="0.3">
      <c r="A181" t="s">
        <v>1170</v>
      </c>
      <c r="B181" t="s">
        <v>591</v>
      </c>
      <c r="C181" t="s">
        <v>97</v>
      </c>
      <c r="D181" s="63">
        <v>45743.615072534725</v>
      </c>
      <c r="E181" s="63">
        <v>45743.615361249998</v>
      </c>
      <c r="F181" t="s">
        <v>625</v>
      </c>
      <c r="G181">
        <v>100</v>
      </c>
      <c r="AI181">
        <v>1</v>
      </c>
      <c r="AJ181">
        <v>1</v>
      </c>
      <c r="AL181">
        <v>9</v>
      </c>
      <c r="TF181" t="s">
        <v>18</v>
      </c>
      <c r="TG181" cm="1">
        <f t="array" aca="1" ref="TG181" ca="1">_xlfn.IFS(SUMIFS(TI181:UB181, TI$3:UB$3,"Red",TI$4:UB$4,"On")&gt;0,1,
SUMIFS(TI181:UB181,TI$3:UB$3,"Yellow",TI$4:UB$4,"On")&gt;=TH$1,1,
TRUE,0)</f>
        <v>0</v>
      </c>
      <c r="TH181" s="40">
        <f t="shared" si="103"/>
        <v>0.41574999340809882</v>
      </c>
      <c r="TI181" s="40" t="str">
        <f t="shared" si="104"/>
        <v/>
      </c>
      <c r="TJ181">
        <f t="shared" si="105"/>
        <v>0</v>
      </c>
      <c r="TK181">
        <f t="shared" si="106"/>
        <v>0</v>
      </c>
      <c r="TL181">
        <f t="shared" si="107"/>
        <v>0</v>
      </c>
      <c r="TM181">
        <f t="shared" si="108"/>
        <v>0</v>
      </c>
      <c r="TN181">
        <f t="shared" si="109"/>
        <v>0</v>
      </c>
      <c r="TO181">
        <f t="shared" si="110"/>
        <v>0</v>
      </c>
      <c r="TP181">
        <f t="shared" si="111"/>
        <v>0</v>
      </c>
      <c r="TQ181">
        <f t="shared" si="112"/>
        <v>0</v>
      </c>
      <c r="TR181">
        <f t="shared" si="113"/>
        <v>0</v>
      </c>
      <c r="TS181">
        <f t="shared" si="114"/>
        <v>0</v>
      </c>
      <c r="TT181">
        <f t="shared" si="115"/>
        <v>0</v>
      </c>
      <c r="TU181">
        <f t="shared" si="116"/>
        <v>0</v>
      </c>
      <c r="TV181">
        <f t="shared" si="117"/>
        <v>0</v>
      </c>
      <c r="TW181">
        <f t="shared" si="118"/>
        <v>0</v>
      </c>
      <c r="TX181">
        <f t="shared" si="119"/>
        <v>0</v>
      </c>
      <c r="TY181">
        <f t="shared" si="120"/>
        <v>0</v>
      </c>
      <c r="TZ181" t="str">
        <f t="shared" si="121"/>
        <v/>
      </c>
      <c r="UA181">
        <f t="shared" si="122"/>
        <v>0</v>
      </c>
      <c r="UB181">
        <f t="shared" si="123"/>
        <v>0</v>
      </c>
      <c r="UD181" t="str">
        <f t="shared" si="124"/>
        <v/>
      </c>
      <c r="UE181" t="str">
        <f t="shared" si="125"/>
        <v/>
      </c>
      <c r="UG181" t="str">
        <f t="shared" si="126"/>
        <v/>
      </c>
      <c r="UH181" t="str">
        <f t="shared" si="127"/>
        <v/>
      </c>
      <c r="UR181" t="str">
        <f t="shared" si="52"/>
        <v/>
      </c>
    </row>
    <row r="182" spans="1:564" x14ac:dyDescent="0.3">
      <c r="A182" t="s">
        <v>1171</v>
      </c>
      <c r="B182" t="s">
        <v>591</v>
      </c>
      <c r="C182" t="s">
        <v>115</v>
      </c>
      <c r="D182" s="63">
        <v>45743.615594212963</v>
      </c>
      <c r="E182" s="63">
        <v>45743.615922037039</v>
      </c>
      <c r="F182" t="s">
        <v>625</v>
      </c>
      <c r="G182">
        <v>100</v>
      </c>
      <c r="AI182">
        <v>1</v>
      </c>
      <c r="AJ182">
        <v>1</v>
      </c>
      <c r="AL182">
        <v>11</v>
      </c>
      <c r="AM182">
        <v>0</v>
      </c>
      <c r="AN182">
        <v>0</v>
      </c>
      <c r="AO182">
        <v>0</v>
      </c>
      <c r="AP182">
        <v>0</v>
      </c>
      <c r="AQ182">
        <v>1</v>
      </c>
      <c r="AR182">
        <v>0</v>
      </c>
      <c r="AS182">
        <v>0</v>
      </c>
      <c r="AT182">
        <v>0</v>
      </c>
      <c r="TF182" t="s">
        <v>18</v>
      </c>
      <c r="TG182" cm="1">
        <f t="array" aca="1" ref="TG182" ca="1">_xlfn.IFS(SUMIFS(TI182:UB182, TI$3:UB$3,"Red",TI$4:UB$4,"On")&gt;0,1,
SUMIFS(TI182:UB182,TI$3:UB$3,"Yellow",TI$4:UB$4,"On")&gt;=TH$1,1,
TRUE,0)</f>
        <v>0</v>
      </c>
      <c r="TH182" s="40">
        <f t="shared" si="103"/>
        <v>0.47206667019054294</v>
      </c>
      <c r="TI182" s="40" t="str">
        <f t="shared" si="104"/>
        <v/>
      </c>
      <c r="TJ182">
        <f t="shared" si="105"/>
        <v>0</v>
      </c>
      <c r="TK182">
        <f t="shared" si="106"/>
        <v>0</v>
      </c>
      <c r="TL182">
        <f t="shared" si="107"/>
        <v>0</v>
      </c>
      <c r="TM182">
        <f t="shared" si="108"/>
        <v>0</v>
      </c>
      <c r="TN182">
        <f t="shared" si="109"/>
        <v>0</v>
      </c>
      <c r="TO182">
        <f t="shared" si="110"/>
        <v>0</v>
      </c>
      <c r="TP182">
        <f t="shared" si="111"/>
        <v>0</v>
      </c>
      <c r="TQ182">
        <f t="shared" si="112"/>
        <v>0</v>
      </c>
      <c r="TR182">
        <f t="shared" si="113"/>
        <v>0</v>
      </c>
      <c r="TS182">
        <f t="shared" si="114"/>
        <v>0</v>
      </c>
      <c r="TT182">
        <f t="shared" si="115"/>
        <v>0</v>
      </c>
      <c r="TU182">
        <f t="shared" si="116"/>
        <v>0</v>
      </c>
      <c r="TV182">
        <f t="shared" si="117"/>
        <v>0</v>
      </c>
      <c r="TW182">
        <f t="shared" si="118"/>
        <v>0</v>
      </c>
      <c r="TX182">
        <f t="shared" si="119"/>
        <v>0</v>
      </c>
      <c r="TY182">
        <f t="shared" si="120"/>
        <v>0</v>
      </c>
      <c r="TZ182" t="str">
        <f t="shared" si="121"/>
        <v/>
      </c>
      <c r="UA182">
        <f t="shared" si="122"/>
        <v>0</v>
      </c>
      <c r="UB182">
        <f t="shared" si="123"/>
        <v>0</v>
      </c>
      <c r="UD182" t="str">
        <f t="shared" si="124"/>
        <v/>
      </c>
      <c r="UE182" t="str">
        <f t="shared" si="125"/>
        <v/>
      </c>
      <c r="UG182" t="str">
        <f t="shared" si="126"/>
        <v/>
      </c>
      <c r="UH182" t="str">
        <f t="shared" si="127"/>
        <v/>
      </c>
      <c r="UR182" t="str">
        <f t="shared" si="52"/>
        <v/>
      </c>
    </row>
    <row r="183" spans="1:564" x14ac:dyDescent="0.3">
      <c r="A183" t="s">
        <v>1172</v>
      </c>
      <c r="B183" t="s">
        <v>591</v>
      </c>
      <c r="C183" t="s">
        <v>97</v>
      </c>
      <c r="D183" s="63">
        <v>45743.61753826389</v>
      </c>
      <c r="E183" s="63">
        <v>45743.617777395833</v>
      </c>
      <c r="F183" t="s">
        <v>625</v>
      </c>
      <c r="G183">
        <v>100</v>
      </c>
      <c r="AI183">
        <v>1</v>
      </c>
      <c r="AJ183">
        <v>1</v>
      </c>
      <c r="AL183">
        <v>8</v>
      </c>
      <c r="TF183" t="s">
        <v>18</v>
      </c>
      <c r="TG183" cm="1">
        <f t="array" aca="1" ref="TG183" ca="1">_xlfn.IFS(SUMIFS(TI183:UB183, TI$3:UB$3,"Red",TI$4:UB$4,"On")&gt;0,1,
SUMIFS(TI183:UB183,TI$3:UB$3,"Yellow",TI$4:UB$4,"On")&gt;=TH$1,1,
TRUE,0)</f>
        <v>0</v>
      </c>
      <c r="TH183" s="40">
        <f t="shared" si="103"/>
        <v>0.344349998049438</v>
      </c>
      <c r="TI183" s="40" t="str">
        <f t="shared" si="104"/>
        <v/>
      </c>
      <c r="TJ183">
        <f t="shared" si="105"/>
        <v>0</v>
      </c>
      <c r="TK183">
        <f t="shared" si="106"/>
        <v>0</v>
      </c>
      <c r="TL183">
        <f t="shared" si="107"/>
        <v>0</v>
      </c>
      <c r="TM183">
        <f t="shared" si="108"/>
        <v>0</v>
      </c>
      <c r="TN183">
        <f t="shared" si="109"/>
        <v>0</v>
      </c>
      <c r="TO183">
        <f t="shared" si="110"/>
        <v>0</v>
      </c>
      <c r="TP183">
        <f t="shared" si="111"/>
        <v>0</v>
      </c>
      <c r="TQ183">
        <f t="shared" si="112"/>
        <v>0</v>
      </c>
      <c r="TR183">
        <f t="shared" si="113"/>
        <v>0</v>
      </c>
      <c r="TS183">
        <f t="shared" si="114"/>
        <v>0</v>
      </c>
      <c r="TT183">
        <f t="shared" si="115"/>
        <v>0</v>
      </c>
      <c r="TU183">
        <f t="shared" si="116"/>
        <v>0</v>
      </c>
      <c r="TV183">
        <f t="shared" si="117"/>
        <v>0</v>
      </c>
      <c r="TW183">
        <f t="shared" si="118"/>
        <v>0</v>
      </c>
      <c r="TX183">
        <f t="shared" si="119"/>
        <v>0</v>
      </c>
      <c r="TY183">
        <f t="shared" si="120"/>
        <v>0</v>
      </c>
      <c r="TZ183" t="str">
        <f t="shared" si="121"/>
        <v/>
      </c>
      <c r="UA183">
        <f t="shared" si="122"/>
        <v>0</v>
      </c>
      <c r="UB183">
        <f t="shared" si="123"/>
        <v>0</v>
      </c>
      <c r="UD183" t="str">
        <f t="shared" si="124"/>
        <v/>
      </c>
      <c r="UE183" t="str">
        <f t="shared" si="125"/>
        <v/>
      </c>
      <c r="UG183" t="str">
        <f t="shared" si="126"/>
        <v/>
      </c>
      <c r="UH183" t="str">
        <f t="shared" si="127"/>
        <v/>
      </c>
      <c r="UR183" t="str">
        <f t="shared" si="52"/>
        <v/>
      </c>
    </row>
    <row r="184" spans="1:564" x14ac:dyDescent="0.3">
      <c r="A184" t="s">
        <v>1173</v>
      </c>
      <c r="B184" t="s">
        <v>591</v>
      </c>
      <c r="C184" t="s">
        <v>131</v>
      </c>
      <c r="D184" s="63">
        <v>45743.617606446758</v>
      </c>
      <c r="E184" s="63">
        <v>45743.617974097222</v>
      </c>
      <c r="F184" t="s">
        <v>625</v>
      </c>
      <c r="G184">
        <v>100</v>
      </c>
      <c r="P184">
        <v>0</v>
      </c>
      <c r="AI184">
        <v>1</v>
      </c>
      <c r="AJ184">
        <v>1</v>
      </c>
      <c r="AL184">
        <v>11</v>
      </c>
      <c r="AM184">
        <v>0</v>
      </c>
      <c r="AN184">
        <v>0</v>
      </c>
      <c r="AO184">
        <v>1</v>
      </c>
      <c r="AP184">
        <v>0</v>
      </c>
      <c r="AQ184">
        <v>0</v>
      </c>
      <c r="AR184">
        <v>0</v>
      </c>
      <c r="AS184">
        <v>0</v>
      </c>
      <c r="AT184">
        <v>0</v>
      </c>
      <c r="AV184">
        <v>1</v>
      </c>
      <c r="AW184">
        <v>0</v>
      </c>
      <c r="AX184">
        <v>1</v>
      </c>
      <c r="AY184">
        <v>1</v>
      </c>
      <c r="AZ184">
        <v>1</v>
      </c>
      <c r="BA184">
        <v>0</v>
      </c>
      <c r="BB184">
        <v>0</v>
      </c>
      <c r="TF184" t="s">
        <v>18</v>
      </c>
      <c r="TG184" cm="1">
        <f t="array" aca="1" ref="TG184" ca="1">_xlfn.IFS(SUMIFS(TI184:UB184, TI$3:UB$3,"Red",TI$4:UB$4,"On")&gt;0,1,
SUMIFS(TI184:UB184,TI$3:UB$3,"Yellow",TI$4:UB$4,"On")&gt;=TH$1,1,
TRUE,0)</f>
        <v>0</v>
      </c>
      <c r="TH184" s="40">
        <f t="shared" si="103"/>
        <v>0.52941666799597442</v>
      </c>
      <c r="TI184" s="40" t="str">
        <f t="shared" si="104"/>
        <v/>
      </c>
      <c r="TJ184">
        <f t="shared" si="105"/>
        <v>0</v>
      </c>
      <c r="TK184">
        <f t="shared" si="106"/>
        <v>0</v>
      </c>
      <c r="TL184">
        <f t="shared" si="107"/>
        <v>0</v>
      </c>
      <c r="TM184">
        <f t="shared" si="108"/>
        <v>0</v>
      </c>
      <c r="TN184">
        <f t="shared" si="109"/>
        <v>0</v>
      </c>
      <c r="TO184">
        <f t="shared" si="110"/>
        <v>0</v>
      </c>
      <c r="TP184">
        <f t="shared" si="111"/>
        <v>0</v>
      </c>
      <c r="TQ184">
        <f t="shared" si="112"/>
        <v>0</v>
      </c>
      <c r="TR184">
        <f t="shared" si="113"/>
        <v>0</v>
      </c>
      <c r="TS184">
        <f t="shared" si="114"/>
        <v>0</v>
      </c>
      <c r="TT184">
        <f t="shared" si="115"/>
        <v>0</v>
      </c>
      <c r="TU184">
        <f t="shared" si="116"/>
        <v>0</v>
      </c>
      <c r="TV184">
        <f t="shared" si="117"/>
        <v>0</v>
      </c>
      <c r="TW184">
        <f t="shared" si="118"/>
        <v>0</v>
      </c>
      <c r="TX184">
        <f t="shared" si="119"/>
        <v>0</v>
      </c>
      <c r="TY184">
        <f t="shared" si="120"/>
        <v>0</v>
      </c>
      <c r="TZ184" t="str">
        <f t="shared" si="121"/>
        <v/>
      </c>
      <c r="UA184">
        <f t="shared" si="122"/>
        <v>0</v>
      </c>
      <c r="UB184">
        <f t="shared" si="123"/>
        <v>0</v>
      </c>
      <c r="UD184" t="str">
        <f t="shared" si="124"/>
        <v/>
      </c>
      <c r="UE184" t="str">
        <f t="shared" si="125"/>
        <v/>
      </c>
      <c r="UG184" t="str">
        <f t="shared" si="126"/>
        <v/>
      </c>
      <c r="UH184" t="str">
        <f t="shared" si="127"/>
        <v/>
      </c>
      <c r="UR184" t="str">
        <f t="shared" si="52"/>
        <v/>
      </c>
    </row>
    <row r="185" spans="1:564" x14ac:dyDescent="0.3">
      <c r="A185" t="s">
        <v>1174</v>
      </c>
      <c r="B185" t="s">
        <v>591</v>
      </c>
      <c r="C185" t="s">
        <v>163</v>
      </c>
      <c r="D185" s="63">
        <v>45743.618029074074</v>
      </c>
      <c r="E185" s="63">
        <v>45743.619004178239</v>
      </c>
      <c r="F185" t="s">
        <v>625</v>
      </c>
      <c r="G185">
        <v>100</v>
      </c>
      <c r="H185">
        <v>1</v>
      </c>
      <c r="P185">
        <v>0</v>
      </c>
      <c r="Q185">
        <v>1</v>
      </c>
      <c r="R185">
        <v>0</v>
      </c>
      <c r="AI185">
        <v>1</v>
      </c>
      <c r="AJ185">
        <v>1</v>
      </c>
      <c r="AL185">
        <v>11</v>
      </c>
      <c r="AM185">
        <v>1</v>
      </c>
      <c r="AN185">
        <v>0</v>
      </c>
      <c r="AO185">
        <v>1</v>
      </c>
      <c r="AP185">
        <v>0</v>
      </c>
      <c r="AQ185">
        <v>1</v>
      </c>
      <c r="AR185">
        <v>1</v>
      </c>
      <c r="AS185">
        <v>0</v>
      </c>
      <c r="AT185">
        <v>0</v>
      </c>
      <c r="AV185">
        <v>2</v>
      </c>
      <c r="AW185">
        <v>1</v>
      </c>
      <c r="AX185">
        <v>0</v>
      </c>
      <c r="AY185">
        <v>1</v>
      </c>
      <c r="AZ185">
        <v>1</v>
      </c>
      <c r="BA185">
        <v>1</v>
      </c>
      <c r="BB185">
        <v>0</v>
      </c>
      <c r="BD185">
        <v>1</v>
      </c>
      <c r="BE185">
        <v>1</v>
      </c>
      <c r="BF185">
        <v>1</v>
      </c>
      <c r="BI185">
        <v>3</v>
      </c>
      <c r="BJ185">
        <v>3</v>
      </c>
      <c r="BK185">
        <v>1</v>
      </c>
      <c r="BL185">
        <v>4</v>
      </c>
      <c r="BM185">
        <v>3</v>
      </c>
      <c r="BN185">
        <v>1</v>
      </c>
      <c r="BO185">
        <v>3</v>
      </c>
      <c r="BP185">
        <v>1</v>
      </c>
      <c r="BQ185">
        <v>1</v>
      </c>
      <c r="BR185">
        <v>1</v>
      </c>
      <c r="BS185">
        <v>3</v>
      </c>
      <c r="BT185">
        <v>1</v>
      </c>
      <c r="BU185">
        <v>2</v>
      </c>
      <c r="BV185">
        <v>1</v>
      </c>
      <c r="BW185">
        <v>3</v>
      </c>
      <c r="BY185">
        <v>3</v>
      </c>
      <c r="TF185" t="s">
        <v>18</v>
      </c>
      <c r="TG185" cm="1">
        <f t="array" aca="1" ref="TG185" ca="1">_xlfn.IFS(SUMIFS(TI185:UB185, TI$3:UB$3,"Red",TI$4:UB$4,"On")&gt;0,1,
SUMIFS(TI185:UB185,TI$3:UB$3,"Yellow",TI$4:UB$4,"On")&gt;=TH$1,1,
TRUE,0)</f>
        <v>0</v>
      </c>
      <c r="TH185" s="40">
        <f t="shared" si="103"/>
        <v>1.4041499979794025</v>
      </c>
      <c r="TI185" s="40" t="str">
        <f t="shared" si="104"/>
        <v/>
      </c>
      <c r="TJ185">
        <f t="shared" si="105"/>
        <v>0</v>
      </c>
      <c r="TK185">
        <f t="shared" si="106"/>
        <v>1</v>
      </c>
      <c r="TL185">
        <f t="shared" si="107"/>
        <v>0</v>
      </c>
      <c r="TM185">
        <f t="shared" si="108"/>
        <v>0</v>
      </c>
      <c r="TN185">
        <f t="shared" si="109"/>
        <v>0</v>
      </c>
      <c r="TO185">
        <f t="shared" si="110"/>
        <v>0</v>
      </c>
      <c r="TP185">
        <f t="shared" si="111"/>
        <v>0</v>
      </c>
      <c r="TQ185">
        <f t="shared" si="112"/>
        <v>0</v>
      </c>
      <c r="TR185">
        <f t="shared" si="113"/>
        <v>0</v>
      </c>
      <c r="TS185">
        <f t="shared" si="114"/>
        <v>0</v>
      </c>
      <c r="TT185">
        <f t="shared" si="115"/>
        <v>0</v>
      </c>
      <c r="TU185">
        <f t="shared" si="116"/>
        <v>0</v>
      </c>
      <c r="TV185">
        <f t="shared" si="117"/>
        <v>0</v>
      </c>
      <c r="TW185">
        <f t="shared" si="118"/>
        <v>0</v>
      </c>
      <c r="TX185">
        <f t="shared" si="119"/>
        <v>0</v>
      </c>
      <c r="TY185">
        <f t="shared" si="120"/>
        <v>0</v>
      </c>
      <c r="TZ185" t="str">
        <f t="shared" si="121"/>
        <v/>
      </c>
      <c r="UA185">
        <f t="shared" si="122"/>
        <v>0</v>
      </c>
      <c r="UB185">
        <f t="shared" si="123"/>
        <v>0</v>
      </c>
      <c r="UD185" t="str">
        <f t="shared" si="124"/>
        <v/>
      </c>
      <c r="UE185" t="str">
        <f t="shared" si="125"/>
        <v/>
      </c>
      <c r="UG185">
        <f t="shared" si="126"/>
        <v>0</v>
      </c>
      <c r="UH185" t="str">
        <f t="shared" si="127"/>
        <v/>
      </c>
      <c r="UR185" t="str">
        <f t="shared" si="52"/>
        <v/>
      </c>
    </row>
    <row r="186" spans="1:564" x14ac:dyDescent="0.3">
      <c r="A186" t="s">
        <v>1175</v>
      </c>
      <c r="B186" t="s">
        <v>591</v>
      </c>
      <c r="C186" t="s">
        <v>115</v>
      </c>
      <c r="D186" s="63">
        <v>45743.618787557869</v>
      </c>
      <c r="E186" s="63">
        <v>45743.619183738425</v>
      </c>
      <c r="F186" t="s">
        <v>625</v>
      </c>
      <c r="G186">
        <v>100</v>
      </c>
      <c r="AI186">
        <v>1</v>
      </c>
      <c r="AJ186">
        <v>1</v>
      </c>
      <c r="AL186">
        <v>11</v>
      </c>
      <c r="AM186">
        <v>0</v>
      </c>
      <c r="AN186">
        <v>0</v>
      </c>
      <c r="AO186">
        <v>0</v>
      </c>
      <c r="AP186">
        <v>0</v>
      </c>
      <c r="AQ186">
        <v>0</v>
      </c>
      <c r="AR186">
        <v>1</v>
      </c>
      <c r="AS186">
        <v>0</v>
      </c>
      <c r="AT186">
        <v>0</v>
      </c>
      <c r="TF186" t="s">
        <v>18</v>
      </c>
      <c r="TG186" cm="1">
        <f t="array" aca="1" ref="TG186" ca="1">_xlfn.IFS(SUMIFS(TI186:UB186, TI$3:UB$3,"Red",TI$4:UB$4,"On")&gt;0,1,
SUMIFS(TI186:UB186,TI$3:UB$3,"Yellow",TI$4:UB$4,"On")&gt;=TH$1,1,
TRUE,0)</f>
        <v>0</v>
      </c>
      <c r="TH186" s="40">
        <f t="shared" si="103"/>
        <v>0.57050000061281025</v>
      </c>
      <c r="TI186" s="40" t="str">
        <f t="shared" si="104"/>
        <v/>
      </c>
      <c r="TJ186">
        <f t="shared" si="105"/>
        <v>0</v>
      </c>
      <c r="TK186">
        <f t="shared" si="106"/>
        <v>0</v>
      </c>
      <c r="TL186">
        <f t="shared" si="107"/>
        <v>0</v>
      </c>
      <c r="TM186">
        <f t="shared" si="108"/>
        <v>0</v>
      </c>
      <c r="TN186">
        <f t="shared" si="109"/>
        <v>0</v>
      </c>
      <c r="TO186">
        <f t="shared" si="110"/>
        <v>0</v>
      </c>
      <c r="TP186">
        <f t="shared" si="111"/>
        <v>0</v>
      </c>
      <c r="TQ186">
        <f t="shared" si="112"/>
        <v>0</v>
      </c>
      <c r="TR186">
        <f t="shared" si="113"/>
        <v>0</v>
      </c>
      <c r="TS186">
        <f t="shared" si="114"/>
        <v>0</v>
      </c>
      <c r="TT186">
        <f t="shared" si="115"/>
        <v>0</v>
      </c>
      <c r="TU186">
        <f t="shared" si="116"/>
        <v>0</v>
      </c>
      <c r="TV186">
        <f t="shared" si="117"/>
        <v>0</v>
      </c>
      <c r="TW186">
        <f t="shared" si="118"/>
        <v>0</v>
      </c>
      <c r="TX186">
        <f t="shared" si="119"/>
        <v>0</v>
      </c>
      <c r="TY186">
        <f t="shared" si="120"/>
        <v>0</v>
      </c>
      <c r="TZ186" t="str">
        <f t="shared" si="121"/>
        <v/>
      </c>
      <c r="UA186">
        <f t="shared" si="122"/>
        <v>0</v>
      </c>
      <c r="UB186">
        <f t="shared" si="123"/>
        <v>0</v>
      </c>
      <c r="UD186" t="str">
        <f t="shared" si="124"/>
        <v/>
      </c>
      <c r="UE186" t="str">
        <f t="shared" si="125"/>
        <v/>
      </c>
      <c r="UG186" t="str">
        <f t="shared" si="126"/>
        <v/>
      </c>
      <c r="UH186" t="str">
        <f t="shared" si="127"/>
        <v/>
      </c>
      <c r="UR186" t="str">
        <f t="shared" si="52"/>
        <v/>
      </c>
    </row>
    <row r="187" spans="1:564" x14ac:dyDescent="0.3">
      <c r="A187" t="s">
        <v>1176</v>
      </c>
      <c r="B187" t="s">
        <v>591</v>
      </c>
      <c r="C187" t="s">
        <v>97</v>
      </c>
      <c r="D187" s="63">
        <v>45743.619298229169</v>
      </c>
      <c r="E187" s="63">
        <v>45743.619476898151</v>
      </c>
      <c r="F187" t="s">
        <v>625</v>
      </c>
      <c r="G187">
        <v>100</v>
      </c>
      <c r="AI187">
        <v>1</v>
      </c>
      <c r="AJ187">
        <v>1</v>
      </c>
      <c r="AL187">
        <v>9</v>
      </c>
      <c r="TF187" t="s">
        <v>18</v>
      </c>
      <c r="TG187" cm="1">
        <f t="array" aca="1" ref="TG187" ca="1">_xlfn.IFS(SUMIFS(TI187:UB187, TI$3:UB$3,"Red",TI$4:UB$4,"On")&gt;0,1,
SUMIFS(TI187:UB187,TI$3:UB$3,"Yellow",TI$4:UB$4,"On")&gt;=TH$1,1,
TRUE,0)</f>
        <v>0</v>
      </c>
      <c r="TH187" s="40">
        <f t="shared" si="103"/>
        <v>0.25728333508595824</v>
      </c>
      <c r="TI187" s="40" t="str">
        <f t="shared" si="104"/>
        <v/>
      </c>
      <c r="TJ187">
        <f t="shared" si="105"/>
        <v>0</v>
      </c>
      <c r="TK187">
        <f t="shared" si="106"/>
        <v>0</v>
      </c>
      <c r="TL187">
        <f t="shared" si="107"/>
        <v>0</v>
      </c>
      <c r="TM187">
        <f t="shared" si="108"/>
        <v>0</v>
      </c>
      <c r="TN187">
        <f t="shared" si="109"/>
        <v>0</v>
      </c>
      <c r="TO187">
        <f t="shared" si="110"/>
        <v>0</v>
      </c>
      <c r="TP187">
        <f t="shared" si="111"/>
        <v>0</v>
      </c>
      <c r="TQ187">
        <f t="shared" si="112"/>
        <v>0</v>
      </c>
      <c r="TR187">
        <f t="shared" si="113"/>
        <v>0</v>
      </c>
      <c r="TS187">
        <f t="shared" si="114"/>
        <v>0</v>
      </c>
      <c r="TT187">
        <f t="shared" si="115"/>
        <v>0</v>
      </c>
      <c r="TU187">
        <f t="shared" si="116"/>
        <v>0</v>
      </c>
      <c r="TV187">
        <f t="shared" si="117"/>
        <v>0</v>
      </c>
      <c r="TW187">
        <f t="shared" si="118"/>
        <v>0</v>
      </c>
      <c r="TX187">
        <f t="shared" si="119"/>
        <v>0</v>
      </c>
      <c r="TY187">
        <f t="shared" si="120"/>
        <v>0</v>
      </c>
      <c r="TZ187" t="str">
        <f t="shared" si="121"/>
        <v/>
      </c>
      <c r="UA187">
        <f t="shared" si="122"/>
        <v>0</v>
      </c>
      <c r="UB187">
        <f t="shared" si="123"/>
        <v>0</v>
      </c>
      <c r="UD187" t="str">
        <f t="shared" si="124"/>
        <v/>
      </c>
      <c r="UE187" t="str">
        <f t="shared" si="125"/>
        <v/>
      </c>
      <c r="UG187" t="str">
        <f t="shared" si="126"/>
        <v/>
      </c>
      <c r="UH187" t="str">
        <f t="shared" si="127"/>
        <v/>
      </c>
      <c r="UR187" t="str">
        <f t="shared" si="52"/>
        <v/>
      </c>
    </row>
    <row r="188" spans="1:564" x14ac:dyDescent="0.3">
      <c r="A188" t="s">
        <v>1177</v>
      </c>
      <c r="B188" t="s">
        <v>591</v>
      </c>
      <c r="C188" t="s">
        <v>97</v>
      </c>
      <c r="D188" s="63">
        <v>45743.619369108797</v>
      </c>
      <c r="E188" s="63">
        <v>45743.619522303241</v>
      </c>
      <c r="F188" t="s">
        <v>625</v>
      </c>
      <c r="G188">
        <v>100</v>
      </c>
      <c r="AI188">
        <v>1</v>
      </c>
      <c r="AJ188">
        <v>1</v>
      </c>
      <c r="AL188">
        <v>8</v>
      </c>
      <c r="TF188" t="s">
        <v>18</v>
      </c>
      <c r="TG188" cm="1">
        <f t="array" aca="1" ref="TG188" ca="1">_xlfn.IFS(SUMIFS(TI188:UB188, TI$3:UB$3,"Red",TI$4:UB$4,"On")&gt;0,1,
SUMIFS(TI188:UB188,TI$3:UB$3,"Yellow",TI$4:UB$4,"On")&gt;=TH$1,1,
TRUE,0)</f>
        <v>0</v>
      </c>
      <c r="TH188" s="40">
        <f t="shared" si="103"/>
        <v>0.22059999871999025</v>
      </c>
      <c r="TI188" s="40" t="str">
        <f t="shared" si="104"/>
        <v/>
      </c>
      <c r="TJ188">
        <f t="shared" si="105"/>
        <v>0</v>
      </c>
      <c r="TK188">
        <f t="shared" si="106"/>
        <v>0</v>
      </c>
      <c r="TL188">
        <f t="shared" si="107"/>
        <v>0</v>
      </c>
      <c r="TM188">
        <f t="shared" si="108"/>
        <v>0</v>
      </c>
      <c r="TN188">
        <f t="shared" si="109"/>
        <v>0</v>
      </c>
      <c r="TO188">
        <f t="shared" si="110"/>
        <v>0</v>
      </c>
      <c r="TP188">
        <f t="shared" si="111"/>
        <v>0</v>
      </c>
      <c r="TQ188">
        <f t="shared" si="112"/>
        <v>0</v>
      </c>
      <c r="TR188">
        <f t="shared" si="113"/>
        <v>0</v>
      </c>
      <c r="TS188">
        <f t="shared" si="114"/>
        <v>0</v>
      </c>
      <c r="TT188">
        <f t="shared" si="115"/>
        <v>0</v>
      </c>
      <c r="TU188">
        <f t="shared" si="116"/>
        <v>0</v>
      </c>
      <c r="TV188">
        <f t="shared" si="117"/>
        <v>0</v>
      </c>
      <c r="TW188">
        <f t="shared" si="118"/>
        <v>0</v>
      </c>
      <c r="TX188">
        <f t="shared" si="119"/>
        <v>0</v>
      </c>
      <c r="TY188">
        <f t="shared" si="120"/>
        <v>0</v>
      </c>
      <c r="TZ188" t="str">
        <f t="shared" si="121"/>
        <v/>
      </c>
      <c r="UA188">
        <f t="shared" si="122"/>
        <v>0</v>
      </c>
      <c r="UB188">
        <f t="shared" si="123"/>
        <v>0</v>
      </c>
      <c r="UD188" t="str">
        <f t="shared" si="124"/>
        <v/>
      </c>
      <c r="UE188" t="str">
        <f t="shared" si="125"/>
        <v/>
      </c>
      <c r="UG188" t="str">
        <f t="shared" si="126"/>
        <v/>
      </c>
      <c r="UH188" t="str">
        <f t="shared" si="127"/>
        <v/>
      </c>
      <c r="UR188" t="str">
        <f t="shared" si="52"/>
        <v/>
      </c>
    </row>
    <row r="189" spans="1:564" x14ac:dyDescent="0.3">
      <c r="A189" t="s">
        <v>1178</v>
      </c>
      <c r="B189" t="s">
        <v>591</v>
      </c>
      <c r="C189" t="s">
        <v>97</v>
      </c>
      <c r="D189" s="63">
        <v>45743.619092592591</v>
      </c>
      <c r="E189" s="63">
        <v>45743.61969457176</v>
      </c>
      <c r="F189" t="s">
        <v>625</v>
      </c>
      <c r="G189">
        <v>100</v>
      </c>
      <c r="AI189">
        <v>1</v>
      </c>
      <c r="AJ189">
        <v>1</v>
      </c>
      <c r="AL189">
        <v>14</v>
      </c>
      <c r="TF189" t="s">
        <v>18</v>
      </c>
      <c r="TG189" cm="1">
        <f t="array" aca="1" ref="TG189" ca="1">_xlfn.IFS(SUMIFS(TI189:UB189, TI$3:UB$3,"Red",TI$4:UB$4,"On")&gt;0,1,
SUMIFS(TI189:UB189,TI$3:UB$3,"Yellow",TI$4:UB$4,"On")&gt;=TH$1,1,
TRUE,0)</f>
        <v>0</v>
      </c>
      <c r="TH189" s="40">
        <f t="shared" si="103"/>
        <v>0.8668500033672899</v>
      </c>
      <c r="TI189" s="40" t="str">
        <f t="shared" si="104"/>
        <v/>
      </c>
      <c r="TJ189">
        <f t="shared" si="105"/>
        <v>0</v>
      </c>
      <c r="TK189">
        <f t="shared" si="106"/>
        <v>0</v>
      </c>
      <c r="TL189">
        <f t="shared" si="107"/>
        <v>0</v>
      </c>
      <c r="TM189">
        <f t="shared" si="108"/>
        <v>0</v>
      </c>
      <c r="TN189">
        <f t="shared" si="109"/>
        <v>0</v>
      </c>
      <c r="TO189">
        <f t="shared" si="110"/>
        <v>0</v>
      </c>
      <c r="TP189">
        <f t="shared" si="111"/>
        <v>0</v>
      </c>
      <c r="TQ189">
        <f t="shared" si="112"/>
        <v>0</v>
      </c>
      <c r="TR189">
        <f t="shared" si="113"/>
        <v>0</v>
      </c>
      <c r="TS189">
        <f t="shared" si="114"/>
        <v>0</v>
      </c>
      <c r="TT189">
        <f t="shared" si="115"/>
        <v>0</v>
      </c>
      <c r="TU189">
        <f t="shared" si="116"/>
        <v>0</v>
      </c>
      <c r="TV189">
        <f t="shared" si="117"/>
        <v>0</v>
      </c>
      <c r="TW189">
        <f t="shared" si="118"/>
        <v>0</v>
      </c>
      <c r="TX189">
        <f t="shared" si="119"/>
        <v>0</v>
      </c>
      <c r="TY189">
        <f t="shared" si="120"/>
        <v>0</v>
      </c>
      <c r="TZ189" t="str">
        <f t="shared" si="121"/>
        <v/>
      </c>
      <c r="UA189">
        <f t="shared" si="122"/>
        <v>0</v>
      </c>
      <c r="UB189">
        <f t="shared" si="123"/>
        <v>0</v>
      </c>
      <c r="UD189" t="str">
        <f t="shared" si="124"/>
        <v/>
      </c>
      <c r="UE189" t="str">
        <f t="shared" si="125"/>
        <v/>
      </c>
      <c r="UG189" t="str">
        <f t="shared" si="126"/>
        <v/>
      </c>
      <c r="UH189" t="str">
        <f t="shared" si="127"/>
        <v/>
      </c>
      <c r="UR189" t="str">
        <f t="shared" si="52"/>
        <v/>
      </c>
    </row>
    <row r="190" spans="1:564" x14ac:dyDescent="0.3">
      <c r="A190" t="s">
        <v>1179</v>
      </c>
      <c r="B190" t="s">
        <v>591</v>
      </c>
      <c r="C190" t="s">
        <v>97</v>
      </c>
      <c r="D190" s="63">
        <v>45743.621258402774</v>
      </c>
      <c r="E190" s="63">
        <v>45743.621533645834</v>
      </c>
      <c r="F190" t="s">
        <v>625</v>
      </c>
      <c r="G190">
        <v>100</v>
      </c>
      <c r="AI190">
        <v>1</v>
      </c>
      <c r="AJ190">
        <v>1</v>
      </c>
      <c r="AL190">
        <v>8</v>
      </c>
      <c r="TF190" t="s">
        <v>18</v>
      </c>
      <c r="TG190" cm="1">
        <f t="array" aca="1" ref="TG190" ca="1">_xlfn.IFS(SUMIFS(TI190:UB190, TI$3:UB$3,"Red",TI$4:UB$4,"On")&gt;0,1,
SUMIFS(TI190:UB190,TI$3:UB$3,"Yellow",TI$4:UB$4,"On")&gt;=TH$1,1,
TRUE,0)</f>
        <v>0</v>
      </c>
      <c r="TH190" s="40">
        <f t="shared" si="103"/>
        <v>0.39635000517591834</v>
      </c>
      <c r="TI190" s="40" t="str">
        <f t="shared" si="104"/>
        <v/>
      </c>
      <c r="TJ190">
        <f t="shared" si="105"/>
        <v>0</v>
      </c>
      <c r="TK190">
        <f t="shared" si="106"/>
        <v>0</v>
      </c>
      <c r="TL190">
        <f t="shared" si="107"/>
        <v>0</v>
      </c>
      <c r="TM190">
        <f t="shared" si="108"/>
        <v>0</v>
      </c>
      <c r="TN190">
        <f t="shared" si="109"/>
        <v>0</v>
      </c>
      <c r="TO190">
        <f t="shared" si="110"/>
        <v>0</v>
      </c>
      <c r="TP190">
        <f t="shared" si="111"/>
        <v>0</v>
      </c>
      <c r="TQ190">
        <f t="shared" si="112"/>
        <v>0</v>
      </c>
      <c r="TR190">
        <f t="shared" si="113"/>
        <v>0</v>
      </c>
      <c r="TS190">
        <f t="shared" si="114"/>
        <v>0</v>
      </c>
      <c r="TT190">
        <f t="shared" si="115"/>
        <v>0</v>
      </c>
      <c r="TU190">
        <f t="shared" si="116"/>
        <v>0</v>
      </c>
      <c r="TV190">
        <f t="shared" si="117"/>
        <v>0</v>
      </c>
      <c r="TW190">
        <f t="shared" si="118"/>
        <v>0</v>
      </c>
      <c r="TX190">
        <f t="shared" si="119"/>
        <v>0</v>
      </c>
      <c r="TY190">
        <f t="shared" si="120"/>
        <v>0</v>
      </c>
      <c r="TZ190" t="str">
        <f t="shared" si="121"/>
        <v/>
      </c>
      <c r="UA190">
        <f t="shared" si="122"/>
        <v>0</v>
      </c>
      <c r="UB190">
        <f t="shared" si="123"/>
        <v>0</v>
      </c>
      <c r="UD190" t="str">
        <f t="shared" si="124"/>
        <v/>
      </c>
      <c r="UE190" t="str">
        <f t="shared" si="125"/>
        <v/>
      </c>
      <c r="UG190" t="str">
        <f t="shared" si="126"/>
        <v/>
      </c>
      <c r="UH190" t="str">
        <f t="shared" si="127"/>
        <v/>
      </c>
      <c r="UR190" t="str">
        <f t="shared" si="52"/>
        <v/>
      </c>
    </row>
    <row r="191" spans="1:564" x14ac:dyDescent="0.3">
      <c r="A191" t="s">
        <v>1180</v>
      </c>
      <c r="B191" t="s">
        <v>14</v>
      </c>
      <c r="D191" s="63">
        <v>45743.606136111113</v>
      </c>
      <c r="E191" s="63">
        <v>45743.622452951386</v>
      </c>
      <c r="F191" t="s">
        <v>585</v>
      </c>
      <c r="G191">
        <v>100</v>
      </c>
      <c r="H191">
        <v>1</v>
      </c>
      <c r="I191">
        <v>2</v>
      </c>
      <c r="J191">
        <v>13</v>
      </c>
      <c r="K191">
        <v>2</v>
      </c>
      <c r="L191">
        <v>1</v>
      </c>
      <c r="M191" t="s">
        <v>586</v>
      </c>
      <c r="N191" t="s">
        <v>76</v>
      </c>
      <c r="O191" t="s">
        <v>1051</v>
      </c>
      <c r="P191">
        <v>0</v>
      </c>
      <c r="Q191">
        <v>1</v>
      </c>
      <c r="R191">
        <v>0</v>
      </c>
      <c r="S191">
        <v>0</v>
      </c>
      <c r="T191">
        <v>0</v>
      </c>
      <c r="U191">
        <v>0</v>
      </c>
      <c r="V191">
        <v>0</v>
      </c>
      <c r="W191">
        <v>0</v>
      </c>
      <c r="X191">
        <v>0</v>
      </c>
      <c r="Y191">
        <v>0</v>
      </c>
      <c r="Z191">
        <v>0</v>
      </c>
      <c r="AA191">
        <v>0</v>
      </c>
      <c r="AB191">
        <v>0</v>
      </c>
      <c r="AC191">
        <v>0</v>
      </c>
      <c r="AD191">
        <v>0</v>
      </c>
      <c r="AE191">
        <v>0</v>
      </c>
      <c r="AF191">
        <v>0</v>
      </c>
      <c r="AG191">
        <v>1</v>
      </c>
      <c r="AH191">
        <v>1</v>
      </c>
      <c r="AI191">
        <v>1</v>
      </c>
      <c r="AJ191">
        <v>1</v>
      </c>
      <c r="AL191">
        <v>11</v>
      </c>
      <c r="AM191">
        <v>0</v>
      </c>
      <c r="AN191">
        <v>0</v>
      </c>
      <c r="AO191">
        <v>1</v>
      </c>
      <c r="AP191">
        <v>0</v>
      </c>
      <c r="AQ191">
        <v>0</v>
      </c>
      <c r="AR191">
        <v>0</v>
      </c>
      <c r="AS191">
        <v>0</v>
      </c>
      <c r="AT191">
        <v>0</v>
      </c>
      <c r="AV191">
        <v>1</v>
      </c>
      <c r="AW191">
        <v>1</v>
      </c>
      <c r="AX191">
        <v>1</v>
      </c>
      <c r="AY191">
        <v>1</v>
      </c>
      <c r="AZ191">
        <v>0</v>
      </c>
      <c r="BA191">
        <v>1</v>
      </c>
      <c r="BB191">
        <v>0</v>
      </c>
      <c r="BD191">
        <v>1</v>
      </c>
      <c r="BE191">
        <v>3</v>
      </c>
      <c r="BF191">
        <v>1</v>
      </c>
      <c r="BI191">
        <v>3</v>
      </c>
      <c r="BJ191">
        <v>4</v>
      </c>
      <c r="BK191">
        <v>4</v>
      </c>
      <c r="BL191">
        <v>2</v>
      </c>
      <c r="BM191">
        <v>1</v>
      </c>
      <c r="BN191">
        <v>2</v>
      </c>
      <c r="BO191">
        <v>1</v>
      </c>
      <c r="BP191">
        <v>2</v>
      </c>
      <c r="BQ191">
        <v>1</v>
      </c>
      <c r="BR191">
        <v>1</v>
      </c>
      <c r="BS191">
        <v>1</v>
      </c>
      <c r="BT191">
        <v>1</v>
      </c>
      <c r="BU191">
        <v>1</v>
      </c>
      <c r="BV191">
        <v>1</v>
      </c>
      <c r="BW191">
        <v>1</v>
      </c>
      <c r="BY191">
        <v>1</v>
      </c>
      <c r="CA191">
        <v>7</v>
      </c>
      <c r="CB191">
        <v>9</v>
      </c>
      <c r="CC191">
        <v>7</v>
      </c>
      <c r="CQ191" t="s">
        <v>1181</v>
      </c>
      <c r="CR191" t="s">
        <v>1182</v>
      </c>
      <c r="CS191" t="s">
        <v>1183</v>
      </c>
      <c r="DG191">
        <v>2</v>
      </c>
      <c r="DH191">
        <v>0</v>
      </c>
      <c r="DJ191">
        <v>1</v>
      </c>
      <c r="DK191">
        <v>1</v>
      </c>
      <c r="DL191">
        <v>0</v>
      </c>
      <c r="DM191">
        <v>0</v>
      </c>
      <c r="DN191">
        <v>0</v>
      </c>
      <c r="DO191">
        <v>1</v>
      </c>
      <c r="DP191">
        <v>0</v>
      </c>
      <c r="DQ191">
        <v>0</v>
      </c>
      <c r="DR191">
        <v>0</v>
      </c>
      <c r="DS191">
        <v>0</v>
      </c>
      <c r="DT191">
        <v>0</v>
      </c>
      <c r="DU191">
        <v>0</v>
      </c>
      <c r="DV191">
        <v>0</v>
      </c>
      <c r="DW191">
        <v>0</v>
      </c>
      <c r="DZ191">
        <v>1</v>
      </c>
      <c r="EE191">
        <v>3</v>
      </c>
      <c r="EG191">
        <v>2</v>
      </c>
      <c r="EK191">
        <v>4</v>
      </c>
      <c r="EL191">
        <v>3</v>
      </c>
      <c r="EM191">
        <v>4</v>
      </c>
      <c r="EN191">
        <v>3</v>
      </c>
      <c r="EO191">
        <v>4</v>
      </c>
      <c r="EP191">
        <v>2</v>
      </c>
      <c r="EQ191">
        <v>3</v>
      </c>
      <c r="ER191">
        <v>3</v>
      </c>
      <c r="ES191">
        <v>4</v>
      </c>
      <c r="ET191">
        <v>2</v>
      </c>
      <c r="EU191">
        <v>2</v>
      </c>
      <c r="EV191">
        <v>5</v>
      </c>
      <c r="EW191">
        <v>5</v>
      </c>
      <c r="EX191">
        <v>4</v>
      </c>
      <c r="EY191">
        <v>4</v>
      </c>
      <c r="EZ191">
        <v>4</v>
      </c>
      <c r="FA191">
        <v>5</v>
      </c>
      <c r="FB191">
        <v>4</v>
      </c>
      <c r="FC191">
        <v>4</v>
      </c>
      <c r="FD191">
        <v>4</v>
      </c>
      <c r="FE191">
        <v>4</v>
      </c>
      <c r="FF191">
        <v>2</v>
      </c>
      <c r="FG191">
        <v>3</v>
      </c>
      <c r="FH191">
        <v>3</v>
      </c>
      <c r="FI191">
        <v>3</v>
      </c>
      <c r="FJ191">
        <v>2</v>
      </c>
      <c r="FK191">
        <v>3</v>
      </c>
      <c r="FL191">
        <v>4</v>
      </c>
      <c r="FM191">
        <v>4</v>
      </c>
      <c r="FN191">
        <v>3</v>
      </c>
      <c r="KO191">
        <v>2018</v>
      </c>
      <c r="KP191">
        <v>0</v>
      </c>
      <c r="KQ191">
        <v>2022</v>
      </c>
      <c r="KR191">
        <v>0</v>
      </c>
      <c r="KS191">
        <v>5</v>
      </c>
      <c r="KT191" t="s">
        <v>1184</v>
      </c>
      <c r="KU191">
        <v>2</v>
      </c>
      <c r="KX191">
        <v>4</v>
      </c>
      <c r="KZ191">
        <v>1</v>
      </c>
      <c r="LB191">
        <v>0</v>
      </c>
      <c r="LC191">
        <v>0</v>
      </c>
      <c r="LE191">
        <v>0</v>
      </c>
      <c r="LG191">
        <v>0</v>
      </c>
      <c r="LO191">
        <v>0</v>
      </c>
      <c r="LQ191">
        <v>0</v>
      </c>
      <c r="LR191">
        <v>1</v>
      </c>
      <c r="LS191">
        <v>0</v>
      </c>
      <c r="LT191">
        <v>0</v>
      </c>
      <c r="LU191">
        <v>0</v>
      </c>
      <c r="LV191">
        <v>1</v>
      </c>
      <c r="LW191">
        <v>1</v>
      </c>
      <c r="LX191">
        <v>0</v>
      </c>
      <c r="LY191">
        <v>1</v>
      </c>
      <c r="LZ191">
        <v>0</v>
      </c>
      <c r="MA191">
        <v>0</v>
      </c>
      <c r="MC191">
        <v>2</v>
      </c>
      <c r="ME191">
        <v>2</v>
      </c>
      <c r="MF191">
        <v>3</v>
      </c>
      <c r="MG191">
        <v>5</v>
      </c>
      <c r="MH191">
        <v>5</v>
      </c>
      <c r="MI191">
        <v>2</v>
      </c>
      <c r="MJ191">
        <v>2</v>
      </c>
      <c r="MK191">
        <v>1</v>
      </c>
      <c r="ML191">
        <v>2</v>
      </c>
      <c r="MM191">
        <v>2</v>
      </c>
      <c r="MN191">
        <v>3</v>
      </c>
      <c r="MO191">
        <v>3</v>
      </c>
      <c r="MP191">
        <v>2</v>
      </c>
      <c r="MQ191">
        <v>3</v>
      </c>
      <c r="MR191">
        <v>1</v>
      </c>
      <c r="MS191">
        <v>1</v>
      </c>
      <c r="MT191">
        <v>3</v>
      </c>
      <c r="MU191">
        <v>1</v>
      </c>
      <c r="MV191">
        <v>1</v>
      </c>
      <c r="MW191">
        <v>1</v>
      </c>
      <c r="MX191" t="s">
        <v>1185</v>
      </c>
      <c r="MZ191" t="s">
        <v>1186</v>
      </c>
      <c r="NA191" t="s">
        <v>1186</v>
      </c>
      <c r="ND191" t="s">
        <v>662</v>
      </c>
      <c r="NL191">
        <v>1</v>
      </c>
      <c r="NN191">
        <v>3</v>
      </c>
      <c r="NO191">
        <v>2</v>
      </c>
      <c r="NP191">
        <v>1</v>
      </c>
      <c r="NQ191">
        <v>2</v>
      </c>
      <c r="NR191">
        <v>3</v>
      </c>
      <c r="NS191">
        <v>3</v>
      </c>
      <c r="NV191">
        <v>3</v>
      </c>
      <c r="NZ191">
        <v>2</v>
      </c>
      <c r="OF191">
        <v>6</v>
      </c>
      <c r="OG191" t="s">
        <v>1187</v>
      </c>
      <c r="OH191">
        <v>1</v>
      </c>
      <c r="OJ191">
        <v>6</v>
      </c>
      <c r="OK191" t="s">
        <v>1188</v>
      </c>
      <c r="PB191">
        <v>70</v>
      </c>
      <c r="PC191">
        <v>30</v>
      </c>
      <c r="PD191">
        <v>0</v>
      </c>
      <c r="PE191">
        <v>0</v>
      </c>
      <c r="PG191">
        <v>9</v>
      </c>
      <c r="PH191">
        <v>5</v>
      </c>
      <c r="PI191">
        <v>4</v>
      </c>
      <c r="PJ191">
        <v>1</v>
      </c>
      <c r="PL191">
        <v>9</v>
      </c>
      <c r="PM191">
        <v>3</v>
      </c>
      <c r="PN191">
        <v>4</v>
      </c>
      <c r="PO191">
        <v>1</v>
      </c>
      <c r="PP191">
        <v>4</v>
      </c>
      <c r="PQ191">
        <v>2</v>
      </c>
      <c r="PR191">
        <v>1</v>
      </c>
      <c r="PS191">
        <v>1</v>
      </c>
      <c r="PT191">
        <v>1</v>
      </c>
      <c r="PU191">
        <v>1</v>
      </c>
      <c r="PV191">
        <v>3</v>
      </c>
      <c r="PW191">
        <v>2</v>
      </c>
      <c r="PX191">
        <v>1</v>
      </c>
      <c r="PY191">
        <v>1</v>
      </c>
      <c r="PZ191">
        <v>2</v>
      </c>
      <c r="QC191">
        <v>8</v>
      </c>
      <c r="QH191">
        <v>1</v>
      </c>
      <c r="QN191" t="s">
        <v>1189</v>
      </c>
      <c r="QS191" t="s">
        <v>1190</v>
      </c>
      <c r="QY191">
        <v>3</v>
      </c>
      <c r="RA191">
        <v>4</v>
      </c>
      <c r="RB191">
        <v>50</v>
      </c>
      <c r="RN191">
        <v>10</v>
      </c>
      <c r="RZ191">
        <v>4</v>
      </c>
      <c r="SX191">
        <v>13</v>
      </c>
      <c r="SY191">
        <v>2</v>
      </c>
      <c r="SZ191">
        <v>1</v>
      </c>
      <c r="TA191">
        <v>3</v>
      </c>
      <c r="TB191">
        <v>2</v>
      </c>
      <c r="TC191">
        <v>3</v>
      </c>
      <c r="TD191">
        <v>5</v>
      </c>
      <c r="TF191" t="s">
        <v>18</v>
      </c>
      <c r="TG191" cm="1">
        <f t="array" aca="1" ref="TG191" ca="1">_xlfn.IFS(SUMIFS(TI191:UB191, TI$3:UB$3,"Red",TI$4:UB$4,"On")&gt;0,1,
SUMIFS(TI191:UB191,TI$3:UB$3,"Yellow",TI$4:UB$4,"On")&gt;=TH$1,1,
TRUE,0)</f>
        <v>1</v>
      </c>
      <c r="TH191" s="40">
        <f t="shared" si="103"/>
        <v>23.496249992167577</v>
      </c>
      <c r="TI191" s="40">
        <f t="shared" si="104"/>
        <v>0</v>
      </c>
      <c r="TJ191">
        <f t="shared" si="105"/>
        <v>0</v>
      </c>
      <c r="TK191">
        <f t="shared" si="106"/>
        <v>1</v>
      </c>
      <c r="TL191">
        <f t="shared" si="107"/>
        <v>0</v>
      </c>
      <c r="TM191">
        <f t="shared" si="108"/>
        <v>0</v>
      </c>
      <c r="TN191">
        <f t="shared" si="109"/>
        <v>0</v>
      </c>
      <c r="TO191">
        <f t="shared" si="110"/>
        <v>0</v>
      </c>
      <c r="TP191">
        <f t="shared" si="111"/>
        <v>0</v>
      </c>
      <c r="TQ191">
        <f t="shared" si="112"/>
        <v>0</v>
      </c>
      <c r="TR191">
        <f t="shared" si="113"/>
        <v>0</v>
      </c>
      <c r="TS191">
        <f t="shared" si="114"/>
        <v>0</v>
      </c>
      <c r="TT191">
        <f t="shared" si="115"/>
        <v>0</v>
      </c>
      <c r="TU191">
        <f t="shared" si="116"/>
        <v>0</v>
      </c>
      <c r="TV191">
        <f t="shared" si="117"/>
        <v>0</v>
      </c>
      <c r="TW191">
        <f t="shared" si="118"/>
        <v>0</v>
      </c>
      <c r="TX191">
        <f t="shared" si="119"/>
        <v>0</v>
      </c>
      <c r="TY191">
        <f t="shared" si="120"/>
        <v>0</v>
      </c>
      <c r="TZ191">
        <f t="shared" si="121"/>
        <v>0</v>
      </c>
      <c r="UA191">
        <f t="shared" si="122"/>
        <v>1</v>
      </c>
      <c r="UB191">
        <f t="shared" si="123"/>
        <v>1</v>
      </c>
      <c r="UD191" t="str">
        <f t="shared" si="124"/>
        <v>0</v>
      </c>
      <c r="UE191" t="str">
        <f t="shared" si="125"/>
        <v>3</v>
      </c>
      <c r="UG191">
        <f t="shared" si="126"/>
        <v>0</v>
      </c>
      <c r="UH191">
        <f t="shared" si="127"/>
        <v>2</v>
      </c>
      <c r="UR191">
        <f t="shared" si="52"/>
        <v>1</v>
      </c>
    </row>
    <row r="192" spans="1:564" x14ac:dyDescent="0.3">
      <c r="A192" t="s">
        <v>1191</v>
      </c>
      <c r="B192" t="s">
        <v>14</v>
      </c>
      <c r="D192" s="63">
        <v>45743.614350104166</v>
      </c>
      <c r="E192" s="63">
        <v>45743.624187939815</v>
      </c>
      <c r="F192" t="s">
        <v>625</v>
      </c>
      <c r="G192">
        <v>100</v>
      </c>
      <c r="H192">
        <v>1</v>
      </c>
      <c r="I192">
        <v>1</v>
      </c>
      <c r="J192">
        <v>42</v>
      </c>
      <c r="K192">
        <v>4</v>
      </c>
      <c r="L192">
        <v>1</v>
      </c>
      <c r="M192" t="s">
        <v>586</v>
      </c>
      <c r="N192" t="s">
        <v>730</v>
      </c>
      <c r="O192" t="s">
        <v>587</v>
      </c>
      <c r="P192">
        <v>0</v>
      </c>
      <c r="Q192">
        <v>1</v>
      </c>
      <c r="R192">
        <v>0</v>
      </c>
      <c r="S192">
        <v>0</v>
      </c>
      <c r="T192">
        <v>0</v>
      </c>
      <c r="U192">
        <v>0</v>
      </c>
      <c r="V192">
        <v>0</v>
      </c>
      <c r="W192">
        <v>0</v>
      </c>
      <c r="X192">
        <v>0</v>
      </c>
      <c r="Y192">
        <v>0</v>
      </c>
      <c r="Z192">
        <v>1</v>
      </c>
      <c r="AA192">
        <v>0</v>
      </c>
      <c r="AB192">
        <v>0</v>
      </c>
      <c r="AC192">
        <v>0</v>
      </c>
      <c r="AD192">
        <v>0</v>
      </c>
      <c r="AE192">
        <v>0</v>
      </c>
      <c r="AF192">
        <v>0</v>
      </c>
      <c r="AG192">
        <v>0</v>
      </c>
      <c r="AH192">
        <v>0</v>
      </c>
      <c r="AI192">
        <v>1</v>
      </c>
      <c r="AJ192">
        <v>1</v>
      </c>
      <c r="AL192">
        <v>11</v>
      </c>
      <c r="AM192">
        <v>0</v>
      </c>
      <c r="AN192">
        <v>0</v>
      </c>
      <c r="AO192">
        <v>1</v>
      </c>
      <c r="AP192">
        <v>0</v>
      </c>
      <c r="AQ192">
        <v>0</v>
      </c>
      <c r="AR192">
        <v>0</v>
      </c>
      <c r="AS192">
        <v>0</v>
      </c>
      <c r="AT192">
        <v>0</v>
      </c>
      <c r="AV192">
        <v>2</v>
      </c>
      <c r="AW192">
        <v>1</v>
      </c>
      <c r="AX192">
        <v>1</v>
      </c>
      <c r="AY192">
        <v>1</v>
      </c>
      <c r="AZ192">
        <v>1</v>
      </c>
      <c r="BA192">
        <v>1</v>
      </c>
      <c r="BB192">
        <v>0</v>
      </c>
      <c r="BD192">
        <v>1</v>
      </c>
      <c r="BE192">
        <v>1</v>
      </c>
      <c r="BF192">
        <v>1</v>
      </c>
      <c r="BI192">
        <v>4</v>
      </c>
      <c r="BJ192">
        <v>4</v>
      </c>
      <c r="BK192">
        <v>1</v>
      </c>
      <c r="BL192">
        <v>2</v>
      </c>
      <c r="BM192">
        <v>1</v>
      </c>
      <c r="BN192">
        <v>1</v>
      </c>
      <c r="BO192">
        <v>1</v>
      </c>
      <c r="BP192">
        <v>1</v>
      </c>
      <c r="BQ192">
        <v>2</v>
      </c>
      <c r="BR192">
        <v>1</v>
      </c>
      <c r="BS192">
        <v>2</v>
      </c>
      <c r="BT192">
        <v>1</v>
      </c>
      <c r="BU192">
        <v>1</v>
      </c>
      <c r="BV192">
        <v>1</v>
      </c>
      <c r="BW192">
        <v>1</v>
      </c>
      <c r="BY192">
        <v>1</v>
      </c>
      <c r="CA192">
        <v>8</v>
      </c>
      <c r="CB192">
        <v>8</v>
      </c>
      <c r="CQ192" t="s">
        <v>1192</v>
      </c>
      <c r="CR192" t="s">
        <v>1193</v>
      </c>
      <c r="DG192">
        <v>1</v>
      </c>
      <c r="DI192">
        <v>1</v>
      </c>
      <c r="DJ192">
        <v>0</v>
      </c>
      <c r="DK192">
        <v>0</v>
      </c>
      <c r="DL192">
        <v>0</v>
      </c>
      <c r="DM192">
        <v>0</v>
      </c>
      <c r="DN192">
        <v>0</v>
      </c>
      <c r="DO192">
        <v>0</v>
      </c>
      <c r="DP192">
        <v>0</v>
      </c>
      <c r="DQ192">
        <v>0</v>
      </c>
      <c r="DR192">
        <v>0</v>
      </c>
      <c r="DS192">
        <v>0</v>
      </c>
      <c r="DT192">
        <v>0</v>
      </c>
      <c r="DU192">
        <v>0</v>
      </c>
      <c r="DV192">
        <v>0</v>
      </c>
      <c r="DW192">
        <v>0</v>
      </c>
      <c r="DY192">
        <v>3</v>
      </c>
      <c r="DZ192">
        <v>1</v>
      </c>
      <c r="EB192">
        <v>2</v>
      </c>
      <c r="EK192">
        <v>3</v>
      </c>
      <c r="EL192">
        <v>4</v>
      </c>
      <c r="EM192">
        <v>2</v>
      </c>
      <c r="EN192">
        <v>4</v>
      </c>
      <c r="EO192">
        <v>3</v>
      </c>
      <c r="EP192">
        <v>3</v>
      </c>
      <c r="EQ192">
        <v>3</v>
      </c>
      <c r="ER192">
        <v>3</v>
      </c>
      <c r="ES192">
        <v>3</v>
      </c>
      <c r="ET192">
        <v>3</v>
      </c>
      <c r="EU192">
        <v>3</v>
      </c>
      <c r="EV192">
        <v>4</v>
      </c>
      <c r="EW192">
        <v>2</v>
      </c>
      <c r="EX192">
        <v>4</v>
      </c>
      <c r="EY192">
        <v>3</v>
      </c>
      <c r="EZ192">
        <v>3</v>
      </c>
      <c r="FA192">
        <v>3</v>
      </c>
      <c r="FB192">
        <v>3</v>
      </c>
      <c r="FC192">
        <v>3</v>
      </c>
      <c r="FD192">
        <v>3</v>
      </c>
      <c r="KO192">
        <v>2021</v>
      </c>
      <c r="KP192">
        <v>0</v>
      </c>
      <c r="KQ192">
        <v>2021</v>
      </c>
      <c r="KR192">
        <v>0</v>
      </c>
      <c r="KS192">
        <v>3</v>
      </c>
      <c r="KT192" t="s">
        <v>1194</v>
      </c>
      <c r="KU192">
        <v>3</v>
      </c>
      <c r="KX192">
        <v>2</v>
      </c>
      <c r="LA192">
        <v>1</v>
      </c>
      <c r="LC192">
        <v>0</v>
      </c>
      <c r="LH192">
        <v>0</v>
      </c>
      <c r="LJ192">
        <v>0</v>
      </c>
      <c r="LO192">
        <v>0</v>
      </c>
      <c r="LQ192">
        <v>0</v>
      </c>
      <c r="LR192">
        <v>1</v>
      </c>
      <c r="LS192">
        <v>1</v>
      </c>
      <c r="LT192">
        <v>1</v>
      </c>
      <c r="LU192">
        <v>1</v>
      </c>
      <c r="LV192">
        <v>1</v>
      </c>
      <c r="LW192">
        <v>1</v>
      </c>
      <c r="LX192">
        <v>0</v>
      </c>
      <c r="LY192">
        <v>1</v>
      </c>
      <c r="LZ192">
        <v>1</v>
      </c>
      <c r="MA192">
        <v>0</v>
      </c>
      <c r="MC192">
        <v>2</v>
      </c>
      <c r="ME192">
        <v>1</v>
      </c>
      <c r="MF192">
        <v>5</v>
      </c>
      <c r="MG192">
        <v>5</v>
      </c>
      <c r="MH192">
        <v>5</v>
      </c>
      <c r="MI192">
        <v>7</v>
      </c>
      <c r="MJ192">
        <v>3</v>
      </c>
      <c r="MK192">
        <v>1</v>
      </c>
      <c r="ML192">
        <v>1</v>
      </c>
      <c r="MM192">
        <v>3</v>
      </c>
      <c r="MN192">
        <v>3</v>
      </c>
      <c r="MO192">
        <v>3</v>
      </c>
      <c r="MP192">
        <v>1</v>
      </c>
      <c r="MQ192">
        <v>3</v>
      </c>
      <c r="MR192">
        <v>1</v>
      </c>
      <c r="MS192">
        <v>1</v>
      </c>
      <c r="MT192">
        <v>3</v>
      </c>
      <c r="MU192">
        <v>1</v>
      </c>
      <c r="MV192">
        <v>1</v>
      </c>
      <c r="MW192">
        <v>3</v>
      </c>
      <c r="NL192">
        <v>1</v>
      </c>
      <c r="NO192">
        <v>1</v>
      </c>
      <c r="NP192">
        <v>1</v>
      </c>
      <c r="NQ192">
        <v>1</v>
      </c>
      <c r="NS192">
        <v>3</v>
      </c>
      <c r="NV192">
        <v>1</v>
      </c>
      <c r="NY192">
        <v>1</v>
      </c>
      <c r="NZ192">
        <v>2</v>
      </c>
      <c r="OF192">
        <v>2</v>
      </c>
      <c r="OH192">
        <v>1</v>
      </c>
      <c r="OJ192">
        <v>1</v>
      </c>
      <c r="OT192">
        <v>2</v>
      </c>
      <c r="OZ192">
        <v>4</v>
      </c>
      <c r="PB192">
        <v>98</v>
      </c>
      <c r="PC192">
        <v>1</v>
      </c>
      <c r="PD192">
        <v>1</v>
      </c>
      <c r="PE192">
        <v>0</v>
      </c>
      <c r="PG192">
        <v>10</v>
      </c>
      <c r="PH192">
        <v>3</v>
      </c>
      <c r="PI192">
        <v>3</v>
      </c>
      <c r="PJ192">
        <v>1</v>
      </c>
      <c r="PM192">
        <v>3</v>
      </c>
      <c r="PN192">
        <v>3</v>
      </c>
      <c r="PO192">
        <v>1</v>
      </c>
      <c r="PP192">
        <v>3</v>
      </c>
      <c r="PQ192">
        <v>2</v>
      </c>
      <c r="PR192">
        <v>1</v>
      </c>
      <c r="PS192">
        <v>1</v>
      </c>
      <c r="PT192">
        <v>2</v>
      </c>
      <c r="PU192">
        <v>1</v>
      </c>
      <c r="PV192">
        <v>2</v>
      </c>
      <c r="PW192">
        <v>2</v>
      </c>
      <c r="PX192">
        <v>2</v>
      </c>
      <c r="PY192">
        <v>1</v>
      </c>
      <c r="PZ192">
        <v>2</v>
      </c>
      <c r="QA192">
        <v>4</v>
      </c>
      <c r="QB192" t="s">
        <v>1195</v>
      </c>
      <c r="QC192">
        <v>2</v>
      </c>
      <c r="QM192">
        <v>8</v>
      </c>
      <c r="QN192" t="s">
        <v>1196</v>
      </c>
      <c r="QX192" t="s">
        <v>1197</v>
      </c>
      <c r="QY192">
        <v>3</v>
      </c>
      <c r="RA192">
        <v>3</v>
      </c>
      <c r="RM192">
        <v>1</v>
      </c>
      <c r="RY192">
        <v>1</v>
      </c>
      <c r="SJ192">
        <v>1</v>
      </c>
      <c r="SX192">
        <v>42</v>
      </c>
      <c r="SY192">
        <v>2</v>
      </c>
      <c r="SZ192">
        <v>1</v>
      </c>
      <c r="TA192">
        <v>1</v>
      </c>
      <c r="TB192">
        <v>6</v>
      </c>
      <c r="TC192">
        <v>8</v>
      </c>
      <c r="TD192">
        <v>5</v>
      </c>
      <c r="TF192" t="s">
        <v>18</v>
      </c>
      <c r="TG192" cm="1">
        <f t="array" aca="1" ref="TG192" ca="1">_xlfn.IFS(SUMIFS(TI192:UB192, TI$3:UB$3,"Red",TI$4:UB$4,"On")&gt;0,1,
SUMIFS(TI192:UB192,TI$3:UB$3,"Yellow",TI$4:UB$4,"On")&gt;=TH$1,1,
TRUE,0)</f>
        <v>1</v>
      </c>
      <c r="TH192" s="40">
        <f t="shared" si="103"/>
        <v>14.166483334265649</v>
      </c>
      <c r="TI192" s="40">
        <f t="shared" si="104"/>
        <v>0</v>
      </c>
      <c r="TJ192">
        <f t="shared" si="105"/>
        <v>0</v>
      </c>
      <c r="TK192">
        <f t="shared" si="106"/>
        <v>1</v>
      </c>
      <c r="TL192">
        <f t="shared" si="107"/>
        <v>0</v>
      </c>
      <c r="TM192">
        <f t="shared" si="108"/>
        <v>0</v>
      </c>
      <c r="TN192">
        <f t="shared" si="109"/>
        <v>0</v>
      </c>
      <c r="TO192">
        <f t="shared" si="110"/>
        <v>0</v>
      </c>
      <c r="TP192">
        <f t="shared" si="111"/>
        <v>0</v>
      </c>
      <c r="TQ192">
        <f t="shared" si="112"/>
        <v>0</v>
      </c>
      <c r="TR192">
        <f t="shared" si="113"/>
        <v>0</v>
      </c>
      <c r="TS192">
        <f t="shared" si="114"/>
        <v>0</v>
      </c>
      <c r="TT192">
        <f t="shared" si="115"/>
        <v>1</v>
      </c>
      <c r="TU192">
        <f t="shared" si="116"/>
        <v>0</v>
      </c>
      <c r="TV192">
        <f t="shared" si="117"/>
        <v>0</v>
      </c>
      <c r="TW192">
        <f t="shared" si="118"/>
        <v>0</v>
      </c>
      <c r="TX192">
        <f t="shared" si="119"/>
        <v>0</v>
      </c>
      <c r="TY192">
        <f t="shared" si="120"/>
        <v>0</v>
      </c>
      <c r="TZ192">
        <f t="shared" si="121"/>
        <v>0</v>
      </c>
      <c r="UA192">
        <f t="shared" si="122"/>
        <v>0</v>
      </c>
      <c r="UB192">
        <f t="shared" si="123"/>
        <v>0</v>
      </c>
      <c r="UD192" t="str">
        <f t="shared" si="124"/>
        <v>0</v>
      </c>
      <c r="UE192" t="str">
        <f t="shared" si="125"/>
        <v>3</v>
      </c>
      <c r="UG192">
        <f t="shared" si="126"/>
        <v>0</v>
      </c>
      <c r="UH192">
        <f t="shared" si="127"/>
        <v>1</v>
      </c>
      <c r="UR192">
        <f t="shared" si="52"/>
        <v>1</v>
      </c>
    </row>
    <row r="193" spans="1:564" x14ac:dyDescent="0.3">
      <c r="A193" t="s">
        <v>1198</v>
      </c>
      <c r="B193" t="s">
        <v>591</v>
      </c>
      <c r="C193" t="s">
        <v>97</v>
      </c>
      <c r="D193" s="63">
        <v>45743.625083784726</v>
      </c>
      <c r="E193" s="63">
        <v>45743.625353194446</v>
      </c>
      <c r="F193" t="s">
        <v>625</v>
      </c>
      <c r="G193">
        <v>100</v>
      </c>
      <c r="AI193">
        <v>1</v>
      </c>
      <c r="AJ193">
        <v>1</v>
      </c>
      <c r="AL193">
        <v>9</v>
      </c>
      <c r="TF193" t="s">
        <v>18</v>
      </c>
      <c r="TG193" cm="1">
        <f t="array" aca="1" ref="TG193" ca="1">_xlfn.IFS(SUMIFS(TI193:UB193, TI$3:UB$3,"Red",TI$4:UB$4,"On")&gt;0,1,
SUMIFS(TI193:UB193,TI$3:UB$3,"Yellow",TI$4:UB$4,"On")&gt;=TH$1,1,
TRUE,0)</f>
        <v>0</v>
      </c>
      <c r="TH193" s="40">
        <f t="shared" si="103"/>
        <v>0.38794999709352851</v>
      </c>
      <c r="TI193" s="40" t="str">
        <f t="shared" si="104"/>
        <v/>
      </c>
      <c r="TJ193">
        <f t="shared" si="105"/>
        <v>0</v>
      </c>
      <c r="TK193">
        <f t="shared" si="106"/>
        <v>0</v>
      </c>
      <c r="TL193">
        <f t="shared" si="107"/>
        <v>0</v>
      </c>
      <c r="TM193">
        <f t="shared" si="108"/>
        <v>0</v>
      </c>
      <c r="TN193">
        <f t="shared" si="109"/>
        <v>0</v>
      </c>
      <c r="TO193">
        <f t="shared" si="110"/>
        <v>0</v>
      </c>
      <c r="TP193">
        <f t="shared" si="111"/>
        <v>0</v>
      </c>
      <c r="TQ193">
        <f t="shared" si="112"/>
        <v>0</v>
      </c>
      <c r="TR193">
        <f t="shared" si="113"/>
        <v>0</v>
      </c>
      <c r="TS193">
        <f t="shared" si="114"/>
        <v>0</v>
      </c>
      <c r="TT193">
        <f t="shared" si="115"/>
        <v>0</v>
      </c>
      <c r="TU193">
        <f t="shared" si="116"/>
        <v>0</v>
      </c>
      <c r="TV193">
        <f t="shared" si="117"/>
        <v>0</v>
      </c>
      <c r="TW193">
        <f t="shared" si="118"/>
        <v>0</v>
      </c>
      <c r="TX193">
        <f t="shared" si="119"/>
        <v>0</v>
      </c>
      <c r="TY193">
        <f t="shared" si="120"/>
        <v>0</v>
      </c>
      <c r="TZ193" t="str">
        <f t="shared" si="121"/>
        <v/>
      </c>
      <c r="UA193">
        <f t="shared" si="122"/>
        <v>0</v>
      </c>
      <c r="UB193">
        <f t="shared" si="123"/>
        <v>0</v>
      </c>
      <c r="UD193" t="str">
        <f t="shared" si="124"/>
        <v/>
      </c>
      <c r="UE193" t="str">
        <f t="shared" si="125"/>
        <v/>
      </c>
      <c r="UG193" t="str">
        <f t="shared" si="126"/>
        <v/>
      </c>
      <c r="UH193" t="str">
        <f t="shared" si="127"/>
        <v/>
      </c>
      <c r="UR193" t="str">
        <f t="shared" si="52"/>
        <v/>
      </c>
    </row>
    <row r="194" spans="1:564" x14ac:dyDescent="0.3">
      <c r="A194" t="s">
        <v>1199</v>
      </c>
      <c r="B194" t="s">
        <v>591</v>
      </c>
      <c r="C194" t="s">
        <v>97</v>
      </c>
      <c r="D194" s="63">
        <v>45743.625936666664</v>
      </c>
      <c r="E194" s="63">
        <v>45743.626137916668</v>
      </c>
      <c r="F194" t="s">
        <v>625</v>
      </c>
      <c r="G194">
        <v>100</v>
      </c>
      <c r="AI194">
        <v>1</v>
      </c>
      <c r="AJ194">
        <v>1</v>
      </c>
      <c r="AL194">
        <v>9</v>
      </c>
      <c r="TF194" t="s">
        <v>18</v>
      </c>
      <c r="TG194" cm="1">
        <f t="array" aca="1" ref="TG194" ca="1">_xlfn.IFS(SUMIFS(TI194:UB194, TI$3:UB$3,"Red",TI$4:UB$4,"On")&gt;0,1,
SUMIFS(TI194:UB194,TI$3:UB$3,"Yellow",TI$4:UB$4,"On")&gt;=TH$1,1,
TRUE,0)</f>
        <v>0</v>
      </c>
      <c r="TH194" s="40">
        <f t="shared" si="103"/>
        <v>0.28980000643059611</v>
      </c>
      <c r="TI194" s="40" t="str">
        <f t="shared" si="104"/>
        <v/>
      </c>
      <c r="TJ194">
        <f t="shared" si="105"/>
        <v>0</v>
      </c>
      <c r="TK194">
        <f t="shared" si="106"/>
        <v>0</v>
      </c>
      <c r="TL194">
        <f t="shared" si="107"/>
        <v>0</v>
      </c>
      <c r="TM194">
        <f t="shared" si="108"/>
        <v>0</v>
      </c>
      <c r="TN194">
        <f t="shared" si="109"/>
        <v>0</v>
      </c>
      <c r="TO194">
        <f t="shared" si="110"/>
        <v>0</v>
      </c>
      <c r="TP194">
        <f t="shared" si="111"/>
        <v>0</v>
      </c>
      <c r="TQ194">
        <f t="shared" si="112"/>
        <v>0</v>
      </c>
      <c r="TR194">
        <f t="shared" si="113"/>
        <v>0</v>
      </c>
      <c r="TS194">
        <f t="shared" si="114"/>
        <v>0</v>
      </c>
      <c r="TT194">
        <f t="shared" si="115"/>
        <v>0</v>
      </c>
      <c r="TU194">
        <f t="shared" si="116"/>
        <v>0</v>
      </c>
      <c r="TV194">
        <f t="shared" si="117"/>
        <v>0</v>
      </c>
      <c r="TW194">
        <f t="shared" si="118"/>
        <v>0</v>
      </c>
      <c r="TX194">
        <f t="shared" si="119"/>
        <v>0</v>
      </c>
      <c r="TY194">
        <f t="shared" si="120"/>
        <v>0</v>
      </c>
      <c r="TZ194" t="str">
        <f t="shared" si="121"/>
        <v/>
      </c>
      <c r="UA194">
        <f t="shared" si="122"/>
        <v>0</v>
      </c>
      <c r="UB194">
        <f t="shared" si="123"/>
        <v>0</v>
      </c>
      <c r="UD194" t="str">
        <f t="shared" si="124"/>
        <v/>
      </c>
      <c r="UE194" t="str">
        <f t="shared" si="125"/>
        <v/>
      </c>
      <c r="UG194" t="str">
        <f t="shared" si="126"/>
        <v/>
      </c>
      <c r="UH194" t="str">
        <f t="shared" si="127"/>
        <v/>
      </c>
      <c r="UR194" t="str">
        <f t="shared" si="52"/>
        <v/>
      </c>
    </row>
    <row r="195" spans="1:564" x14ac:dyDescent="0.3">
      <c r="A195" t="s">
        <v>1200</v>
      </c>
      <c r="B195" t="s">
        <v>591</v>
      </c>
      <c r="C195" t="s">
        <v>78</v>
      </c>
      <c r="D195" s="63">
        <v>45743.627538576387</v>
      </c>
      <c r="E195" s="63">
        <v>45743.627700104167</v>
      </c>
      <c r="F195" t="s">
        <v>625</v>
      </c>
      <c r="G195">
        <v>100</v>
      </c>
      <c r="AI195">
        <v>3</v>
      </c>
      <c r="TF195" t="s">
        <v>18</v>
      </c>
      <c r="TG195" cm="1">
        <f t="array" aca="1" ref="TG195" ca="1">_xlfn.IFS(SUMIFS(TI195:UB195, TI$3:UB$3,"Red",TI$4:UB$4,"On")&gt;0,1,
SUMIFS(TI195:UB195,TI$3:UB$3,"Yellow",TI$4:UB$4,"On")&gt;=TH$1,1,
TRUE,0)</f>
        <v>0</v>
      </c>
      <c r="TH195" s="40">
        <f t="shared" si="103"/>
        <v>0.23260000278241932</v>
      </c>
      <c r="TI195" s="40" t="str">
        <f t="shared" si="104"/>
        <v/>
      </c>
      <c r="TJ195">
        <f t="shared" si="105"/>
        <v>0</v>
      </c>
      <c r="TK195">
        <f t="shared" si="106"/>
        <v>0</v>
      </c>
      <c r="TL195">
        <f t="shared" si="107"/>
        <v>0</v>
      </c>
      <c r="TM195">
        <f t="shared" si="108"/>
        <v>0</v>
      </c>
      <c r="TN195">
        <f t="shared" si="109"/>
        <v>0</v>
      </c>
      <c r="TO195">
        <f t="shared" si="110"/>
        <v>0</v>
      </c>
      <c r="TP195">
        <f t="shared" si="111"/>
        <v>0</v>
      </c>
      <c r="TQ195">
        <f t="shared" si="112"/>
        <v>0</v>
      </c>
      <c r="TR195">
        <f t="shared" si="113"/>
        <v>0</v>
      </c>
      <c r="TS195">
        <f t="shared" si="114"/>
        <v>0</v>
      </c>
      <c r="TT195">
        <f t="shared" si="115"/>
        <v>0</v>
      </c>
      <c r="TU195">
        <f t="shared" si="116"/>
        <v>0</v>
      </c>
      <c r="TV195">
        <f t="shared" si="117"/>
        <v>0</v>
      </c>
      <c r="TW195">
        <f t="shared" si="118"/>
        <v>0</v>
      </c>
      <c r="TX195">
        <f t="shared" si="119"/>
        <v>0</v>
      </c>
      <c r="TY195">
        <f t="shared" si="120"/>
        <v>0</v>
      </c>
      <c r="TZ195" t="str">
        <f t="shared" si="121"/>
        <v/>
      </c>
      <c r="UA195">
        <f t="shared" si="122"/>
        <v>0</v>
      </c>
      <c r="UB195">
        <f t="shared" si="123"/>
        <v>0</v>
      </c>
      <c r="UD195" t="str">
        <f t="shared" si="124"/>
        <v/>
      </c>
      <c r="UE195" t="str">
        <f t="shared" si="125"/>
        <v/>
      </c>
      <c r="UG195" t="str">
        <f t="shared" si="126"/>
        <v/>
      </c>
      <c r="UH195" t="str">
        <f t="shared" si="127"/>
        <v/>
      </c>
      <c r="UR195" t="str">
        <f t="shared" si="52"/>
        <v/>
      </c>
    </row>
    <row r="196" spans="1:564" x14ac:dyDescent="0.3">
      <c r="A196" t="s">
        <v>1201</v>
      </c>
      <c r="B196" t="s">
        <v>591</v>
      </c>
      <c r="C196" t="s">
        <v>115</v>
      </c>
      <c r="D196" s="63">
        <v>45743.627738634263</v>
      </c>
      <c r="E196" s="63">
        <v>45743.628154953702</v>
      </c>
      <c r="F196" t="s">
        <v>625</v>
      </c>
      <c r="G196">
        <v>100</v>
      </c>
      <c r="AI196">
        <v>1</v>
      </c>
      <c r="AJ196">
        <v>1</v>
      </c>
      <c r="AL196">
        <v>11</v>
      </c>
      <c r="AM196">
        <v>1</v>
      </c>
      <c r="AN196">
        <v>1</v>
      </c>
      <c r="AO196">
        <v>0</v>
      </c>
      <c r="AP196">
        <v>1</v>
      </c>
      <c r="AQ196">
        <v>0</v>
      </c>
      <c r="AR196">
        <v>1</v>
      </c>
      <c r="AS196">
        <v>0</v>
      </c>
      <c r="AT196">
        <v>0</v>
      </c>
      <c r="TF196" t="s">
        <v>18</v>
      </c>
      <c r="TG196" cm="1">
        <f t="array" aca="1" ref="TG196" ca="1">_xlfn.IFS(SUMIFS(TI196:UB196, TI$3:UB$3,"Red",TI$4:UB$4,"On")&gt;0,1,
SUMIFS(TI196:UB196,TI$3:UB$3,"Yellow",TI$4:UB$4,"On")&gt;=TH$1,1,
TRUE,0)</f>
        <v>0</v>
      </c>
      <c r="TH196" s="40">
        <f t="shared" si="103"/>
        <v>0.59949999209493399</v>
      </c>
      <c r="TI196" s="40" t="str">
        <f t="shared" si="104"/>
        <v/>
      </c>
      <c r="TJ196">
        <f t="shared" si="105"/>
        <v>0</v>
      </c>
      <c r="TK196">
        <f t="shared" si="106"/>
        <v>0</v>
      </c>
      <c r="TL196">
        <f t="shared" si="107"/>
        <v>0</v>
      </c>
      <c r="TM196">
        <f t="shared" si="108"/>
        <v>0</v>
      </c>
      <c r="TN196">
        <f t="shared" si="109"/>
        <v>0</v>
      </c>
      <c r="TO196">
        <f t="shared" si="110"/>
        <v>0</v>
      </c>
      <c r="TP196">
        <f t="shared" si="111"/>
        <v>0</v>
      </c>
      <c r="TQ196">
        <f t="shared" si="112"/>
        <v>0</v>
      </c>
      <c r="TR196">
        <f t="shared" si="113"/>
        <v>0</v>
      </c>
      <c r="TS196">
        <f t="shared" si="114"/>
        <v>0</v>
      </c>
      <c r="TT196">
        <f t="shared" si="115"/>
        <v>0</v>
      </c>
      <c r="TU196">
        <f t="shared" si="116"/>
        <v>0</v>
      </c>
      <c r="TV196">
        <f t="shared" si="117"/>
        <v>0</v>
      </c>
      <c r="TW196">
        <f t="shared" si="118"/>
        <v>0</v>
      </c>
      <c r="TX196">
        <f t="shared" si="119"/>
        <v>0</v>
      </c>
      <c r="TY196">
        <f t="shared" si="120"/>
        <v>0</v>
      </c>
      <c r="TZ196" t="str">
        <f t="shared" si="121"/>
        <v/>
      </c>
      <c r="UA196">
        <f t="shared" si="122"/>
        <v>0</v>
      </c>
      <c r="UB196">
        <f t="shared" si="123"/>
        <v>0</v>
      </c>
      <c r="UD196" t="str">
        <f t="shared" si="124"/>
        <v/>
      </c>
      <c r="UE196" t="str">
        <f t="shared" si="125"/>
        <v/>
      </c>
      <c r="UG196" t="str">
        <f t="shared" si="126"/>
        <v/>
      </c>
      <c r="UH196" t="str">
        <f t="shared" si="127"/>
        <v/>
      </c>
      <c r="UR196" t="str">
        <f t="shared" si="52"/>
        <v/>
      </c>
    </row>
    <row r="197" spans="1:564" x14ac:dyDescent="0.3">
      <c r="A197" t="s">
        <v>1202</v>
      </c>
      <c r="B197" t="s">
        <v>591</v>
      </c>
      <c r="C197" t="s">
        <v>78</v>
      </c>
      <c r="D197" s="63">
        <v>45743.628452222219</v>
      </c>
      <c r="E197" s="63">
        <v>45743.628546203705</v>
      </c>
      <c r="F197" t="s">
        <v>623</v>
      </c>
      <c r="G197">
        <v>100</v>
      </c>
      <c r="AI197">
        <v>6</v>
      </c>
      <c r="TF197" t="s">
        <v>18</v>
      </c>
      <c r="TG197" cm="1">
        <f t="array" aca="1" ref="TG197" ca="1">_xlfn.IFS(SUMIFS(TI197:UB197, TI$3:UB$3,"Red",TI$4:UB$4,"On")&gt;0,1,
SUMIFS(TI197:UB197,TI$3:UB$3,"Yellow",TI$4:UB$4,"On")&gt;=TH$1,1,
TRUE,0)</f>
        <v>0</v>
      </c>
      <c r="TH197" s="40">
        <f t="shared" si="103"/>
        <v>0.1353333389852196</v>
      </c>
      <c r="TI197" s="40" t="str">
        <f t="shared" si="104"/>
        <v/>
      </c>
      <c r="TJ197">
        <f t="shared" si="105"/>
        <v>0</v>
      </c>
      <c r="TK197">
        <f t="shared" si="106"/>
        <v>0</v>
      </c>
      <c r="TL197">
        <f t="shared" si="107"/>
        <v>0</v>
      </c>
      <c r="TM197">
        <f t="shared" si="108"/>
        <v>0</v>
      </c>
      <c r="TN197">
        <f t="shared" si="109"/>
        <v>0</v>
      </c>
      <c r="TO197">
        <f t="shared" si="110"/>
        <v>0</v>
      </c>
      <c r="TP197">
        <f t="shared" si="111"/>
        <v>0</v>
      </c>
      <c r="TQ197">
        <f t="shared" si="112"/>
        <v>0</v>
      </c>
      <c r="TR197">
        <f t="shared" si="113"/>
        <v>0</v>
      </c>
      <c r="TS197">
        <f t="shared" si="114"/>
        <v>0</v>
      </c>
      <c r="TT197">
        <f t="shared" si="115"/>
        <v>0</v>
      </c>
      <c r="TU197">
        <f t="shared" si="116"/>
        <v>0</v>
      </c>
      <c r="TV197">
        <f t="shared" si="117"/>
        <v>0</v>
      </c>
      <c r="TW197">
        <f t="shared" si="118"/>
        <v>0</v>
      </c>
      <c r="TX197">
        <f t="shared" si="119"/>
        <v>0</v>
      </c>
      <c r="TY197">
        <f t="shared" si="120"/>
        <v>0</v>
      </c>
      <c r="TZ197" t="str">
        <f t="shared" si="121"/>
        <v/>
      </c>
      <c r="UA197">
        <f t="shared" si="122"/>
        <v>0</v>
      </c>
      <c r="UB197">
        <f t="shared" si="123"/>
        <v>0</v>
      </c>
      <c r="UD197" t="str">
        <f t="shared" si="124"/>
        <v/>
      </c>
      <c r="UE197" t="str">
        <f t="shared" si="125"/>
        <v/>
      </c>
      <c r="UG197" t="str">
        <f t="shared" si="126"/>
        <v/>
      </c>
      <c r="UH197" t="str">
        <f t="shared" si="127"/>
        <v/>
      </c>
      <c r="UR197" t="str">
        <f t="shared" si="52"/>
        <v/>
      </c>
    </row>
    <row r="198" spans="1:564" x14ac:dyDescent="0.3">
      <c r="A198" t="s">
        <v>1203</v>
      </c>
      <c r="B198" t="s">
        <v>591</v>
      </c>
      <c r="C198" t="s">
        <v>97</v>
      </c>
      <c r="D198" s="63">
        <v>45743.628447442126</v>
      </c>
      <c r="E198" s="63">
        <v>45743.628626087964</v>
      </c>
      <c r="F198" t="s">
        <v>623</v>
      </c>
      <c r="G198">
        <v>100</v>
      </c>
      <c r="AI198">
        <v>1</v>
      </c>
      <c r="AJ198">
        <v>1</v>
      </c>
      <c r="AL198">
        <v>16</v>
      </c>
      <c r="TF198" t="s">
        <v>18</v>
      </c>
      <c r="TG198" cm="1">
        <f t="array" aca="1" ref="TG198" ca="1">_xlfn.IFS(SUMIFS(TI198:UB198, TI$3:UB$3,"Red",TI$4:UB$4,"On")&gt;0,1,
SUMIFS(TI198:UB198,TI$3:UB$3,"Yellow",TI$4:UB$4,"On")&gt;=TH$1,1,
TRUE,0)</f>
        <v>0</v>
      </c>
      <c r="TH198" s="40">
        <f t="shared" si="103"/>
        <v>0.25725000654347241</v>
      </c>
      <c r="TI198" s="40" t="str">
        <f t="shared" si="104"/>
        <v/>
      </c>
      <c r="TJ198">
        <f t="shared" si="105"/>
        <v>0</v>
      </c>
      <c r="TK198">
        <f t="shared" si="106"/>
        <v>0</v>
      </c>
      <c r="TL198">
        <f t="shared" si="107"/>
        <v>0</v>
      </c>
      <c r="TM198">
        <f t="shared" si="108"/>
        <v>0</v>
      </c>
      <c r="TN198">
        <f t="shared" si="109"/>
        <v>0</v>
      </c>
      <c r="TO198">
        <f t="shared" si="110"/>
        <v>0</v>
      </c>
      <c r="TP198">
        <f t="shared" si="111"/>
        <v>0</v>
      </c>
      <c r="TQ198">
        <f t="shared" si="112"/>
        <v>0</v>
      </c>
      <c r="TR198">
        <f t="shared" si="113"/>
        <v>0</v>
      </c>
      <c r="TS198">
        <f t="shared" si="114"/>
        <v>0</v>
      </c>
      <c r="TT198">
        <f t="shared" si="115"/>
        <v>0</v>
      </c>
      <c r="TU198">
        <f t="shared" si="116"/>
        <v>0</v>
      </c>
      <c r="TV198">
        <f t="shared" si="117"/>
        <v>0</v>
      </c>
      <c r="TW198">
        <f t="shared" si="118"/>
        <v>0</v>
      </c>
      <c r="TX198">
        <f t="shared" si="119"/>
        <v>0</v>
      </c>
      <c r="TY198">
        <f t="shared" si="120"/>
        <v>0</v>
      </c>
      <c r="TZ198" t="str">
        <f t="shared" si="121"/>
        <v/>
      </c>
      <c r="UA198">
        <f t="shared" si="122"/>
        <v>0</v>
      </c>
      <c r="UB198">
        <f t="shared" si="123"/>
        <v>0</v>
      </c>
      <c r="UD198" t="str">
        <f t="shared" si="124"/>
        <v/>
      </c>
      <c r="UE198" t="str">
        <f t="shared" si="125"/>
        <v/>
      </c>
      <c r="UG198" t="str">
        <f t="shared" si="126"/>
        <v/>
      </c>
      <c r="UH198" t="str">
        <f t="shared" si="127"/>
        <v/>
      </c>
      <c r="UR198" t="str">
        <f t="shared" si="52"/>
        <v/>
      </c>
    </row>
    <row r="199" spans="1:564" x14ac:dyDescent="0.3">
      <c r="A199" t="s">
        <v>1204</v>
      </c>
      <c r="B199" t="s">
        <v>591</v>
      </c>
      <c r="C199" t="s">
        <v>78</v>
      </c>
      <c r="D199" s="63">
        <v>45743.628858946759</v>
      </c>
      <c r="E199" s="63">
        <v>45743.628949513892</v>
      </c>
      <c r="F199" t="s">
        <v>623</v>
      </c>
      <c r="G199">
        <v>100</v>
      </c>
      <c r="AI199">
        <v>2</v>
      </c>
      <c r="TF199" t="s">
        <v>18</v>
      </c>
      <c r="TG199" cm="1">
        <f t="array" aca="1" ref="TG199" ca="1">_xlfn.IFS(SUMIFS(TI199:UB199, TI$3:UB$3,"Red",TI$4:UB$4,"On")&gt;0,1,
SUMIFS(TI199:UB199,TI$3:UB$3,"Yellow",TI$4:UB$4,"On")&gt;=TH$1,1,
TRUE,0)</f>
        <v>0</v>
      </c>
      <c r="TH199" s="40">
        <f t="shared" si="103"/>
        <v>0.13041667174547911</v>
      </c>
      <c r="TI199" s="40" t="str">
        <f t="shared" si="104"/>
        <v/>
      </c>
      <c r="TJ199">
        <f t="shared" si="105"/>
        <v>0</v>
      </c>
      <c r="TK199">
        <f t="shared" si="106"/>
        <v>0</v>
      </c>
      <c r="TL199">
        <f t="shared" si="107"/>
        <v>0</v>
      </c>
      <c r="TM199">
        <f t="shared" si="108"/>
        <v>0</v>
      </c>
      <c r="TN199">
        <f t="shared" si="109"/>
        <v>0</v>
      </c>
      <c r="TO199">
        <f t="shared" si="110"/>
        <v>0</v>
      </c>
      <c r="TP199">
        <f t="shared" si="111"/>
        <v>0</v>
      </c>
      <c r="TQ199">
        <f t="shared" si="112"/>
        <v>0</v>
      </c>
      <c r="TR199">
        <f t="shared" si="113"/>
        <v>0</v>
      </c>
      <c r="TS199">
        <f t="shared" si="114"/>
        <v>0</v>
      </c>
      <c r="TT199">
        <f t="shared" si="115"/>
        <v>0</v>
      </c>
      <c r="TU199">
        <f t="shared" si="116"/>
        <v>0</v>
      </c>
      <c r="TV199">
        <f t="shared" si="117"/>
        <v>0</v>
      </c>
      <c r="TW199">
        <f t="shared" si="118"/>
        <v>0</v>
      </c>
      <c r="TX199">
        <f t="shared" si="119"/>
        <v>0</v>
      </c>
      <c r="TY199">
        <f t="shared" si="120"/>
        <v>0</v>
      </c>
      <c r="TZ199" t="str">
        <f t="shared" si="121"/>
        <v/>
      </c>
      <c r="UA199">
        <f t="shared" si="122"/>
        <v>0</v>
      </c>
      <c r="UB199">
        <f t="shared" si="123"/>
        <v>0</v>
      </c>
      <c r="UD199" t="str">
        <f t="shared" si="124"/>
        <v/>
      </c>
      <c r="UE199" t="str">
        <f t="shared" si="125"/>
        <v/>
      </c>
      <c r="UG199" t="str">
        <f t="shared" si="126"/>
        <v/>
      </c>
      <c r="UH199" t="str">
        <f t="shared" si="127"/>
        <v/>
      </c>
      <c r="UR199" t="str">
        <f t="shared" si="52"/>
        <v/>
      </c>
    </row>
    <row r="200" spans="1:564" x14ac:dyDescent="0.3">
      <c r="A200" t="s">
        <v>1205</v>
      </c>
      <c r="B200" t="s">
        <v>591</v>
      </c>
      <c r="C200" t="s">
        <v>78</v>
      </c>
      <c r="D200" s="63">
        <v>45743.628811979164</v>
      </c>
      <c r="E200" s="63">
        <v>45743.629076747682</v>
      </c>
      <c r="F200" t="s">
        <v>623</v>
      </c>
      <c r="G200">
        <v>100</v>
      </c>
      <c r="AI200">
        <v>6</v>
      </c>
      <c r="TF200" t="s">
        <v>18</v>
      </c>
      <c r="TG200" cm="1">
        <f t="array" aca="1" ref="TG200" ca="1">_xlfn.IFS(SUMIFS(TI200:UB200, TI$3:UB$3,"Red",TI$4:UB$4,"On")&gt;0,1,
SUMIFS(TI200:UB200,TI$3:UB$3,"Yellow",TI$4:UB$4,"On")&gt;=TH$1,1,
TRUE,0)</f>
        <v>0</v>
      </c>
      <c r="TH200" s="40">
        <f t="shared" si="103"/>
        <v>0.38126666564494371</v>
      </c>
      <c r="TI200" s="40" t="str">
        <f t="shared" si="104"/>
        <v/>
      </c>
      <c r="TJ200">
        <f t="shared" si="105"/>
        <v>0</v>
      </c>
      <c r="TK200">
        <f t="shared" si="106"/>
        <v>0</v>
      </c>
      <c r="TL200">
        <f t="shared" si="107"/>
        <v>0</v>
      </c>
      <c r="TM200">
        <f t="shared" si="108"/>
        <v>0</v>
      </c>
      <c r="TN200">
        <f t="shared" si="109"/>
        <v>0</v>
      </c>
      <c r="TO200">
        <f t="shared" si="110"/>
        <v>0</v>
      </c>
      <c r="TP200">
        <f t="shared" si="111"/>
        <v>0</v>
      </c>
      <c r="TQ200">
        <f t="shared" si="112"/>
        <v>0</v>
      </c>
      <c r="TR200">
        <f t="shared" si="113"/>
        <v>0</v>
      </c>
      <c r="TS200">
        <f t="shared" si="114"/>
        <v>0</v>
      </c>
      <c r="TT200">
        <f t="shared" si="115"/>
        <v>0</v>
      </c>
      <c r="TU200">
        <f t="shared" si="116"/>
        <v>0</v>
      </c>
      <c r="TV200">
        <f t="shared" si="117"/>
        <v>0</v>
      </c>
      <c r="TW200">
        <f t="shared" si="118"/>
        <v>0</v>
      </c>
      <c r="TX200">
        <f t="shared" si="119"/>
        <v>0</v>
      </c>
      <c r="TY200">
        <f t="shared" si="120"/>
        <v>0</v>
      </c>
      <c r="TZ200" t="str">
        <f t="shared" si="121"/>
        <v/>
      </c>
      <c r="UA200">
        <f t="shared" si="122"/>
        <v>0</v>
      </c>
      <c r="UB200">
        <f t="shared" si="123"/>
        <v>0</v>
      </c>
      <c r="UD200" t="str">
        <f t="shared" si="124"/>
        <v/>
      </c>
      <c r="UE200" t="str">
        <f t="shared" si="125"/>
        <v/>
      </c>
      <c r="UG200" t="str">
        <f t="shared" si="126"/>
        <v/>
      </c>
      <c r="UH200" t="str">
        <f t="shared" si="127"/>
        <v/>
      </c>
      <c r="UR200" t="str">
        <f t="shared" si="52"/>
        <v/>
      </c>
    </row>
    <row r="201" spans="1:564" x14ac:dyDescent="0.3">
      <c r="A201" t="s">
        <v>1206</v>
      </c>
      <c r="B201" t="s">
        <v>591</v>
      </c>
      <c r="C201" t="s">
        <v>78</v>
      </c>
      <c r="D201" s="63">
        <v>45743.629014756945</v>
      </c>
      <c r="E201" s="63">
        <v>45743.629106643515</v>
      </c>
      <c r="F201" t="s">
        <v>623</v>
      </c>
      <c r="G201">
        <v>100</v>
      </c>
      <c r="AI201">
        <v>4</v>
      </c>
      <c r="TF201" t="s">
        <v>18</v>
      </c>
      <c r="TG201" cm="1">
        <f t="array" aca="1" ref="TG201" ca="1">_xlfn.IFS(SUMIFS(TI201:UB201, TI$3:UB$3,"Red",TI$4:UB$4,"On")&gt;0,1,
SUMIFS(TI201:UB201,TI$3:UB$3,"Yellow",TI$4:UB$4,"On")&gt;=TH$1,1,
TRUE,0)</f>
        <v>0</v>
      </c>
      <c r="TH201" s="40">
        <f t="shared" si="103"/>
        <v>0.13231666060164571</v>
      </c>
      <c r="TI201" s="40" t="str">
        <f t="shared" si="104"/>
        <v/>
      </c>
      <c r="TJ201">
        <f t="shared" si="105"/>
        <v>0</v>
      </c>
      <c r="TK201">
        <f t="shared" si="106"/>
        <v>0</v>
      </c>
      <c r="TL201">
        <f t="shared" si="107"/>
        <v>0</v>
      </c>
      <c r="TM201">
        <f t="shared" si="108"/>
        <v>0</v>
      </c>
      <c r="TN201">
        <f t="shared" si="109"/>
        <v>0</v>
      </c>
      <c r="TO201">
        <f t="shared" si="110"/>
        <v>0</v>
      </c>
      <c r="TP201">
        <f t="shared" si="111"/>
        <v>0</v>
      </c>
      <c r="TQ201">
        <f t="shared" si="112"/>
        <v>0</v>
      </c>
      <c r="TR201">
        <f t="shared" si="113"/>
        <v>0</v>
      </c>
      <c r="TS201">
        <f t="shared" si="114"/>
        <v>0</v>
      </c>
      <c r="TT201">
        <f t="shared" si="115"/>
        <v>0</v>
      </c>
      <c r="TU201">
        <f t="shared" si="116"/>
        <v>0</v>
      </c>
      <c r="TV201">
        <f t="shared" si="117"/>
        <v>0</v>
      </c>
      <c r="TW201">
        <f t="shared" si="118"/>
        <v>0</v>
      </c>
      <c r="TX201">
        <f t="shared" si="119"/>
        <v>0</v>
      </c>
      <c r="TY201">
        <f t="shared" si="120"/>
        <v>0</v>
      </c>
      <c r="TZ201" t="str">
        <f t="shared" si="121"/>
        <v/>
      </c>
      <c r="UA201">
        <f t="shared" si="122"/>
        <v>0</v>
      </c>
      <c r="UB201">
        <f t="shared" si="123"/>
        <v>0</v>
      </c>
      <c r="UD201" t="str">
        <f t="shared" si="124"/>
        <v/>
      </c>
      <c r="UE201" t="str">
        <f t="shared" si="125"/>
        <v/>
      </c>
      <c r="UG201" t="str">
        <f t="shared" si="126"/>
        <v/>
      </c>
      <c r="UH201" t="str">
        <f t="shared" si="127"/>
        <v/>
      </c>
      <c r="UR201" t="str">
        <f t="shared" si="52"/>
        <v/>
      </c>
    </row>
    <row r="202" spans="1:564" x14ac:dyDescent="0.3">
      <c r="A202" t="s">
        <v>1207</v>
      </c>
      <c r="B202" t="s">
        <v>591</v>
      </c>
      <c r="C202" t="s">
        <v>97</v>
      </c>
      <c r="D202" s="63">
        <v>45743.628894571761</v>
      </c>
      <c r="E202" s="63">
        <v>45743.629111296294</v>
      </c>
      <c r="F202" t="s">
        <v>625</v>
      </c>
      <c r="G202">
        <v>100</v>
      </c>
      <c r="AI202">
        <v>1</v>
      </c>
      <c r="AJ202">
        <v>1</v>
      </c>
      <c r="AL202">
        <v>6</v>
      </c>
      <c r="TF202" t="s">
        <v>18</v>
      </c>
      <c r="TG202" cm="1">
        <f t="array" aca="1" ref="TG202" ca="1">_xlfn.IFS(SUMIFS(TI202:UB202, TI$3:UB$3,"Red",TI$4:UB$4,"On")&gt;0,1,
SUMIFS(TI202:UB202,TI$3:UB$3,"Yellow",TI$4:UB$4,"On")&gt;=TH$1,1,
TRUE,0)</f>
        <v>0</v>
      </c>
      <c r="TH202" s="40">
        <f t="shared" si="103"/>
        <v>0.31208332744427025</v>
      </c>
      <c r="TI202" s="40" t="str">
        <f t="shared" si="104"/>
        <v/>
      </c>
      <c r="TJ202">
        <f t="shared" si="105"/>
        <v>0</v>
      </c>
      <c r="TK202">
        <f t="shared" si="106"/>
        <v>0</v>
      </c>
      <c r="TL202">
        <f t="shared" si="107"/>
        <v>0</v>
      </c>
      <c r="TM202">
        <f t="shared" si="108"/>
        <v>0</v>
      </c>
      <c r="TN202">
        <f t="shared" si="109"/>
        <v>0</v>
      </c>
      <c r="TO202">
        <f t="shared" si="110"/>
        <v>0</v>
      </c>
      <c r="TP202">
        <f t="shared" si="111"/>
        <v>0</v>
      </c>
      <c r="TQ202">
        <f t="shared" si="112"/>
        <v>0</v>
      </c>
      <c r="TR202">
        <f t="shared" si="113"/>
        <v>0</v>
      </c>
      <c r="TS202">
        <f t="shared" si="114"/>
        <v>0</v>
      </c>
      <c r="TT202">
        <f t="shared" si="115"/>
        <v>0</v>
      </c>
      <c r="TU202">
        <f t="shared" si="116"/>
        <v>0</v>
      </c>
      <c r="TV202">
        <f t="shared" si="117"/>
        <v>0</v>
      </c>
      <c r="TW202">
        <f t="shared" si="118"/>
        <v>0</v>
      </c>
      <c r="TX202">
        <f t="shared" si="119"/>
        <v>0</v>
      </c>
      <c r="TY202">
        <f t="shared" si="120"/>
        <v>0</v>
      </c>
      <c r="TZ202" t="str">
        <f t="shared" si="121"/>
        <v/>
      </c>
      <c r="UA202">
        <f t="shared" si="122"/>
        <v>0</v>
      </c>
      <c r="UB202">
        <f t="shared" si="123"/>
        <v>0</v>
      </c>
      <c r="UD202" t="str">
        <f t="shared" si="124"/>
        <v/>
      </c>
      <c r="UE202" t="str">
        <f t="shared" si="125"/>
        <v/>
      </c>
      <c r="UG202" t="str">
        <f t="shared" si="126"/>
        <v/>
      </c>
      <c r="UH202" t="str">
        <f t="shared" si="127"/>
        <v/>
      </c>
      <c r="UR202" t="str">
        <f t="shared" si="52"/>
        <v/>
      </c>
    </row>
    <row r="203" spans="1:564" x14ac:dyDescent="0.3">
      <c r="A203" t="s">
        <v>1208</v>
      </c>
      <c r="B203" t="s">
        <v>591</v>
      </c>
      <c r="C203" t="s">
        <v>78</v>
      </c>
      <c r="D203" s="63">
        <v>45743.629076319441</v>
      </c>
      <c r="E203" s="63">
        <v>45743.629146168983</v>
      </c>
      <c r="F203" t="s">
        <v>623</v>
      </c>
      <c r="G203">
        <v>100</v>
      </c>
      <c r="AI203">
        <v>4</v>
      </c>
      <c r="TF203" t="s">
        <v>18</v>
      </c>
      <c r="TG203" cm="1">
        <f t="array" aca="1" ref="TG203" ca="1">_xlfn.IFS(SUMIFS(TI203:UB203, TI$3:UB$3,"Red",TI$4:UB$4,"On")&gt;0,1,
SUMIFS(TI203:UB203,TI$3:UB$3,"Yellow",TI$4:UB$4,"On")&gt;=TH$1,1,
TRUE,0)</f>
        <v>0</v>
      </c>
      <c r="TH203" s="40">
        <f t="shared" si="103"/>
        <v>0.10058334097266197</v>
      </c>
      <c r="TI203" s="40" t="str">
        <f t="shared" si="104"/>
        <v/>
      </c>
      <c r="TJ203">
        <f t="shared" si="105"/>
        <v>0</v>
      </c>
      <c r="TK203">
        <f t="shared" si="106"/>
        <v>0</v>
      </c>
      <c r="TL203">
        <f t="shared" si="107"/>
        <v>0</v>
      </c>
      <c r="TM203">
        <f t="shared" si="108"/>
        <v>0</v>
      </c>
      <c r="TN203">
        <f t="shared" si="109"/>
        <v>0</v>
      </c>
      <c r="TO203">
        <f t="shared" si="110"/>
        <v>0</v>
      </c>
      <c r="TP203">
        <f t="shared" si="111"/>
        <v>0</v>
      </c>
      <c r="TQ203">
        <f t="shared" si="112"/>
        <v>0</v>
      </c>
      <c r="TR203">
        <f t="shared" si="113"/>
        <v>0</v>
      </c>
      <c r="TS203">
        <f t="shared" si="114"/>
        <v>0</v>
      </c>
      <c r="TT203">
        <f t="shared" si="115"/>
        <v>0</v>
      </c>
      <c r="TU203">
        <f t="shared" si="116"/>
        <v>0</v>
      </c>
      <c r="TV203">
        <f t="shared" si="117"/>
        <v>0</v>
      </c>
      <c r="TW203">
        <f t="shared" si="118"/>
        <v>0</v>
      </c>
      <c r="TX203">
        <f t="shared" si="119"/>
        <v>0</v>
      </c>
      <c r="TY203">
        <f t="shared" si="120"/>
        <v>0</v>
      </c>
      <c r="TZ203" t="str">
        <f t="shared" si="121"/>
        <v/>
      </c>
      <c r="UA203">
        <f t="shared" si="122"/>
        <v>0</v>
      </c>
      <c r="UB203">
        <f t="shared" si="123"/>
        <v>0</v>
      </c>
      <c r="UD203" t="str">
        <f t="shared" si="124"/>
        <v/>
      </c>
      <c r="UE203" t="str">
        <f t="shared" si="125"/>
        <v/>
      </c>
      <c r="UG203" t="str">
        <f t="shared" si="126"/>
        <v/>
      </c>
      <c r="UH203" t="str">
        <f t="shared" si="127"/>
        <v/>
      </c>
      <c r="UR203" t="str">
        <f t="shared" si="52"/>
        <v/>
      </c>
    </row>
    <row r="204" spans="1:564" x14ac:dyDescent="0.3">
      <c r="A204" t="s">
        <v>1209</v>
      </c>
      <c r="B204" t="s">
        <v>591</v>
      </c>
      <c r="C204" t="s">
        <v>78</v>
      </c>
      <c r="D204" s="63">
        <v>45743.62906619213</v>
      </c>
      <c r="E204" s="63">
        <v>45743.629164212965</v>
      </c>
      <c r="F204" t="s">
        <v>623</v>
      </c>
      <c r="G204">
        <v>100</v>
      </c>
      <c r="AI204">
        <v>2</v>
      </c>
      <c r="TF204" t="s">
        <v>18</v>
      </c>
      <c r="TG204" cm="1">
        <f t="array" aca="1" ref="TG204" ca="1">_xlfn.IFS(SUMIFS(TI204:UB204, TI$3:UB$3,"Red",TI$4:UB$4,"On")&gt;0,1,
SUMIFS(TI204:UB204,TI$3:UB$3,"Yellow",TI$4:UB$4,"On")&gt;=TH$1,1,
TRUE,0)</f>
        <v>0</v>
      </c>
      <c r="TH204" s="40">
        <f t="shared" si="103"/>
        <v>0.14115000260062516</v>
      </c>
      <c r="TI204" s="40" t="str">
        <f t="shared" si="104"/>
        <v/>
      </c>
      <c r="TJ204">
        <f t="shared" si="105"/>
        <v>0</v>
      </c>
      <c r="TK204">
        <f t="shared" si="106"/>
        <v>0</v>
      </c>
      <c r="TL204">
        <f t="shared" si="107"/>
        <v>0</v>
      </c>
      <c r="TM204">
        <f t="shared" si="108"/>
        <v>0</v>
      </c>
      <c r="TN204">
        <f t="shared" si="109"/>
        <v>0</v>
      </c>
      <c r="TO204">
        <f t="shared" si="110"/>
        <v>0</v>
      </c>
      <c r="TP204">
        <f t="shared" si="111"/>
        <v>0</v>
      </c>
      <c r="TQ204">
        <f t="shared" si="112"/>
        <v>0</v>
      </c>
      <c r="TR204">
        <f t="shared" si="113"/>
        <v>0</v>
      </c>
      <c r="TS204">
        <f t="shared" si="114"/>
        <v>0</v>
      </c>
      <c r="TT204">
        <f t="shared" si="115"/>
        <v>0</v>
      </c>
      <c r="TU204">
        <f t="shared" si="116"/>
        <v>0</v>
      </c>
      <c r="TV204">
        <f t="shared" si="117"/>
        <v>0</v>
      </c>
      <c r="TW204">
        <f t="shared" si="118"/>
        <v>0</v>
      </c>
      <c r="TX204">
        <f t="shared" si="119"/>
        <v>0</v>
      </c>
      <c r="TY204">
        <f t="shared" si="120"/>
        <v>0</v>
      </c>
      <c r="TZ204" t="str">
        <f t="shared" si="121"/>
        <v/>
      </c>
      <c r="UA204">
        <f t="shared" si="122"/>
        <v>0</v>
      </c>
      <c r="UB204">
        <f t="shared" si="123"/>
        <v>0</v>
      </c>
      <c r="UD204" t="str">
        <f t="shared" si="124"/>
        <v/>
      </c>
      <c r="UE204" t="str">
        <f t="shared" si="125"/>
        <v/>
      </c>
      <c r="UG204" t="str">
        <f t="shared" si="126"/>
        <v/>
      </c>
      <c r="UH204" t="str">
        <f t="shared" si="127"/>
        <v/>
      </c>
      <c r="UR204" t="str">
        <f t="shared" si="52"/>
        <v/>
      </c>
    </row>
    <row r="205" spans="1:564" x14ac:dyDescent="0.3">
      <c r="A205" t="s">
        <v>1210</v>
      </c>
      <c r="B205" t="s">
        <v>591</v>
      </c>
      <c r="C205" t="s">
        <v>78</v>
      </c>
      <c r="D205" s="63">
        <v>45743.629088425929</v>
      </c>
      <c r="E205" s="63">
        <v>45743.629183067133</v>
      </c>
      <c r="F205" t="s">
        <v>623</v>
      </c>
      <c r="G205">
        <v>100</v>
      </c>
      <c r="AI205">
        <v>6</v>
      </c>
      <c r="TF205" t="s">
        <v>18</v>
      </c>
      <c r="TG205" cm="1">
        <f t="array" aca="1" ref="TG205" ca="1">_xlfn.IFS(SUMIFS(TI205:UB205, TI$3:UB$3,"Red",TI$4:UB$4,"On")&gt;0,1,
SUMIFS(TI205:UB205,TI$3:UB$3,"Yellow",TI$4:UB$4,"On")&gt;=TH$1,1,
TRUE,0)</f>
        <v>0</v>
      </c>
      <c r="TH205" s="40">
        <f t="shared" si="103"/>
        <v>0.1362833334133029</v>
      </c>
      <c r="TI205" s="40" t="str">
        <f t="shared" si="104"/>
        <v/>
      </c>
      <c r="TJ205">
        <f t="shared" si="105"/>
        <v>0</v>
      </c>
      <c r="TK205">
        <f t="shared" si="106"/>
        <v>0</v>
      </c>
      <c r="TL205">
        <f t="shared" si="107"/>
        <v>0</v>
      </c>
      <c r="TM205">
        <f t="shared" si="108"/>
        <v>0</v>
      </c>
      <c r="TN205">
        <f t="shared" si="109"/>
        <v>0</v>
      </c>
      <c r="TO205">
        <f t="shared" si="110"/>
        <v>0</v>
      </c>
      <c r="TP205">
        <f t="shared" si="111"/>
        <v>0</v>
      </c>
      <c r="TQ205">
        <f t="shared" si="112"/>
        <v>0</v>
      </c>
      <c r="TR205">
        <f t="shared" si="113"/>
        <v>0</v>
      </c>
      <c r="TS205">
        <f t="shared" si="114"/>
        <v>0</v>
      </c>
      <c r="TT205">
        <f t="shared" si="115"/>
        <v>0</v>
      </c>
      <c r="TU205">
        <f t="shared" si="116"/>
        <v>0</v>
      </c>
      <c r="TV205">
        <f t="shared" si="117"/>
        <v>0</v>
      </c>
      <c r="TW205">
        <f t="shared" si="118"/>
        <v>0</v>
      </c>
      <c r="TX205">
        <f t="shared" si="119"/>
        <v>0</v>
      </c>
      <c r="TY205">
        <f t="shared" si="120"/>
        <v>0</v>
      </c>
      <c r="TZ205" t="str">
        <f t="shared" si="121"/>
        <v/>
      </c>
      <c r="UA205">
        <f t="shared" si="122"/>
        <v>0</v>
      </c>
      <c r="UB205">
        <f t="shared" si="123"/>
        <v>0</v>
      </c>
      <c r="UD205" t="str">
        <f t="shared" si="124"/>
        <v/>
      </c>
      <c r="UE205" t="str">
        <f t="shared" si="125"/>
        <v/>
      </c>
      <c r="UG205" t="str">
        <f t="shared" si="126"/>
        <v/>
      </c>
      <c r="UH205" t="str">
        <f t="shared" si="127"/>
        <v/>
      </c>
      <c r="UR205" t="str">
        <f t="shared" si="52"/>
        <v/>
      </c>
    </row>
    <row r="206" spans="1:564" x14ac:dyDescent="0.3">
      <c r="A206" t="s">
        <v>1211</v>
      </c>
      <c r="B206" t="s">
        <v>591</v>
      </c>
      <c r="C206" t="s">
        <v>97</v>
      </c>
      <c r="D206" s="63">
        <v>45743.628608692132</v>
      </c>
      <c r="E206" s="63">
        <v>45743.629196666669</v>
      </c>
      <c r="F206" t="s">
        <v>623</v>
      </c>
      <c r="G206">
        <v>100</v>
      </c>
      <c r="AI206">
        <v>1</v>
      </c>
      <c r="AJ206">
        <v>1</v>
      </c>
      <c r="AL206">
        <v>16</v>
      </c>
      <c r="TF206" t="s">
        <v>18</v>
      </c>
      <c r="TG206" cm="1">
        <f t="array" aca="1" ref="TG206" ca="1">_xlfn.IFS(SUMIFS(TI206:UB206, TI$3:UB$3,"Red",TI$4:UB$4,"On")&gt;0,1,
SUMIFS(TI206:UB206,TI$3:UB$3,"Yellow",TI$4:UB$4,"On")&gt;=TH$1,1,
TRUE,0)</f>
        <v>0</v>
      </c>
      <c r="TH206" s="40">
        <f t="shared" si="103"/>
        <v>0.84668333292938769</v>
      </c>
      <c r="TI206" s="40" t="str">
        <f t="shared" si="104"/>
        <v/>
      </c>
      <c r="TJ206">
        <f t="shared" si="105"/>
        <v>0</v>
      </c>
      <c r="TK206">
        <f t="shared" si="106"/>
        <v>0</v>
      </c>
      <c r="TL206">
        <f t="shared" si="107"/>
        <v>0</v>
      </c>
      <c r="TM206">
        <f t="shared" si="108"/>
        <v>0</v>
      </c>
      <c r="TN206">
        <f t="shared" si="109"/>
        <v>0</v>
      </c>
      <c r="TO206">
        <f t="shared" si="110"/>
        <v>0</v>
      </c>
      <c r="TP206">
        <f t="shared" si="111"/>
        <v>0</v>
      </c>
      <c r="TQ206">
        <f t="shared" si="112"/>
        <v>0</v>
      </c>
      <c r="TR206">
        <f t="shared" si="113"/>
        <v>0</v>
      </c>
      <c r="TS206">
        <f t="shared" si="114"/>
        <v>0</v>
      </c>
      <c r="TT206">
        <f t="shared" si="115"/>
        <v>0</v>
      </c>
      <c r="TU206">
        <f t="shared" si="116"/>
        <v>0</v>
      </c>
      <c r="TV206">
        <f t="shared" si="117"/>
        <v>0</v>
      </c>
      <c r="TW206">
        <f t="shared" si="118"/>
        <v>0</v>
      </c>
      <c r="TX206">
        <f t="shared" si="119"/>
        <v>0</v>
      </c>
      <c r="TY206">
        <f t="shared" si="120"/>
        <v>0</v>
      </c>
      <c r="TZ206" t="str">
        <f t="shared" si="121"/>
        <v/>
      </c>
      <c r="UA206">
        <f t="shared" si="122"/>
        <v>0</v>
      </c>
      <c r="UB206">
        <f t="shared" si="123"/>
        <v>0</v>
      </c>
      <c r="UD206" t="str">
        <f t="shared" si="124"/>
        <v/>
      </c>
      <c r="UE206" t="str">
        <f t="shared" si="125"/>
        <v/>
      </c>
      <c r="UG206" t="str">
        <f t="shared" si="126"/>
        <v/>
      </c>
      <c r="UH206" t="str">
        <f t="shared" si="127"/>
        <v/>
      </c>
      <c r="UR206" t="str">
        <f t="shared" si="52"/>
        <v/>
      </c>
    </row>
    <row r="207" spans="1:564" x14ac:dyDescent="0.3">
      <c r="A207" t="s">
        <v>1212</v>
      </c>
      <c r="B207" t="s">
        <v>591</v>
      </c>
      <c r="C207" t="s">
        <v>97</v>
      </c>
      <c r="D207" s="63">
        <v>45743.629029918979</v>
      </c>
      <c r="E207" s="63">
        <v>45743.629233229163</v>
      </c>
      <c r="F207" t="s">
        <v>623</v>
      </c>
      <c r="G207">
        <v>100</v>
      </c>
      <c r="AI207">
        <v>1</v>
      </c>
      <c r="AJ207">
        <v>1</v>
      </c>
      <c r="AL207">
        <v>8</v>
      </c>
      <c r="TF207" t="s">
        <v>18</v>
      </c>
      <c r="TG207" cm="1">
        <f t="array" aca="1" ref="TG207" ca="1">_xlfn.IFS(SUMIFS(TI207:UB207, TI$3:UB$3,"Red",TI$4:UB$4,"On")&gt;0,1,
SUMIFS(TI207:UB207,TI$3:UB$3,"Yellow",TI$4:UB$4,"On")&gt;=TH$1,1,
TRUE,0)</f>
        <v>0</v>
      </c>
      <c r="TH207" s="40">
        <f t="shared" si="103"/>
        <v>0.29276666580699384</v>
      </c>
      <c r="TI207" s="40" t="str">
        <f t="shared" si="104"/>
        <v/>
      </c>
      <c r="TJ207">
        <f t="shared" si="105"/>
        <v>0</v>
      </c>
      <c r="TK207">
        <f t="shared" si="106"/>
        <v>0</v>
      </c>
      <c r="TL207">
        <f t="shared" si="107"/>
        <v>0</v>
      </c>
      <c r="TM207">
        <f t="shared" si="108"/>
        <v>0</v>
      </c>
      <c r="TN207">
        <f t="shared" si="109"/>
        <v>0</v>
      </c>
      <c r="TO207">
        <f t="shared" si="110"/>
        <v>0</v>
      </c>
      <c r="TP207">
        <f t="shared" si="111"/>
        <v>0</v>
      </c>
      <c r="TQ207">
        <f t="shared" si="112"/>
        <v>0</v>
      </c>
      <c r="TR207">
        <f t="shared" si="113"/>
        <v>0</v>
      </c>
      <c r="TS207">
        <f t="shared" si="114"/>
        <v>0</v>
      </c>
      <c r="TT207">
        <f t="shared" si="115"/>
        <v>0</v>
      </c>
      <c r="TU207">
        <f t="shared" si="116"/>
        <v>0</v>
      </c>
      <c r="TV207">
        <f t="shared" si="117"/>
        <v>0</v>
      </c>
      <c r="TW207">
        <f t="shared" si="118"/>
        <v>0</v>
      </c>
      <c r="TX207">
        <f t="shared" si="119"/>
        <v>0</v>
      </c>
      <c r="TY207">
        <f t="shared" si="120"/>
        <v>0</v>
      </c>
      <c r="TZ207" t="str">
        <f t="shared" si="121"/>
        <v/>
      </c>
      <c r="UA207">
        <f t="shared" si="122"/>
        <v>0</v>
      </c>
      <c r="UB207">
        <f t="shared" si="123"/>
        <v>0</v>
      </c>
      <c r="UD207" t="str">
        <f t="shared" si="124"/>
        <v/>
      </c>
      <c r="UE207" t="str">
        <f t="shared" si="125"/>
        <v/>
      </c>
      <c r="UG207" t="str">
        <f t="shared" si="126"/>
        <v/>
      </c>
      <c r="UH207" t="str">
        <f t="shared" si="127"/>
        <v/>
      </c>
      <c r="UR207" t="str">
        <f t="shared" si="52"/>
        <v/>
      </c>
    </row>
    <row r="208" spans="1:564" x14ac:dyDescent="0.3">
      <c r="A208" t="s">
        <v>1213</v>
      </c>
      <c r="B208" t="s">
        <v>591</v>
      </c>
      <c r="C208" t="s">
        <v>97</v>
      </c>
      <c r="D208" s="63">
        <v>45743.629157118055</v>
      </c>
      <c r="E208" s="63">
        <v>45743.6292687963</v>
      </c>
      <c r="F208" t="s">
        <v>623</v>
      </c>
      <c r="G208">
        <v>100</v>
      </c>
      <c r="AI208">
        <v>1</v>
      </c>
      <c r="AJ208">
        <v>1</v>
      </c>
      <c r="AL208">
        <v>9</v>
      </c>
      <c r="TF208" t="s">
        <v>18</v>
      </c>
      <c r="TG208" cm="1">
        <f t="array" aca="1" ref="TG208" ca="1">_xlfn.IFS(SUMIFS(TI208:UB208, TI$3:UB$3,"Red",TI$4:UB$4,"On")&gt;0,1,
SUMIFS(TI208:UB208,TI$3:UB$3,"Yellow",TI$4:UB$4,"On")&gt;=TH$1,1,
TRUE,0)</f>
        <v>0</v>
      </c>
      <c r="TH208" s="40">
        <f t="shared" si="103"/>
        <v>0.16081667155958712</v>
      </c>
      <c r="TI208" s="40" t="str">
        <f t="shared" si="104"/>
        <v/>
      </c>
      <c r="TJ208">
        <f t="shared" si="105"/>
        <v>0</v>
      </c>
      <c r="TK208">
        <f t="shared" si="106"/>
        <v>0</v>
      </c>
      <c r="TL208">
        <f t="shared" si="107"/>
        <v>0</v>
      </c>
      <c r="TM208">
        <f t="shared" si="108"/>
        <v>0</v>
      </c>
      <c r="TN208">
        <f t="shared" si="109"/>
        <v>0</v>
      </c>
      <c r="TO208">
        <f t="shared" si="110"/>
        <v>0</v>
      </c>
      <c r="TP208">
        <f t="shared" si="111"/>
        <v>0</v>
      </c>
      <c r="TQ208">
        <f t="shared" si="112"/>
        <v>0</v>
      </c>
      <c r="TR208">
        <f t="shared" si="113"/>
        <v>0</v>
      </c>
      <c r="TS208">
        <f t="shared" si="114"/>
        <v>0</v>
      </c>
      <c r="TT208">
        <f t="shared" si="115"/>
        <v>0</v>
      </c>
      <c r="TU208">
        <f t="shared" si="116"/>
        <v>0</v>
      </c>
      <c r="TV208">
        <f t="shared" si="117"/>
        <v>0</v>
      </c>
      <c r="TW208">
        <f t="shared" si="118"/>
        <v>0</v>
      </c>
      <c r="TX208">
        <f t="shared" si="119"/>
        <v>0</v>
      </c>
      <c r="TY208">
        <f t="shared" si="120"/>
        <v>0</v>
      </c>
      <c r="TZ208" t="str">
        <f t="shared" si="121"/>
        <v/>
      </c>
      <c r="UA208">
        <f t="shared" si="122"/>
        <v>0</v>
      </c>
      <c r="UB208">
        <f t="shared" si="123"/>
        <v>0</v>
      </c>
      <c r="UD208" t="str">
        <f t="shared" si="124"/>
        <v/>
      </c>
      <c r="UE208" t="str">
        <f t="shared" si="125"/>
        <v/>
      </c>
      <c r="UG208" t="str">
        <f t="shared" si="126"/>
        <v/>
      </c>
      <c r="UH208" t="str">
        <f t="shared" si="127"/>
        <v/>
      </c>
      <c r="UR208" t="str">
        <f t="shared" si="52"/>
        <v/>
      </c>
    </row>
    <row r="209" spans="1:564" x14ac:dyDescent="0.3">
      <c r="A209" t="s">
        <v>1214</v>
      </c>
      <c r="B209" t="s">
        <v>591</v>
      </c>
      <c r="C209" t="s">
        <v>97</v>
      </c>
      <c r="D209" s="63">
        <v>45743.62912928241</v>
      </c>
      <c r="E209" s="63">
        <v>45743.629273194441</v>
      </c>
      <c r="F209" t="s">
        <v>623</v>
      </c>
      <c r="G209">
        <v>100</v>
      </c>
      <c r="AI209">
        <v>1</v>
      </c>
      <c r="AJ209">
        <v>1</v>
      </c>
      <c r="AL209">
        <v>7</v>
      </c>
      <c r="TF209" t="s">
        <v>18</v>
      </c>
      <c r="TG209" cm="1">
        <f t="array" aca="1" ref="TG209" ca="1">_xlfn.IFS(SUMIFS(TI209:UB209, TI$3:UB$3,"Red",TI$4:UB$4,"On")&gt;0,1,
SUMIFS(TI209:UB209,TI$3:UB$3,"Yellow",TI$4:UB$4,"On")&gt;=TH$1,1,
TRUE,0)</f>
        <v>0</v>
      </c>
      <c r="TH209" s="40">
        <f t="shared" si="103"/>
        <v>0.2072333253454417</v>
      </c>
      <c r="TI209" s="40" t="str">
        <f t="shared" si="104"/>
        <v/>
      </c>
      <c r="TJ209">
        <f t="shared" si="105"/>
        <v>0</v>
      </c>
      <c r="TK209">
        <f t="shared" si="106"/>
        <v>0</v>
      </c>
      <c r="TL209">
        <f t="shared" si="107"/>
        <v>0</v>
      </c>
      <c r="TM209">
        <f t="shared" si="108"/>
        <v>0</v>
      </c>
      <c r="TN209">
        <f t="shared" si="109"/>
        <v>0</v>
      </c>
      <c r="TO209">
        <f t="shared" si="110"/>
        <v>0</v>
      </c>
      <c r="TP209">
        <f t="shared" si="111"/>
        <v>0</v>
      </c>
      <c r="TQ209">
        <f t="shared" si="112"/>
        <v>0</v>
      </c>
      <c r="TR209">
        <f t="shared" si="113"/>
        <v>0</v>
      </c>
      <c r="TS209">
        <f t="shared" si="114"/>
        <v>0</v>
      </c>
      <c r="TT209">
        <f t="shared" si="115"/>
        <v>0</v>
      </c>
      <c r="TU209">
        <f t="shared" si="116"/>
        <v>0</v>
      </c>
      <c r="TV209">
        <f t="shared" si="117"/>
        <v>0</v>
      </c>
      <c r="TW209">
        <f t="shared" si="118"/>
        <v>0</v>
      </c>
      <c r="TX209">
        <f t="shared" si="119"/>
        <v>0</v>
      </c>
      <c r="TY209">
        <f t="shared" si="120"/>
        <v>0</v>
      </c>
      <c r="TZ209" t="str">
        <f t="shared" si="121"/>
        <v/>
      </c>
      <c r="UA209">
        <f t="shared" si="122"/>
        <v>0</v>
      </c>
      <c r="UB209">
        <f t="shared" si="123"/>
        <v>0</v>
      </c>
      <c r="UD209" t="str">
        <f t="shared" si="124"/>
        <v/>
      </c>
      <c r="UE209" t="str">
        <f t="shared" si="125"/>
        <v/>
      </c>
      <c r="UG209" t="str">
        <f t="shared" si="126"/>
        <v/>
      </c>
      <c r="UH209" t="str">
        <f t="shared" si="127"/>
        <v/>
      </c>
      <c r="UR209" t="str">
        <f t="shared" si="52"/>
        <v/>
      </c>
    </row>
    <row r="210" spans="1:564" x14ac:dyDescent="0.3">
      <c r="A210" t="s">
        <v>1215</v>
      </c>
      <c r="B210" t="s">
        <v>591</v>
      </c>
      <c r="C210" t="s">
        <v>78</v>
      </c>
      <c r="D210" s="63">
        <v>45743.629191319444</v>
      </c>
      <c r="E210" s="63">
        <v>45743.629282847221</v>
      </c>
      <c r="F210" t="s">
        <v>623</v>
      </c>
      <c r="G210">
        <v>100</v>
      </c>
      <c r="AI210">
        <v>4</v>
      </c>
      <c r="TF210" t="s">
        <v>18</v>
      </c>
      <c r="TG210" cm="1">
        <f t="array" aca="1" ref="TG210" ca="1">_xlfn.IFS(SUMIFS(TI210:UB210, TI$3:UB$3,"Red",TI$4:UB$4,"On")&gt;0,1,
SUMIFS(TI210:UB210,TI$3:UB$3,"Yellow",TI$4:UB$4,"On")&gt;=TH$1,1,
TRUE,0)</f>
        <v>0</v>
      </c>
      <c r="TH210" s="40">
        <f t="shared" si="103"/>
        <v>0.13180000009015203</v>
      </c>
      <c r="TI210" s="40" t="str">
        <f t="shared" si="104"/>
        <v/>
      </c>
      <c r="TJ210">
        <f t="shared" si="105"/>
        <v>0</v>
      </c>
      <c r="TK210">
        <f t="shared" si="106"/>
        <v>0</v>
      </c>
      <c r="TL210">
        <f t="shared" si="107"/>
        <v>0</v>
      </c>
      <c r="TM210">
        <f t="shared" si="108"/>
        <v>0</v>
      </c>
      <c r="TN210">
        <f t="shared" si="109"/>
        <v>0</v>
      </c>
      <c r="TO210">
        <f t="shared" si="110"/>
        <v>0</v>
      </c>
      <c r="TP210">
        <f t="shared" si="111"/>
        <v>0</v>
      </c>
      <c r="TQ210">
        <f t="shared" si="112"/>
        <v>0</v>
      </c>
      <c r="TR210">
        <f t="shared" si="113"/>
        <v>0</v>
      </c>
      <c r="TS210">
        <f t="shared" si="114"/>
        <v>0</v>
      </c>
      <c r="TT210">
        <f t="shared" si="115"/>
        <v>0</v>
      </c>
      <c r="TU210">
        <f t="shared" si="116"/>
        <v>0</v>
      </c>
      <c r="TV210">
        <f t="shared" si="117"/>
        <v>0</v>
      </c>
      <c r="TW210">
        <f t="shared" si="118"/>
        <v>0</v>
      </c>
      <c r="TX210">
        <f t="shared" si="119"/>
        <v>0</v>
      </c>
      <c r="TY210">
        <f t="shared" si="120"/>
        <v>0</v>
      </c>
      <c r="TZ210" t="str">
        <f t="shared" si="121"/>
        <v/>
      </c>
      <c r="UA210">
        <f t="shared" si="122"/>
        <v>0</v>
      </c>
      <c r="UB210">
        <f t="shared" si="123"/>
        <v>0</v>
      </c>
      <c r="UD210" t="str">
        <f t="shared" si="124"/>
        <v/>
      </c>
      <c r="UE210" t="str">
        <f t="shared" si="125"/>
        <v/>
      </c>
      <c r="UG210" t="str">
        <f t="shared" si="126"/>
        <v/>
      </c>
      <c r="UH210" t="str">
        <f t="shared" si="127"/>
        <v/>
      </c>
      <c r="UR210" t="str">
        <f t="shared" si="52"/>
        <v/>
      </c>
    </row>
    <row r="211" spans="1:564" x14ac:dyDescent="0.3">
      <c r="A211" t="s">
        <v>1216</v>
      </c>
      <c r="B211" t="s">
        <v>591</v>
      </c>
      <c r="C211" t="s">
        <v>78</v>
      </c>
      <c r="D211" s="63">
        <v>45743.629008969911</v>
      </c>
      <c r="E211" s="63">
        <v>45743.629301250003</v>
      </c>
      <c r="F211" t="s">
        <v>623</v>
      </c>
      <c r="G211">
        <v>100</v>
      </c>
      <c r="AI211">
        <v>4</v>
      </c>
      <c r="TF211" t="s">
        <v>18</v>
      </c>
      <c r="TG211" cm="1">
        <f t="array" aca="1" ref="TG211" ca="1">_xlfn.IFS(SUMIFS(TI211:UB211, TI$3:UB$3,"Red",TI$4:UB$4,"On")&gt;0,1,
SUMIFS(TI211:UB211,TI$3:UB$3,"Yellow",TI$4:UB$4,"On")&gt;=TH$1,1,
TRUE,0)</f>
        <v>0</v>
      </c>
      <c r="TH211" s="40">
        <f t="shared" si="103"/>
        <v>0.4208833328448236</v>
      </c>
      <c r="TI211" s="40" t="str">
        <f t="shared" si="104"/>
        <v/>
      </c>
      <c r="TJ211">
        <f t="shared" si="105"/>
        <v>0</v>
      </c>
      <c r="TK211">
        <f t="shared" si="106"/>
        <v>0</v>
      </c>
      <c r="TL211">
        <f t="shared" si="107"/>
        <v>0</v>
      </c>
      <c r="TM211">
        <f t="shared" si="108"/>
        <v>0</v>
      </c>
      <c r="TN211">
        <f t="shared" si="109"/>
        <v>0</v>
      </c>
      <c r="TO211">
        <f t="shared" si="110"/>
        <v>0</v>
      </c>
      <c r="TP211">
        <f t="shared" si="111"/>
        <v>0</v>
      </c>
      <c r="TQ211">
        <f t="shared" si="112"/>
        <v>0</v>
      </c>
      <c r="TR211">
        <f t="shared" si="113"/>
        <v>0</v>
      </c>
      <c r="TS211">
        <f t="shared" si="114"/>
        <v>0</v>
      </c>
      <c r="TT211">
        <f t="shared" si="115"/>
        <v>0</v>
      </c>
      <c r="TU211">
        <f t="shared" si="116"/>
        <v>0</v>
      </c>
      <c r="TV211">
        <f t="shared" si="117"/>
        <v>0</v>
      </c>
      <c r="TW211">
        <f t="shared" si="118"/>
        <v>0</v>
      </c>
      <c r="TX211">
        <f t="shared" si="119"/>
        <v>0</v>
      </c>
      <c r="TY211">
        <f t="shared" si="120"/>
        <v>0</v>
      </c>
      <c r="TZ211" t="str">
        <f t="shared" si="121"/>
        <v/>
      </c>
      <c r="UA211">
        <f t="shared" si="122"/>
        <v>0</v>
      </c>
      <c r="UB211">
        <f t="shared" si="123"/>
        <v>0</v>
      </c>
      <c r="UD211" t="str">
        <f t="shared" si="124"/>
        <v/>
      </c>
      <c r="UE211" t="str">
        <f t="shared" si="125"/>
        <v/>
      </c>
      <c r="UG211" t="str">
        <f t="shared" si="126"/>
        <v/>
      </c>
      <c r="UH211" t="str">
        <f t="shared" si="127"/>
        <v/>
      </c>
      <c r="UR211" t="str">
        <f t="shared" si="52"/>
        <v/>
      </c>
    </row>
    <row r="212" spans="1:564" x14ac:dyDescent="0.3">
      <c r="A212" t="s">
        <v>1217</v>
      </c>
      <c r="B212" t="s">
        <v>591</v>
      </c>
      <c r="C212" t="s">
        <v>78</v>
      </c>
      <c r="D212" s="63">
        <v>45743.629202291668</v>
      </c>
      <c r="E212" s="63">
        <v>45743.629310752316</v>
      </c>
      <c r="F212" t="s">
        <v>623</v>
      </c>
      <c r="G212">
        <v>100</v>
      </c>
      <c r="AI212">
        <v>6</v>
      </c>
      <c r="TF212" t="s">
        <v>18</v>
      </c>
      <c r="TG212" cm="1">
        <f t="array" aca="1" ref="TG212" ca="1">_xlfn.IFS(SUMIFS(TI212:UB212, TI$3:UB$3,"Red",TI$4:UB$4,"On")&gt;0,1,
SUMIFS(TI212:UB212,TI$3:UB$3,"Yellow",TI$4:UB$4,"On")&gt;=TH$1,1,
TRUE,0)</f>
        <v>0</v>
      </c>
      <c r="TH212" s="40">
        <f t="shared" si="103"/>
        <v>0.15618333360180259</v>
      </c>
      <c r="TI212" s="40" t="str">
        <f t="shared" si="104"/>
        <v/>
      </c>
      <c r="TJ212">
        <f t="shared" si="105"/>
        <v>0</v>
      </c>
      <c r="TK212">
        <f t="shared" si="106"/>
        <v>0</v>
      </c>
      <c r="TL212">
        <f t="shared" si="107"/>
        <v>0</v>
      </c>
      <c r="TM212">
        <f t="shared" si="108"/>
        <v>0</v>
      </c>
      <c r="TN212">
        <f t="shared" si="109"/>
        <v>0</v>
      </c>
      <c r="TO212">
        <f t="shared" si="110"/>
        <v>0</v>
      </c>
      <c r="TP212">
        <f t="shared" si="111"/>
        <v>0</v>
      </c>
      <c r="TQ212">
        <f t="shared" si="112"/>
        <v>0</v>
      </c>
      <c r="TR212">
        <f t="shared" si="113"/>
        <v>0</v>
      </c>
      <c r="TS212">
        <f t="shared" si="114"/>
        <v>0</v>
      </c>
      <c r="TT212">
        <f t="shared" si="115"/>
        <v>0</v>
      </c>
      <c r="TU212">
        <f t="shared" si="116"/>
        <v>0</v>
      </c>
      <c r="TV212">
        <f t="shared" si="117"/>
        <v>0</v>
      </c>
      <c r="TW212">
        <f t="shared" si="118"/>
        <v>0</v>
      </c>
      <c r="TX212">
        <f t="shared" si="119"/>
        <v>0</v>
      </c>
      <c r="TY212">
        <f t="shared" si="120"/>
        <v>0</v>
      </c>
      <c r="TZ212" t="str">
        <f t="shared" si="121"/>
        <v/>
      </c>
      <c r="UA212">
        <f t="shared" si="122"/>
        <v>0</v>
      </c>
      <c r="UB212">
        <f t="shared" si="123"/>
        <v>0</v>
      </c>
      <c r="UD212" t="str">
        <f t="shared" si="124"/>
        <v/>
      </c>
      <c r="UE212" t="str">
        <f t="shared" si="125"/>
        <v/>
      </c>
      <c r="UG212" t="str">
        <f t="shared" si="126"/>
        <v/>
      </c>
      <c r="UH212" t="str">
        <f t="shared" si="127"/>
        <v/>
      </c>
      <c r="UR212" t="str">
        <f t="shared" si="52"/>
        <v/>
      </c>
    </row>
    <row r="213" spans="1:564" x14ac:dyDescent="0.3">
      <c r="A213" t="s">
        <v>1218</v>
      </c>
      <c r="B213" t="s">
        <v>591</v>
      </c>
      <c r="C213" t="s">
        <v>97</v>
      </c>
      <c r="D213" s="63">
        <v>45743.629105474538</v>
      </c>
      <c r="E213" s="63">
        <v>45743.629323715279</v>
      </c>
      <c r="F213" t="s">
        <v>623</v>
      </c>
      <c r="G213">
        <v>100</v>
      </c>
      <c r="AI213">
        <v>1</v>
      </c>
      <c r="AJ213">
        <v>1</v>
      </c>
      <c r="AL213">
        <v>7</v>
      </c>
      <c r="TF213" t="s">
        <v>18</v>
      </c>
      <c r="TG213" cm="1">
        <f t="array" aca="1" ref="TG213" ca="1">_xlfn.IFS(SUMIFS(TI213:UB213, TI$3:UB$3,"Red",TI$4:UB$4,"On")&gt;0,1,
SUMIFS(TI213:UB213,TI$3:UB$3,"Yellow",TI$4:UB$4,"On")&gt;=TH$1,1,
TRUE,0)</f>
        <v>0</v>
      </c>
      <c r="TH213" s="40">
        <f t="shared" si="103"/>
        <v>0.31426666653715074</v>
      </c>
      <c r="TI213" s="40" t="str">
        <f t="shared" si="104"/>
        <v/>
      </c>
      <c r="TJ213">
        <f t="shared" si="105"/>
        <v>0</v>
      </c>
      <c r="TK213">
        <f t="shared" si="106"/>
        <v>0</v>
      </c>
      <c r="TL213">
        <f t="shared" si="107"/>
        <v>0</v>
      </c>
      <c r="TM213">
        <f t="shared" si="108"/>
        <v>0</v>
      </c>
      <c r="TN213">
        <f t="shared" si="109"/>
        <v>0</v>
      </c>
      <c r="TO213">
        <f t="shared" si="110"/>
        <v>0</v>
      </c>
      <c r="TP213">
        <f t="shared" si="111"/>
        <v>0</v>
      </c>
      <c r="TQ213">
        <f t="shared" si="112"/>
        <v>0</v>
      </c>
      <c r="TR213">
        <f t="shared" si="113"/>
        <v>0</v>
      </c>
      <c r="TS213">
        <f t="shared" si="114"/>
        <v>0</v>
      </c>
      <c r="TT213">
        <f t="shared" si="115"/>
        <v>0</v>
      </c>
      <c r="TU213">
        <f t="shared" si="116"/>
        <v>0</v>
      </c>
      <c r="TV213">
        <f t="shared" si="117"/>
        <v>0</v>
      </c>
      <c r="TW213">
        <f t="shared" si="118"/>
        <v>0</v>
      </c>
      <c r="TX213">
        <f t="shared" si="119"/>
        <v>0</v>
      </c>
      <c r="TY213">
        <f t="shared" si="120"/>
        <v>0</v>
      </c>
      <c r="TZ213" t="str">
        <f t="shared" si="121"/>
        <v/>
      </c>
      <c r="UA213">
        <f t="shared" si="122"/>
        <v>0</v>
      </c>
      <c r="UB213">
        <f t="shared" si="123"/>
        <v>0</v>
      </c>
      <c r="UD213" t="str">
        <f t="shared" si="124"/>
        <v/>
      </c>
      <c r="UE213" t="str">
        <f t="shared" si="125"/>
        <v/>
      </c>
      <c r="UG213" t="str">
        <f t="shared" si="126"/>
        <v/>
      </c>
      <c r="UH213" t="str">
        <f t="shared" si="127"/>
        <v/>
      </c>
      <c r="UR213" t="str">
        <f t="shared" si="52"/>
        <v/>
      </c>
    </row>
    <row r="214" spans="1:564" x14ac:dyDescent="0.3">
      <c r="A214" t="s">
        <v>1219</v>
      </c>
      <c r="B214" t="s">
        <v>591</v>
      </c>
      <c r="C214" t="s">
        <v>78</v>
      </c>
      <c r="D214" s="63">
        <v>45743.629229803242</v>
      </c>
      <c r="E214" s="63">
        <v>45743.629355972225</v>
      </c>
      <c r="F214" t="s">
        <v>623</v>
      </c>
      <c r="G214">
        <v>100</v>
      </c>
      <c r="AI214">
        <v>5</v>
      </c>
      <c r="TF214" t="s">
        <v>18</v>
      </c>
      <c r="TG214" cm="1">
        <f t="array" aca="1" ref="TG214" ca="1">_xlfn.IFS(SUMIFS(TI214:UB214, TI$3:UB$3,"Red",TI$4:UB$4,"On")&gt;0,1,
SUMIFS(TI214:UB214,TI$3:UB$3,"Yellow",TI$4:UB$4,"On")&gt;=TH$1,1,
TRUE,0)</f>
        <v>0</v>
      </c>
      <c r="TH214" s="40">
        <f t="shared" si="103"/>
        <v>0.18168333568610251</v>
      </c>
      <c r="TI214" s="40" t="str">
        <f t="shared" si="104"/>
        <v/>
      </c>
      <c r="TJ214">
        <f t="shared" si="105"/>
        <v>0</v>
      </c>
      <c r="TK214">
        <f t="shared" si="106"/>
        <v>0</v>
      </c>
      <c r="TL214">
        <f t="shared" si="107"/>
        <v>0</v>
      </c>
      <c r="TM214">
        <f t="shared" si="108"/>
        <v>0</v>
      </c>
      <c r="TN214">
        <f t="shared" si="109"/>
        <v>0</v>
      </c>
      <c r="TO214">
        <f t="shared" si="110"/>
        <v>0</v>
      </c>
      <c r="TP214">
        <f t="shared" si="111"/>
        <v>0</v>
      </c>
      <c r="TQ214">
        <f t="shared" si="112"/>
        <v>0</v>
      </c>
      <c r="TR214">
        <f t="shared" si="113"/>
        <v>0</v>
      </c>
      <c r="TS214">
        <f t="shared" si="114"/>
        <v>0</v>
      </c>
      <c r="TT214">
        <f t="shared" si="115"/>
        <v>0</v>
      </c>
      <c r="TU214">
        <f t="shared" si="116"/>
        <v>0</v>
      </c>
      <c r="TV214">
        <f t="shared" si="117"/>
        <v>0</v>
      </c>
      <c r="TW214">
        <f t="shared" si="118"/>
        <v>0</v>
      </c>
      <c r="TX214">
        <f t="shared" si="119"/>
        <v>0</v>
      </c>
      <c r="TY214">
        <f t="shared" si="120"/>
        <v>0</v>
      </c>
      <c r="TZ214" t="str">
        <f t="shared" si="121"/>
        <v/>
      </c>
      <c r="UA214">
        <f t="shared" si="122"/>
        <v>0</v>
      </c>
      <c r="UB214">
        <f t="shared" si="123"/>
        <v>0</v>
      </c>
      <c r="UD214" t="str">
        <f t="shared" si="124"/>
        <v/>
      </c>
      <c r="UE214" t="str">
        <f t="shared" si="125"/>
        <v/>
      </c>
      <c r="UG214" t="str">
        <f t="shared" si="126"/>
        <v/>
      </c>
      <c r="UH214" t="str">
        <f t="shared" si="127"/>
        <v/>
      </c>
      <c r="UR214" t="str">
        <f t="shared" si="52"/>
        <v/>
      </c>
    </row>
    <row r="215" spans="1:564" x14ac:dyDescent="0.3">
      <c r="A215" t="s">
        <v>1220</v>
      </c>
      <c r="B215" t="s">
        <v>591</v>
      </c>
      <c r="C215" t="s">
        <v>97</v>
      </c>
      <c r="D215" s="63">
        <v>45743.629260312497</v>
      </c>
      <c r="E215" s="63">
        <v>45743.629363518521</v>
      </c>
      <c r="F215" t="s">
        <v>623</v>
      </c>
      <c r="G215">
        <v>100</v>
      </c>
      <c r="AI215">
        <v>1</v>
      </c>
      <c r="AJ215">
        <v>1</v>
      </c>
      <c r="AL215">
        <v>8</v>
      </c>
      <c r="TF215" t="s">
        <v>18</v>
      </c>
      <c r="TG215" cm="1">
        <f t="array" aca="1" ref="TG215" ca="1">_xlfn.IFS(SUMIFS(TI215:UB215, TI$3:UB$3,"Red",TI$4:UB$4,"On")&gt;0,1,
SUMIFS(TI215:UB215,TI$3:UB$3,"Yellow",TI$4:UB$4,"On")&gt;=TH$1,1,
TRUE,0)</f>
        <v>0</v>
      </c>
      <c r="TH215" s="40">
        <f t="shared" si="103"/>
        <v>0.14861667528748512</v>
      </c>
      <c r="TI215" s="40" t="str">
        <f t="shared" si="104"/>
        <v/>
      </c>
      <c r="TJ215">
        <f t="shared" si="105"/>
        <v>0</v>
      </c>
      <c r="TK215">
        <f t="shared" si="106"/>
        <v>0</v>
      </c>
      <c r="TL215">
        <f t="shared" si="107"/>
        <v>0</v>
      </c>
      <c r="TM215">
        <f t="shared" si="108"/>
        <v>0</v>
      </c>
      <c r="TN215">
        <f t="shared" si="109"/>
        <v>0</v>
      </c>
      <c r="TO215">
        <f t="shared" si="110"/>
        <v>0</v>
      </c>
      <c r="TP215">
        <f t="shared" si="111"/>
        <v>0</v>
      </c>
      <c r="TQ215">
        <f t="shared" si="112"/>
        <v>0</v>
      </c>
      <c r="TR215">
        <f t="shared" si="113"/>
        <v>0</v>
      </c>
      <c r="TS215">
        <f t="shared" si="114"/>
        <v>0</v>
      </c>
      <c r="TT215">
        <f t="shared" si="115"/>
        <v>0</v>
      </c>
      <c r="TU215">
        <f t="shared" si="116"/>
        <v>0</v>
      </c>
      <c r="TV215">
        <f t="shared" si="117"/>
        <v>0</v>
      </c>
      <c r="TW215">
        <f t="shared" si="118"/>
        <v>0</v>
      </c>
      <c r="TX215">
        <f t="shared" si="119"/>
        <v>0</v>
      </c>
      <c r="TY215">
        <f t="shared" si="120"/>
        <v>0</v>
      </c>
      <c r="TZ215" t="str">
        <f t="shared" si="121"/>
        <v/>
      </c>
      <c r="UA215">
        <f t="shared" si="122"/>
        <v>0</v>
      </c>
      <c r="UB215">
        <f t="shared" si="123"/>
        <v>0</v>
      </c>
      <c r="UD215" t="str">
        <f t="shared" si="124"/>
        <v/>
      </c>
      <c r="UE215" t="str">
        <f t="shared" si="125"/>
        <v/>
      </c>
      <c r="UG215" t="str">
        <f t="shared" si="126"/>
        <v/>
      </c>
      <c r="UH215" t="str">
        <f t="shared" si="127"/>
        <v/>
      </c>
      <c r="UR215" t="str">
        <f t="shared" si="52"/>
        <v/>
      </c>
    </row>
    <row r="216" spans="1:564" x14ac:dyDescent="0.3">
      <c r="A216" t="s">
        <v>1221</v>
      </c>
      <c r="B216" t="s">
        <v>591</v>
      </c>
      <c r="C216" t="s">
        <v>78</v>
      </c>
      <c r="D216" s="63">
        <v>45743.629297905092</v>
      </c>
      <c r="E216" s="63">
        <v>45743.629368310183</v>
      </c>
      <c r="F216" t="s">
        <v>623</v>
      </c>
      <c r="G216">
        <v>100</v>
      </c>
      <c r="AI216">
        <v>6</v>
      </c>
      <c r="TF216" t="s">
        <v>18</v>
      </c>
      <c r="TG216" cm="1">
        <f t="array" aca="1" ref="TG216" ca="1">_xlfn.IFS(SUMIFS(TI216:UB216, TI$3:UB$3,"Red",TI$4:UB$4,"On")&gt;0,1,
SUMIFS(TI216:UB216,TI$3:UB$3,"Yellow",TI$4:UB$4,"On")&gt;=TH$1,1,
TRUE,0)</f>
        <v>0</v>
      </c>
      <c r="TH216" s="40">
        <f t="shared" si="103"/>
        <v>0.10138333076611161</v>
      </c>
      <c r="TI216" s="40" t="str">
        <f t="shared" si="104"/>
        <v/>
      </c>
      <c r="TJ216">
        <f t="shared" si="105"/>
        <v>0</v>
      </c>
      <c r="TK216">
        <f t="shared" si="106"/>
        <v>0</v>
      </c>
      <c r="TL216">
        <f t="shared" si="107"/>
        <v>0</v>
      </c>
      <c r="TM216">
        <f t="shared" si="108"/>
        <v>0</v>
      </c>
      <c r="TN216">
        <f t="shared" si="109"/>
        <v>0</v>
      </c>
      <c r="TO216">
        <f t="shared" si="110"/>
        <v>0</v>
      </c>
      <c r="TP216">
        <f t="shared" si="111"/>
        <v>0</v>
      </c>
      <c r="TQ216">
        <f t="shared" si="112"/>
        <v>0</v>
      </c>
      <c r="TR216">
        <f t="shared" si="113"/>
        <v>0</v>
      </c>
      <c r="TS216">
        <f t="shared" si="114"/>
        <v>0</v>
      </c>
      <c r="TT216">
        <f t="shared" si="115"/>
        <v>0</v>
      </c>
      <c r="TU216">
        <f t="shared" si="116"/>
        <v>0</v>
      </c>
      <c r="TV216">
        <f t="shared" si="117"/>
        <v>0</v>
      </c>
      <c r="TW216">
        <f t="shared" si="118"/>
        <v>0</v>
      </c>
      <c r="TX216">
        <f t="shared" si="119"/>
        <v>0</v>
      </c>
      <c r="TY216">
        <f t="shared" si="120"/>
        <v>0</v>
      </c>
      <c r="TZ216" t="str">
        <f t="shared" si="121"/>
        <v/>
      </c>
      <c r="UA216">
        <f t="shared" si="122"/>
        <v>0</v>
      </c>
      <c r="UB216">
        <f t="shared" si="123"/>
        <v>0</v>
      </c>
      <c r="UD216" t="str">
        <f t="shared" si="124"/>
        <v/>
      </c>
      <c r="UE216" t="str">
        <f t="shared" si="125"/>
        <v/>
      </c>
      <c r="UG216" t="str">
        <f t="shared" si="126"/>
        <v/>
      </c>
      <c r="UH216" t="str">
        <f t="shared" si="127"/>
        <v/>
      </c>
      <c r="UR216" t="str">
        <f t="shared" si="52"/>
        <v/>
      </c>
    </row>
    <row r="217" spans="1:564" x14ac:dyDescent="0.3">
      <c r="A217" t="s">
        <v>1222</v>
      </c>
      <c r="B217" t="s">
        <v>591</v>
      </c>
      <c r="C217" t="s">
        <v>78</v>
      </c>
      <c r="D217" s="63">
        <v>45743.62931733796</v>
      </c>
      <c r="E217" s="63">
        <v>45743.629388634261</v>
      </c>
      <c r="F217" t="s">
        <v>623</v>
      </c>
      <c r="G217">
        <v>100</v>
      </c>
      <c r="AI217">
        <v>4</v>
      </c>
      <c r="TF217" t="s">
        <v>18</v>
      </c>
      <c r="TG217" cm="1">
        <f t="array" aca="1" ref="TG217" ca="1">_xlfn.IFS(SUMIFS(TI217:UB217, TI$3:UB$3,"Red",TI$4:UB$4,"On")&gt;0,1,
SUMIFS(TI217:UB217,TI$3:UB$3,"Yellow",TI$4:UB$4,"On")&gt;=TH$1,1,
TRUE,0)</f>
        <v>0</v>
      </c>
      <c r="TH217" s="40">
        <f t="shared" si="103"/>
        <v>0.10266667348332703</v>
      </c>
      <c r="TI217" s="40" t="str">
        <f t="shared" si="104"/>
        <v/>
      </c>
      <c r="TJ217">
        <f t="shared" si="105"/>
        <v>0</v>
      </c>
      <c r="TK217">
        <f t="shared" si="106"/>
        <v>0</v>
      </c>
      <c r="TL217">
        <f t="shared" si="107"/>
        <v>0</v>
      </c>
      <c r="TM217">
        <f t="shared" si="108"/>
        <v>0</v>
      </c>
      <c r="TN217">
        <f t="shared" si="109"/>
        <v>0</v>
      </c>
      <c r="TO217">
        <f t="shared" si="110"/>
        <v>0</v>
      </c>
      <c r="TP217">
        <f t="shared" si="111"/>
        <v>0</v>
      </c>
      <c r="TQ217">
        <f t="shared" si="112"/>
        <v>0</v>
      </c>
      <c r="TR217">
        <f t="shared" si="113"/>
        <v>0</v>
      </c>
      <c r="TS217">
        <f t="shared" si="114"/>
        <v>0</v>
      </c>
      <c r="TT217">
        <f t="shared" si="115"/>
        <v>0</v>
      </c>
      <c r="TU217">
        <f t="shared" si="116"/>
        <v>0</v>
      </c>
      <c r="TV217">
        <f t="shared" si="117"/>
        <v>0</v>
      </c>
      <c r="TW217">
        <f t="shared" si="118"/>
        <v>0</v>
      </c>
      <c r="TX217">
        <f t="shared" si="119"/>
        <v>0</v>
      </c>
      <c r="TY217">
        <f t="shared" si="120"/>
        <v>0</v>
      </c>
      <c r="TZ217" t="str">
        <f t="shared" si="121"/>
        <v/>
      </c>
      <c r="UA217">
        <f t="shared" si="122"/>
        <v>0</v>
      </c>
      <c r="UB217">
        <f t="shared" si="123"/>
        <v>0</v>
      </c>
      <c r="UD217" t="str">
        <f t="shared" si="124"/>
        <v/>
      </c>
      <c r="UE217" t="str">
        <f t="shared" si="125"/>
        <v/>
      </c>
      <c r="UG217" t="str">
        <f t="shared" si="126"/>
        <v/>
      </c>
      <c r="UH217" t="str">
        <f t="shared" si="127"/>
        <v/>
      </c>
      <c r="UR217" t="str">
        <f t="shared" si="52"/>
        <v/>
      </c>
    </row>
    <row r="218" spans="1:564" x14ac:dyDescent="0.3">
      <c r="A218" t="s">
        <v>1223</v>
      </c>
      <c r="B218" t="s">
        <v>591</v>
      </c>
      <c r="C218" t="s">
        <v>78</v>
      </c>
      <c r="D218" s="63">
        <v>45743.629297372689</v>
      </c>
      <c r="E218" s="63">
        <v>45743.629400231483</v>
      </c>
      <c r="F218" t="s">
        <v>623</v>
      </c>
      <c r="G218">
        <v>100</v>
      </c>
      <c r="AI218">
        <v>5</v>
      </c>
      <c r="TF218" t="s">
        <v>18</v>
      </c>
      <c r="TG218" cm="1">
        <f t="array" aca="1" ref="TG218" ca="1">_xlfn.IFS(SUMIFS(TI218:UB218, TI$3:UB$3,"Red",TI$4:UB$4,"On")&gt;0,1,
SUMIFS(TI218:UB218,TI$3:UB$3,"Yellow",TI$4:UB$4,"On")&gt;=TH$1,1,
TRUE,0)</f>
        <v>0</v>
      </c>
      <c r="TH218" s="40">
        <f t="shared" si="103"/>
        <v>0.14811666333116591</v>
      </c>
      <c r="TI218" s="40" t="str">
        <f t="shared" si="104"/>
        <v/>
      </c>
      <c r="TJ218">
        <f t="shared" si="105"/>
        <v>0</v>
      </c>
      <c r="TK218">
        <f t="shared" si="106"/>
        <v>0</v>
      </c>
      <c r="TL218">
        <f t="shared" si="107"/>
        <v>0</v>
      </c>
      <c r="TM218">
        <f t="shared" si="108"/>
        <v>0</v>
      </c>
      <c r="TN218">
        <f t="shared" si="109"/>
        <v>0</v>
      </c>
      <c r="TO218">
        <f t="shared" si="110"/>
        <v>0</v>
      </c>
      <c r="TP218">
        <f t="shared" si="111"/>
        <v>0</v>
      </c>
      <c r="TQ218">
        <f t="shared" si="112"/>
        <v>0</v>
      </c>
      <c r="TR218">
        <f t="shared" si="113"/>
        <v>0</v>
      </c>
      <c r="TS218">
        <f t="shared" si="114"/>
        <v>0</v>
      </c>
      <c r="TT218">
        <f t="shared" si="115"/>
        <v>0</v>
      </c>
      <c r="TU218">
        <f t="shared" si="116"/>
        <v>0</v>
      </c>
      <c r="TV218">
        <f t="shared" si="117"/>
        <v>0</v>
      </c>
      <c r="TW218">
        <f t="shared" si="118"/>
        <v>0</v>
      </c>
      <c r="TX218">
        <f t="shared" si="119"/>
        <v>0</v>
      </c>
      <c r="TY218">
        <f t="shared" si="120"/>
        <v>0</v>
      </c>
      <c r="TZ218" t="str">
        <f t="shared" si="121"/>
        <v/>
      </c>
      <c r="UA218">
        <f t="shared" si="122"/>
        <v>0</v>
      </c>
      <c r="UB218">
        <f t="shared" si="123"/>
        <v>0</v>
      </c>
      <c r="UD218" t="str">
        <f t="shared" si="124"/>
        <v/>
      </c>
      <c r="UE218" t="str">
        <f t="shared" si="125"/>
        <v/>
      </c>
      <c r="UG218" t="str">
        <f t="shared" si="126"/>
        <v/>
      </c>
      <c r="UH218" t="str">
        <f t="shared" si="127"/>
        <v/>
      </c>
      <c r="UR218" t="str">
        <f t="shared" si="52"/>
        <v/>
      </c>
    </row>
    <row r="219" spans="1:564" x14ac:dyDescent="0.3">
      <c r="A219" t="s">
        <v>1224</v>
      </c>
      <c r="B219" t="s">
        <v>591</v>
      </c>
      <c r="C219" t="s">
        <v>97</v>
      </c>
      <c r="D219" s="63">
        <v>45743.6292215625</v>
      </c>
      <c r="E219" s="63">
        <v>45743.629405844906</v>
      </c>
      <c r="F219" t="s">
        <v>625</v>
      </c>
      <c r="G219">
        <v>100</v>
      </c>
      <c r="AI219">
        <v>1</v>
      </c>
      <c r="AJ219">
        <v>1</v>
      </c>
      <c r="AL219">
        <v>4</v>
      </c>
      <c r="TF219" t="s">
        <v>18</v>
      </c>
      <c r="TG219" cm="1">
        <f t="array" aca="1" ref="TG219" ca="1">_xlfn.IFS(SUMIFS(TI219:UB219, TI$3:UB$3,"Red",TI$4:UB$4,"On")&gt;0,1,
SUMIFS(TI219:UB219,TI$3:UB$3,"Yellow",TI$4:UB$4,"On")&gt;=TH$1,1,
TRUE,0)</f>
        <v>0</v>
      </c>
      <c r="TH219" s="40">
        <f t="shared" si="103"/>
        <v>0.26536666438914835</v>
      </c>
      <c r="TI219" s="40" t="str">
        <f t="shared" si="104"/>
        <v/>
      </c>
      <c r="TJ219">
        <f t="shared" si="105"/>
        <v>0</v>
      </c>
      <c r="TK219">
        <f t="shared" si="106"/>
        <v>0</v>
      </c>
      <c r="TL219">
        <f t="shared" si="107"/>
        <v>0</v>
      </c>
      <c r="TM219">
        <f t="shared" si="108"/>
        <v>0</v>
      </c>
      <c r="TN219">
        <f t="shared" si="109"/>
        <v>0</v>
      </c>
      <c r="TO219">
        <f t="shared" si="110"/>
        <v>0</v>
      </c>
      <c r="TP219">
        <f t="shared" si="111"/>
        <v>0</v>
      </c>
      <c r="TQ219">
        <f t="shared" si="112"/>
        <v>0</v>
      </c>
      <c r="TR219">
        <f t="shared" si="113"/>
        <v>0</v>
      </c>
      <c r="TS219">
        <f t="shared" si="114"/>
        <v>0</v>
      </c>
      <c r="TT219">
        <f t="shared" si="115"/>
        <v>0</v>
      </c>
      <c r="TU219">
        <f t="shared" si="116"/>
        <v>0</v>
      </c>
      <c r="TV219">
        <f t="shared" si="117"/>
        <v>0</v>
      </c>
      <c r="TW219">
        <f t="shared" si="118"/>
        <v>0</v>
      </c>
      <c r="TX219">
        <f t="shared" si="119"/>
        <v>0</v>
      </c>
      <c r="TY219">
        <f t="shared" si="120"/>
        <v>0</v>
      </c>
      <c r="TZ219" t="str">
        <f t="shared" si="121"/>
        <v/>
      </c>
      <c r="UA219">
        <f t="shared" si="122"/>
        <v>0</v>
      </c>
      <c r="UB219">
        <f t="shared" si="123"/>
        <v>0</v>
      </c>
      <c r="UD219" t="str">
        <f t="shared" si="124"/>
        <v/>
      </c>
      <c r="UE219" t="str">
        <f t="shared" si="125"/>
        <v/>
      </c>
      <c r="UG219" t="str">
        <f t="shared" si="126"/>
        <v/>
      </c>
      <c r="UH219" t="str">
        <f t="shared" si="127"/>
        <v/>
      </c>
      <c r="UR219" t="str">
        <f t="shared" si="52"/>
        <v/>
      </c>
    </row>
    <row r="220" spans="1:564" x14ac:dyDescent="0.3">
      <c r="A220" t="s">
        <v>1225</v>
      </c>
      <c r="B220" t="s">
        <v>591</v>
      </c>
      <c r="C220" t="s">
        <v>78</v>
      </c>
      <c r="D220" s="63">
        <v>45743.629297314816</v>
      </c>
      <c r="E220" s="63">
        <v>45743.629425891202</v>
      </c>
      <c r="F220" t="s">
        <v>623</v>
      </c>
      <c r="G220">
        <v>100</v>
      </c>
      <c r="AI220">
        <v>2</v>
      </c>
      <c r="TF220" t="s">
        <v>18</v>
      </c>
      <c r="TG220" cm="1">
        <f t="array" aca="1" ref="TG220" ca="1">_xlfn.IFS(SUMIFS(TI220:UB220, TI$3:UB$3,"Red",TI$4:UB$4,"On")&gt;0,1,
SUMIFS(TI220:UB220,TI$3:UB$3,"Yellow",TI$4:UB$4,"On")&gt;=TH$1,1,
TRUE,0)</f>
        <v>0</v>
      </c>
      <c r="TH220" s="40">
        <f t="shared" si="103"/>
        <v>0.18514999654144049</v>
      </c>
      <c r="TI220" s="40" t="str">
        <f t="shared" si="104"/>
        <v/>
      </c>
      <c r="TJ220">
        <f t="shared" si="105"/>
        <v>0</v>
      </c>
      <c r="TK220">
        <f t="shared" si="106"/>
        <v>0</v>
      </c>
      <c r="TL220">
        <f t="shared" si="107"/>
        <v>0</v>
      </c>
      <c r="TM220">
        <f t="shared" si="108"/>
        <v>0</v>
      </c>
      <c r="TN220">
        <f t="shared" si="109"/>
        <v>0</v>
      </c>
      <c r="TO220">
        <f t="shared" si="110"/>
        <v>0</v>
      </c>
      <c r="TP220">
        <f t="shared" si="111"/>
        <v>0</v>
      </c>
      <c r="TQ220">
        <f t="shared" si="112"/>
        <v>0</v>
      </c>
      <c r="TR220">
        <f t="shared" si="113"/>
        <v>0</v>
      </c>
      <c r="TS220">
        <f t="shared" si="114"/>
        <v>0</v>
      </c>
      <c r="TT220">
        <f t="shared" si="115"/>
        <v>0</v>
      </c>
      <c r="TU220">
        <f t="shared" si="116"/>
        <v>0</v>
      </c>
      <c r="TV220">
        <f t="shared" si="117"/>
        <v>0</v>
      </c>
      <c r="TW220">
        <f t="shared" si="118"/>
        <v>0</v>
      </c>
      <c r="TX220">
        <f t="shared" si="119"/>
        <v>0</v>
      </c>
      <c r="TY220">
        <f t="shared" si="120"/>
        <v>0</v>
      </c>
      <c r="TZ220" t="str">
        <f t="shared" si="121"/>
        <v/>
      </c>
      <c r="UA220">
        <f t="shared" si="122"/>
        <v>0</v>
      </c>
      <c r="UB220">
        <f t="shared" si="123"/>
        <v>0</v>
      </c>
      <c r="UD220" t="str">
        <f t="shared" si="124"/>
        <v/>
      </c>
      <c r="UE220" t="str">
        <f t="shared" si="125"/>
        <v/>
      </c>
      <c r="UG220" t="str">
        <f t="shared" si="126"/>
        <v/>
      </c>
      <c r="UH220" t="str">
        <f t="shared" si="127"/>
        <v/>
      </c>
      <c r="UR220" t="str">
        <f t="shared" si="52"/>
        <v/>
      </c>
    </row>
    <row r="221" spans="1:564" x14ac:dyDescent="0.3">
      <c r="A221" t="s">
        <v>1226</v>
      </c>
      <c r="B221" t="s">
        <v>591</v>
      </c>
      <c r="C221" t="s">
        <v>78</v>
      </c>
      <c r="D221" s="63">
        <v>45743.629332407407</v>
      </c>
      <c r="E221" s="63">
        <v>45743.629430393521</v>
      </c>
      <c r="F221" t="s">
        <v>623</v>
      </c>
      <c r="G221">
        <v>100</v>
      </c>
      <c r="AI221">
        <v>4</v>
      </c>
      <c r="TF221" t="s">
        <v>18</v>
      </c>
      <c r="TG221" cm="1">
        <f t="array" aca="1" ref="TG221" ca="1">_xlfn.IFS(SUMIFS(TI221:UB221, TI$3:UB$3,"Red",TI$4:UB$4,"On")&gt;0,1,
SUMIFS(TI221:UB221,TI$3:UB$3,"Yellow",TI$4:UB$4,"On")&gt;=TH$1,1,
TRUE,0)</f>
        <v>0</v>
      </c>
      <c r="TH221" s="40">
        <f t="shared" si="103"/>
        <v>0.14110000454820693</v>
      </c>
      <c r="TI221" s="40" t="str">
        <f t="shared" si="104"/>
        <v/>
      </c>
      <c r="TJ221">
        <f t="shared" si="105"/>
        <v>0</v>
      </c>
      <c r="TK221">
        <f t="shared" si="106"/>
        <v>0</v>
      </c>
      <c r="TL221">
        <f t="shared" si="107"/>
        <v>0</v>
      </c>
      <c r="TM221">
        <f t="shared" si="108"/>
        <v>0</v>
      </c>
      <c r="TN221">
        <f t="shared" si="109"/>
        <v>0</v>
      </c>
      <c r="TO221">
        <f t="shared" si="110"/>
        <v>0</v>
      </c>
      <c r="TP221">
        <f t="shared" si="111"/>
        <v>0</v>
      </c>
      <c r="TQ221">
        <f t="shared" si="112"/>
        <v>0</v>
      </c>
      <c r="TR221">
        <f t="shared" si="113"/>
        <v>0</v>
      </c>
      <c r="TS221">
        <f t="shared" si="114"/>
        <v>0</v>
      </c>
      <c r="TT221">
        <f t="shared" si="115"/>
        <v>0</v>
      </c>
      <c r="TU221">
        <f t="shared" si="116"/>
        <v>0</v>
      </c>
      <c r="TV221">
        <f t="shared" si="117"/>
        <v>0</v>
      </c>
      <c r="TW221">
        <f t="shared" si="118"/>
        <v>0</v>
      </c>
      <c r="TX221">
        <f t="shared" si="119"/>
        <v>0</v>
      </c>
      <c r="TY221">
        <f t="shared" si="120"/>
        <v>0</v>
      </c>
      <c r="TZ221" t="str">
        <f t="shared" si="121"/>
        <v/>
      </c>
      <c r="UA221">
        <f t="shared" si="122"/>
        <v>0</v>
      </c>
      <c r="UB221">
        <f t="shared" si="123"/>
        <v>0</v>
      </c>
      <c r="UD221" t="str">
        <f t="shared" si="124"/>
        <v/>
      </c>
      <c r="UE221" t="str">
        <f t="shared" si="125"/>
        <v/>
      </c>
      <c r="UG221" t="str">
        <f t="shared" si="126"/>
        <v/>
      </c>
      <c r="UH221" t="str">
        <f t="shared" si="127"/>
        <v/>
      </c>
      <c r="UR221" t="str">
        <f t="shared" si="52"/>
        <v/>
      </c>
    </row>
    <row r="222" spans="1:564" x14ac:dyDescent="0.3">
      <c r="A222" t="s">
        <v>1227</v>
      </c>
      <c r="B222" t="s">
        <v>591</v>
      </c>
      <c r="C222" t="s">
        <v>97</v>
      </c>
      <c r="D222" s="63">
        <v>45743.629123402781</v>
      </c>
      <c r="E222" s="63">
        <v>45743.629439351855</v>
      </c>
      <c r="F222" t="s">
        <v>623</v>
      </c>
      <c r="G222">
        <v>100</v>
      </c>
      <c r="AI222">
        <v>1</v>
      </c>
      <c r="AJ222">
        <v>1</v>
      </c>
      <c r="AL222">
        <v>10</v>
      </c>
      <c r="TF222" t="s">
        <v>18</v>
      </c>
      <c r="TG222" cm="1">
        <f t="array" aca="1" ref="TG222" ca="1">_xlfn.IFS(SUMIFS(TI222:UB222, TI$3:UB$3,"Red",TI$4:UB$4,"On")&gt;0,1,
SUMIFS(TI222:UB222,TI$3:UB$3,"Yellow",TI$4:UB$4,"On")&gt;=TH$1,1,
TRUE,0)</f>
        <v>0</v>
      </c>
      <c r="TH222" s="40">
        <f t="shared" si="103"/>
        <v>0.45496666571125388</v>
      </c>
      <c r="TI222" s="40" t="str">
        <f t="shared" si="104"/>
        <v/>
      </c>
      <c r="TJ222">
        <f t="shared" si="105"/>
        <v>0</v>
      </c>
      <c r="TK222">
        <f t="shared" si="106"/>
        <v>0</v>
      </c>
      <c r="TL222">
        <f t="shared" si="107"/>
        <v>0</v>
      </c>
      <c r="TM222">
        <f t="shared" si="108"/>
        <v>0</v>
      </c>
      <c r="TN222">
        <f t="shared" si="109"/>
        <v>0</v>
      </c>
      <c r="TO222">
        <f t="shared" si="110"/>
        <v>0</v>
      </c>
      <c r="TP222">
        <f t="shared" si="111"/>
        <v>0</v>
      </c>
      <c r="TQ222">
        <f t="shared" si="112"/>
        <v>0</v>
      </c>
      <c r="TR222">
        <f t="shared" si="113"/>
        <v>0</v>
      </c>
      <c r="TS222">
        <f t="shared" si="114"/>
        <v>0</v>
      </c>
      <c r="TT222">
        <f t="shared" si="115"/>
        <v>0</v>
      </c>
      <c r="TU222">
        <f t="shared" si="116"/>
        <v>0</v>
      </c>
      <c r="TV222">
        <f t="shared" si="117"/>
        <v>0</v>
      </c>
      <c r="TW222">
        <f t="shared" si="118"/>
        <v>0</v>
      </c>
      <c r="TX222">
        <f t="shared" si="119"/>
        <v>0</v>
      </c>
      <c r="TY222">
        <f t="shared" si="120"/>
        <v>0</v>
      </c>
      <c r="TZ222" t="str">
        <f t="shared" si="121"/>
        <v/>
      </c>
      <c r="UA222">
        <f t="shared" si="122"/>
        <v>0</v>
      </c>
      <c r="UB222">
        <f t="shared" si="123"/>
        <v>0</v>
      </c>
      <c r="UD222" t="str">
        <f t="shared" si="124"/>
        <v/>
      </c>
      <c r="UE222" t="str">
        <f t="shared" si="125"/>
        <v/>
      </c>
      <c r="UG222" t="str">
        <f t="shared" si="126"/>
        <v/>
      </c>
      <c r="UH222" t="str">
        <f t="shared" si="127"/>
        <v/>
      </c>
      <c r="UR222" t="str">
        <f t="shared" si="52"/>
        <v/>
      </c>
    </row>
    <row r="223" spans="1:564" x14ac:dyDescent="0.3">
      <c r="A223" t="s">
        <v>1228</v>
      </c>
      <c r="B223" t="s">
        <v>591</v>
      </c>
      <c r="C223" t="s">
        <v>97</v>
      </c>
      <c r="D223" s="63">
        <v>45743.629337268518</v>
      </c>
      <c r="E223" s="63">
        <v>45743.629459282405</v>
      </c>
      <c r="F223" t="s">
        <v>623</v>
      </c>
      <c r="G223">
        <v>100</v>
      </c>
      <c r="AI223">
        <v>1</v>
      </c>
      <c r="AJ223">
        <v>1</v>
      </c>
      <c r="AL223">
        <v>8</v>
      </c>
      <c r="TF223" t="s">
        <v>18</v>
      </c>
      <c r="TG223" cm="1">
        <f t="array" aca="1" ref="TG223" ca="1">_xlfn.IFS(SUMIFS(TI223:UB223, TI$3:UB$3,"Red",TI$4:UB$4,"On")&gt;0,1,
SUMIFS(TI223:UB223,TI$3:UB$3,"Yellow",TI$4:UB$4,"On")&gt;=TH$1,1,
TRUE,0)</f>
        <v>0</v>
      </c>
      <c r="TH223" s="40">
        <f t="shared" si="103"/>
        <v>0.17569999792613089</v>
      </c>
      <c r="TI223" s="40" t="str">
        <f t="shared" si="104"/>
        <v/>
      </c>
      <c r="TJ223">
        <f t="shared" si="105"/>
        <v>0</v>
      </c>
      <c r="TK223">
        <f t="shared" si="106"/>
        <v>0</v>
      </c>
      <c r="TL223">
        <f t="shared" si="107"/>
        <v>0</v>
      </c>
      <c r="TM223">
        <f t="shared" si="108"/>
        <v>0</v>
      </c>
      <c r="TN223">
        <f t="shared" si="109"/>
        <v>0</v>
      </c>
      <c r="TO223">
        <f t="shared" si="110"/>
        <v>0</v>
      </c>
      <c r="TP223">
        <f t="shared" si="111"/>
        <v>0</v>
      </c>
      <c r="TQ223">
        <f t="shared" si="112"/>
        <v>0</v>
      </c>
      <c r="TR223">
        <f t="shared" si="113"/>
        <v>0</v>
      </c>
      <c r="TS223">
        <f t="shared" si="114"/>
        <v>0</v>
      </c>
      <c r="TT223">
        <f t="shared" si="115"/>
        <v>0</v>
      </c>
      <c r="TU223">
        <f t="shared" si="116"/>
        <v>0</v>
      </c>
      <c r="TV223">
        <f t="shared" si="117"/>
        <v>0</v>
      </c>
      <c r="TW223">
        <f t="shared" si="118"/>
        <v>0</v>
      </c>
      <c r="TX223">
        <f t="shared" si="119"/>
        <v>0</v>
      </c>
      <c r="TY223">
        <f t="shared" si="120"/>
        <v>0</v>
      </c>
      <c r="TZ223" t="str">
        <f t="shared" si="121"/>
        <v/>
      </c>
      <c r="UA223">
        <f t="shared" si="122"/>
        <v>0</v>
      </c>
      <c r="UB223">
        <f t="shared" si="123"/>
        <v>0</v>
      </c>
      <c r="UD223" t="str">
        <f t="shared" si="124"/>
        <v/>
      </c>
      <c r="UE223" t="str">
        <f t="shared" si="125"/>
        <v/>
      </c>
      <c r="UG223" t="str">
        <f t="shared" si="126"/>
        <v/>
      </c>
      <c r="UH223" t="str">
        <f t="shared" si="127"/>
        <v/>
      </c>
      <c r="UR223" t="str">
        <f t="shared" si="52"/>
        <v/>
      </c>
    </row>
    <row r="224" spans="1:564" x14ac:dyDescent="0.3">
      <c r="A224" t="s">
        <v>1229</v>
      </c>
      <c r="B224" t="s">
        <v>591</v>
      </c>
      <c r="C224" t="s">
        <v>97</v>
      </c>
      <c r="D224" s="63">
        <v>45743.629081331019</v>
      </c>
      <c r="E224" s="63">
        <v>45743.629473564812</v>
      </c>
      <c r="F224" t="s">
        <v>623</v>
      </c>
      <c r="G224">
        <v>100</v>
      </c>
      <c r="AI224">
        <v>1</v>
      </c>
      <c r="AJ224">
        <v>1</v>
      </c>
      <c r="AL224">
        <v>7</v>
      </c>
      <c r="TF224" t="s">
        <v>18</v>
      </c>
      <c r="TG224" cm="1">
        <f t="array" aca="1" ref="TG224" ca="1">_xlfn.IFS(SUMIFS(TI224:UB224, TI$3:UB$3,"Red",TI$4:UB$4,"On")&gt;0,1,
SUMIFS(TI224:UB224,TI$3:UB$3,"Yellow",TI$4:UB$4,"On")&gt;=TH$1,1,
TRUE,0)</f>
        <v>0</v>
      </c>
      <c r="TH224" s="40">
        <f t="shared" si="103"/>
        <v>0.56481666164472699</v>
      </c>
      <c r="TI224" s="40" t="str">
        <f t="shared" si="104"/>
        <v/>
      </c>
      <c r="TJ224">
        <f t="shared" si="105"/>
        <v>0</v>
      </c>
      <c r="TK224">
        <f t="shared" si="106"/>
        <v>0</v>
      </c>
      <c r="TL224">
        <f t="shared" si="107"/>
        <v>0</v>
      </c>
      <c r="TM224">
        <f t="shared" si="108"/>
        <v>0</v>
      </c>
      <c r="TN224">
        <f t="shared" si="109"/>
        <v>0</v>
      </c>
      <c r="TO224">
        <f t="shared" si="110"/>
        <v>0</v>
      </c>
      <c r="TP224">
        <f t="shared" si="111"/>
        <v>0</v>
      </c>
      <c r="TQ224">
        <f t="shared" si="112"/>
        <v>0</v>
      </c>
      <c r="TR224">
        <f t="shared" si="113"/>
        <v>0</v>
      </c>
      <c r="TS224">
        <f t="shared" si="114"/>
        <v>0</v>
      </c>
      <c r="TT224">
        <f t="shared" si="115"/>
        <v>0</v>
      </c>
      <c r="TU224">
        <f t="shared" si="116"/>
        <v>0</v>
      </c>
      <c r="TV224">
        <f t="shared" si="117"/>
        <v>0</v>
      </c>
      <c r="TW224">
        <f t="shared" si="118"/>
        <v>0</v>
      </c>
      <c r="TX224">
        <f t="shared" si="119"/>
        <v>0</v>
      </c>
      <c r="TY224">
        <f t="shared" si="120"/>
        <v>0</v>
      </c>
      <c r="TZ224" t="str">
        <f t="shared" si="121"/>
        <v/>
      </c>
      <c r="UA224">
        <f t="shared" si="122"/>
        <v>0</v>
      </c>
      <c r="UB224">
        <f t="shared" si="123"/>
        <v>0</v>
      </c>
      <c r="UD224" t="str">
        <f t="shared" si="124"/>
        <v/>
      </c>
      <c r="UE224" t="str">
        <f t="shared" si="125"/>
        <v/>
      </c>
      <c r="UG224" t="str">
        <f t="shared" si="126"/>
        <v/>
      </c>
      <c r="UH224" t="str">
        <f t="shared" si="127"/>
        <v/>
      </c>
      <c r="UR224" t="str">
        <f t="shared" si="52"/>
        <v/>
      </c>
    </row>
    <row r="225" spans="1:564" x14ac:dyDescent="0.3">
      <c r="A225" t="s">
        <v>1230</v>
      </c>
      <c r="B225" t="s">
        <v>591</v>
      </c>
      <c r="C225" t="s">
        <v>97</v>
      </c>
      <c r="D225" s="63">
        <v>45743.629321643515</v>
      </c>
      <c r="E225" s="63">
        <v>45743.629492337961</v>
      </c>
      <c r="F225" t="s">
        <v>623</v>
      </c>
      <c r="G225">
        <v>100</v>
      </c>
      <c r="AI225">
        <v>1</v>
      </c>
      <c r="AJ225">
        <v>1</v>
      </c>
      <c r="AL225">
        <v>8</v>
      </c>
      <c r="TF225" t="s">
        <v>18</v>
      </c>
      <c r="TG225" cm="1">
        <f t="array" aca="1" ref="TG225" ca="1">_xlfn.IFS(SUMIFS(TI225:UB225, TI$3:UB$3,"Red",TI$4:UB$4,"On")&gt;0,1,
SUMIFS(TI225:UB225,TI$3:UB$3,"Yellow",TI$4:UB$4,"On")&gt;=TH$1,1,
TRUE,0)</f>
        <v>0</v>
      </c>
      <c r="TH225" s="40">
        <f t="shared" si="103"/>
        <v>0.24580000201240182</v>
      </c>
      <c r="TI225" s="40" t="str">
        <f t="shared" si="104"/>
        <v/>
      </c>
      <c r="TJ225">
        <f t="shared" si="105"/>
        <v>0</v>
      </c>
      <c r="TK225">
        <f t="shared" si="106"/>
        <v>0</v>
      </c>
      <c r="TL225">
        <f t="shared" si="107"/>
        <v>0</v>
      </c>
      <c r="TM225">
        <f t="shared" si="108"/>
        <v>0</v>
      </c>
      <c r="TN225">
        <f t="shared" si="109"/>
        <v>0</v>
      </c>
      <c r="TO225">
        <f t="shared" si="110"/>
        <v>0</v>
      </c>
      <c r="TP225">
        <f t="shared" si="111"/>
        <v>0</v>
      </c>
      <c r="TQ225">
        <f t="shared" si="112"/>
        <v>0</v>
      </c>
      <c r="TR225">
        <f t="shared" si="113"/>
        <v>0</v>
      </c>
      <c r="TS225">
        <f t="shared" si="114"/>
        <v>0</v>
      </c>
      <c r="TT225">
        <f t="shared" si="115"/>
        <v>0</v>
      </c>
      <c r="TU225">
        <f t="shared" si="116"/>
        <v>0</v>
      </c>
      <c r="TV225">
        <f t="shared" si="117"/>
        <v>0</v>
      </c>
      <c r="TW225">
        <f t="shared" si="118"/>
        <v>0</v>
      </c>
      <c r="TX225">
        <f t="shared" si="119"/>
        <v>0</v>
      </c>
      <c r="TY225">
        <f t="shared" si="120"/>
        <v>0</v>
      </c>
      <c r="TZ225" t="str">
        <f t="shared" si="121"/>
        <v/>
      </c>
      <c r="UA225">
        <f t="shared" si="122"/>
        <v>0</v>
      </c>
      <c r="UB225">
        <f t="shared" si="123"/>
        <v>0</v>
      </c>
      <c r="UD225" t="str">
        <f t="shared" si="124"/>
        <v/>
      </c>
      <c r="UE225" t="str">
        <f t="shared" si="125"/>
        <v/>
      </c>
      <c r="UG225" t="str">
        <f t="shared" si="126"/>
        <v/>
      </c>
      <c r="UH225" t="str">
        <f t="shared" si="127"/>
        <v/>
      </c>
      <c r="UR225" t="str">
        <f t="shared" si="52"/>
        <v/>
      </c>
    </row>
    <row r="226" spans="1:564" x14ac:dyDescent="0.3">
      <c r="A226" t="s">
        <v>1231</v>
      </c>
      <c r="B226" t="s">
        <v>591</v>
      </c>
      <c r="C226" t="s">
        <v>78</v>
      </c>
      <c r="D226" s="63">
        <v>45743.629373009258</v>
      </c>
      <c r="E226" s="63">
        <v>45743.629498379632</v>
      </c>
      <c r="F226" t="s">
        <v>623</v>
      </c>
      <c r="G226">
        <v>100</v>
      </c>
      <c r="AI226">
        <v>5</v>
      </c>
      <c r="TF226" t="s">
        <v>18</v>
      </c>
      <c r="TG226" cm="1">
        <f t="array" aca="1" ref="TG226" ca="1">_xlfn.IFS(SUMIFS(TI226:UB226, TI$3:UB$3,"Red",TI$4:UB$4,"On")&gt;0,1,
SUMIFS(TI226:UB226,TI$3:UB$3,"Yellow",TI$4:UB$4,"On")&gt;=TH$1,1,
TRUE,0)</f>
        <v>0</v>
      </c>
      <c r="TH226" s="40">
        <f t="shared" si="103"/>
        <v>0.18053333857096732</v>
      </c>
      <c r="TI226" s="40" t="str">
        <f t="shared" si="104"/>
        <v/>
      </c>
      <c r="TJ226">
        <f t="shared" si="105"/>
        <v>0</v>
      </c>
      <c r="TK226">
        <f t="shared" si="106"/>
        <v>0</v>
      </c>
      <c r="TL226">
        <f t="shared" si="107"/>
        <v>0</v>
      </c>
      <c r="TM226">
        <f t="shared" si="108"/>
        <v>0</v>
      </c>
      <c r="TN226">
        <f t="shared" si="109"/>
        <v>0</v>
      </c>
      <c r="TO226">
        <f t="shared" si="110"/>
        <v>0</v>
      </c>
      <c r="TP226">
        <f t="shared" si="111"/>
        <v>0</v>
      </c>
      <c r="TQ226">
        <f t="shared" si="112"/>
        <v>0</v>
      </c>
      <c r="TR226">
        <f t="shared" si="113"/>
        <v>0</v>
      </c>
      <c r="TS226">
        <f t="shared" si="114"/>
        <v>0</v>
      </c>
      <c r="TT226">
        <f t="shared" si="115"/>
        <v>0</v>
      </c>
      <c r="TU226">
        <f t="shared" si="116"/>
        <v>0</v>
      </c>
      <c r="TV226">
        <f t="shared" si="117"/>
        <v>0</v>
      </c>
      <c r="TW226">
        <f t="shared" si="118"/>
        <v>0</v>
      </c>
      <c r="TX226">
        <f t="shared" si="119"/>
        <v>0</v>
      </c>
      <c r="TY226">
        <f t="shared" si="120"/>
        <v>0</v>
      </c>
      <c r="TZ226" t="str">
        <f t="shared" si="121"/>
        <v/>
      </c>
      <c r="UA226">
        <f t="shared" si="122"/>
        <v>0</v>
      </c>
      <c r="UB226">
        <f t="shared" si="123"/>
        <v>0</v>
      </c>
      <c r="UD226" t="str">
        <f t="shared" si="124"/>
        <v/>
      </c>
      <c r="UE226" t="str">
        <f t="shared" si="125"/>
        <v/>
      </c>
      <c r="UG226" t="str">
        <f t="shared" si="126"/>
        <v/>
      </c>
      <c r="UH226" t="str">
        <f t="shared" si="127"/>
        <v/>
      </c>
      <c r="UR226" t="str">
        <f t="shared" si="52"/>
        <v/>
      </c>
    </row>
    <row r="227" spans="1:564" x14ac:dyDescent="0.3">
      <c r="A227" t="s">
        <v>1232</v>
      </c>
      <c r="B227" t="s">
        <v>591</v>
      </c>
      <c r="C227" t="s">
        <v>97</v>
      </c>
      <c r="D227" s="63">
        <v>45743.629295706021</v>
      </c>
      <c r="E227" s="63">
        <v>45743.629516435183</v>
      </c>
      <c r="F227" t="s">
        <v>623</v>
      </c>
      <c r="G227">
        <v>100</v>
      </c>
      <c r="AI227">
        <v>1</v>
      </c>
      <c r="AJ227">
        <v>1</v>
      </c>
      <c r="AL227">
        <v>8</v>
      </c>
      <c r="TF227" t="s">
        <v>18</v>
      </c>
      <c r="TG227" cm="1">
        <f t="array" aca="1" ref="TG227" ca="1">_xlfn.IFS(SUMIFS(TI227:UB227, TI$3:UB$3,"Red",TI$4:UB$4,"On")&gt;0,1,
SUMIFS(TI227:UB227,TI$3:UB$3,"Yellow",TI$4:UB$4,"On")&gt;=TH$1,1,
TRUE,0)</f>
        <v>0</v>
      </c>
      <c r="TH227" s="40">
        <f t="shared" si="103"/>
        <v>0.31784999300725758</v>
      </c>
      <c r="TI227" s="40" t="str">
        <f t="shared" si="104"/>
        <v/>
      </c>
      <c r="TJ227">
        <f t="shared" si="105"/>
        <v>0</v>
      </c>
      <c r="TK227">
        <f t="shared" si="106"/>
        <v>0</v>
      </c>
      <c r="TL227">
        <f t="shared" si="107"/>
        <v>0</v>
      </c>
      <c r="TM227">
        <f t="shared" si="108"/>
        <v>0</v>
      </c>
      <c r="TN227">
        <f t="shared" si="109"/>
        <v>0</v>
      </c>
      <c r="TO227">
        <f t="shared" si="110"/>
        <v>0</v>
      </c>
      <c r="TP227">
        <f t="shared" si="111"/>
        <v>0</v>
      </c>
      <c r="TQ227">
        <f t="shared" si="112"/>
        <v>0</v>
      </c>
      <c r="TR227">
        <f t="shared" si="113"/>
        <v>0</v>
      </c>
      <c r="TS227">
        <f t="shared" si="114"/>
        <v>0</v>
      </c>
      <c r="TT227">
        <f t="shared" si="115"/>
        <v>0</v>
      </c>
      <c r="TU227">
        <f t="shared" si="116"/>
        <v>0</v>
      </c>
      <c r="TV227">
        <f t="shared" si="117"/>
        <v>0</v>
      </c>
      <c r="TW227">
        <f t="shared" si="118"/>
        <v>0</v>
      </c>
      <c r="TX227">
        <f t="shared" si="119"/>
        <v>0</v>
      </c>
      <c r="TY227">
        <f t="shared" si="120"/>
        <v>0</v>
      </c>
      <c r="TZ227" t="str">
        <f t="shared" si="121"/>
        <v/>
      </c>
      <c r="UA227">
        <f t="shared" si="122"/>
        <v>0</v>
      </c>
      <c r="UB227">
        <f t="shared" si="123"/>
        <v>0</v>
      </c>
      <c r="UD227" t="str">
        <f t="shared" si="124"/>
        <v/>
      </c>
      <c r="UE227" t="str">
        <f t="shared" si="125"/>
        <v/>
      </c>
      <c r="UG227" t="str">
        <f t="shared" si="126"/>
        <v/>
      </c>
      <c r="UH227" t="str">
        <f t="shared" si="127"/>
        <v/>
      </c>
      <c r="UR227" t="str">
        <f t="shared" si="52"/>
        <v/>
      </c>
    </row>
    <row r="228" spans="1:564" x14ac:dyDescent="0.3">
      <c r="A228" t="s">
        <v>1233</v>
      </c>
      <c r="B228" t="s">
        <v>591</v>
      </c>
      <c r="C228" t="s">
        <v>97</v>
      </c>
      <c r="D228" s="63">
        <v>45743.629402546299</v>
      </c>
      <c r="E228" s="63">
        <v>45743.629526273151</v>
      </c>
      <c r="F228" t="s">
        <v>623</v>
      </c>
      <c r="G228">
        <v>100</v>
      </c>
      <c r="AI228">
        <v>1</v>
      </c>
      <c r="AJ228">
        <v>1</v>
      </c>
      <c r="AL228">
        <v>4</v>
      </c>
      <c r="TF228" t="s">
        <v>18</v>
      </c>
      <c r="TG228" cm="1">
        <f t="array" aca="1" ref="TG228" ca="1">_xlfn.IFS(SUMIFS(TI228:UB228, TI$3:UB$3,"Red",TI$4:UB$4,"On")&gt;0,1,
SUMIFS(TI228:UB228,TI$3:UB$3,"Yellow",TI$4:UB$4,"On")&gt;=TH$1,1,
TRUE,0)</f>
        <v>0</v>
      </c>
      <c r="TH228" s="40">
        <f t="shared" si="103"/>
        <v>0.17816666630096734</v>
      </c>
      <c r="TI228" s="40" t="str">
        <f t="shared" si="104"/>
        <v/>
      </c>
      <c r="TJ228">
        <f t="shared" si="105"/>
        <v>0</v>
      </c>
      <c r="TK228">
        <f t="shared" si="106"/>
        <v>0</v>
      </c>
      <c r="TL228">
        <f t="shared" si="107"/>
        <v>0</v>
      </c>
      <c r="TM228">
        <f t="shared" si="108"/>
        <v>0</v>
      </c>
      <c r="TN228">
        <f t="shared" si="109"/>
        <v>0</v>
      </c>
      <c r="TO228">
        <f t="shared" si="110"/>
        <v>0</v>
      </c>
      <c r="TP228">
        <f t="shared" si="111"/>
        <v>0</v>
      </c>
      <c r="TQ228">
        <f t="shared" si="112"/>
        <v>0</v>
      </c>
      <c r="TR228">
        <f t="shared" si="113"/>
        <v>0</v>
      </c>
      <c r="TS228">
        <f t="shared" si="114"/>
        <v>0</v>
      </c>
      <c r="TT228">
        <f t="shared" si="115"/>
        <v>0</v>
      </c>
      <c r="TU228">
        <f t="shared" si="116"/>
        <v>0</v>
      </c>
      <c r="TV228">
        <f t="shared" si="117"/>
        <v>0</v>
      </c>
      <c r="TW228">
        <f t="shared" si="118"/>
        <v>0</v>
      </c>
      <c r="TX228">
        <f t="shared" si="119"/>
        <v>0</v>
      </c>
      <c r="TY228">
        <f t="shared" si="120"/>
        <v>0</v>
      </c>
      <c r="TZ228" t="str">
        <f t="shared" si="121"/>
        <v/>
      </c>
      <c r="UA228">
        <f t="shared" si="122"/>
        <v>0</v>
      </c>
      <c r="UB228">
        <f t="shared" si="123"/>
        <v>0</v>
      </c>
      <c r="UD228" t="str">
        <f t="shared" si="124"/>
        <v/>
      </c>
      <c r="UE228" t="str">
        <f t="shared" si="125"/>
        <v/>
      </c>
      <c r="UG228" t="str">
        <f t="shared" si="126"/>
        <v/>
      </c>
      <c r="UH228" t="str">
        <f t="shared" si="127"/>
        <v/>
      </c>
      <c r="UR228" t="str">
        <f t="shared" si="52"/>
        <v/>
      </c>
    </row>
    <row r="229" spans="1:564" x14ac:dyDescent="0.3">
      <c r="A229" t="s">
        <v>1234</v>
      </c>
      <c r="B229" t="s">
        <v>591</v>
      </c>
      <c r="C229" t="s">
        <v>97</v>
      </c>
      <c r="D229" s="63">
        <v>45743.629334618054</v>
      </c>
      <c r="E229" s="63">
        <v>45743.629540671296</v>
      </c>
      <c r="F229" t="s">
        <v>623</v>
      </c>
      <c r="G229">
        <v>100</v>
      </c>
      <c r="AI229">
        <v>1</v>
      </c>
      <c r="AJ229">
        <v>1</v>
      </c>
      <c r="AL229">
        <v>7</v>
      </c>
      <c r="TF229" t="s">
        <v>18</v>
      </c>
      <c r="TG229" cm="1">
        <f t="array" aca="1" ref="TG229" ca="1">_xlfn.IFS(SUMIFS(TI229:UB229, TI$3:UB$3,"Red",TI$4:UB$4,"On")&gt;0,1,
SUMIFS(TI229:UB229,TI$3:UB$3,"Yellow",TI$4:UB$4,"On")&gt;=TH$1,1,
TRUE,0)</f>
        <v>0</v>
      </c>
      <c r="TH229" s="40">
        <f t="shared" si="103"/>
        <v>0.29671666910871863</v>
      </c>
      <c r="TI229" s="40" t="str">
        <f t="shared" si="104"/>
        <v/>
      </c>
      <c r="TJ229">
        <f t="shared" si="105"/>
        <v>0</v>
      </c>
      <c r="TK229">
        <f t="shared" si="106"/>
        <v>0</v>
      </c>
      <c r="TL229">
        <f t="shared" si="107"/>
        <v>0</v>
      </c>
      <c r="TM229">
        <f t="shared" si="108"/>
        <v>0</v>
      </c>
      <c r="TN229">
        <f t="shared" si="109"/>
        <v>0</v>
      </c>
      <c r="TO229">
        <f t="shared" si="110"/>
        <v>0</v>
      </c>
      <c r="TP229">
        <f t="shared" si="111"/>
        <v>0</v>
      </c>
      <c r="TQ229">
        <f t="shared" si="112"/>
        <v>0</v>
      </c>
      <c r="TR229">
        <f t="shared" si="113"/>
        <v>0</v>
      </c>
      <c r="TS229">
        <f t="shared" si="114"/>
        <v>0</v>
      </c>
      <c r="TT229">
        <f t="shared" si="115"/>
        <v>0</v>
      </c>
      <c r="TU229">
        <f t="shared" si="116"/>
        <v>0</v>
      </c>
      <c r="TV229">
        <f t="shared" si="117"/>
        <v>0</v>
      </c>
      <c r="TW229">
        <f t="shared" si="118"/>
        <v>0</v>
      </c>
      <c r="TX229">
        <f t="shared" si="119"/>
        <v>0</v>
      </c>
      <c r="TY229">
        <f t="shared" si="120"/>
        <v>0</v>
      </c>
      <c r="TZ229" t="str">
        <f t="shared" si="121"/>
        <v/>
      </c>
      <c r="UA229">
        <f t="shared" si="122"/>
        <v>0</v>
      </c>
      <c r="UB229">
        <f t="shared" si="123"/>
        <v>0</v>
      </c>
      <c r="UD229" t="str">
        <f t="shared" si="124"/>
        <v/>
      </c>
      <c r="UE229" t="str">
        <f t="shared" si="125"/>
        <v/>
      </c>
      <c r="UG229" t="str">
        <f t="shared" si="126"/>
        <v/>
      </c>
      <c r="UH229" t="str">
        <f t="shared" si="127"/>
        <v/>
      </c>
      <c r="UR229" t="str">
        <f t="shared" si="52"/>
        <v/>
      </c>
    </row>
    <row r="230" spans="1:564" x14ac:dyDescent="0.3">
      <c r="A230" t="s">
        <v>1235</v>
      </c>
      <c r="B230" t="s">
        <v>591</v>
      </c>
      <c r="C230" t="s">
        <v>97</v>
      </c>
      <c r="D230" s="63">
        <v>45743.629376377314</v>
      </c>
      <c r="E230" s="63">
        <v>45743.629567905089</v>
      </c>
      <c r="F230" t="s">
        <v>623</v>
      </c>
      <c r="G230">
        <v>100</v>
      </c>
      <c r="AI230">
        <v>1</v>
      </c>
      <c r="AJ230">
        <v>1</v>
      </c>
      <c r="AL230">
        <v>12</v>
      </c>
      <c r="TF230" t="s">
        <v>18</v>
      </c>
      <c r="TG230" cm="1">
        <f t="array" aca="1" ref="TG230" ca="1">_xlfn.IFS(SUMIFS(TI230:UB230, TI$3:UB$3,"Red",TI$4:UB$4,"On")&gt;0,1,
SUMIFS(TI230:UB230,TI$3:UB$3,"Yellow",TI$4:UB$4,"On")&gt;=TH$1,1,
TRUE,0)</f>
        <v>0</v>
      </c>
      <c r="TH230" s="40">
        <f t="shared" si="103"/>
        <v>0.27579999645240605</v>
      </c>
      <c r="TI230" s="40" t="str">
        <f t="shared" si="104"/>
        <v/>
      </c>
      <c r="TJ230">
        <f t="shared" si="105"/>
        <v>0</v>
      </c>
      <c r="TK230">
        <f t="shared" si="106"/>
        <v>0</v>
      </c>
      <c r="TL230">
        <f t="shared" si="107"/>
        <v>0</v>
      </c>
      <c r="TM230">
        <f t="shared" si="108"/>
        <v>0</v>
      </c>
      <c r="TN230">
        <f t="shared" si="109"/>
        <v>0</v>
      </c>
      <c r="TO230">
        <f t="shared" si="110"/>
        <v>0</v>
      </c>
      <c r="TP230">
        <f t="shared" si="111"/>
        <v>0</v>
      </c>
      <c r="TQ230">
        <f t="shared" si="112"/>
        <v>0</v>
      </c>
      <c r="TR230">
        <f t="shared" si="113"/>
        <v>0</v>
      </c>
      <c r="TS230">
        <f t="shared" si="114"/>
        <v>0</v>
      </c>
      <c r="TT230">
        <f t="shared" si="115"/>
        <v>0</v>
      </c>
      <c r="TU230">
        <f t="shared" si="116"/>
        <v>0</v>
      </c>
      <c r="TV230">
        <f t="shared" si="117"/>
        <v>0</v>
      </c>
      <c r="TW230">
        <f t="shared" si="118"/>
        <v>0</v>
      </c>
      <c r="TX230">
        <f t="shared" si="119"/>
        <v>0</v>
      </c>
      <c r="TY230">
        <f t="shared" si="120"/>
        <v>0</v>
      </c>
      <c r="TZ230" t="str">
        <f t="shared" si="121"/>
        <v/>
      </c>
      <c r="UA230">
        <f t="shared" si="122"/>
        <v>0</v>
      </c>
      <c r="UB230">
        <f t="shared" si="123"/>
        <v>0</v>
      </c>
      <c r="UD230" t="str">
        <f t="shared" si="124"/>
        <v/>
      </c>
      <c r="UE230" t="str">
        <f t="shared" si="125"/>
        <v/>
      </c>
      <c r="UG230" t="str">
        <f t="shared" si="126"/>
        <v/>
      </c>
      <c r="UH230" t="str">
        <f t="shared" si="127"/>
        <v/>
      </c>
      <c r="UR230" t="str">
        <f t="shared" si="52"/>
        <v/>
      </c>
    </row>
    <row r="231" spans="1:564" x14ac:dyDescent="0.3">
      <c r="A231" t="s">
        <v>1236</v>
      </c>
      <c r="B231" t="s">
        <v>591</v>
      </c>
      <c r="C231" t="s">
        <v>97</v>
      </c>
      <c r="D231" s="63">
        <v>45743.629310474535</v>
      </c>
      <c r="E231" s="63">
        <v>45743.629590983794</v>
      </c>
      <c r="F231" t="s">
        <v>623</v>
      </c>
      <c r="G231">
        <v>100</v>
      </c>
      <c r="AI231">
        <v>1</v>
      </c>
      <c r="AJ231">
        <v>1</v>
      </c>
      <c r="AL231">
        <v>6</v>
      </c>
      <c r="TF231" t="s">
        <v>18</v>
      </c>
      <c r="TG231" cm="1">
        <f t="array" aca="1" ref="TG231" ca="1">_xlfn.IFS(SUMIFS(TI231:UB231, TI$3:UB$3,"Red",TI$4:UB$4,"On")&gt;0,1,
SUMIFS(TI231:UB231,TI$3:UB$3,"Yellow",TI$4:UB$4,"On")&gt;=TH$1,1,
TRUE,0)</f>
        <v>0</v>
      </c>
      <c r="TH231" s="40">
        <f t="shared" si="103"/>
        <v>0.4039333330001682</v>
      </c>
      <c r="TI231" s="40" t="str">
        <f t="shared" si="104"/>
        <v/>
      </c>
      <c r="TJ231">
        <f t="shared" si="105"/>
        <v>0</v>
      </c>
      <c r="TK231">
        <f t="shared" si="106"/>
        <v>0</v>
      </c>
      <c r="TL231">
        <f t="shared" si="107"/>
        <v>0</v>
      </c>
      <c r="TM231">
        <f t="shared" si="108"/>
        <v>0</v>
      </c>
      <c r="TN231">
        <f t="shared" si="109"/>
        <v>0</v>
      </c>
      <c r="TO231">
        <f t="shared" si="110"/>
        <v>0</v>
      </c>
      <c r="TP231">
        <f t="shared" si="111"/>
        <v>0</v>
      </c>
      <c r="TQ231">
        <f t="shared" si="112"/>
        <v>0</v>
      </c>
      <c r="TR231">
        <f t="shared" si="113"/>
        <v>0</v>
      </c>
      <c r="TS231">
        <f t="shared" si="114"/>
        <v>0</v>
      </c>
      <c r="TT231">
        <f t="shared" si="115"/>
        <v>0</v>
      </c>
      <c r="TU231">
        <f t="shared" si="116"/>
        <v>0</v>
      </c>
      <c r="TV231">
        <f t="shared" si="117"/>
        <v>0</v>
      </c>
      <c r="TW231">
        <f t="shared" si="118"/>
        <v>0</v>
      </c>
      <c r="TX231">
        <f t="shared" si="119"/>
        <v>0</v>
      </c>
      <c r="TY231">
        <f t="shared" si="120"/>
        <v>0</v>
      </c>
      <c r="TZ231" t="str">
        <f t="shared" si="121"/>
        <v/>
      </c>
      <c r="UA231">
        <f t="shared" si="122"/>
        <v>0</v>
      </c>
      <c r="UB231">
        <f t="shared" si="123"/>
        <v>0</v>
      </c>
      <c r="UD231" t="str">
        <f t="shared" si="124"/>
        <v/>
      </c>
      <c r="UE231" t="str">
        <f t="shared" si="125"/>
        <v/>
      </c>
      <c r="UG231" t="str">
        <f t="shared" si="126"/>
        <v/>
      </c>
      <c r="UH231" t="str">
        <f t="shared" si="127"/>
        <v/>
      </c>
      <c r="UR231" t="str">
        <f t="shared" si="52"/>
        <v/>
      </c>
    </row>
    <row r="232" spans="1:564" x14ac:dyDescent="0.3">
      <c r="A232" t="s">
        <v>1237</v>
      </c>
      <c r="B232" t="s">
        <v>591</v>
      </c>
      <c r="C232" t="s">
        <v>78</v>
      </c>
      <c r="D232" s="63">
        <v>45743.629324386573</v>
      </c>
      <c r="E232" s="63">
        <v>45743.629662372688</v>
      </c>
      <c r="F232" t="s">
        <v>623</v>
      </c>
      <c r="G232">
        <v>100</v>
      </c>
      <c r="AI232">
        <v>4</v>
      </c>
      <c r="TF232" t="s">
        <v>18</v>
      </c>
      <c r="TG232" cm="1">
        <f t="array" aca="1" ref="TG232" ca="1">_xlfn.IFS(SUMIFS(TI232:UB232, TI$3:UB$3,"Red",TI$4:UB$4,"On")&gt;0,1,
SUMIFS(TI232:UB232,TI$3:UB$3,"Yellow",TI$4:UB$4,"On")&gt;=TH$1,1,
TRUE,0)</f>
        <v>0</v>
      </c>
      <c r="TH232" s="40">
        <f t="shared" si="103"/>
        <v>0.48670000629499555</v>
      </c>
      <c r="TI232" s="40" t="str">
        <f t="shared" si="104"/>
        <v/>
      </c>
      <c r="TJ232">
        <f t="shared" si="105"/>
        <v>0</v>
      </c>
      <c r="TK232">
        <f t="shared" si="106"/>
        <v>0</v>
      </c>
      <c r="TL232">
        <f t="shared" si="107"/>
        <v>0</v>
      </c>
      <c r="TM232">
        <f t="shared" si="108"/>
        <v>0</v>
      </c>
      <c r="TN232">
        <f t="shared" si="109"/>
        <v>0</v>
      </c>
      <c r="TO232">
        <f t="shared" si="110"/>
        <v>0</v>
      </c>
      <c r="TP232">
        <f t="shared" si="111"/>
        <v>0</v>
      </c>
      <c r="TQ232">
        <f t="shared" si="112"/>
        <v>0</v>
      </c>
      <c r="TR232">
        <f t="shared" si="113"/>
        <v>0</v>
      </c>
      <c r="TS232">
        <f t="shared" si="114"/>
        <v>0</v>
      </c>
      <c r="TT232">
        <f t="shared" si="115"/>
        <v>0</v>
      </c>
      <c r="TU232">
        <f t="shared" si="116"/>
        <v>0</v>
      </c>
      <c r="TV232">
        <f t="shared" si="117"/>
        <v>0</v>
      </c>
      <c r="TW232">
        <f t="shared" si="118"/>
        <v>0</v>
      </c>
      <c r="TX232">
        <f t="shared" si="119"/>
        <v>0</v>
      </c>
      <c r="TY232">
        <f t="shared" si="120"/>
        <v>0</v>
      </c>
      <c r="TZ232" t="str">
        <f t="shared" si="121"/>
        <v/>
      </c>
      <c r="UA232">
        <f t="shared" si="122"/>
        <v>0</v>
      </c>
      <c r="UB232">
        <f t="shared" si="123"/>
        <v>0</v>
      </c>
      <c r="UD232" t="str">
        <f t="shared" si="124"/>
        <v/>
      </c>
      <c r="UE232" t="str">
        <f t="shared" si="125"/>
        <v/>
      </c>
      <c r="UG232" t="str">
        <f t="shared" si="126"/>
        <v/>
      </c>
      <c r="UH232" t="str">
        <f t="shared" si="127"/>
        <v/>
      </c>
      <c r="UR232" t="str">
        <f t="shared" si="52"/>
        <v/>
      </c>
    </row>
    <row r="233" spans="1:564" x14ac:dyDescent="0.3">
      <c r="A233" t="s">
        <v>1238</v>
      </c>
      <c r="B233" t="s">
        <v>591</v>
      </c>
      <c r="C233" t="s">
        <v>97</v>
      </c>
      <c r="D233" s="63">
        <v>45743.629283993054</v>
      </c>
      <c r="E233" s="63">
        <v>45743.629857685184</v>
      </c>
      <c r="F233" t="s">
        <v>623</v>
      </c>
      <c r="G233">
        <v>100</v>
      </c>
      <c r="AI233">
        <v>1</v>
      </c>
      <c r="AJ233">
        <v>1</v>
      </c>
      <c r="AL233">
        <v>7</v>
      </c>
      <c r="TF233" t="s">
        <v>18</v>
      </c>
      <c r="TG233" cm="1">
        <f t="array" aca="1" ref="TG233" ca="1">_xlfn.IFS(SUMIFS(TI233:UB233, TI$3:UB$3,"Red",TI$4:UB$4,"On")&gt;0,1,
SUMIFS(TI233:UB233,TI$3:UB$3,"Yellow",TI$4:UB$4,"On")&gt;=TH$1,1,
TRUE,0)</f>
        <v>0</v>
      </c>
      <c r="TH233" s="40">
        <f t="shared" si="103"/>
        <v>0.82611666759476066</v>
      </c>
      <c r="TI233" s="40" t="str">
        <f t="shared" si="104"/>
        <v/>
      </c>
      <c r="TJ233">
        <f t="shared" si="105"/>
        <v>0</v>
      </c>
      <c r="TK233">
        <f t="shared" si="106"/>
        <v>0</v>
      </c>
      <c r="TL233">
        <f t="shared" si="107"/>
        <v>0</v>
      </c>
      <c r="TM233">
        <f t="shared" si="108"/>
        <v>0</v>
      </c>
      <c r="TN233">
        <f t="shared" si="109"/>
        <v>0</v>
      </c>
      <c r="TO233">
        <f t="shared" si="110"/>
        <v>0</v>
      </c>
      <c r="TP233">
        <f t="shared" si="111"/>
        <v>0</v>
      </c>
      <c r="TQ233">
        <f t="shared" si="112"/>
        <v>0</v>
      </c>
      <c r="TR233">
        <f t="shared" si="113"/>
        <v>0</v>
      </c>
      <c r="TS233">
        <f t="shared" si="114"/>
        <v>0</v>
      </c>
      <c r="TT233">
        <f t="shared" si="115"/>
        <v>0</v>
      </c>
      <c r="TU233">
        <f t="shared" si="116"/>
        <v>0</v>
      </c>
      <c r="TV233">
        <f t="shared" si="117"/>
        <v>0</v>
      </c>
      <c r="TW233">
        <f t="shared" si="118"/>
        <v>0</v>
      </c>
      <c r="TX233">
        <f t="shared" si="119"/>
        <v>0</v>
      </c>
      <c r="TY233">
        <f t="shared" si="120"/>
        <v>0</v>
      </c>
      <c r="TZ233" t="str">
        <f t="shared" si="121"/>
        <v/>
      </c>
      <c r="UA233">
        <f t="shared" si="122"/>
        <v>0</v>
      </c>
      <c r="UB233">
        <f t="shared" si="123"/>
        <v>0</v>
      </c>
      <c r="UD233" t="str">
        <f t="shared" si="124"/>
        <v/>
      </c>
      <c r="UE233" t="str">
        <f t="shared" si="125"/>
        <v/>
      </c>
      <c r="UG233" t="str">
        <f t="shared" si="126"/>
        <v/>
      </c>
      <c r="UH233" t="str">
        <f t="shared" si="127"/>
        <v/>
      </c>
      <c r="UR233" t="str">
        <f t="shared" si="52"/>
        <v/>
      </c>
    </row>
    <row r="234" spans="1:564" x14ac:dyDescent="0.3">
      <c r="A234" t="s">
        <v>1239</v>
      </c>
      <c r="B234" t="s">
        <v>591</v>
      </c>
      <c r="C234" t="s">
        <v>115</v>
      </c>
      <c r="D234" s="63">
        <v>45743.630101377312</v>
      </c>
      <c r="E234" s="63">
        <v>45743.630860185185</v>
      </c>
      <c r="F234" t="s">
        <v>623</v>
      </c>
      <c r="G234">
        <v>100</v>
      </c>
      <c r="AI234">
        <v>1</v>
      </c>
      <c r="AJ234">
        <v>1</v>
      </c>
      <c r="AL234">
        <v>11</v>
      </c>
      <c r="AM234">
        <v>1</v>
      </c>
      <c r="AN234">
        <v>0</v>
      </c>
      <c r="AO234">
        <v>0</v>
      </c>
      <c r="AP234">
        <v>0</v>
      </c>
      <c r="AQ234">
        <v>0</v>
      </c>
      <c r="AR234">
        <v>1</v>
      </c>
      <c r="AS234">
        <v>0</v>
      </c>
      <c r="AT234">
        <v>0</v>
      </c>
      <c r="TF234" t="s">
        <v>18</v>
      </c>
      <c r="TG234" cm="1">
        <f t="array" aca="1" ref="TG234" ca="1">_xlfn.IFS(SUMIFS(TI234:UB234, TI$3:UB$3,"Red",TI$4:UB$4,"On")&gt;0,1,
SUMIFS(TI234:UB234,TI$3:UB$3,"Yellow",TI$4:UB$4,"On")&gt;=TH$1,1,
TRUE,0)</f>
        <v>0</v>
      </c>
      <c r="TH234" s="40">
        <f t="shared" si="103"/>
        <v>1.0926833376288414</v>
      </c>
      <c r="TI234" s="40" t="str">
        <f t="shared" si="104"/>
        <v/>
      </c>
      <c r="TJ234">
        <f t="shared" si="105"/>
        <v>0</v>
      </c>
      <c r="TK234">
        <f t="shared" si="106"/>
        <v>0</v>
      </c>
      <c r="TL234">
        <f t="shared" si="107"/>
        <v>0</v>
      </c>
      <c r="TM234">
        <f t="shared" si="108"/>
        <v>0</v>
      </c>
      <c r="TN234">
        <f t="shared" si="109"/>
        <v>0</v>
      </c>
      <c r="TO234">
        <f t="shared" si="110"/>
        <v>0</v>
      </c>
      <c r="TP234">
        <f t="shared" si="111"/>
        <v>0</v>
      </c>
      <c r="TQ234">
        <f t="shared" si="112"/>
        <v>0</v>
      </c>
      <c r="TR234">
        <f t="shared" si="113"/>
        <v>0</v>
      </c>
      <c r="TS234">
        <f t="shared" si="114"/>
        <v>0</v>
      </c>
      <c r="TT234">
        <f t="shared" si="115"/>
        <v>0</v>
      </c>
      <c r="TU234">
        <f t="shared" si="116"/>
        <v>0</v>
      </c>
      <c r="TV234">
        <f t="shared" si="117"/>
        <v>0</v>
      </c>
      <c r="TW234">
        <f t="shared" si="118"/>
        <v>0</v>
      </c>
      <c r="TX234">
        <f t="shared" si="119"/>
        <v>0</v>
      </c>
      <c r="TY234">
        <f t="shared" si="120"/>
        <v>0</v>
      </c>
      <c r="TZ234" t="str">
        <f t="shared" si="121"/>
        <v/>
      </c>
      <c r="UA234">
        <f t="shared" si="122"/>
        <v>0</v>
      </c>
      <c r="UB234">
        <f t="shared" si="123"/>
        <v>0</v>
      </c>
      <c r="UD234" t="str">
        <f t="shared" si="124"/>
        <v/>
      </c>
      <c r="UE234" t="str">
        <f t="shared" si="125"/>
        <v/>
      </c>
      <c r="UG234" t="str">
        <f t="shared" si="126"/>
        <v/>
      </c>
      <c r="UH234" t="str">
        <f t="shared" si="127"/>
        <v/>
      </c>
      <c r="UR234" t="str">
        <f t="shared" si="52"/>
        <v/>
      </c>
    </row>
    <row r="235" spans="1:564" x14ac:dyDescent="0.3">
      <c r="A235" t="s">
        <v>1240</v>
      </c>
      <c r="B235" t="s">
        <v>591</v>
      </c>
      <c r="C235" t="s">
        <v>97</v>
      </c>
      <c r="D235" s="63">
        <v>45743.631113159725</v>
      </c>
      <c r="E235" s="63">
        <v>45743.631896539351</v>
      </c>
      <c r="F235" t="s">
        <v>625</v>
      </c>
      <c r="G235">
        <v>100</v>
      </c>
      <c r="AI235">
        <v>1</v>
      </c>
      <c r="AJ235">
        <v>1</v>
      </c>
      <c r="AL235">
        <v>16</v>
      </c>
      <c r="TF235" t="s">
        <v>18</v>
      </c>
      <c r="TG235" cm="1">
        <f t="array" aca="1" ref="TG235" ca="1">_xlfn.IFS(SUMIFS(TI235:UB235, TI$3:UB$3,"Red",TI$4:UB$4,"On")&gt;0,1,
SUMIFS(TI235:UB235,TI$3:UB$3,"Yellow",TI$4:UB$4,"On")&gt;=TH$1,1,
TRUE,0)</f>
        <v>0</v>
      </c>
      <c r="TH235" s="40">
        <f t="shared" si="103"/>
        <v>1.1280666617676616</v>
      </c>
      <c r="TI235" s="40" t="str">
        <f t="shared" si="104"/>
        <v/>
      </c>
      <c r="TJ235">
        <f t="shared" si="105"/>
        <v>0</v>
      </c>
      <c r="TK235">
        <f t="shared" si="106"/>
        <v>0</v>
      </c>
      <c r="TL235">
        <f t="shared" si="107"/>
        <v>0</v>
      </c>
      <c r="TM235">
        <f t="shared" si="108"/>
        <v>0</v>
      </c>
      <c r="TN235">
        <f t="shared" si="109"/>
        <v>0</v>
      </c>
      <c r="TO235">
        <f t="shared" si="110"/>
        <v>0</v>
      </c>
      <c r="TP235">
        <f t="shared" si="111"/>
        <v>0</v>
      </c>
      <c r="TQ235">
        <f t="shared" si="112"/>
        <v>0</v>
      </c>
      <c r="TR235">
        <f t="shared" si="113"/>
        <v>0</v>
      </c>
      <c r="TS235">
        <f t="shared" si="114"/>
        <v>0</v>
      </c>
      <c r="TT235">
        <f t="shared" si="115"/>
        <v>0</v>
      </c>
      <c r="TU235">
        <f t="shared" si="116"/>
        <v>0</v>
      </c>
      <c r="TV235">
        <f t="shared" si="117"/>
        <v>0</v>
      </c>
      <c r="TW235">
        <f t="shared" si="118"/>
        <v>0</v>
      </c>
      <c r="TX235">
        <f t="shared" si="119"/>
        <v>0</v>
      </c>
      <c r="TY235">
        <f t="shared" si="120"/>
        <v>0</v>
      </c>
      <c r="TZ235" t="str">
        <f t="shared" si="121"/>
        <v/>
      </c>
      <c r="UA235">
        <f t="shared" si="122"/>
        <v>0</v>
      </c>
      <c r="UB235">
        <f t="shared" si="123"/>
        <v>0</v>
      </c>
      <c r="UD235" t="str">
        <f t="shared" si="124"/>
        <v/>
      </c>
      <c r="UE235" t="str">
        <f t="shared" si="125"/>
        <v/>
      </c>
      <c r="UG235" t="str">
        <f t="shared" si="126"/>
        <v/>
      </c>
      <c r="UH235" t="str">
        <f t="shared" si="127"/>
        <v/>
      </c>
      <c r="UR235" t="str">
        <f t="shared" si="52"/>
        <v/>
      </c>
    </row>
    <row r="236" spans="1:564" x14ac:dyDescent="0.3">
      <c r="A236" t="s">
        <v>1241</v>
      </c>
      <c r="B236" t="s">
        <v>591</v>
      </c>
      <c r="C236" t="s">
        <v>97</v>
      </c>
      <c r="D236" s="63">
        <v>45743.63199209491</v>
      </c>
      <c r="E236" s="63">
        <v>45743.632181006942</v>
      </c>
      <c r="F236" t="s">
        <v>625</v>
      </c>
      <c r="G236">
        <v>100</v>
      </c>
      <c r="AI236">
        <v>1</v>
      </c>
      <c r="AJ236">
        <v>1</v>
      </c>
      <c r="AL236">
        <v>2</v>
      </c>
      <c r="TF236" t="s">
        <v>18</v>
      </c>
      <c r="TG236" cm="1">
        <f t="array" aca="1" ref="TG236" ca="1">_xlfn.IFS(SUMIFS(TI236:UB236, TI$3:UB$3,"Red",TI$4:UB$4,"On")&gt;0,1,
SUMIFS(TI236:UB236,TI$3:UB$3,"Yellow",TI$4:UB$4,"On")&gt;=TH$1,1,
TRUE,0)</f>
        <v>0</v>
      </c>
      <c r="TH236" s="40">
        <f t="shared" ref="TH236:TH299" si="128">(E236-D236)*1440</f>
        <v>0.27203332632780075</v>
      </c>
      <c r="TI236" s="40" t="str">
        <f t="shared" ref="TI236:TI299" si="129">IF(B236&lt;&gt;"Qualified","",
IF(TH236&lt;TL$1,1,0))</f>
        <v/>
      </c>
      <c r="TJ236">
        <f t="shared" ref="TJ236:TJ299" si="130">P236</f>
        <v>0</v>
      </c>
      <c r="TK236">
        <f t="shared" ref="TK236:TK299" si="131">Q236</f>
        <v>0</v>
      </c>
      <c r="TL236">
        <f t="shared" ref="TL236:TL299" si="132">R236</f>
        <v>0</v>
      </c>
      <c r="TM236">
        <f t="shared" ref="TM236:TM299" si="133">S236</f>
        <v>0</v>
      </c>
      <c r="TN236">
        <f t="shared" ref="TN236:TN299" si="134">T236</f>
        <v>0</v>
      </c>
      <c r="TO236">
        <f t="shared" ref="TO236:TO299" si="135">IF(U236="",0,IF(U236=0,0,1))</f>
        <v>0</v>
      </c>
      <c r="TP236">
        <f t="shared" ref="TP236:TP299" si="136">V236</f>
        <v>0</v>
      </c>
      <c r="TQ236">
        <f t="shared" ref="TQ236:TQ299" si="137">W236</f>
        <v>0</v>
      </c>
      <c r="TR236">
        <f t="shared" ref="TR236:TR299" si="138">X236</f>
        <v>0</v>
      </c>
      <c r="TS236">
        <f t="shared" ref="TS236:TS299" si="139">Y236</f>
        <v>0</v>
      </c>
      <c r="TT236">
        <f t="shared" ref="TT236:TT299" si="140">IF(Z236="",0,IF(Z236=0,0,1))</f>
        <v>0</v>
      </c>
      <c r="TU236">
        <f t="shared" ref="TU236:TU299" si="141">AA236</f>
        <v>0</v>
      </c>
      <c r="TV236">
        <f t="shared" ref="TV236:TV299" si="142">AB236</f>
        <v>0</v>
      </c>
      <c r="TW236">
        <f t="shared" ref="TW236:TW299" si="143">AC236</f>
        <v>0</v>
      </c>
      <c r="TX236">
        <f t="shared" ref="TX236:TX299" si="144">AD236</f>
        <v>0</v>
      </c>
      <c r="TY236">
        <f t="shared" ref="TY236:TY299" si="145">AE236</f>
        <v>0</v>
      </c>
      <c r="TZ236" t="str">
        <f t="shared" ref="TZ236:TZ299" si="146">IF(UD236="","",IF(((UD236/UE236))&gt;$TP$1,1,0))</f>
        <v/>
      </c>
      <c r="UA236">
        <f t="shared" ref="UA236:UA299" si="147">AG236</f>
        <v>0</v>
      </c>
      <c r="UB236">
        <f t="shared" ref="UB236:UB299" si="148">AH236</f>
        <v>0</v>
      </c>
      <c r="UD236" t="str">
        <f t="shared" ref="UD236:UD299" si="149">IF(M236="","",LEFT(M236,FIND("/",M236)-1))</f>
        <v/>
      </c>
      <c r="UE236" t="str">
        <f t="shared" ref="UE236:UE299" si="150">IF(M236="","",RIGHT(M236,LEN(M236)-FIND("/",M236)))</f>
        <v/>
      </c>
      <c r="UG236" t="str">
        <f t="shared" ref="UG236:UG299" si="151">IF(BF236="","",IF(BF236=4,1,0))</f>
        <v/>
      </c>
      <c r="UH236" t="str">
        <f t="shared" ref="UH236:UH299" si="152">IF(TA236="","",IF(TA236=1,1,IF(AND(TA236&gt;1,TA236&lt;4),2,IF(TA236&gt;3,3,0))))</f>
        <v/>
      </c>
      <c r="UR236" t="str">
        <f t="shared" si="52"/>
        <v/>
      </c>
    </row>
    <row r="237" spans="1:564" x14ac:dyDescent="0.3">
      <c r="A237" t="s">
        <v>1242</v>
      </c>
      <c r="B237" t="s">
        <v>591</v>
      </c>
      <c r="C237" t="s">
        <v>97</v>
      </c>
      <c r="D237" s="63">
        <v>45743.629223888885</v>
      </c>
      <c r="E237" s="63">
        <v>45743.633962233798</v>
      </c>
      <c r="F237" t="s">
        <v>623</v>
      </c>
      <c r="G237">
        <v>100</v>
      </c>
      <c r="AI237">
        <v>1</v>
      </c>
      <c r="AJ237">
        <v>1</v>
      </c>
      <c r="AL237">
        <v>7</v>
      </c>
      <c r="TF237" t="s">
        <v>18</v>
      </c>
      <c r="TG237" cm="1">
        <f t="array" aca="1" ref="TG237" ca="1">_xlfn.IFS(SUMIFS(TI237:UB237, TI$3:UB$3,"Red",TI$4:UB$4,"On")&gt;0,1,
SUMIFS(TI237:UB237,TI$3:UB$3,"Yellow",TI$4:UB$4,"On")&gt;=TH$1,1,
TRUE,0)</f>
        <v>0</v>
      </c>
      <c r="TH237" s="40">
        <f t="shared" si="128"/>
        <v>6.8232166743837297</v>
      </c>
      <c r="TI237" s="40" t="str">
        <f t="shared" si="129"/>
        <v/>
      </c>
      <c r="TJ237">
        <f t="shared" si="130"/>
        <v>0</v>
      </c>
      <c r="TK237">
        <f t="shared" si="131"/>
        <v>0</v>
      </c>
      <c r="TL237">
        <f t="shared" si="132"/>
        <v>0</v>
      </c>
      <c r="TM237">
        <f t="shared" si="133"/>
        <v>0</v>
      </c>
      <c r="TN237">
        <f t="shared" si="134"/>
        <v>0</v>
      </c>
      <c r="TO237">
        <f t="shared" si="135"/>
        <v>0</v>
      </c>
      <c r="TP237">
        <f t="shared" si="136"/>
        <v>0</v>
      </c>
      <c r="TQ237">
        <f t="shared" si="137"/>
        <v>0</v>
      </c>
      <c r="TR237">
        <f t="shared" si="138"/>
        <v>0</v>
      </c>
      <c r="TS237">
        <f t="shared" si="139"/>
        <v>0</v>
      </c>
      <c r="TT237">
        <f t="shared" si="140"/>
        <v>0</v>
      </c>
      <c r="TU237">
        <f t="shared" si="141"/>
        <v>0</v>
      </c>
      <c r="TV237">
        <f t="shared" si="142"/>
        <v>0</v>
      </c>
      <c r="TW237">
        <f t="shared" si="143"/>
        <v>0</v>
      </c>
      <c r="TX237">
        <f t="shared" si="144"/>
        <v>0</v>
      </c>
      <c r="TY237">
        <f t="shared" si="145"/>
        <v>0</v>
      </c>
      <c r="TZ237" t="str">
        <f t="shared" si="146"/>
        <v/>
      </c>
      <c r="UA237">
        <f t="shared" si="147"/>
        <v>0</v>
      </c>
      <c r="UB237">
        <f t="shared" si="148"/>
        <v>0</v>
      </c>
      <c r="UD237" t="str">
        <f t="shared" si="149"/>
        <v/>
      </c>
      <c r="UE237" t="str">
        <f t="shared" si="150"/>
        <v/>
      </c>
      <c r="UG237" t="str">
        <f t="shared" si="151"/>
        <v/>
      </c>
      <c r="UH237" t="str">
        <f t="shared" si="152"/>
        <v/>
      </c>
      <c r="UR237" t="str">
        <f t="shared" si="52"/>
        <v/>
      </c>
    </row>
    <row r="238" spans="1:564" x14ac:dyDescent="0.3">
      <c r="A238" t="s">
        <v>1243</v>
      </c>
      <c r="B238" t="s">
        <v>14</v>
      </c>
      <c r="D238" s="63">
        <v>45743.62349135417</v>
      </c>
      <c r="E238" s="63">
        <v>45743.634042175923</v>
      </c>
      <c r="F238" t="s">
        <v>625</v>
      </c>
      <c r="G238">
        <v>100</v>
      </c>
      <c r="H238">
        <v>1</v>
      </c>
      <c r="I238">
        <v>2</v>
      </c>
      <c r="J238">
        <v>10</v>
      </c>
      <c r="K238">
        <v>4</v>
      </c>
      <c r="L238">
        <v>1</v>
      </c>
      <c r="M238" t="s">
        <v>586</v>
      </c>
      <c r="N238" t="s">
        <v>76</v>
      </c>
      <c r="O238" t="s">
        <v>708</v>
      </c>
      <c r="P238">
        <v>0</v>
      </c>
      <c r="Q238">
        <v>0</v>
      </c>
      <c r="R238">
        <v>0</v>
      </c>
      <c r="S238">
        <v>0</v>
      </c>
      <c r="T238">
        <v>0</v>
      </c>
      <c r="U238">
        <v>0</v>
      </c>
      <c r="V238">
        <v>0</v>
      </c>
      <c r="W238">
        <v>0</v>
      </c>
      <c r="X238">
        <v>0</v>
      </c>
      <c r="Y238">
        <v>1</v>
      </c>
      <c r="Z238">
        <v>0</v>
      </c>
      <c r="AA238">
        <v>0</v>
      </c>
      <c r="AB238">
        <v>0</v>
      </c>
      <c r="AC238">
        <v>0</v>
      </c>
      <c r="AD238">
        <v>0</v>
      </c>
      <c r="AE238">
        <v>0</v>
      </c>
      <c r="AF238">
        <v>0</v>
      </c>
      <c r="AG238">
        <v>1</v>
      </c>
      <c r="AH238">
        <v>0</v>
      </c>
      <c r="AI238">
        <v>1</v>
      </c>
      <c r="AJ238">
        <v>1</v>
      </c>
      <c r="AL238">
        <v>11</v>
      </c>
      <c r="AM238">
        <v>1</v>
      </c>
      <c r="AN238">
        <v>0</v>
      </c>
      <c r="AO238">
        <v>1</v>
      </c>
      <c r="AP238">
        <v>1</v>
      </c>
      <c r="AQ238">
        <v>1</v>
      </c>
      <c r="AR238">
        <v>0</v>
      </c>
      <c r="AS238">
        <v>0</v>
      </c>
      <c r="AT238">
        <v>0</v>
      </c>
      <c r="AV238">
        <v>4</v>
      </c>
      <c r="AW238">
        <v>1</v>
      </c>
      <c r="AX238">
        <v>1</v>
      </c>
      <c r="AY238">
        <v>1</v>
      </c>
      <c r="AZ238">
        <v>1</v>
      </c>
      <c r="BA238">
        <v>0</v>
      </c>
      <c r="BB238">
        <v>0</v>
      </c>
      <c r="BD238">
        <v>1</v>
      </c>
      <c r="BE238">
        <v>3</v>
      </c>
      <c r="BF238">
        <v>1</v>
      </c>
      <c r="BI238">
        <v>2</v>
      </c>
      <c r="BJ238">
        <v>4</v>
      </c>
      <c r="BK238">
        <v>2</v>
      </c>
      <c r="BL238">
        <v>2</v>
      </c>
      <c r="BM238">
        <v>1</v>
      </c>
      <c r="BN238">
        <v>1</v>
      </c>
      <c r="BO238">
        <v>2</v>
      </c>
      <c r="BP238">
        <v>1</v>
      </c>
      <c r="BQ238">
        <v>1</v>
      </c>
      <c r="BR238">
        <v>1</v>
      </c>
      <c r="BS238">
        <v>2</v>
      </c>
      <c r="BT238">
        <v>2</v>
      </c>
      <c r="BU238">
        <v>1</v>
      </c>
      <c r="BV238">
        <v>1</v>
      </c>
      <c r="BW238">
        <v>1</v>
      </c>
      <c r="BY238">
        <v>1</v>
      </c>
      <c r="CB238">
        <v>7</v>
      </c>
      <c r="CR238" t="s">
        <v>1244</v>
      </c>
      <c r="DG238">
        <v>2</v>
      </c>
      <c r="DH238">
        <v>0</v>
      </c>
      <c r="DJ238">
        <v>0</v>
      </c>
      <c r="DK238">
        <v>0</v>
      </c>
      <c r="DL238">
        <v>0</v>
      </c>
      <c r="DM238">
        <v>0</v>
      </c>
      <c r="DN238">
        <v>0</v>
      </c>
      <c r="DO238">
        <v>0</v>
      </c>
      <c r="DP238">
        <v>0</v>
      </c>
      <c r="DQ238">
        <v>0</v>
      </c>
      <c r="DR238">
        <v>0</v>
      </c>
      <c r="DS238">
        <v>1</v>
      </c>
      <c r="DT238">
        <v>0</v>
      </c>
      <c r="DU238">
        <v>0</v>
      </c>
      <c r="DV238">
        <v>0</v>
      </c>
      <c r="DW238">
        <v>0</v>
      </c>
      <c r="DY238">
        <v>1</v>
      </c>
      <c r="EA238">
        <v>3</v>
      </c>
      <c r="EG238">
        <v>2</v>
      </c>
      <c r="EU238">
        <v>2</v>
      </c>
      <c r="EV238">
        <v>4</v>
      </c>
      <c r="EW238">
        <v>2</v>
      </c>
      <c r="EX238">
        <v>2</v>
      </c>
      <c r="EY238">
        <v>4</v>
      </c>
      <c r="EZ238">
        <v>2</v>
      </c>
      <c r="FA238">
        <v>3</v>
      </c>
      <c r="FB238">
        <v>3</v>
      </c>
      <c r="FC238">
        <v>3</v>
      </c>
      <c r="FD238">
        <v>4</v>
      </c>
      <c r="KP238">
        <v>1</v>
      </c>
      <c r="KQ238">
        <v>2018</v>
      </c>
      <c r="KR238">
        <v>0</v>
      </c>
      <c r="KS238">
        <v>5</v>
      </c>
      <c r="KT238" t="s">
        <v>1245</v>
      </c>
      <c r="KU238">
        <v>1</v>
      </c>
      <c r="KX238">
        <v>12</v>
      </c>
      <c r="KZ238">
        <v>0</v>
      </c>
      <c r="LB238">
        <v>0</v>
      </c>
      <c r="LC238">
        <v>0</v>
      </c>
      <c r="LF238">
        <v>0</v>
      </c>
      <c r="LJ238">
        <v>0</v>
      </c>
      <c r="LK238">
        <v>0</v>
      </c>
      <c r="LO238">
        <v>1</v>
      </c>
      <c r="MC238">
        <v>1</v>
      </c>
      <c r="ME238">
        <v>1</v>
      </c>
      <c r="MF238">
        <v>3</v>
      </c>
      <c r="MG238">
        <v>6</v>
      </c>
      <c r="MH238">
        <v>6</v>
      </c>
      <c r="MI238">
        <v>4</v>
      </c>
      <c r="MJ238">
        <v>2</v>
      </c>
      <c r="MK238">
        <v>1</v>
      </c>
      <c r="ML238">
        <v>3</v>
      </c>
      <c r="MM238">
        <v>3</v>
      </c>
      <c r="MN238">
        <v>3</v>
      </c>
      <c r="MO238">
        <v>3</v>
      </c>
      <c r="MP238">
        <v>1</v>
      </c>
      <c r="MQ238">
        <v>3</v>
      </c>
      <c r="MR238">
        <v>1</v>
      </c>
      <c r="MS238">
        <v>1</v>
      </c>
      <c r="MT238">
        <v>1</v>
      </c>
      <c r="MU238">
        <v>3</v>
      </c>
      <c r="MV238">
        <v>3</v>
      </c>
      <c r="MW238">
        <v>3</v>
      </c>
      <c r="MX238" t="s">
        <v>825</v>
      </c>
      <c r="NL238">
        <v>1</v>
      </c>
      <c r="NN238">
        <v>1</v>
      </c>
      <c r="NO238">
        <v>3</v>
      </c>
      <c r="NP238">
        <v>3</v>
      </c>
      <c r="NQ238">
        <v>3</v>
      </c>
      <c r="NS238">
        <v>1</v>
      </c>
      <c r="NW238">
        <v>1</v>
      </c>
      <c r="NX238">
        <v>1</v>
      </c>
      <c r="NY238">
        <v>3</v>
      </c>
      <c r="NZ238">
        <v>2</v>
      </c>
      <c r="OD238">
        <v>2</v>
      </c>
      <c r="ON238">
        <v>2</v>
      </c>
      <c r="OV238">
        <v>1</v>
      </c>
      <c r="OX238">
        <v>2</v>
      </c>
      <c r="PB238">
        <v>60</v>
      </c>
      <c r="PC238">
        <v>30</v>
      </c>
      <c r="PD238">
        <v>10</v>
      </c>
      <c r="PE238">
        <v>0</v>
      </c>
      <c r="PG238">
        <v>9</v>
      </c>
      <c r="PH238">
        <v>3</v>
      </c>
      <c r="PI238">
        <v>3</v>
      </c>
      <c r="PJ238">
        <v>1</v>
      </c>
      <c r="PL238">
        <v>9</v>
      </c>
      <c r="PM238">
        <v>5</v>
      </c>
      <c r="PN238">
        <v>3</v>
      </c>
      <c r="PO238">
        <v>1</v>
      </c>
      <c r="PP238">
        <v>4</v>
      </c>
      <c r="PQ238">
        <v>2</v>
      </c>
      <c r="PR238">
        <v>2</v>
      </c>
      <c r="PS238">
        <v>1</v>
      </c>
      <c r="PT238">
        <v>2</v>
      </c>
      <c r="PU238">
        <v>2</v>
      </c>
      <c r="PV238">
        <v>1</v>
      </c>
      <c r="PW238">
        <v>1</v>
      </c>
      <c r="PX238">
        <v>1</v>
      </c>
      <c r="PY238">
        <v>2</v>
      </c>
      <c r="PZ238">
        <v>2</v>
      </c>
      <c r="QC238">
        <v>8</v>
      </c>
      <c r="QN238" t="s">
        <v>1246</v>
      </c>
      <c r="QY238">
        <v>5</v>
      </c>
      <c r="QZ238" t="s">
        <v>1247</v>
      </c>
      <c r="RA238">
        <v>4</v>
      </c>
      <c r="RB238">
        <v>100</v>
      </c>
      <c r="RN238">
        <v>5</v>
      </c>
      <c r="RZ238">
        <v>5</v>
      </c>
      <c r="SX238">
        <v>10</v>
      </c>
      <c r="SY238">
        <v>1</v>
      </c>
      <c r="SZ238">
        <v>2</v>
      </c>
      <c r="TA238">
        <v>4</v>
      </c>
      <c r="TB238">
        <v>4</v>
      </c>
      <c r="TC238">
        <v>4</v>
      </c>
      <c r="TD238">
        <v>5</v>
      </c>
      <c r="TF238" t="s">
        <v>18</v>
      </c>
      <c r="TG238" cm="1">
        <f t="array" aca="1" ref="TG238" ca="1">_xlfn.IFS(SUMIFS(TI238:UB238, TI$3:UB$3,"Red",TI$4:UB$4,"On")&gt;0,1,
SUMIFS(TI238:UB238,TI$3:UB$3,"Yellow",TI$4:UB$4,"On")&gt;=TH$1,1,
TRUE,0)</f>
        <v>1</v>
      </c>
      <c r="TH238" s="40">
        <f t="shared" si="128"/>
        <v>15.193183324299753</v>
      </c>
      <c r="TI238" s="40">
        <f t="shared" si="129"/>
        <v>0</v>
      </c>
      <c r="TJ238">
        <f t="shared" si="130"/>
        <v>0</v>
      </c>
      <c r="TK238">
        <f t="shared" si="131"/>
        <v>0</v>
      </c>
      <c r="TL238">
        <f t="shared" si="132"/>
        <v>0</v>
      </c>
      <c r="TM238">
        <f t="shared" si="133"/>
        <v>0</v>
      </c>
      <c r="TN238">
        <f t="shared" si="134"/>
        <v>0</v>
      </c>
      <c r="TO238">
        <f t="shared" si="135"/>
        <v>0</v>
      </c>
      <c r="TP238">
        <f t="shared" si="136"/>
        <v>0</v>
      </c>
      <c r="TQ238">
        <f t="shared" si="137"/>
        <v>0</v>
      </c>
      <c r="TR238">
        <f t="shared" si="138"/>
        <v>0</v>
      </c>
      <c r="TS238">
        <f t="shared" si="139"/>
        <v>1</v>
      </c>
      <c r="TT238">
        <f t="shared" si="140"/>
        <v>0</v>
      </c>
      <c r="TU238">
        <f t="shared" si="141"/>
        <v>0</v>
      </c>
      <c r="TV238">
        <f t="shared" si="142"/>
        <v>0</v>
      </c>
      <c r="TW238">
        <f t="shared" si="143"/>
        <v>0</v>
      </c>
      <c r="TX238">
        <f t="shared" si="144"/>
        <v>0</v>
      </c>
      <c r="TY238">
        <f t="shared" si="145"/>
        <v>0</v>
      </c>
      <c r="TZ238">
        <f t="shared" si="146"/>
        <v>0</v>
      </c>
      <c r="UA238">
        <f t="shared" si="147"/>
        <v>1</v>
      </c>
      <c r="UB238">
        <f t="shared" si="148"/>
        <v>0</v>
      </c>
      <c r="UD238" t="str">
        <f t="shared" si="149"/>
        <v>0</v>
      </c>
      <c r="UE238" t="str">
        <f t="shared" si="150"/>
        <v>3</v>
      </c>
      <c r="UG238">
        <f t="shared" si="151"/>
        <v>0</v>
      </c>
      <c r="UH238">
        <f t="shared" si="152"/>
        <v>3</v>
      </c>
      <c r="UR238">
        <f t="shared" si="52"/>
        <v>1</v>
      </c>
    </row>
    <row r="239" spans="1:564" x14ac:dyDescent="0.3">
      <c r="A239" t="s">
        <v>1248</v>
      </c>
      <c r="B239" t="s">
        <v>591</v>
      </c>
      <c r="C239" t="s">
        <v>78</v>
      </c>
      <c r="D239" s="63">
        <v>45743.634173796294</v>
      </c>
      <c r="E239" s="63">
        <v>45743.634346180559</v>
      </c>
      <c r="F239" t="s">
        <v>609</v>
      </c>
      <c r="G239">
        <v>100</v>
      </c>
      <c r="AI239">
        <v>2</v>
      </c>
      <c r="TF239" t="s">
        <v>18</v>
      </c>
      <c r="TG239" cm="1">
        <f t="array" aca="1" ref="TG239" ca="1">_xlfn.IFS(SUMIFS(TI239:UB239, TI$3:UB$3,"Red",TI$4:UB$4,"On")&gt;0,1,
SUMIFS(TI239:UB239,TI$3:UB$3,"Yellow",TI$4:UB$4,"On")&gt;=TH$1,1,
TRUE,0)</f>
        <v>0</v>
      </c>
      <c r="TH239" s="40">
        <f t="shared" si="128"/>
        <v>0.24823334184475243</v>
      </c>
      <c r="TI239" s="40" t="str">
        <f t="shared" si="129"/>
        <v/>
      </c>
      <c r="TJ239">
        <f t="shared" si="130"/>
        <v>0</v>
      </c>
      <c r="TK239">
        <f t="shared" si="131"/>
        <v>0</v>
      </c>
      <c r="TL239">
        <f t="shared" si="132"/>
        <v>0</v>
      </c>
      <c r="TM239">
        <f t="shared" si="133"/>
        <v>0</v>
      </c>
      <c r="TN239">
        <f t="shared" si="134"/>
        <v>0</v>
      </c>
      <c r="TO239">
        <f t="shared" si="135"/>
        <v>0</v>
      </c>
      <c r="TP239">
        <f t="shared" si="136"/>
        <v>0</v>
      </c>
      <c r="TQ239">
        <f t="shared" si="137"/>
        <v>0</v>
      </c>
      <c r="TR239">
        <f t="shared" si="138"/>
        <v>0</v>
      </c>
      <c r="TS239">
        <f t="shared" si="139"/>
        <v>0</v>
      </c>
      <c r="TT239">
        <f t="shared" si="140"/>
        <v>0</v>
      </c>
      <c r="TU239">
        <f t="shared" si="141"/>
        <v>0</v>
      </c>
      <c r="TV239">
        <f t="shared" si="142"/>
        <v>0</v>
      </c>
      <c r="TW239">
        <f t="shared" si="143"/>
        <v>0</v>
      </c>
      <c r="TX239">
        <f t="shared" si="144"/>
        <v>0</v>
      </c>
      <c r="TY239">
        <f t="shared" si="145"/>
        <v>0</v>
      </c>
      <c r="TZ239" t="str">
        <f t="shared" si="146"/>
        <v/>
      </c>
      <c r="UA239">
        <f t="shared" si="147"/>
        <v>0</v>
      </c>
      <c r="UB239">
        <f t="shared" si="148"/>
        <v>0</v>
      </c>
      <c r="UD239" t="str">
        <f t="shared" si="149"/>
        <v/>
      </c>
      <c r="UE239" t="str">
        <f t="shared" si="150"/>
        <v/>
      </c>
      <c r="UG239" t="str">
        <f t="shared" si="151"/>
        <v/>
      </c>
      <c r="UH239" t="str">
        <f t="shared" si="152"/>
        <v/>
      </c>
      <c r="UR239" t="str">
        <f t="shared" si="52"/>
        <v/>
      </c>
    </row>
    <row r="240" spans="1:564" x14ac:dyDescent="0.3">
      <c r="A240" t="s">
        <v>1249</v>
      </c>
      <c r="B240" t="s">
        <v>591</v>
      </c>
      <c r="C240" t="s">
        <v>131</v>
      </c>
      <c r="D240" s="63">
        <v>45743.634596249998</v>
      </c>
      <c r="E240" s="63">
        <v>45743.635917615742</v>
      </c>
      <c r="F240" t="s">
        <v>623</v>
      </c>
      <c r="G240">
        <v>100</v>
      </c>
      <c r="P240">
        <v>0</v>
      </c>
      <c r="AI240">
        <v>1</v>
      </c>
      <c r="AJ240">
        <v>1</v>
      </c>
      <c r="AL240">
        <v>11</v>
      </c>
      <c r="AM240">
        <v>0</v>
      </c>
      <c r="AN240">
        <v>0</v>
      </c>
      <c r="AO240">
        <v>1</v>
      </c>
      <c r="AP240">
        <v>0</v>
      </c>
      <c r="AQ240">
        <v>0</v>
      </c>
      <c r="AR240">
        <v>0</v>
      </c>
      <c r="AS240">
        <v>0</v>
      </c>
      <c r="AT240">
        <v>0</v>
      </c>
      <c r="AV240">
        <v>4</v>
      </c>
      <c r="AW240">
        <v>0</v>
      </c>
      <c r="AX240">
        <v>1</v>
      </c>
      <c r="AY240">
        <v>0</v>
      </c>
      <c r="AZ240">
        <v>1</v>
      </c>
      <c r="BA240">
        <v>0</v>
      </c>
      <c r="BB240">
        <v>0</v>
      </c>
      <c r="TF240" t="s">
        <v>18</v>
      </c>
      <c r="TG240" cm="1">
        <f t="array" aca="1" ref="TG240" ca="1">_xlfn.IFS(SUMIFS(TI240:UB240, TI$3:UB$3,"Red",TI$4:UB$4,"On")&gt;0,1,
SUMIFS(TI240:UB240,TI$3:UB$3,"Yellow",TI$4:UB$4,"On")&gt;=TH$1,1,
TRUE,0)</f>
        <v>0</v>
      </c>
      <c r="TH240" s="40">
        <f t="shared" si="128"/>
        <v>1.9027666712645441</v>
      </c>
      <c r="TI240" s="40" t="str">
        <f t="shared" si="129"/>
        <v/>
      </c>
      <c r="TJ240">
        <f t="shared" si="130"/>
        <v>0</v>
      </c>
      <c r="TK240">
        <f t="shared" si="131"/>
        <v>0</v>
      </c>
      <c r="TL240">
        <f t="shared" si="132"/>
        <v>0</v>
      </c>
      <c r="TM240">
        <f t="shared" si="133"/>
        <v>0</v>
      </c>
      <c r="TN240">
        <f t="shared" si="134"/>
        <v>0</v>
      </c>
      <c r="TO240">
        <f t="shared" si="135"/>
        <v>0</v>
      </c>
      <c r="TP240">
        <f t="shared" si="136"/>
        <v>0</v>
      </c>
      <c r="TQ240">
        <f t="shared" si="137"/>
        <v>0</v>
      </c>
      <c r="TR240">
        <f t="shared" si="138"/>
        <v>0</v>
      </c>
      <c r="TS240">
        <f t="shared" si="139"/>
        <v>0</v>
      </c>
      <c r="TT240">
        <f t="shared" si="140"/>
        <v>0</v>
      </c>
      <c r="TU240">
        <f t="shared" si="141"/>
        <v>0</v>
      </c>
      <c r="TV240">
        <f t="shared" si="142"/>
        <v>0</v>
      </c>
      <c r="TW240">
        <f t="shared" si="143"/>
        <v>0</v>
      </c>
      <c r="TX240">
        <f t="shared" si="144"/>
        <v>0</v>
      </c>
      <c r="TY240">
        <f t="shared" si="145"/>
        <v>0</v>
      </c>
      <c r="TZ240" t="str">
        <f t="shared" si="146"/>
        <v/>
      </c>
      <c r="UA240">
        <f t="shared" si="147"/>
        <v>0</v>
      </c>
      <c r="UB240">
        <f t="shared" si="148"/>
        <v>0</v>
      </c>
      <c r="UD240" t="str">
        <f t="shared" si="149"/>
        <v/>
      </c>
      <c r="UE240" t="str">
        <f t="shared" si="150"/>
        <v/>
      </c>
      <c r="UG240" t="str">
        <f t="shared" si="151"/>
        <v/>
      </c>
      <c r="UH240" t="str">
        <f t="shared" si="152"/>
        <v/>
      </c>
      <c r="UR240" t="str">
        <f t="shared" si="52"/>
        <v/>
      </c>
    </row>
    <row r="241" spans="1:564" x14ac:dyDescent="0.3">
      <c r="A241" t="s">
        <v>1250</v>
      </c>
      <c r="B241" t="s">
        <v>591</v>
      </c>
      <c r="C241" t="s">
        <v>78</v>
      </c>
      <c r="D241" s="63">
        <v>45743.636729016202</v>
      </c>
      <c r="E241" s="63">
        <v>45743.636847118054</v>
      </c>
      <c r="F241" t="s">
        <v>606</v>
      </c>
      <c r="G241">
        <v>100</v>
      </c>
      <c r="AI241">
        <v>6</v>
      </c>
      <c r="TF241" t="s">
        <v>18</v>
      </c>
      <c r="TG241" cm="1">
        <f t="array" aca="1" ref="TG241" ca="1">_xlfn.IFS(SUMIFS(TI241:UB241, TI$3:UB$3,"Red",TI$4:UB$4,"On")&gt;0,1,
SUMIFS(TI241:UB241,TI$3:UB$3,"Yellow",TI$4:UB$4,"On")&gt;=TH$1,1,
TRUE,0)</f>
        <v>0</v>
      </c>
      <c r="TH241" s="40">
        <f t="shared" si="128"/>
        <v>0.17006666748784482</v>
      </c>
      <c r="TI241" s="40" t="str">
        <f t="shared" si="129"/>
        <v/>
      </c>
      <c r="TJ241">
        <f t="shared" si="130"/>
        <v>0</v>
      </c>
      <c r="TK241">
        <f t="shared" si="131"/>
        <v>0</v>
      </c>
      <c r="TL241">
        <f t="shared" si="132"/>
        <v>0</v>
      </c>
      <c r="TM241">
        <f t="shared" si="133"/>
        <v>0</v>
      </c>
      <c r="TN241">
        <f t="shared" si="134"/>
        <v>0</v>
      </c>
      <c r="TO241">
        <f t="shared" si="135"/>
        <v>0</v>
      </c>
      <c r="TP241">
        <f t="shared" si="136"/>
        <v>0</v>
      </c>
      <c r="TQ241">
        <f t="shared" si="137"/>
        <v>0</v>
      </c>
      <c r="TR241">
        <f t="shared" si="138"/>
        <v>0</v>
      </c>
      <c r="TS241">
        <f t="shared" si="139"/>
        <v>0</v>
      </c>
      <c r="TT241">
        <f t="shared" si="140"/>
        <v>0</v>
      </c>
      <c r="TU241">
        <f t="shared" si="141"/>
        <v>0</v>
      </c>
      <c r="TV241">
        <f t="shared" si="142"/>
        <v>0</v>
      </c>
      <c r="TW241">
        <f t="shared" si="143"/>
        <v>0</v>
      </c>
      <c r="TX241">
        <f t="shared" si="144"/>
        <v>0</v>
      </c>
      <c r="TY241">
        <f t="shared" si="145"/>
        <v>0</v>
      </c>
      <c r="TZ241" t="str">
        <f t="shared" si="146"/>
        <v/>
      </c>
      <c r="UA241">
        <f t="shared" si="147"/>
        <v>0</v>
      </c>
      <c r="UB241">
        <f t="shared" si="148"/>
        <v>0</v>
      </c>
      <c r="UD241" t="str">
        <f t="shared" si="149"/>
        <v/>
      </c>
      <c r="UE241" t="str">
        <f t="shared" si="150"/>
        <v/>
      </c>
      <c r="UG241" t="str">
        <f t="shared" si="151"/>
        <v/>
      </c>
      <c r="UH241" t="str">
        <f t="shared" si="152"/>
        <v/>
      </c>
      <c r="UR241" t="str">
        <f t="shared" si="52"/>
        <v/>
      </c>
    </row>
    <row r="242" spans="1:564" x14ac:dyDescent="0.3">
      <c r="A242" t="s">
        <v>1251</v>
      </c>
      <c r="B242" t="s">
        <v>591</v>
      </c>
      <c r="C242" t="s">
        <v>86</v>
      </c>
      <c r="D242" s="63">
        <v>45743.637840208336</v>
      </c>
      <c r="E242" s="63">
        <v>45743.638090671295</v>
      </c>
      <c r="F242" t="s">
        <v>625</v>
      </c>
      <c r="G242">
        <v>100</v>
      </c>
      <c r="AI242">
        <v>1</v>
      </c>
      <c r="AJ242">
        <v>4</v>
      </c>
      <c r="TF242" t="s">
        <v>18</v>
      </c>
      <c r="TG242" cm="1">
        <f t="array" aca="1" ref="TG242" ca="1">_xlfn.IFS(SUMIFS(TI242:UB242, TI$3:UB$3,"Red",TI$4:UB$4,"On")&gt;0,1,
SUMIFS(TI242:UB242,TI$3:UB$3,"Yellow",TI$4:UB$4,"On")&gt;=TH$1,1,
TRUE,0)</f>
        <v>0</v>
      </c>
      <c r="TH242" s="40">
        <f t="shared" si="128"/>
        <v>0.36066666129045188</v>
      </c>
      <c r="TI242" s="40" t="str">
        <f t="shared" si="129"/>
        <v/>
      </c>
      <c r="TJ242">
        <f t="shared" si="130"/>
        <v>0</v>
      </c>
      <c r="TK242">
        <f t="shared" si="131"/>
        <v>0</v>
      </c>
      <c r="TL242">
        <f t="shared" si="132"/>
        <v>0</v>
      </c>
      <c r="TM242">
        <f t="shared" si="133"/>
        <v>0</v>
      </c>
      <c r="TN242">
        <f t="shared" si="134"/>
        <v>0</v>
      </c>
      <c r="TO242">
        <f t="shared" si="135"/>
        <v>0</v>
      </c>
      <c r="TP242">
        <f t="shared" si="136"/>
        <v>0</v>
      </c>
      <c r="TQ242">
        <f t="shared" si="137"/>
        <v>0</v>
      </c>
      <c r="TR242">
        <f t="shared" si="138"/>
        <v>0</v>
      </c>
      <c r="TS242">
        <f t="shared" si="139"/>
        <v>0</v>
      </c>
      <c r="TT242">
        <f t="shared" si="140"/>
        <v>0</v>
      </c>
      <c r="TU242">
        <f t="shared" si="141"/>
        <v>0</v>
      </c>
      <c r="TV242">
        <f t="shared" si="142"/>
        <v>0</v>
      </c>
      <c r="TW242">
        <f t="shared" si="143"/>
        <v>0</v>
      </c>
      <c r="TX242">
        <f t="shared" si="144"/>
        <v>0</v>
      </c>
      <c r="TY242">
        <f t="shared" si="145"/>
        <v>0</v>
      </c>
      <c r="TZ242" t="str">
        <f t="shared" si="146"/>
        <v/>
      </c>
      <c r="UA242">
        <f t="shared" si="147"/>
        <v>0</v>
      </c>
      <c r="UB242">
        <f t="shared" si="148"/>
        <v>0</v>
      </c>
      <c r="UD242" t="str">
        <f t="shared" si="149"/>
        <v/>
      </c>
      <c r="UE242" t="str">
        <f t="shared" si="150"/>
        <v/>
      </c>
      <c r="UG242" t="str">
        <f t="shared" si="151"/>
        <v/>
      </c>
      <c r="UH242" t="str">
        <f t="shared" si="152"/>
        <v/>
      </c>
      <c r="UR242" t="str">
        <f t="shared" si="52"/>
        <v/>
      </c>
    </row>
    <row r="243" spans="1:564" x14ac:dyDescent="0.3">
      <c r="A243" t="s">
        <v>1252</v>
      </c>
      <c r="B243" t="s">
        <v>14</v>
      </c>
      <c r="D243" s="63">
        <v>45743.628953564817</v>
      </c>
      <c r="E243" s="63">
        <v>45743.63824925926</v>
      </c>
      <c r="F243" t="s">
        <v>625</v>
      </c>
      <c r="G243">
        <v>100</v>
      </c>
      <c r="H243">
        <v>0</v>
      </c>
      <c r="J243">
        <v>38</v>
      </c>
      <c r="K243">
        <v>1</v>
      </c>
      <c r="L243">
        <v>2</v>
      </c>
      <c r="M243" t="s">
        <v>600</v>
      </c>
      <c r="N243" t="s">
        <v>1050</v>
      </c>
      <c r="O243" t="s">
        <v>610</v>
      </c>
      <c r="P243">
        <v>0</v>
      </c>
      <c r="Q243">
        <v>1</v>
      </c>
      <c r="R243">
        <v>0</v>
      </c>
      <c r="Y243">
        <v>1</v>
      </c>
      <c r="Z243">
        <v>0</v>
      </c>
      <c r="AA243">
        <v>0</v>
      </c>
      <c r="AB243">
        <v>0</v>
      </c>
      <c r="AC243">
        <v>0</v>
      </c>
      <c r="AD243">
        <v>0</v>
      </c>
      <c r="AE243">
        <v>0</v>
      </c>
      <c r="AF243">
        <v>0</v>
      </c>
      <c r="AG243">
        <v>0</v>
      </c>
      <c r="AH243">
        <v>0</v>
      </c>
      <c r="AI243">
        <v>1</v>
      </c>
      <c r="AJ243">
        <v>1</v>
      </c>
      <c r="AL243">
        <v>11</v>
      </c>
      <c r="AM243">
        <v>0</v>
      </c>
      <c r="AN243">
        <v>0</v>
      </c>
      <c r="AO243">
        <v>1</v>
      </c>
      <c r="AP243">
        <v>0</v>
      </c>
      <c r="AQ243">
        <v>0</v>
      </c>
      <c r="AR243">
        <v>0</v>
      </c>
      <c r="AS243">
        <v>0</v>
      </c>
      <c r="AT243">
        <v>0</v>
      </c>
      <c r="AV243">
        <v>4</v>
      </c>
      <c r="AW243">
        <v>1</v>
      </c>
      <c r="AX243">
        <v>1</v>
      </c>
      <c r="AY243">
        <v>1</v>
      </c>
      <c r="AZ243">
        <v>1</v>
      </c>
      <c r="BA243">
        <v>1</v>
      </c>
      <c r="BB243">
        <v>0</v>
      </c>
      <c r="BD243">
        <v>2</v>
      </c>
      <c r="BE243">
        <v>2</v>
      </c>
      <c r="BF243">
        <v>1</v>
      </c>
      <c r="PO243">
        <v>1</v>
      </c>
      <c r="PP243">
        <v>3</v>
      </c>
      <c r="PQ243">
        <v>2</v>
      </c>
      <c r="PR243">
        <v>2</v>
      </c>
      <c r="PS243">
        <v>2</v>
      </c>
      <c r="PT243">
        <v>3</v>
      </c>
      <c r="PU243">
        <v>2</v>
      </c>
      <c r="PV243">
        <v>2</v>
      </c>
      <c r="PW243">
        <v>2</v>
      </c>
      <c r="PX243">
        <v>2</v>
      </c>
      <c r="PY243">
        <v>1</v>
      </c>
      <c r="PZ243">
        <v>2</v>
      </c>
      <c r="QA243">
        <v>4</v>
      </c>
      <c r="QB243" t="s">
        <v>184</v>
      </c>
      <c r="QC243">
        <v>10</v>
      </c>
      <c r="QG243">
        <v>10</v>
      </c>
      <c r="QM243">
        <v>10</v>
      </c>
      <c r="QN243" t="s">
        <v>1253</v>
      </c>
      <c r="QR243" t="s">
        <v>1254</v>
      </c>
      <c r="QX243" t="s">
        <v>1255</v>
      </c>
      <c r="QY243">
        <v>5</v>
      </c>
      <c r="QZ243" t="s">
        <v>1256</v>
      </c>
      <c r="RA243">
        <v>5</v>
      </c>
      <c r="RM243">
        <v>75</v>
      </c>
      <c r="RY243">
        <v>67</v>
      </c>
      <c r="SJ243">
        <v>3</v>
      </c>
      <c r="SM243">
        <v>6</v>
      </c>
      <c r="SN243" t="s">
        <v>1257</v>
      </c>
      <c r="SO243">
        <v>5</v>
      </c>
      <c r="SP243">
        <v>1</v>
      </c>
      <c r="SR243">
        <v>1</v>
      </c>
      <c r="ST243">
        <v>1</v>
      </c>
      <c r="SU243">
        <v>8</v>
      </c>
      <c r="SV243">
        <v>4</v>
      </c>
      <c r="SW243">
        <v>4</v>
      </c>
      <c r="SX243">
        <v>38</v>
      </c>
      <c r="SY243">
        <v>2</v>
      </c>
      <c r="SZ243">
        <v>4</v>
      </c>
      <c r="TA243">
        <v>5</v>
      </c>
      <c r="TB243">
        <v>5</v>
      </c>
      <c r="TC243">
        <v>7</v>
      </c>
      <c r="TD243">
        <v>5</v>
      </c>
      <c r="TF243" t="s">
        <v>18</v>
      </c>
      <c r="TG243" cm="1">
        <f t="array" aca="1" ref="TG243" ca="1">_xlfn.IFS(SUMIFS(TI243:UB243, TI$3:UB$3,"Red",TI$4:UB$4,"On")&gt;0,1,
SUMIFS(TI243:UB243,TI$3:UB$3,"Yellow",TI$4:UB$4,"On")&gt;=TH$1,1,
TRUE,0)</f>
        <v>1</v>
      </c>
      <c r="TH243" s="40">
        <f t="shared" si="128"/>
        <v>13.385799997486174</v>
      </c>
      <c r="TI243" s="40">
        <f t="shared" si="129"/>
        <v>0</v>
      </c>
      <c r="TJ243">
        <f t="shared" si="130"/>
        <v>0</v>
      </c>
      <c r="TK243">
        <f t="shared" si="131"/>
        <v>1</v>
      </c>
      <c r="TL243">
        <f t="shared" si="132"/>
        <v>0</v>
      </c>
      <c r="TM243">
        <f t="shared" si="133"/>
        <v>0</v>
      </c>
      <c r="TN243">
        <f t="shared" si="134"/>
        <v>0</v>
      </c>
      <c r="TO243">
        <f t="shared" si="135"/>
        <v>0</v>
      </c>
      <c r="TP243">
        <f t="shared" si="136"/>
        <v>0</v>
      </c>
      <c r="TQ243">
        <f t="shared" si="137"/>
        <v>0</v>
      </c>
      <c r="TR243">
        <f t="shared" si="138"/>
        <v>0</v>
      </c>
      <c r="TS243">
        <f t="shared" si="139"/>
        <v>1</v>
      </c>
      <c r="TT243">
        <f t="shared" si="140"/>
        <v>0</v>
      </c>
      <c r="TU243">
        <f t="shared" si="141"/>
        <v>0</v>
      </c>
      <c r="TV243">
        <f t="shared" si="142"/>
        <v>0</v>
      </c>
      <c r="TW243">
        <f t="shared" si="143"/>
        <v>0</v>
      </c>
      <c r="TX243">
        <f t="shared" si="144"/>
        <v>0</v>
      </c>
      <c r="TY243">
        <f t="shared" si="145"/>
        <v>0</v>
      </c>
      <c r="TZ243">
        <f t="shared" si="146"/>
        <v>0</v>
      </c>
      <c r="UA243">
        <f t="shared" si="147"/>
        <v>0</v>
      </c>
      <c r="UB243">
        <f t="shared" si="148"/>
        <v>0</v>
      </c>
      <c r="UD243" t="str">
        <f t="shared" si="149"/>
        <v>0</v>
      </c>
      <c r="UE243" t="str">
        <f t="shared" si="150"/>
        <v>1</v>
      </c>
      <c r="UG243">
        <f t="shared" si="151"/>
        <v>0</v>
      </c>
      <c r="UH243">
        <f t="shared" si="152"/>
        <v>3</v>
      </c>
      <c r="UR243" t="str">
        <f t="shared" si="52"/>
        <v/>
      </c>
    </row>
    <row r="244" spans="1:564" x14ac:dyDescent="0.3">
      <c r="A244" t="s">
        <v>1258</v>
      </c>
      <c r="B244" t="s">
        <v>591</v>
      </c>
      <c r="C244" t="s">
        <v>97</v>
      </c>
      <c r="D244" s="63">
        <v>45743.64290363426</v>
      </c>
      <c r="E244" s="63">
        <v>45743.643183101849</v>
      </c>
      <c r="F244" t="s">
        <v>625</v>
      </c>
      <c r="G244">
        <v>100</v>
      </c>
      <c r="AI244">
        <v>1</v>
      </c>
      <c r="AJ244">
        <v>1</v>
      </c>
      <c r="AL244">
        <v>9</v>
      </c>
      <c r="TF244" t="s">
        <v>18</v>
      </c>
      <c r="TG244" cm="1">
        <f t="array" aca="1" ref="TG244" ca="1">_xlfn.IFS(SUMIFS(TI244:UB244, TI$3:UB$3,"Red",TI$4:UB$4,"On")&gt;0,1,
SUMIFS(TI244:UB244,TI$3:UB$3,"Yellow",TI$4:UB$4,"On")&gt;=TH$1,1,
TRUE,0)</f>
        <v>0</v>
      </c>
      <c r="TH244" s="40">
        <f t="shared" si="128"/>
        <v>0.40243332856334746</v>
      </c>
      <c r="TI244" s="40" t="str">
        <f t="shared" si="129"/>
        <v/>
      </c>
      <c r="TJ244">
        <f t="shared" si="130"/>
        <v>0</v>
      </c>
      <c r="TK244">
        <f t="shared" si="131"/>
        <v>0</v>
      </c>
      <c r="TL244">
        <f t="shared" si="132"/>
        <v>0</v>
      </c>
      <c r="TM244">
        <f t="shared" si="133"/>
        <v>0</v>
      </c>
      <c r="TN244">
        <f t="shared" si="134"/>
        <v>0</v>
      </c>
      <c r="TO244">
        <f t="shared" si="135"/>
        <v>0</v>
      </c>
      <c r="TP244">
        <f t="shared" si="136"/>
        <v>0</v>
      </c>
      <c r="TQ244">
        <f t="shared" si="137"/>
        <v>0</v>
      </c>
      <c r="TR244">
        <f t="shared" si="138"/>
        <v>0</v>
      </c>
      <c r="TS244">
        <f t="shared" si="139"/>
        <v>0</v>
      </c>
      <c r="TT244">
        <f t="shared" si="140"/>
        <v>0</v>
      </c>
      <c r="TU244">
        <f t="shared" si="141"/>
        <v>0</v>
      </c>
      <c r="TV244">
        <f t="shared" si="142"/>
        <v>0</v>
      </c>
      <c r="TW244">
        <f t="shared" si="143"/>
        <v>0</v>
      </c>
      <c r="TX244">
        <f t="shared" si="144"/>
        <v>0</v>
      </c>
      <c r="TY244">
        <f t="shared" si="145"/>
        <v>0</v>
      </c>
      <c r="TZ244" t="str">
        <f t="shared" si="146"/>
        <v/>
      </c>
      <c r="UA244">
        <f t="shared" si="147"/>
        <v>0</v>
      </c>
      <c r="UB244">
        <f t="shared" si="148"/>
        <v>0</v>
      </c>
      <c r="UD244" t="str">
        <f t="shared" si="149"/>
        <v/>
      </c>
      <c r="UE244" t="str">
        <f t="shared" si="150"/>
        <v/>
      </c>
      <c r="UG244" t="str">
        <f t="shared" si="151"/>
        <v/>
      </c>
      <c r="UH244" t="str">
        <f t="shared" si="152"/>
        <v/>
      </c>
      <c r="UR244" t="str">
        <f t="shared" si="52"/>
        <v/>
      </c>
    </row>
    <row r="245" spans="1:564" x14ac:dyDescent="0.3">
      <c r="A245" t="s">
        <v>1259</v>
      </c>
      <c r="B245" t="s">
        <v>14</v>
      </c>
      <c r="D245" s="63">
        <v>45742.848872141207</v>
      </c>
      <c r="E245" s="63">
        <v>45743.643872372682</v>
      </c>
      <c r="F245" t="s">
        <v>585</v>
      </c>
      <c r="G245">
        <v>100</v>
      </c>
      <c r="H245">
        <v>1</v>
      </c>
      <c r="I245">
        <v>1</v>
      </c>
      <c r="J245">
        <v>50</v>
      </c>
      <c r="K245">
        <v>2</v>
      </c>
      <c r="L245">
        <v>1</v>
      </c>
      <c r="M245" t="s">
        <v>586</v>
      </c>
      <c r="N245" t="s">
        <v>730</v>
      </c>
      <c r="O245" t="s">
        <v>636</v>
      </c>
      <c r="P245">
        <v>0</v>
      </c>
      <c r="Q245">
        <v>0</v>
      </c>
      <c r="R245">
        <v>0</v>
      </c>
      <c r="S245">
        <v>0</v>
      </c>
      <c r="T245">
        <v>0</v>
      </c>
      <c r="U245">
        <v>0</v>
      </c>
      <c r="V245">
        <v>0</v>
      </c>
      <c r="W245">
        <v>0</v>
      </c>
      <c r="X245">
        <v>0</v>
      </c>
      <c r="Y245">
        <v>0</v>
      </c>
      <c r="Z245">
        <v>0</v>
      </c>
      <c r="AA245">
        <v>0</v>
      </c>
      <c r="AB245">
        <v>0</v>
      </c>
      <c r="AC245">
        <v>0</v>
      </c>
      <c r="AD245">
        <v>0</v>
      </c>
      <c r="AE245">
        <v>0</v>
      </c>
      <c r="AF245">
        <v>0</v>
      </c>
      <c r="AG245">
        <v>1</v>
      </c>
      <c r="AH245">
        <v>0</v>
      </c>
      <c r="AI245">
        <v>1</v>
      </c>
      <c r="AJ245">
        <v>1</v>
      </c>
      <c r="AL245">
        <v>11</v>
      </c>
      <c r="AM245">
        <v>0</v>
      </c>
      <c r="AN245">
        <v>0</v>
      </c>
      <c r="AO245">
        <v>1</v>
      </c>
      <c r="AP245">
        <v>0</v>
      </c>
      <c r="AQ245">
        <v>0</v>
      </c>
      <c r="AR245">
        <v>0</v>
      </c>
      <c r="AS245">
        <v>0</v>
      </c>
      <c r="AT245">
        <v>0</v>
      </c>
      <c r="AV245">
        <v>2</v>
      </c>
      <c r="AW245">
        <v>1</v>
      </c>
      <c r="AX245">
        <v>1</v>
      </c>
      <c r="AY245">
        <v>1</v>
      </c>
      <c r="AZ245">
        <v>1</v>
      </c>
      <c r="BA245">
        <v>0</v>
      </c>
      <c r="BB245">
        <v>0</v>
      </c>
      <c r="BD245">
        <v>1</v>
      </c>
      <c r="BE245">
        <v>3</v>
      </c>
      <c r="BF245">
        <v>1</v>
      </c>
      <c r="BI245">
        <v>4</v>
      </c>
      <c r="BJ245">
        <v>2</v>
      </c>
      <c r="BK245">
        <v>1</v>
      </c>
      <c r="BL245">
        <v>2</v>
      </c>
      <c r="BM245">
        <v>1</v>
      </c>
      <c r="BN245">
        <v>2</v>
      </c>
      <c r="BO245">
        <v>1</v>
      </c>
      <c r="BP245">
        <v>2</v>
      </c>
      <c r="BQ245">
        <v>1</v>
      </c>
      <c r="BR245">
        <v>1</v>
      </c>
      <c r="BS245">
        <v>1</v>
      </c>
      <c r="BT245">
        <v>1</v>
      </c>
      <c r="BU245">
        <v>1</v>
      </c>
      <c r="BV245">
        <v>1</v>
      </c>
      <c r="BW245">
        <v>1</v>
      </c>
      <c r="BX245">
        <v>2</v>
      </c>
      <c r="BY245">
        <v>1</v>
      </c>
      <c r="BZ245" t="s">
        <v>1260</v>
      </c>
      <c r="CA245">
        <v>4</v>
      </c>
      <c r="CQ245" t="s">
        <v>1261</v>
      </c>
      <c r="DG245">
        <v>1</v>
      </c>
      <c r="DI245">
        <v>0</v>
      </c>
      <c r="DJ245">
        <v>0</v>
      </c>
      <c r="DK245">
        <v>1</v>
      </c>
      <c r="DL245">
        <v>0</v>
      </c>
      <c r="DM245">
        <v>0</v>
      </c>
      <c r="DN245">
        <v>0</v>
      </c>
      <c r="DO245">
        <v>0</v>
      </c>
      <c r="DP245">
        <v>0</v>
      </c>
      <c r="DQ245">
        <v>0</v>
      </c>
      <c r="DR245">
        <v>0</v>
      </c>
      <c r="DS245">
        <v>0</v>
      </c>
      <c r="DT245">
        <v>0</v>
      </c>
      <c r="DU245">
        <v>0</v>
      </c>
      <c r="DV245">
        <v>0</v>
      </c>
      <c r="DW245">
        <v>0</v>
      </c>
      <c r="DZ245">
        <v>2</v>
      </c>
      <c r="EC245">
        <v>1</v>
      </c>
      <c r="EH245">
        <v>3</v>
      </c>
      <c r="EK245">
        <v>2</v>
      </c>
      <c r="EL245">
        <v>3</v>
      </c>
      <c r="EM245">
        <v>3</v>
      </c>
      <c r="EN245">
        <v>2</v>
      </c>
      <c r="EO245">
        <v>4</v>
      </c>
      <c r="EP245">
        <v>2</v>
      </c>
      <c r="EQ245">
        <v>2</v>
      </c>
      <c r="ER245">
        <v>3</v>
      </c>
      <c r="ES245">
        <v>1</v>
      </c>
      <c r="ET245">
        <v>3</v>
      </c>
      <c r="KO245">
        <v>2000</v>
      </c>
      <c r="KP245">
        <v>0</v>
      </c>
      <c r="KQ245">
        <v>2006</v>
      </c>
      <c r="KR245">
        <v>0</v>
      </c>
      <c r="KS245">
        <v>2</v>
      </c>
      <c r="KT245" t="s">
        <v>1262</v>
      </c>
      <c r="KU245">
        <v>5</v>
      </c>
      <c r="KV245">
        <v>1</v>
      </c>
      <c r="KX245">
        <v>15</v>
      </c>
      <c r="LA245">
        <v>0</v>
      </c>
      <c r="LC245">
        <v>0</v>
      </c>
      <c r="LE245">
        <v>0</v>
      </c>
      <c r="LG245">
        <v>0</v>
      </c>
      <c r="LN245">
        <v>0</v>
      </c>
      <c r="LO245">
        <v>1</v>
      </c>
      <c r="MC245">
        <v>2</v>
      </c>
      <c r="ME245">
        <v>1</v>
      </c>
      <c r="MF245">
        <v>4</v>
      </c>
      <c r="MG245">
        <v>7</v>
      </c>
      <c r="MH245">
        <v>7</v>
      </c>
      <c r="MI245">
        <v>3</v>
      </c>
      <c r="MJ245">
        <v>3</v>
      </c>
      <c r="MK245">
        <v>1</v>
      </c>
      <c r="ML245">
        <v>2</v>
      </c>
      <c r="MM245">
        <v>2</v>
      </c>
      <c r="MN245">
        <v>3</v>
      </c>
      <c r="MO245">
        <v>3</v>
      </c>
      <c r="MP245">
        <v>2</v>
      </c>
      <c r="MQ245">
        <v>2</v>
      </c>
      <c r="MR245">
        <v>3</v>
      </c>
      <c r="MS245">
        <v>2</v>
      </c>
      <c r="MT245">
        <v>3</v>
      </c>
      <c r="MU245">
        <v>3</v>
      </c>
      <c r="MV245">
        <v>3</v>
      </c>
      <c r="MW245">
        <v>3</v>
      </c>
      <c r="MZ245" t="s">
        <v>1263</v>
      </c>
      <c r="NA245" t="s">
        <v>1263</v>
      </c>
      <c r="ND245" t="s">
        <v>662</v>
      </c>
      <c r="NE245" t="s">
        <v>1263</v>
      </c>
      <c r="NG245" t="s">
        <v>663</v>
      </c>
      <c r="NL245">
        <v>1</v>
      </c>
      <c r="NN245">
        <v>1</v>
      </c>
      <c r="NO245">
        <v>1</v>
      </c>
      <c r="NP245">
        <v>1</v>
      </c>
      <c r="NQ245">
        <v>1</v>
      </c>
      <c r="NR245">
        <v>1</v>
      </c>
      <c r="NS245">
        <v>1</v>
      </c>
      <c r="NT245">
        <v>1</v>
      </c>
      <c r="NU245">
        <v>1</v>
      </c>
      <c r="NV245">
        <v>1</v>
      </c>
      <c r="NW245">
        <v>1</v>
      </c>
      <c r="NX245">
        <v>1</v>
      </c>
      <c r="NY245">
        <v>1</v>
      </c>
      <c r="NZ245">
        <v>1</v>
      </c>
      <c r="OD245">
        <v>4</v>
      </c>
      <c r="OF245">
        <v>4</v>
      </c>
      <c r="OH245">
        <v>6</v>
      </c>
      <c r="OI245" t="s">
        <v>1264</v>
      </c>
      <c r="OJ245">
        <v>6</v>
      </c>
      <c r="OK245" t="s">
        <v>1265</v>
      </c>
      <c r="OL245">
        <v>2</v>
      </c>
      <c r="ON245">
        <v>6</v>
      </c>
      <c r="OO245" t="s">
        <v>1266</v>
      </c>
      <c r="OP245">
        <v>6</v>
      </c>
      <c r="OQ245" t="s">
        <v>1266</v>
      </c>
      <c r="OR245">
        <v>2</v>
      </c>
      <c r="OT245">
        <v>6</v>
      </c>
      <c r="OU245" t="s">
        <v>1267</v>
      </c>
      <c r="OV245">
        <v>2</v>
      </c>
      <c r="OX245">
        <v>6</v>
      </c>
      <c r="OY245" t="s">
        <v>1268</v>
      </c>
      <c r="OZ245">
        <v>6</v>
      </c>
      <c r="PA245" t="s">
        <v>1269</v>
      </c>
      <c r="PB245">
        <v>40</v>
      </c>
      <c r="PC245">
        <v>10</v>
      </c>
      <c r="PD245">
        <v>50</v>
      </c>
      <c r="PE245">
        <v>0</v>
      </c>
      <c r="PG245">
        <v>10</v>
      </c>
      <c r="PH245">
        <v>3</v>
      </c>
      <c r="PI245">
        <v>3</v>
      </c>
      <c r="PJ245">
        <v>2</v>
      </c>
      <c r="PK245">
        <v>1</v>
      </c>
      <c r="PM245">
        <v>3</v>
      </c>
      <c r="PN245">
        <v>3</v>
      </c>
      <c r="PO245">
        <v>1</v>
      </c>
      <c r="PP245">
        <v>2</v>
      </c>
      <c r="PQ245">
        <v>3</v>
      </c>
      <c r="PR245">
        <v>1</v>
      </c>
      <c r="PS245">
        <v>1</v>
      </c>
      <c r="PT245">
        <v>1</v>
      </c>
      <c r="PU245">
        <v>1</v>
      </c>
      <c r="PV245">
        <v>2</v>
      </c>
      <c r="PW245">
        <v>2</v>
      </c>
      <c r="PX245">
        <v>2</v>
      </c>
      <c r="PY245">
        <v>1</v>
      </c>
      <c r="PZ245">
        <v>2</v>
      </c>
      <c r="QD245">
        <v>1</v>
      </c>
      <c r="QO245" t="s">
        <v>1270</v>
      </c>
      <c r="QY245">
        <v>4</v>
      </c>
      <c r="QZ245" t="s">
        <v>1271</v>
      </c>
      <c r="RA245">
        <v>4</v>
      </c>
      <c r="SX245">
        <v>50</v>
      </c>
      <c r="SY245">
        <v>2</v>
      </c>
      <c r="SZ245">
        <v>1</v>
      </c>
      <c r="TA245">
        <v>2</v>
      </c>
      <c r="TB245">
        <v>5</v>
      </c>
      <c r="TC245">
        <v>6</v>
      </c>
      <c r="TD245">
        <v>8</v>
      </c>
      <c r="TF245" t="s">
        <v>18</v>
      </c>
      <c r="TG245" cm="1">
        <f t="array" aca="1" ref="TG245" ca="1">_xlfn.IFS(SUMIFS(TI245:UB245, TI$3:UB$3,"Red",TI$4:UB$4,"On")&gt;0,1,
SUMIFS(TI245:UB245,TI$3:UB$3,"Yellow",TI$4:UB$4,"On")&gt;=TH$1,1,
TRUE,0)</f>
        <v>0</v>
      </c>
      <c r="TH245" s="40">
        <f t="shared" si="128"/>
        <v>1144.8003333248198</v>
      </c>
      <c r="TI245" s="40">
        <f t="shared" si="129"/>
        <v>0</v>
      </c>
      <c r="TJ245">
        <f t="shared" si="130"/>
        <v>0</v>
      </c>
      <c r="TK245">
        <f t="shared" si="131"/>
        <v>0</v>
      </c>
      <c r="TL245">
        <f t="shared" si="132"/>
        <v>0</v>
      </c>
      <c r="TM245">
        <f t="shared" si="133"/>
        <v>0</v>
      </c>
      <c r="TN245">
        <f t="shared" si="134"/>
        <v>0</v>
      </c>
      <c r="TO245">
        <f t="shared" si="135"/>
        <v>0</v>
      </c>
      <c r="TP245">
        <f t="shared" si="136"/>
        <v>0</v>
      </c>
      <c r="TQ245">
        <f t="shared" si="137"/>
        <v>0</v>
      </c>
      <c r="TR245">
        <f t="shared" si="138"/>
        <v>0</v>
      </c>
      <c r="TS245">
        <f t="shared" si="139"/>
        <v>0</v>
      </c>
      <c r="TT245">
        <f t="shared" si="140"/>
        <v>0</v>
      </c>
      <c r="TU245">
        <f t="shared" si="141"/>
        <v>0</v>
      </c>
      <c r="TV245">
        <f t="shared" si="142"/>
        <v>0</v>
      </c>
      <c r="TW245">
        <f t="shared" si="143"/>
        <v>0</v>
      </c>
      <c r="TX245">
        <f t="shared" si="144"/>
        <v>0</v>
      </c>
      <c r="TY245">
        <f t="shared" si="145"/>
        <v>0</v>
      </c>
      <c r="TZ245">
        <f t="shared" si="146"/>
        <v>0</v>
      </c>
      <c r="UA245">
        <f t="shared" si="147"/>
        <v>1</v>
      </c>
      <c r="UB245">
        <f t="shared" si="148"/>
        <v>0</v>
      </c>
      <c r="UD245" t="str">
        <f t="shared" si="149"/>
        <v>0</v>
      </c>
      <c r="UE245" t="str">
        <f t="shared" si="150"/>
        <v>3</v>
      </c>
      <c r="UG245">
        <f t="shared" si="151"/>
        <v>0</v>
      </c>
      <c r="UH245">
        <f t="shared" si="152"/>
        <v>2</v>
      </c>
      <c r="UR245">
        <f t="shared" si="52"/>
        <v>1</v>
      </c>
    </row>
    <row r="246" spans="1:564" x14ac:dyDescent="0.3">
      <c r="A246" t="s">
        <v>1272</v>
      </c>
      <c r="B246" t="s">
        <v>591</v>
      </c>
      <c r="C246" t="s">
        <v>115</v>
      </c>
      <c r="D246" s="63">
        <v>45743.643840532408</v>
      </c>
      <c r="E246" s="63">
        <v>45743.644699212964</v>
      </c>
      <c r="F246" t="s">
        <v>625</v>
      </c>
      <c r="G246">
        <v>100</v>
      </c>
      <c r="AI246">
        <v>1</v>
      </c>
      <c r="AJ246">
        <v>1</v>
      </c>
      <c r="AL246">
        <v>11</v>
      </c>
      <c r="AM246">
        <v>1</v>
      </c>
      <c r="AN246">
        <v>1</v>
      </c>
      <c r="AO246">
        <v>0</v>
      </c>
      <c r="AP246">
        <v>0</v>
      </c>
      <c r="AQ246">
        <v>0</v>
      </c>
      <c r="AR246">
        <v>1</v>
      </c>
      <c r="AS246">
        <v>0</v>
      </c>
      <c r="AT246">
        <v>0</v>
      </c>
      <c r="TF246" t="s">
        <v>18</v>
      </c>
      <c r="TG246" cm="1">
        <f t="array" aca="1" ref="TG246" ca="1">_xlfn.IFS(SUMIFS(TI246:UB246, TI$3:UB$3,"Red",TI$4:UB$4,"On")&gt;0,1,
SUMIFS(TI246:UB246,TI$3:UB$3,"Yellow",TI$4:UB$4,"On")&gt;=TH$1,1,
TRUE,0)</f>
        <v>0</v>
      </c>
      <c r="TH246" s="40">
        <f t="shared" si="128"/>
        <v>1.2365000008139759</v>
      </c>
      <c r="TI246" s="40" t="str">
        <f t="shared" si="129"/>
        <v/>
      </c>
      <c r="TJ246">
        <f t="shared" si="130"/>
        <v>0</v>
      </c>
      <c r="TK246">
        <f t="shared" si="131"/>
        <v>0</v>
      </c>
      <c r="TL246">
        <f t="shared" si="132"/>
        <v>0</v>
      </c>
      <c r="TM246">
        <f t="shared" si="133"/>
        <v>0</v>
      </c>
      <c r="TN246">
        <f t="shared" si="134"/>
        <v>0</v>
      </c>
      <c r="TO246">
        <f t="shared" si="135"/>
        <v>0</v>
      </c>
      <c r="TP246">
        <f t="shared" si="136"/>
        <v>0</v>
      </c>
      <c r="TQ246">
        <f t="shared" si="137"/>
        <v>0</v>
      </c>
      <c r="TR246">
        <f t="shared" si="138"/>
        <v>0</v>
      </c>
      <c r="TS246">
        <f t="shared" si="139"/>
        <v>0</v>
      </c>
      <c r="TT246">
        <f t="shared" si="140"/>
        <v>0</v>
      </c>
      <c r="TU246">
        <f t="shared" si="141"/>
        <v>0</v>
      </c>
      <c r="TV246">
        <f t="shared" si="142"/>
        <v>0</v>
      </c>
      <c r="TW246">
        <f t="shared" si="143"/>
        <v>0</v>
      </c>
      <c r="TX246">
        <f t="shared" si="144"/>
        <v>0</v>
      </c>
      <c r="TY246">
        <f t="shared" si="145"/>
        <v>0</v>
      </c>
      <c r="TZ246" t="str">
        <f t="shared" si="146"/>
        <v/>
      </c>
      <c r="UA246">
        <f t="shared" si="147"/>
        <v>0</v>
      </c>
      <c r="UB246">
        <f t="shared" si="148"/>
        <v>0</v>
      </c>
      <c r="UD246" t="str">
        <f t="shared" si="149"/>
        <v/>
      </c>
      <c r="UE246" t="str">
        <f t="shared" si="150"/>
        <v/>
      </c>
      <c r="UG246" t="str">
        <f t="shared" si="151"/>
        <v/>
      </c>
      <c r="UH246" t="str">
        <f t="shared" si="152"/>
        <v/>
      </c>
      <c r="UR246" t="str">
        <f t="shared" si="52"/>
        <v/>
      </c>
    </row>
    <row r="247" spans="1:564" x14ac:dyDescent="0.3">
      <c r="A247" t="s">
        <v>1273</v>
      </c>
      <c r="B247" t="s">
        <v>591</v>
      </c>
      <c r="C247" t="s">
        <v>97</v>
      </c>
      <c r="D247" s="63">
        <v>45743.644979039353</v>
      </c>
      <c r="E247" s="63">
        <v>45743.645193090277</v>
      </c>
      <c r="F247" t="s">
        <v>625</v>
      </c>
      <c r="G247">
        <v>100</v>
      </c>
      <c r="AI247">
        <v>1</v>
      </c>
      <c r="AJ247">
        <v>1</v>
      </c>
      <c r="AL247">
        <v>7</v>
      </c>
      <c r="TF247" t="s">
        <v>18</v>
      </c>
      <c r="TG247" cm="1">
        <f t="array" aca="1" ref="TG247" ca="1">_xlfn.IFS(SUMIFS(TI247:UB247, TI$3:UB$3,"Red",TI$4:UB$4,"On")&gt;0,1,
SUMIFS(TI247:UB247,TI$3:UB$3,"Yellow",TI$4:UB$4,"On")&gt;=TH$1,1,
TRUE,0)</f>
        <v>0</v>
      </c>
      <c r="TH247" s="40">
        <f t="shared" si="128"/>
        <v>0.30823333072476089</v>
      </c>
      <c r="TI247" s="40" t="str">
        <f t="shared" si="129"/>
        <v/>
      </c>
      <c r="TJ247">
        <f t="shared" si="130"/>
        <v>0</v>
      </c>
      <c r="TK247">
        <f t="shared" si="131"/>
        <v>0</v>
      </c>
      <c r="TL247">
        <f t="shared" si="132"/>
        <v>0</v>
      </c>
      <c r="TM247">
        <f t="shared" si="133"/>
        <v>0</v>
      </c>
      <c r="TN247">
        <f t="shared" si="134"/>
        <v>0</v>
      </c>
      <c r="TO247">
        <f t="shared" si="135"/>
        <v>0</v>
      </c>
      <c r="TP247">
        <f t="shared" si="136"/>
        <v>0</v>
      </c>
      <c r="TQ247">
        <f t="shared" si="137"/>
        <v>0</v>
      </c>
      <c r="TR247">
        <f t="shared" si="138"/>
        <v>0</v>
      </c>
      <c r="TS247">
        <f t="shared" si="139"/>
        <v>0</v>
      </c>
      <c r="TT247">
        <f t="shared" si="140"/>
        <v>0</v>
      </c>
      <c r="TU247">
        <f t="shared" si="141"/>
        <v>0</v>
      </c>
      <c r="TV247">
        <f t="shared" si="142"/>
        <v>0</v>
      </c>
      <c r="TW247">
        <f t="shared" si="143"/>
        <v>0</v>
      </c>
      <c r="TX247">
        <f t="shared" si="144"/>
        <v>0</v>
      </c>
      <c r="TY247">
        <f t="shared" si="145"/>
        <v>0</v>
      </c>
      <c r="TZ247" t="str">
        <f t="shared" si="146"/>
        <v/>
      </c>
      <c r="UA247">
        <f t="shared" si="147"/>
        <v>0</v>
      </c>
      <c r="UB247">
        <f t="shared" si="148"/>
        <v>0</v>
      </c>
      <c r="UD247" t="str">
        <f t="shared" si="149"/>
        <v/>
      </c>
      <c r="UE247" t="str">
        <f t="shared" si="150"/>
        <v/>
      </c>
      <c r="UG247" t="str">
        <f t="shared" si="151"/>
        <v/>
      </c>
      <c r="UH247" t="str">
        <f t="shared" si="152"/>
        <v/>
      </c>
      <c r="UR247" t="str">
        <f t="shared" si="52"/>
        <v/>
      </c>
    </row>
    <row r="248" spans="1:564" x14ac:dyDescent="0.3">
      <c r="A248" t="s">
        <v>1274</v>
      </c>
      <c r="B248" t="s">
        <v>591</v>
      </c>
      <c r="C248" t="s">
        <v>97</v>
      </c>
      <c r="D248" s="63">
        <v>45743.646322800923</v>
      </c>
      <c r="E248" s="63">
        <v>45743.646505983794</v>
      </c>
      <c r="F248" t="s">
        <v>623</v>
      </c>
      <c r="G248">
        <v>100</v>
      </c>
      <c r="AI248">
        <v>1</v>
      </c>
      <c r="AJ248">
        <v>1</v>
      </c>
      <c r="AL248">
        <v>7</v>
      </c>
      <c r="TF248" t="s">
        <v>18</v>
      </c>
      <c r="TG248" cm="1">
        <f t="array" aca="1" ref="TG248" ca="1">_xlfn.IFS(SUMIFS(TI248:UB248, TI$3:UB$3,"Red",TI$4:UB$4,"On")&gt;0,1,
SUMIFS(TI248:UB248,TI$3:UB$3,"Yellow",TI$4:UB$4,"On")&gt;=TH$1,1,
TRUE,0)</f>
        <v>0</v>
      </c>
      <c r="TH248" s="40">
        <f t="shared" si="128"/>
        <v>0.26378333335742354</v>
      </c>
      <c r="TI248" s="40" t="str">
        <f t="shared" si="129"/>
        <v/>
      </c>
      <c r="TJ248">
        <f t="shared" si="130"/>
        <v>0</v>
      </c>
      <c r="TK248">
        <f t="shared" si="131"/>
        <v>0</v>
      </c>
      <c r="TL248">
        <f t="shared" si="132"/>
        <v>0</v>
      </c>
      <c r="TM248">
        <f t="shared" si="133"/>
        <v>0</v>
      </c>
      <c r="TN248">
        <f t="shared" si="134"/>
        <v>0</v>
      </c>
      <c r="TO248">
        <f t="shared" si="135"/>
        <v>0</v>
      </c>
      <c r="TP248">
        <f t="shared" si="136"/>
        <v>0</v>
      </c>
      <c r="TQ248">
        <f t="shared" si="137"/>
        <v>0</v>
      </c>
      <c r="TR248">
        <f t="shared" si="138"/>
        <v>0</v>
      </c>
      <c r="TS248">
        <f t="shared" si="139"/>
        <v>0</v>
      </c>
      <c r="TT248">
        <f t="shared" si="140"/>
        <v>0</v>
      </c>
      <c r="TU248">
        <f t="shared" si="141"/>
        <v>0</v>
      </c>
      <c r="TV248">
        <f t="shared" si="142"/>
        <v>0</v>
      </c>
      <c r="TW248">
        <f t="shared" si="143"/>
        <v>0</v>
      </c>
      <c r="TX248">
        <f t="shared" si="144"/>
        <v>0</v>
      </c>
      <c r="TY248">
        <f t="shared" si="145"/>
        <v>0</v>
      </c>
      <c r="TZ248" t="str">
        <f t="shared" si="146"/>
        <v/>
      </c>
      <c r="UA248">
        <f t="shared" si="147"/>
        <v>0</v>
      </c>
      <c r="UB248">
        <f t="shared" si="148"/>
        <v>0</v>
      </c>
      <c r="UD248" t="str">
        <f t="shared" si="149"/>
        <v/>
      </c>
      <c r="UE248" t="str">
        <f t="shared" si="150"/>
        <v/>
      </c>
      <c r="UG248" t="str">
        <f t="shared" si="151"/>
        <v/>
      </c>
      <c r="UH248" t="str">
        <f t="shared" si="152"/>
        <v/>
      </c>
      <c r="UR248" t="str">
        <f t="shared" si="52"/>
        <v/>
      </c>
    </row>
    <row r="249" spans="1:564" x14ac:dyDescent="0.3">
      <c r="A249" t="s">
        <v>1275</v>
      </c>
      <c r="B249" t="s">
        <v>591</v>
      </c>
      <c r="C249" t="s">
        <v>97</v>
      </c>
      <c r="D249" s="63">
        <v>45743.646383576386</v>
      </c>
      <c r="E249" s="63">
        <v>45743.646527881945</v>
      </c>
      <c r="F249" t="s">
        <v>623</v>
      </c>
      <c r="G249">
        <v>100</v>
      </c>
      <c r="AI249">
        <v>1</v>
      </c>
      <c r="AJ249">
        <v>1</v>
      </c>
      <c r="AL249">
        <v>12</v>
      </c>
      <c r="TF249" t="s">
        <v>18</v>
      </c>
      <c r="TG249" cm="1">
        <f t="array" aca="1" ref="TG249" ca="1">_xlfn.IFS(SUMIFS(TI249:UB249, TI$3:UB$3,"Red",TI$4:UB$4,"On")&gt;0,1,
SUMIFS(TI249:UB249,TI$3:UB$3,"Yellow",TI$4:UB$4,"On")&gt;=TH$1,1,
TRUE,0)</f>
        <v>0</v>
      </c>
      <c r="TH249" s="40">
        <f t="shared" si="128"/>
        <v>0.20780000486411154</v>
      </c>
      <c r="TI249" s="40" t="str">
        <f t="shared" si="129"/>
        <v/>
      </c>
      <c r="TJ249">
        <f t="shared" si="130"/>
        <v>0</v>
      </c>
      <c r="TK249">
        <f t="shared" si="131"/>
        <v>0</v>
      </c>
      <c r="TL249">
        <f t="shared" si="132"/>
        <v>0</v>
      </c>
      <c r="TM249">
        <f t="shared" si="133"/>
        <v>0</v>
      </c>
      <c r="TN249">
        <f t="shared" si="134"/>
        <v>0</v>
      </c>
      <c r="TO249">
        <f t="shared" si="135"/>
        <v>0</v>
      </c>
      <c r="TP249">
        <f t="shared" si="136"/>
        <v>0</v>
      </c>
      <c r="TQ249">
        <f t="shared" si="137"/>
        <v>0</v>
      </c>
      <c r="TR249">
        <f t="shared" si="138"/>
        <v>0</v>
      </c>
      <c r="TS249">
        <f t="shared" si="139"/>
        <v>0</v>
      </c>
      <c r="TT249">
        <f t="shared" si="140"/>
        <v>0</v>
      </c>
      <c r="TU249">
        <f t="shared" si="141"/>
        <v>0</v>
      </c>
      <c r="TV249">
        <f t="shared" si="142"/>
        <v>0</v>
      </c>
      <c r="TW249">
        <f t="shared" si="143"/>
        <v>0</v>
      </c>
      <c r="TX249">
        <f t="shared" si="144"/>
        <v>0</v>
      </c>
      <c r="TY249">
        <f t="shared" si="145"/>
        <v>0</v>
      </c>
      <c r="TZ249" t="str">
        <f t="shared" si="146"/>
        <v/>
      </c>
      <c r="UA249">
        <f t="shared" si="147"/>
        <v>0</v>
      </c>
      <c r="UB249">
        <f t="shared" si="148"/>
        <v>0</v>
      </c>
      <c r="UD249" t="str">
        <f t="shared" si="149"/>
        <v/>
      </c>
      <c r="UE249" t="str">
        <f t="shared" si="150"/>
        <v/>
      </c>
      <c r="UG249" t="str">
        <f t="shared" si="151"/>
        <v/>
      </c>
      <c r="UH249" t="str">
        <f t="shared" si="152"/>
        <v/>
      </c>
      <c r="UR249" t="str">
        <f t="shared" si="52"/>
        <v/>
      </c>
    </row>
    <row r="250" spans="1:564" x14ac:dyDescent="0.3">
      <c r="A250" t="s">
        <v>1276</v>
      </c>
      <c r="B250" t="s">
        <v>591</v>
      </c>
      <c r="C250" t="s">
        <v>97</v>
      </c>
      <c r="D250" s="63">
        <v>45743.646629895833</v>
      </c>
      <c r="E250" s="63">
        <v>45743.646744953701</v>
      </c>
      <c r="F250" t="s">
        <v>623</v>
      </c>
      <c r="G250">
        <v>100</v>
      </c>
      <c r="AI250">
        <v>1</v>
      </c>
      <c r="AJ250">
        <v>1</v>
      </c>
      <c r="AL250">
        <v>8</v>
      </c>
      <c r="TF250" t="s">
        <v>18</v>
      </c>
      <c r="TG250" cm="1">
        <f t="array" aca="1" ref="TG250" ca="1">_xlfn.IFS(SUMIFS(TI250:UB250, TI$3:UB$3,"Red",TI$4:UB$4,"On")&gt;0,1,
SUMIFS(TI250:UB250,TI$3:UB$3,"Yellow",TI$4:UB$4,"On")&gt;=TH$1,1,
TRUE,0)</f>
        <v>0</v>
      </c>
      <c r="TH250" s="40">
        <f t="shared" si="128"/>
        <v>0.16568333026953042</v>
      </c>
      <c r="TI250" s="40" t="str">
        <f t="shared" si="129"/>
        <v/>
      </c>
      <c r="TJ250">
        <f t="shared" si="130"/>
        <v>0</v>
      </c>
      <c r="TK250">
        <f t="shared" si="131"/>
        <v>0</v>
      </c>
      <c r="TL250">
        <f t="shared" si="132"/>
        <v>0</v>
      </c>
      <c r="TM250">
        <f t="shared" si="133"/>
        <v>0</v>
      </c>
      <c r="TN250">
        <f t="shared" si="134"/>
        <v>0</v>
      </c>
      <c r="TO250">
        <f t="shared" si="135"/>
        <v>0</v>
      </c>
      <c r="TP250">
        <f t="shared" si="136"/>
        <v>0</v>
      </c>
      <c r="TQ250">
        <f t="shared" si="137"/>
        <v>0</v>
      </c>
      <c r="TR250">
        <f t="shared" si="138"/>
        <v>0</v>
      </c>
      <c r="TS250">
        <f t="shared" si="139"/>
        <v>0</v>
      </c>
      <c r="TT250">
        <f t="shared" si="140"/>
        <v>0</v>
      </c>
      <c r="TU250">
        <f t="shared" si="141"/>
        <v>0</v>
      </c>
      <c r="TV250">
        <f t="shared" si="142"/>
        <v>0</v>
      </c>
      <c r="TW250">
        <f t="shared" si="143"/>
        <v>0</v>
      </c>
      <c r="TX250">
        <f t="shared" si="144"/>
        <v>0</v>
      </c>
      <c r="TY250">
        <f t="shared" si="145"/>
        <v>0</v>
      </c>
      <c r="TZ250" t="str">
        <f t="shared" si="146"/>
        <v/>
      </c>
      <c r="UA250">
        <f t="shared" si="147"/>
        <v>0</v>
      </c>
      <c r="UB250">
        <f t="shared" si="148"/>
        <v>0</v>
      </c>
      <c r="UD250" t="str">
        <f t="shared" si="149"/>
        <v/>
      </c>
      <c r="UE250" t="str">
        <f t="shared" si="150"/>
        <v/>
      </c>
      <c r="UG250" t="str">
        <f t="shared" si="151"/>
        <v/>
      </c>
      <c r="UH250" t="str">
        <f t="shared" si="152"/>
        <v/>
      </c>
      <c r="UR250" t="str">
        <f t="shared" si="52"/>
        <v/>
      </c>
    </row>
    <row r="251" spans="1:564" x14ac:dyDescent="0.3">
      <c r="A251" t="s">
        <v>1277</v>
      </c>
      <c r="B251" t="s">
        <v>591</v>
      </c>
      <c r="C251" t="s">
        <v>97</v>
      </c>
      <c r="D251" s="63">
        <v>45743.646633576391</v>
      </c>
      <c r="E251" s="63">
        <v>45743.64678815972</v>
      </c>
      <c r="F251" t="s">
        <v>623</v>
      </c>
      <c r="G251">
        <v>100</v>
      </c>
      <c r="AI251">
        <v>1</v>
      </c>
      <c r="AJ251">
        <v>1</v>
      </c>
      <c r="AL251">
        <v>15</v>
      </c>
      <c r="TF251" t="s">
        <v>18</v>
      </c>
      <c r="TG251" cm="1">
        <f t="array" aca="1" ref="TG251" ca="1">_xlfn.IFS(SUMIFS(TI251:UB251, TI$3:UB$3,"Red",TI$4:UB$4,"On")&gt;0,1,
SUMIFS(TI251:UB251,TI$3:UB$3,"Yellow",TI$4:UB$4,"On")&gt;=TH$1,1,
TRUE,0)</f>
        <v>0</v>
      </c>
      <c r="TH251" s="40">
        <f t="shared" si="128"/>
        <v>0.22259999415837228</v>
      </c>
      <c r="TI251" s="40" t="str">
        <f t="shared" si="129"/>
        <v/>
      </c>
      <c r="TJ251">
        <f t="shared" si="130"/>
        <v>0</v>
      </c>
      <c r="TK251">
        <f t="shared" si="131"/>
        <v>0</v>
      </c>
      <c r="TL251">
        <f t="shared" si="132"/>
        <v>0</v>
      </c>
      <c r="TM251">
        <f t="shared" si="133"/>
        <v>0</v>
      </c>
      <c r="TN251">
        <f t="shared" si="134"/>
        <v>0</v>
      </c>
      <c r="TO251">
        <f t="shared" si="135"/>
        <v>0</v>
      </c>
      <c r="TP251">
        <f t="shared" si="136"/>
        <v>0</v>
      </c>
      <c r="TQ251">
        <f t="shared" si="137"/>
        <v>0</v>
      </c>
      <c r="TR251">
        <f t="shared" si="138"/>
        <v>0</v>
      </c>
      <c r="TS251">
        <f t="shared" si="139"/>
        <v>0</v>
      </c>
      <c r="TT251">
        <f t="shared" si="140"/>
        <v>0</v>
      </c>
      <c r="TU251">
        <f t="shared" si="141"/>
        <v>0</v>
      </c>
      <c r="TV251">
        <f t="shared" si="142"/>
        <v>0</v>
      </c>
      <c r="TW251">
        <f t="shared" si="143"/>
        <v>0</v>
      </c>
      <c r="TX251">
        <f t="shared" si="144"/>
        <v>0</v>
      </c>
      <c r="TY251">
        <f t="shared" si="145"/>
        <v>0</v>
      </c>
      <c r="TZ251" t="str">
        <f t="shared" si="146"/>
        <v/>
      </c>
      <c r="UA251">
        <f t="shared" si="147"/>
        <v>0</v>
      </c>
      <c r="UB251">
        <f t="shared" si="148"/>
        <v>0</v>
      </c>
      <c r="UD251" t="str">
        <f t="shared" si="149"/>
        <v/>
      </c>
      <c r="UE251" t="str">
        <f t="shared" si="150"/>
        <v/>
      </c>
      <c r="UG251" t="str">
        <f t="shared" si="151"/>
        <v/>
      </c>
      <c r="UH251" t="str">
        <f t="shared" si="152"/>
        <v/>
      </c>
      <c r="UR251" t="str">
        <f t="shared" si="52"/>
        <v/>
      </c>
    </row>
    <row r="252" spans="1:564" x14ac:dyDescent="0.3">
      <c r="A252" t="s">
        <v>1278</v>
      </c>
      <c r="B252" t="s">
        <v>591</v>
      </c>
      <c r="C252" t="s">
        <v>78</v>
      </c>
      <c r="D252" s="63">
        <v>45743.646965856482</v>
      </c>
      <c r="E252" s="63">
        <v>45743.64702207176</v>
      </c>
      <c r="F252" t="s">
        <v>623</v>
      </c>
      <c r="G252">
        <v>100</v>
      </c>
      <c r="AI252">
        <v>2</v>
      </c>
      <c r="TF252" t="s">
        <v>18</v>
      </c>
      <c r="TG252" cm="1">
        <f t="array" aca="1" ref="TG252" ca="1">_xlfn.IFS(SUMIFS(TI252:UB252, TI$3:UB$3,"Red",TI$4:UB$4,"On")&gt;0,1,
SUMIFS(TI252:UB252,TI$3:UB$3,"Yellow",TI$4:UB$4,"On")&gt;=TH$1,1,
TRUE,0)</f>
        <v>0</v>
      </c>
      <c r="TH252" s="40">
        <f t="shared" si="128"/>
        <v>8.0950000556185842E-2</v>
      </c>
      <c r="TI252" s="40" t="str">
        <f t="shared" si="129"/>
        <v/>
      </c>
      <c r="TJ252">
        <f t="shared" si="130"/>
        <v>0</v>
      </c>
      <c r="TK252">
        <f t="shared" si="131"/>
        <v>0</v>
      </c>
      <c r="TL252">
        <f t="shared" si="132"/>
        <v>0</v>
      </c>
      <c r="TM252">
        <f t="shared" si="133"/>
        <v>0</v>
      </c>
      <c r="TN252">
        <f t="shared" si="134"/>
        <v>0</v>
      </c>
      <c r="TO252">
        <f t="shared" si="135"/>
        <v>0</v>
      </c>
      <c r="TP252">
        <f t="shared" si="136"/>
        <v>0</v>
      </c>
      <c r="TQ252">
        <f t="shared" si="137"/>
        <v>0</v>
      </c>
      <c r="TR252">
        <f t="shared" si="138"/>
        <v>0</v>
      </c>
      <c r="TS252">
        <f t="shared" si="139"/>
        <v>0</v>
      </c>
      <c r="TT252">
        <f t="shared" si="140"/>
        <v>0</v>
      </c>
      <c r="TU252">
        <f t="shared" si="141"/>
        <v>0</v>
      </c>
      <c r="TV252">
        <f t="shared" si="142"/>
        <v>0</v>
      </c>
      <c r="TW252">
        <f t="shared" si="143"/>
        <v>0</v>
      </c>
      <c r="TX252">
        <f t="shared" si="144"/>
        <v>0</v>
      </c>
      <c r="TY252">
        <f t="shared" si="145"/>
        <v>0</v>
      </c>
      <c r="TZ252" t="str">
        <f t="shared" si="146"/>
        <v/>
      </c>
      <c r="UA252">
        <f t="shared" si="147"/>
        <v>0</v>
      </c>
      <c r="UB252">
        <f t="shared" si="148"/>
        <v>0</v>
      </c>
      <c r="UD252" t="str">
        <f t="shared" si="149"/>
        <v/>
      </c>
      <c r="UE252" t="str">
        <f t="shared" si="150"/>
        <v/>
      </c>
      <c r="UG252" t="str">
        <f t="shared" si="151"/>
        <v/>
      </c>
      <c r="UH252" t="str">
        <f t="shared" si="152"/>
        <v/>
      </c>
      <c r="UR252" t="str">
        <f t="shared" si="52"/>
        <v/>
      </c>
    </row>
    <row r="253" spans="1:564" x14ac:dyDescent="0.3">
      <c r="A253" t="s">
        <v>1279</v>
      </c>
      <c r="B253" t="s">
        <v>591</v>
      </c>
      <c r="C253" t="s">
        <v>97</v>
      </c>
      <c r="D253" s="63">
        <v>45743.646724768521</v>
      </c>
      <c r="E253" s="63">
        <v>45743.647032291665</v>
      </c>
      <c r="F253" t="s">
        <v>623</v>
      </c>
      <c r="G253">
        <v>100</v>
      </c>
      <c r="AI253">
        <v>1</v>
      </c>
      <c r="AJ253">
        <v>1</v>
      </c>
      <c r="AL253">
        <v>2</v>
      </c>
      <c r="TF253" t="s">
        <v>18</v>
      </c>
      <c r="TG253" cm="1">
        <f t="array" aca="1" ref="TG253" ca="1">_xlfn.IFS(SUMIFS(TI253:UB253, TI$3:UB$3,"Red",TI$4:UB$4,"On")&gt;0,1,
SUMIFS(TI253:UB253,TI$3:UB$3,"Yellow",TI$4:UB$4,"On")&gt;=TH$1,1,
TRUE,0)</f>
        <v>0</v>
      </c>
      <c r="TH253" s="40">
        <f t="shared" si="128"/>
        <v>0.44283332652412355</v>
      </c>
      <c r="TI253" s="40" t="str">
        <f t="shared" si="129"/>
        <v/>
      </c>
      <c r="TJ253">
        <f t="shared" si="130"/>
        <v>0</v>
      </c>
      <c r="TK253">
        <f t="shared" si="131"/>
        <v>0</v>
      </c>
      <c r="TL253">
        <f t="shared" si="132"/>
        <v>0</v>
      </c>
      <c r="TM253">
        <f t="shared" si="133"/>
        <v>0</v>
      </c>
      <c r="TN253">
        <f t="shared" si="134"/>
        <v>0</v>
      </c>
      <c r="TO253">
        <f t="shared" si="135"/>
        <v>0</v>
      </c>
      <c r="TP253">
        <f t="shared" si="136"/>
        <v>0</v>
      </c>
      <c r="TQ253">
        <f t="shared" si="137"/>
        <v>0</v>
      </c>
      <c r="TR253">
        <f t="shared" si="138"/>
        <v>0</v>
      </c>
      <c r="TS253">
        <f t="shared" si="139"/>
        <v>0</v>
      </c>
      <c r="TT253">
        <f t="shared" si="140"/>
        <v>0</v>
      </c>
      <c r="TU253">
        <f t="shared" si="141"/>
        <v>0</v>
      </c>
      <c r="TV253">
        <f t="shared" si="142"/>
        <v>0</v>
      </c>
      <c r="TW253">
        <f t="shared" si="143"/>
        <v>0</v>
      </c>
      <c r="TX253">
        <f t="shared" si="144"/>
        <v>0</v>
      </c>
      <c r="TY253">
        <f t="shared" si="145"/>
        <v>0</v>
      </c>
      <c r="TZ253" t="str">
        <f t="shared" si="146"/>
        <v/>
      </c>
      <c r="UA253">
        <f t="shared" si="147"/>
        <v>0</v>
      </c>
      <c r="UB253">
        <f t="shared" si="148"/>
        <v>0</v>
      </c>
      <c r="UD253" t="str">
        <f t="shared" si="149"/>
        <v/>
      </c>
      <c r="UE253" t="str">
        <f t="shared" si="150"/>
        <v/>
      </c>
      <c r="UG253" t="str">
        <f t="shared" si="151"/>
        <v/>
      </c>
      <c r="UH253" t="str">
        <f t="shared" si="152"/>
        <v/>
      </c>
      <c r="UR253" t="str">
        <f t="shared" si="52"/>
        <v/>
      </c>
    </row>
    <row r="254" spans="1:564" x14ac:dyDescent="0.3">
      <c r="A254" t="s">
        <v>1280</v>
      </c>
      <c r="B254" t="s">
        <v>591</v>
      </c>
      <c r="C254" t="s">
        <v>97</v>
      </c>
      <c r="D254" s="63">
        <v>45743.646978032404</v>
      </c>
      <c r="E254" s="63">
        <v>45743.647191608798</v>
      </c>
      <c r="F254" t="s">
        <v>623</v>
      </c>
      <c r="G254">
        <v>100</v>
      </c>
      <c r="AI254">
        <v>1</v>
      </c>
      <c r="AJ254">
        <v>1</v>
      </c>
      <c r="AL254">
        <v>16</v>
      </c>
      <c r="TF254" t="s">
        <v>18</v>
      </c>
      <c r="TG254" cm="1">
        <f t="array" aca="1" ref="TG254" ca="1">_xlfn.IFS(SUMIFS(TI254:UB254, TI$3:UB$3,"Red",TI$4:UB$4,"On")&gt;0,1,
SUMIFS(TI254:UB254,TI$3:UB$3,"Yellow",TI$4:UB$4,"On")&gt;=TH$1,1,
TRUE,0)</f>
        <v>0</v>
      </c>
      <c r="TH254" s="40">
        <f t="shared" si="128"/>
        <v>0.30755000654608011</v>
      </c>
      <c r="TI254" s="40" t="str">
        <f t="shared" si="129"/>
        <v/>
      </c>
      <c r="TJ254">
        <f t="shared" si="130"/>
        <v>0</v>
      </c>
      <c r="TK254">
        <f t="shared" si="131"/>
        <v>0</v>
      </c>
      <c r="TL254">
        <f t="shared" si="132"/>
        <v>0</v>
      </c>
      <c r="TM254">
        <f t="shared" si="133"/>
        <v>0</v>
      </c>
      <c r="TN254">
        <f t="shared" si="134"/>
        <v>0</v>
      </c>
      <c r="TO254">
        <f t="shared" si="135"/>
        <v>0</v>
      </c>
      <c r="TP254">
        <f t="shared" si="136"/>
        <v>0</v>
      </c>
      <c r="TQ254">
        <f t="shared" si="137"/>
        <v>0</v>
      </c>
      <c r="TR254">
        <f t="shared" si="138"/>
        <v>0</v>
      </c>
      <c r="TS254">
        <f t="shared" si="139"/>
        <v>0</v>
      </c>
      <c r="TT254">
        <f t="shared" si="140"/>
        <v>0</v>
      </c>
      <c r="TU254">
        <f t="shared" si="141"/>
        <v>0</v>
      </c>
      <c r="TV254">
        <f t="shared" si="142"/>
        <v>0</v>
      </c>
      <c r="TW254">
        <f t="shared" si="143"/>
        <v>0</v>
      </c>
      <c r="TX254">
        <f t="shared" si="144"/>
        <v>0</v>
      </c>
      <c r="TY254">
        <f t="shared" si="145"/>
        <v>0</v>
      </c>
      <c r="TZ254" t="str">
        <f t="shared" si="146"/>
        <v/>
      </c>
      <c r="UA254">
        <f t="shared" si="147"/>
        <v>0</v>
      </c>
      <c r="UB254">
        <f t="shared" si="148"/>
        <v>0</v>
      </c>
      <c r="UD254" t="str">
        <f t="shared" si="149"/>
        <v/>
      </c>
      <c r="UE254" t="str">
        <f t="shared" si="150"/>
        <v/>
      </c>
      <c r="UG254" t="str">
        <f t="shared" si="151"/>
        <v/>
      </c>
      <c r="UH254" t="str">
        <f t="shared" si="152"/>
        <v/>
      </c>
      <c r="UR254" t="str">
        <f t="shared" si="52"/>
        <v/>
      </c>
    </row>
    <row r="255" spans="1:564" x14ac:dyDescent="0.3">
      <c r="A255" t="s">
        <v>1281</v>
      </c>
      <c r="B255" t="s">
        <v>591</v>
      </c>
      <c r="C255" t="s">
        <v>97</v>
      </c>
      <c r="D255" s="63">
        <v>45743.646959803242</v>
      </c>
      <c r="E255" s="63">
        <v>45743.647221319443</v>
      </c>
      <c r="F255" t="s">
        <v>623</v>
      </c>
      <c r="G255">
        <v>100</v>
      </c>
      <c r="AI255">
        <v>1</v>
      </c>
      <c r="AJ255">
        <v>1</v>
      </c>
      <c r="AL255">
        <v>7</v>
      </c>
      <c r="TF255" t="s">
        <v>18</v>
      </c>
      <c r="TG255" cm="1">
        <f t="array" aca="1" ref="TG255" ca="1">_xlfn.IFS(SUMIFS(TI255:UB255, TI$3:UB$3,"Red",TI$4:UB$4,"On")&gt;0,1,
SUMIFS(TI255:UB255,TI$3:UB$3,"Yellow",TI$4:UB$4,"On")&gt;=TH$1,1,
TRUE,0)</f>
        <v>0</v>
      </c>
      <c r="TH255" s="40">
        <f t="shared" si="128"/>
        <v>0.37658332963474095</v>
      </c>
      <c r="TI255" s="40" t="str">
        <f t="shared" si="129"/>
        <v/>
      </c>
      <c r="TJ255">
        <f t="shared" si="130"/>
        <v>0</v>
      </c>
      <c r="TK255">
        <f t="shared" si="131"/>
        <v>0</v>
      </c>
      <c r="TL255">
        <f t="shared" si="132"/>
        <v>0</v>
      </c>
      <c r="TM255">
        <f t="shared" si="133"/>
        <v>0</v>
      </c>
      <c r="TN255">
        <f t="shared" si="134"/>
        <v>0</v>
      </c>
      <c r="TO255">
        <f t="shared" si="135"/>
        <v>0</v>
      </c>
      <c r="TP255">
        <f t="shared" si="136"/>
        <v>0</v>
      </c>
      <c r="TQ255">
        <f t="shared" si="137"/>
        <v>0</v>
      </c>
      <c r="TR255">
        <f t="shared" si="138"/>
        <v>0</v>
      </c>
      <c r="TS255">
        <f t="shared" si="139"/>
        <v>0</v>
      </c>
      <c r="TT255">
        <f t="shared" si="140"/>
        <v>0</v>
      </c>
      <c r="TU255">
        <f t="shared" si="141"/>
        <v>0</v>
      </c>
      <c r="TV255">
        <f t="shared" si="142"/>
        <v>0</v>
      </c>
      <c r="TW255">
        <f t="shared" si="143"/>
        <v>0</v>
      </c>
      <c r="TX255">
        <f t="shared" si="144"/>
        <v>0</v>
      </c>
      <c r="TY255">
        <f t="shared" si="145"/>
        <v>0</v>
      </c>
      <c r="TZ255" t="str">
        <f t="shared" si="146"/>
        <v/>
      </c>
      <c r="UA255">
        <f t="shared" si="147"/>
        <v>0</v>
      </c>
      <c r="UB255">
        <f t="shared" si="148"/>
        <v>0</v>
      </c>
      <c r="UD255" t="str">
        <f t="shared" si="149"/>
        <v/>
      </c>
      <c r="UE255" t="str">
        <f t="shared" si="150"/>
        <v/>
      </c>
      <c r="UG255" t="str">
        <f t="shared" si="151"/>
        <v/>
      </c>
      <c r="UH255" t="str">
        <f t="shared" si="152"/>
        <v/>
      </c>
      <c r="UR255" t="str">
        <f t="shared" si="52"/>
        <v/>
      </c>
    </row>
    <row r="256" spans="1:564" x14ac:dyDescent="0.3">
      <c r="A256" t="s">
        <v>1282</v>
      </c>
      <c r="B256" t="s">
        <v>591</v>
      </c>
      <c r="C256" t="s">
        <v>97</v>
      </c>
      <c r="D256" s="63">
        <v>45743.647076215275</v>
      </c>
      <c r="E256" s="63">
        <v>45743.647243657404</v>
      </c>
      <c r="F256" t="s">
        <v>623</v>
      </c>
      <c r="G256">
        <v>100</v>
      </c>
      <c r="AI256">
        <v>1</v>
      </c>
      <c r="AJ256">
        <v>1</v>
      </c>
      <c r="AL256">
        <v>13</v>
      </c>
      <c r="TF256" t="s">
        <v>18</v>
      </c>
      <c r="TG256" cm="1">
        <f t="array" aca="1" ref="TG256" ca="1">_xlfn.IFS(SUMIFS(TI256:UB256, TI$3:UB$3,"Red",TI$4:UB$4,"On")&gt;0,1,
SUMIFS(TI256:UB256,TI$3:UB$3,"Yellow",TI$4:UB$4,"On")&gt;=TH$1,1,
TRUE,0)</f>
        <v>0</v>
      </c>
      <c r="TH256" s="40">
        <f t="shared" si="128"/>
        <v>0.24111666600219905</v>
      </c>
      <c r="TI256" s="40" t="str">
        <f t="shared" si="129"/>
        <v/>
      </c>
      <c r="TJ256">
        <f t="shared" si="130"/>
        <v>0</v>
      </c>
      <c r="TK256">
        <f t="shared" si="131"/>
        <v>0</v>
      </c>
      <c r="TL256">
        <f t="shared" si="132"/>
        <v>0</v>
      </c>
      <c r="TM256">
        <f t="shared" si="133"/>
        <v>0</v>
      </c>
      <c r="TN256">
        <f t="shared" si="134"/>
        <v>0</v>
      </c>
      <c r="TO256">
        <f t="shared" si="135"/>
        <v>0</v>
      </c>
      <c r="TP256">
        <f t="shared" si="136"/>
        <v>0</v>
      </c>
      <c r="TQ256">
        <f t="shared" si="137"/>
        <v>0</v>
      </c>
      <c r="TR256">
        <f t="shared" si="138"/>
        <v>0</v>
      </c>
      <c r="TS256">
        <f t="shared" si="139"/>
        <v>0</v>
      </c>
      <c r="TT256">
        <f t="shared" si="140"/>
        <v>0</v>
      </c>
      <c r="TU256">
        <f t="shared" si="141"/>
        <v>0</v>
      </c>
      <c r="TV256">
        <f t="shared" si="142"/>
        <v>0</v>
      </c>
      <c r="TW256">
        <f t="shared" si="143"/>
        <v>0</v>
      </c>
      <c r="TX256">
        <f t="shared" si="144"/>
        <v>0</v>
      </c>
      <c r="TY256">
        <f t="shared" si="145"/>
        <v>0</v>
      </c>
      <c r="TZ256" t="str">
        <f t="shared" si="146"/>
        <v/>
      </c>
      <c r="UA256">
        <f t="shared" si="147"/>
        <v>0</v>
      </c>
      <c r="UB256">
        <f t="shared" si="148"/>
        <v>0</v>
      </c>
      <c r="UD256" t="str">
        <f t="shared" si="149"/>
        <v/>
      </c>
      <c r="UE256" t="str">
        <f t="shared" si="150"/>
        <v/>
      </c>
      <c r="UG256" t="str">
        <f t="shared" si="151"/>
        <v/>
      </c>
      <c r="UH256" t="str">
        <f t="shared" si="152"/>
        <v/>
      </c>
      <c r="UR256" t="str">
        <f t="shared" si="52"/>
        <v/>
      </c>
    </row>
    <row r="257" spans="1:564" x14ac:dyDescent="0.3">
      <c r="A257" t="s">
        <v>1283</v>
      </c>
      <c r="B257" t="s">
        <v>591</v>
      </c>
      <c r="C257" t="s">
        <v>97</v>
      </c>
      <c r="D257" s="63">
        <v>45743.646682118058</v>
      </c>
      <c r="E257" s="63">
        <v>45743.647278194447</v>
      </c>
      <c r="F257" t="s">
        <v>623</v>
      </c>
      <c r="G257">
        <v>100</v>
      </c>
      <c r="AI257">
        <v>1</v>
      </c>
      <c r="AJ257">
        <v>1</v>
      </c>
      <c r="AL257">
        <v>16</v>
      </c>
      <c r="TF257" t="s">
        <v>18</v>
      </c>
      <c r="TG257" cm="1">
        <f t="array" aca="1" ref="TG257" ca="1">_xlfn.IFS(SUMIFS(TI257:UB257, TI$3:UB$3,"Red",TI$4:UB$4,"On")&gt;0,1,
SUMIFS(TI257:UB257,TI$3:UB$3,"Yellow",TI$4:UB$4,"On")&gt;=TH$1,1,
TRUE,0)</f>
        <v>0</v>
      </c>
      <c r="TH257" s="40">
        <f t="shared" si="128"/>
        <v>0.85834999918006361</v>
      </c>
      <c r="TI257" s="40" t="str">
        <f t="shared" si="129"/>
        <v/>
      </c>
      <c r="TJ257">
        <f t="shared" si="130"/>
        <v>0</v>
      </c>
      <c r="TK257">
        <f t="shared" si="131"/>
        <v>0</v>
      </c>
      <c r="TL257">
        <f t="shared" si="132"/>
        <v>0</v>
      </c>
      <c r="TM257">
        <f t="shared" si="133"/>
        <v>0</v>
      </c>
      <c r="TN257">
        <f t="shared" si="134"/>
        <v>0</v>
      </c>
      <c r="TO257">
        <f t="shared" si="135"/>
        <v>0</v>
      </c>
      <c r="TP257">
        <f t="shared" si="136"/>
        <v>0</v>
      </c>
      <c r="TQ257">
        <f t="shared" si="137"/>
        <v>0</v>
      </c>
      <c r="TR257">
        <f t="shared" si="138"/>
        <v>0</v>
      </c>
      <c r="TS257">
        <f t="shared" si="139"/>
        <v>0</v>
      </c>
      <c r="TT257">
        <f t="shared" si="140"/>
        <v>0</v>
      </c>
      <c r="TU257">
        <f t="shared" si="141"/>
        <v>0</v>
      </c>
      <c r="TV257">
        <f t="shared" si="142"/>
        <v>0</v>
      </c>
      <c r="TW257">
        <f t="shared" si="143"/>
        <v>0</v>
      </c>
      <c r="TX257">
        <f t="shared" si="144"/>
        <v>0</v>
      </c>
      <c r="TY257">
        <f t="shared" si="145"/>
        <v>0</v>
      </c>
      <c r="TZ257" t="str">
        <f t="shared" si="146"/>
        <v/>
      </c>
      <c r="UA257">
        <f t="shared" si="147"/>
        <v>0</v>
      </c>
      <c r="UB257">
        <f t="shared" si="148"/>
        <v>0</v>
      </c>
      <c r="UD257" t="str">
        <f t="shared" si="149"/>
        <v/>
      </c>
      <c r="UE257" t="str">
        <f t="shared" si="150"/>
        <v/>
      </c>
      <c r="UG257" t="str">
        <f t="shared" si="151"/>
        <v/>
      </c>
      <c r="UH257" t="str">
        <f t="shared" si="152"/>
        <v/>
      </c>
      <c r="UR257" t="str">
        <f t="shared" si="52"/>
        <v/>
      </c>
    </row>
    <row r="258" spans="1:564" x14ac:dyDescent="0.3">
      <c r="A258" t="s">
        <v>1284</v>
      </c>
      <c r="B258" t="s">
        <v>591</v>
      </c>
      <c r="C258" t="s">
        <v>78</v>
      </c>
      <c r="D258" s="63">
        <v>45743.647238645834</v>
      </c>
      <c r="E258" s="63">
        <v>45743.647322708333</v>
      </c>
      <c r="F258" t="s">
        <v>623</v>
      </c>
      <c r="G258">
        <v>100</v>
      </c>
      <c r="AI258">
        <v>2</v>
      </c>
      <c r="TF258" t="s">
        <v>18</v>
      </c>
      <c r="TG258" cm="1">
        <f t="array" aca="1" ref="TG258" ca="1">_xlfn.IFS(SUMIFS(TI258:UB258, TI$3:UB$3,"Red",TI$4:UB$4,"On")&gt;0,1,
SUMIFS(TI258:UB258,TI$3:UB$3,"Yellow",TI$4:UB$4,"On")&gt;=TH$1,1,
TRUE,0)</f>
        <v>0</v>
      </c>
      <c r="TH258" s="40">
        <f t="shared" si="128"/>
        <v>0.12104999972507358</v>
      </c>
      <c r="TI258" s="40" t="str">
        <f t="shared" si="129"/>
        <v/>
      </c>
      <c r="TJ258">
        <f t="shared" si="130"/>
        <v>0</v>
      </c>
      <c r="TK258">
        <f t="shared" si="131"/>
        <v>0</v>
      </c>
      <c r="TL258">
        <f t="shared" si="132"/>
        <v>0</v>
      </c>
      <c r="TM258">
        <f t="shared" si="133"/>
        <v>0</v>
      </c>
      <c r="TN258">
        <f t="shared" si="134"/>
        <v>0</v>
      </c>
      <c r="TO258">
        <f t="shared" si="135"/>
        <v>0</v>
      </c>
      <c r="TP258">
        <f t="shared" si="136"/>
        <v>0</v>
      </c>
      <c r="TQ258">
        <f t="shared" si="137"/>
        <v>0</v>
      </c>
      <c r="TR258">
        <f t="shared" si="138"/>
        <v>0</v>
      </c>
      <c r="TS258">
        <f t="shared" si="139"/>
        <v>0</v>
      </c>
      <c r="TT258">
        <f t="shared" si="140"/>
        <v>0</v>
      </c>
      <c r="TU258">
        <f t="shared" si="141"/>
        <v>0</v>
      </c>
      <c r="TV258">
        <f t="shared" si="142"/>
        <v>0</v>
      </c>
      <c r="TW258">
        <f t="shared" si="143"/>
        <v>0</v>
      </c>
      <c r="TX258">
        <f t="shared" si="144"/>
        <v>0</v>
      </c>
      <c r="TY258">
        <f t="shared" si="145"/>
        <v>0</v>
      </c>
      <c r="TZ258" t="str">
        <f t="shared" si="146"/>
        <v/>
      </c>
      <c r="UA258">
        <f t="shared" si="147"/>
        <v>0</v>
      </c>
      <c r="UB258">
        <f t="shared" si="148"/>
        <v>0</v>
      </c>
      <c r="UD258" t="str">
        <f t="shared" si="149"/>
        <v/>
      </c>
      <c r="UE258" t="str">
        <f t="shared" si="150"/>
        <v/>
      </c>
      <c r="UG258" t="str">
        <f t="shared" si="151"/>
        <v/>
      </c>
      <c r="UH258" t="str">
        <f t="shared" si="152"/>
        <v/>
      </c>
      <c r="UR258" t="str">
        <f t="shared" si="52"/>
        <v/>
      </c>
    </row>
    <row r="259" spans="1:564" x14ac:dyDescent="0.3">
      <c r="A259" t="s">
        <v>1285</v>
      </c>
      <c r="B259" t="s">
        <v>591</v>
      </c>
      <c r="C259" t="s">
        <v>78</v>
      </c>
      <c r="D259" s="63">
        <v>45743.647142800924</v>
      </c>
      <c r="E259" s="63">
        <v>45743.647332430555</v>
      </c>
      <c r="F259" t="s">
        <v>623</v>
      </c>
      <c r="G259">
        <v>100</v>
      </c>
      <c r="AI259">
        <v>6</v>
      </c>
      <c r="TF259" t="s">
        <v>18</v>
      </c>
      <c r="TG259" cm="1">
        <f t="array" aca="1" ref="TG259" ca="1">_xlfn.IFS(SUMIFS(TI259:UB259, TI$3:UB$3,"Red",TI$4:UB$4,"On")&gt;0,1,
SUMIFS(TI259:UB259,TI$3:UB$3,"Yellow",TI$4:UB$4,"On")&gt;=TH$1,1,
TRUE,0)</f>
        <v>0</v>
      </c>
      <c r="TH259" s="40">
        <f t="shared" si="128"/>
        <v>0.27306666830554605</v>
      </c>
      <c r="TI259" s="40" t="str">
        <f t="shared" si="129"/>
        <v/>
      </c>
      <c r="TJ259">
        <f t="shared" si="130"/>
        <v>0</v>
      </c>
      <c r="TK259">
        <f t="shared" si="131"/>
        <v>0</v>
      </c>
      <c r="TL259">
        <f t="shared" si="132"/>
        <v>0</v>
      </c>
      <c r="TM259">
        <f t="shared" si="133"/>
        <v>0</v>
      </c>
      <c r="TN259">
        <f t="shared" si="134"/>
        <v>0</v>
      </c>
      <c r="TO259">
        <f t="shared" si="135"/>
        <v>0</v>
      </c>
      <c r="TP259">
        <f t="shared" si="136"/>
        <v>0</v>
      </c>
      <c r="TQ259">
        <f t="shared" si="137"/>
        <v>0</v>
      </c>
      <c r="TR259">
        <f t="shared" si="138"/>
        <v>0</v>
      </c>
      <c r="TS259">
        <f t="shared" si="139"/>
        <v>0</v>
      </c>
      <c r="TT259">
        <f t="shared" si="140"/>
        <v>0</v>
      </c>
      <c r="TU259">
        <f t="shared" si="141"/>
        <v>0</v>
      </c>
      <c r="TV259">
        <f t="shared" si="142"/>
        <v>0</v>
      </c>
      <c r="TW259">
        <f t="shared" si="143"/>
        <v>0</v>
      </c>
      <c r="TX259">
        <f t="shared" si="144"/>
        <v>0</v>
      </c>
      <c r="TY259">
        <f t="shared" si="145"/>
        <v>0</v>
      </c>
      <c r="TZ259" t="str">
        <f t="shared" si="146"/>
        <v/>
      </c>
      <c r="UA259">
        <f t="shared" si="147"/>
        <v>0</v>
      </c>
      <c r="UB259">
        <f t="shared" si="148"/>
        <v>0</v>
      </c>
      <c r="UD259" t="str">
        <f t="shared" si="149"/>
        <v/>
      </c>
      <c r="UE259" t="str">
        <f t="shared" si="150"/>
        <v/>
      </c>
      <c r="UG259" t="str">
        <f t="shared" si="151"/>
        <v/>
      </c>
      <c r="UH259" t="str">
        <f t="shared" si="152"/>
        <v/>
      </c>
      <c r="UR259" t="str">
        <f t="shared" si="52"/>
        <v/>
      </c>
    </row>
    <row r="260" spans="1:564" x14ac:dyDescent="0.3">
      <c r="A260" t="s">
        <v>1286</v>
      </c>
      <c r="B260" t="s">
        <v>591</v>
      </c>
      <c r="C260" t="s">
        <v>78</v>
      </c>
      <c r="D260" s="63">
        <v>45743.647333692126</v>
      </c>
      <c r="E260" s="63">
        <v>45743.647405138887</v>
      </c>
      <c r="F260" t="s">
        <v>623</v>
      </c>
      <c r="G260">
        <v>100</v>
      </c>
      <c r="AI260">
        <v>4</v>
      </c>
      <c r="TF260" t="s">
        <v>18</v>
      </c>
      <c r="TG260" cm="1">
        <f t="array" aca="1" ref="TG260" ca="1">_xlfn.IFS(SUMIFS(TI260:UB260, TI$3:UB$3,"Red",TI$4:UB$4,"On")&gt;0,1,
SUMIFS(TI260:UB260,TI$3:UB$3,"Yellow",TI$4:UB$4,"On")&gt;=TH$1,1,
TRUE,0)</f>
        <v>0</v>
      </c>
      <c r="TH260" s="40">
        <f t="shared" si="128"/>
        <v>0.10288333520293236</v>
      </c>
      <c r="TI260" s="40" t="str">
        <f t="shared" si="129"/>
        <v/>
      </c>
      <c r="TJ260">
        <f t="shared" si="130"/>
        <v>0</v>
      </c>
      <c r="TK260">
        <f t="shared" si="131"/>
        <v>0</v>
      </c>
      <c r="TL260">
        <f t="shared" si="132"/>
        <v>0</v>
      </c>
      <c r="TM260">
        <f t="shared" si="133"/>
        <v>0</v>
      </c>
      <c r="TN260">
        <f t="shared" si="134"/>
        <v>0</v>
      </c>
      <c r="TO260">
        <f t="shared" si="135"/>
        <v>0</v>
      </c>
      <c r="TP260">
        <f t="shared" si="136"/>
        <v>0</v>
      </c>
      <c r="TQ260">
        <f t="shared" si="137"/>
        <v>0</v>
      </c>
      <c r="TR260">
        <f t="shared" si="138"/>
        <v>0</v>
      </c>
      <c r="TS260">
        <f t="shared" si="139"/>
        <v>0</v>
      </c>
      <c r="TT260">
        <f t="shared" si="140"/>
        <v>0</v>
      </c>
      <c r="TU260">
        <f t="shared" si="141"/>
        <v>0</v>
      </c>
      <c r="TV260">
        <f t="shared" si="142"/>
        <v>0</v>
      </c>
      <c r="TW260">
        <f t="shared" si="143"/>
        <v>0</v>
      </c>
      <c r="TX260">
        <f t="shared" si="144"/>
        <v>0</v>
      </c>
      <c r="TY260">
        <f t="shared" si="145"/>
        <v>0</v>
      </c>
      <c r="TZ260" t="str">
        <f t="shared" si="146"/>
        <v/>
      </c>
      <c r="UA260">
        <f t="shared" si="147"/>
        <v>0</v>
      </c>
      <c r="UB260">
        <f t="shared" si="148"/>
        <v>0</v>
      </c>
      <c r="UD260" t="str">
        <f t="shared" si="149"/>
        <v/>
      </c>
      <c r="UE260" t="str">
        <f t="shared" si="150"/>
        <v/>
      </c>
      <c r="UG260" t="str">
        <f t="shared" si="151"/>
        <v/>
      </c>
      <c r="UH260" t="str">
        <f t="shared" si="152"/>
        <v/>
      </c>
      <c r="UR260" t="str">
        <f t="shared" si="52"/>
        <v/>
      </c>
    </row>
    <row r="261" spans="1:564" x14ac:dyDescent="0.3">
      <c r="A261" t="s">
        <v>1287</v>
      </c>
      <c r="B261" t="s">
        <v>591</v>
      </c>
      <c r="C261" t="s">
        <v>97</v>
      </c>
      <c r="D261" s="63">
        <v>45743.64730193287</v>
      </c>
      <c r="E261" s="63">
        <v>45743.647411828701</v>
      </c>
      <c r="F261" t="s">
        <v>623</v>
      </c>
      <c r="G261">
        <v>100</v>
      </c>
      <c r="AI261">
        <v>1</v>
      </c>
      <c r="AJ261">
        <v>1</v>
      </c>
      <c r="AL261">
        <v>5</v>
      </c>
      <c r="TF261" t="s">
        <v>18</v>
      </c>
      <c r="TG261" cm="1">
        <f t="array" aca="1" ref="TG261" ca="1">_xlfn.IFS(SUMIFS(TI261:UB261, TI$3:UB$3,"Red",TI$4:UB$4,"On")&gt;0,1,
SUMIFS(TI261:UB261,TI$3:UB$3,"Yellow",TI$4:UB$4,"On")&gt;=TH$1,1,
TRUE,0)</f>
        <v>0</v>
      </c>
      <c r="TH261" s="40">
        <f t="shared" si="128"/>
        <v>0.15824999660253525</v>
      </c>
      <c r="TI261" s="40" t="str">
        <f t="shared" si="129"/>
        <v/>
      </c>
      <c r="TJ261">
        <f t="shared" si="130"/>
        <v>0</v>
      </c>
      <c r="TK261">
        <f t="shared" si="131"/>
        <v>0</v>
      </c>
      <c r="TL261">
        <f t="shared" si="132"/>
        <v>0</v>
      </c>
      <c r="TM261">
        <f t="shared" si="133"/>
        <v>0</v>
      </c>
      <c r="TN261">
        <f t="shared" si="134"/>
        <v>0</v>
      </c>
      <c r="TO261">
        <f t="shared" si="135"/>
        <v>0</v>
      </c>
      <c r="TP261">
        <f t="shared" si="136"/>
        <v>0</v>
      </c>
      <c r="TQ261">
        <f t="shared" si="137"/>
        <v>0</v>
      </c>
      <c r="TR261">
        <f t="shared" si="138"/>
        <v>0</v>
      </c>
      <c r="TS261">
        <f t="shared" si="139"/>
        <v>0</v>
      </c>
      <c r="TT261">
        <f t="shared" si="140"/>
        <v>0</v>
      </c>
      <c r="TU261">
        <f t="shared" si="141"/>
        <v>0</v>
      </c>
      <c r="TV261">
        <f t="shared" si="142"/>
        <v>0</v>
      </c>
      <c r="TW261">
        <f t="shared" si="143"/>
        <v>0</v>
      </c>
      <c r="TX261">
        <f t="shared" si="144"/>
        <v>0</v>
      </c>
      <c r="TY261">
        <f t="shared" si="145"/>
        <v>0</v>
      </c>
      <c r="TZ261" t="str">
        <f t="shared" si="146"/>
        <v/>
      </c>
      <c r="UA261">
        <f t="shared" si="147"/>
        <v>0</v>
      </c>
      <c r="UB261">
        <f t="shared" si="148"/>
        <v>0</v>
      </c>
      <c r="UD261" t="str">
        <f t="shared" si="149"/>
        <v/>
      </c>
      <c r="UE261" t="str">
        <f t="shared" si="150"/>
        <v/>
      </c>
      <c r="UG261" t="str">
        <f t="shared" si="151"/>
        <v/>
      </c>
      <c r="UH261" t="str">
        <f t="shared" si="152"/>
        <v/>
      </c>
      <c r="UR261" t="str">
        <f t="shared" si="52"/>
        <v/>
      </c>
    </row>
    <row r="262" spans="1:564" x14ac:dyDescent="0.3">
      <c r="A262" t="s">
        <v>1288</v>
      </c>
      <c r="B262" t="s">
        <v>591</v>
      </c>
      <c r="C262" t="s">
        <v>78</v>
      </c>
      <c r="D262" s="63">
        <v>45743.647316319446</v>
      </c>
      <c r="E262" s="63">
        <v>45743.647423287039</v>
      </c>
      <c r="F262" t="s">
        <v>623</v>
      </c>
      <c r="G262">
        <v>100</v>
      </c>
      <c r="AI262">
        <v>6</v>
      </c>
      <c r="TF262" t="s">
        <v>18</v>
      </c>
      <c r="TG262" cm="1">
        <f t="array" aca="1" ref="TG262" ca="1">_xlfn.IFS(SUMIFS(TI262:UB262, TI$3:UB$3,"Red",TI$4:UB$4,"On")&gt;0,1,
SUMIFS(TI262:UB262,TI$3:UB$3,"Yellow",TI$4:UB$4,"On")&gt;=TH$1,1,
TRUE,0)</f>
        <v>0</v>
      </c>
      <c r="TH262" s="40">
        <f t="shared" si="128"/>
        <v>0.1540333335287869</v>
      </c>
      <c r="TI262" s="40" t="str">
        <f t="shared" si="129"/>
        <v/>
      </c>
      <c r="TJ262">
        <f t="shared" si="130"/>
        <v>0</v>
      </c>
      <c r="TK262">
        <f t="shared" si="131"/>
        <v>0</v>
      </c>
      <c r="TL262">
        <f t="shared" si="132"/>
        <v>0</v>
      </c>
      <c r="TM262">
        <f t="shared" si="133"/>
        <v>0</v>
      </c>
      <c r="TN262">
        <f t="shared" si="134"/>
        <v>0</v>
      </c>
      <c r="TO262">
        <f t="shared" si="135"/>
        <v>0</v>
      </c>
      <c r="TP262">
        <f t="shared" si="136"/>
        <v>0</v>
      </c>
      <c r="TQ262">
        <f t="shared" si="137"/>
        <v>0</v>
      </c>
      <c r="TR262">
        <f t="shared" si="138"/>
        <v>0</v>
      </c>
      <c r="TS262">
        <f t="shared" si="139"/>
        <v>0</v>
      </c>
      <c r="TT262">
        <f t="shared" si="140"/>
        <v>0</v>
      </c>
      <c r="TU262">
        <f t="shared" si="141"/>
        <v>0</v>
      </c>
      <c r="TV262">
        <f t="shared" si="142"/>
        <v>0</v>
      </c>
      <c r="TW262">
        <f t="shared" si="143"/>
        <v>0</v>
      </c>
      <c r="TX262">
        <f t="shared" si="144"/>
        <v>0</v>
      </c>
      <c r="TY262">
        <f t="shared" si="145"/>
        <v>0</v>
      </c>
      <c r="TZ262" t="str">
        <f t="shared" si="146"/>
        <v/>
      </c>
      <c r="UA262">
        <f t="shared" si="147"/>
        <v>0</v>
      </c>
      <c r="UB262">
        <f t="shared" si="148"/>
        <v>0</v>
      </c>
      <c r="UD262" t="str">
        <f t="shared" si="149"/>
        <v/>
      </c>
      <c r="UE262" t="str">
        <f t="shared" si="150"/>
        <v/>
      </c>
      <c r="UG262" t="str">
        <f t="shared" si="151"/>
        <v/>
      </c>
      <c r="UH262" t="str">
        <f t="shared" si="152"/>
        <v/>
      </c>
      <c r="UR262" t="str">
        <f t="shared" si="52"/>
        <v/>
      </c>
    </row>
    <row r="263" spans="1:564" x14ac:dyDescent="0.3">
      <c r="A263" t="s">
        <v>1289</v>
      </c>
      <c r="B263" t="s">
        <v>591</v>
      </c>
      <c r="C263" t="s">
        <v>78</v>
      </c>
      <c r="D263" s="63">
        <v>45743.647358414353</v>
      </c>
      <c r="E263" s="63">
        <v>45743.64742883102</v>
      </c>
      <c r="F263" t="s">
        <v>623</v>
      </c>
      <c r="G263">
        <v>100</v>
      </c>
      <c r="AI263">
        <v>4</v>
      </c>
      <c r="TF263" t="s">
        <v>18</v>
      </c>
      <c r="TG263" cm="1">
        <f t="array" aca="1" ref="TG263" ca="1">_xlfn.IFS(SUMIFS(TI263:UB263, TI$3:UB$3,"Red",TI$4:UB$4,"On")&gt;0,1,
SUMIFS(TI263:UB263,TI$3:UB$3,"Yellow",TI$4:UB$4,"On")&gt;=TH$1,1,
TRUE,0)</f>
        <v>0</v>
      </c>
      <c r="TH263" s="40">
        <f t="shared" si="128"/>
        <v>0.10140000027604401</v>
      </c>
      <c r="TI263" s="40" t="str">
        <f t="shared" si="129"/>
        <v/>
      </c>
      <c r="TJ263">
        <f t="shared" si="130"/>
        <v>0</v>
      </c>
      <c r="TK263">
        <f t="shared" si="131"/>
        <v>0</v>
      </c>
      <c r="TL263">
        <f t="shared" si="132"/>
        <v>0</v>
      </c>
      <c r="TM263">
        <f t="shared" si="133"/>
        <v>0</v>
      </c>
      <c r="TN263">
        <f t="shared" si="134"/>
        <v>0</v>
      </c>
      <c r="TO263">
        <f t="shared" si="135"/>
        <v>0</v>
      </c>
      <c r="TP263">
        <f t="shared" si="136"/>
        <v>0</v>
      </c>
      <c r="TQ263">
        <f t="shared" si="137"/>
        <v>0</v>
      </c>
      <c r="TR263">
        <f t="shared" si="138"/>
        <v>0</v>
      </c>
      <c r="TS263">
        <f t="shared" si="139"/>
        <v>0</v>
      </c>
      <c r="TT263">
        <f t="shared" si="140"/>
        <v>0</v>
      </c>
      <c r="TU263">
        <f t="shared" si="141"/>
        <v>0</v>
      </c>
      <c r="TV263">
        <f t="shared" si="142"/>
        <v>0</v>
      </c>
      <c r="TW263">
        <f t="shared" si="143"/>
        <v>0</v>
      </c>
      <c r="TX263">
        <f t="shared" si="144"/>
        <v>0</v>
      </c>
      <c r="TY263">
        <f t="shared" si="145"/>
        <v>0</v>
      </c>
      <c r="TZ263" t="str">
        <f t="shared" si="146"/>
        <v/>
      </c>
      <c r="UA263">
        <f t="shared" si="147"/>
        <v>0</v>
      </c>
      <c r="UB263">
        <f t="shared" si="148"/>
        <v>0</v>
      </c>
      <c r="UD263" t="str">
        <f t="shared" si="149"/>
        <v/>
      </c>
      <c r="UE263" t="str">
        <f t="shared" si="150"/>
        <v/>
      </c>
      <c r="UG263" t="str">
        <f t="shared" si="151"/>
        <v/>
      </c>
      <c r="UH263" t="str">
        <f t="shared" si="152"/>
        <v/>
      </c>
      <c r="UR263" t="str">
        <f t="shared" si="52"/>
        <v/>
      </c>
    </row>
    <row r="264" spans="1:564" x14ac:dyDescent="0.3">
      <c r="A264" t="s">
        <v>1290</v>
      </c>
      <c r="B264" t="s">
        <v>591</v>
      </c>
      <c r="C264" t="s">
        <v>78</v>
      </c>
      <c r="D264" s="63">
        <v>45743.647368124999</v>
      </c>
      <c r="E264" s="63">
        <v>45743.647436053237</v>
      </c>
      <c r="F264" t="s">
        <v>623</v>
      </c>
      <c r="G264">
        <v>100</v>
      </c>
      <c r="AI264">
        <v>6</v>
      </c>
      <c r="TF264" t="s">
        <v>18</v>
      </c>
      <c r="TG264" cm="1">
        <f t="array" aca="1" ref="TG264" ca="1">_xlfn.IFS(SUMIFS(TI264:UB264, TI$3:UB$3,"Red",TI$4:UB$4,"On")&gt;0,1,
SUMIFS(TI264:UB264,TI$3:UB$3,"Yellow",TI$4:UB$4,"On")&gt;=TH$1,1,
TRUE,0)</f>
        <v>0</v>
      </c>
      <c r="TH264" s="40">
        <f t="shared" si="128"/>
        <v>9.7816663328558207E-2</v>
      </c>
      <c r="TI264" s="40" t="str">
        <f t="shared" si="129"/>
        <v/>
      </c>
      <c r="TJ264">
        <f t="shared" si="130"/>
        <v>0</v>
      </c>
      <c r="TK264">
        <f t="shared" si="131"/>
        <v>0</v>
      </c>
      <c r="TL264">
        <f t="shared" si="132"/>
        <v>0</v>
      </c>
      <c r="TM264">
        <f t="shared" si="133"/>
        <v>0</v>
      </c>
      <c r="TN264">
        <f t="shared" si="134"/>
        <v>0</v>
      </c>
      <c r="TO264">
        <f t="shared" si="135"/>
        <v>0</v>
      </c>
      <c r="TP264">
        <f t="shared" si="136"/>
        <v>0</v>
      </c>
      <c r="TQ264">
        <f t="shared" si="137"/>
        <v>0</v>
      </c>
      <c r="TR264">
        <f t="shared" si="138"/>
        <v>0</v>
      </c>
      <c r="TS264">
        <f t="shared" si="139"/>
        <v>0</v>
      </c>
      <c r="TT264">
        <f t="shared" si="140"/>
        <v>0</v>
      </c>
      <c r="TU264">
        <f t="shared" si="141"/>
        <v>0</v>
      </c>
      <c r="TV264">
        <f t="shared" si="142"/>
        <v>0</v>
      </c>
      <c r="TW264">
        <f t="shared" si="143"/>
        <v>0</v>
      </c>
      <c r="TX264">
        <f t="shared" si="144"/>
        <v>0</v>
      </c>
      <c r="TY264">
        <f t="shared" si="145"/>
        <v>0</v>
      </c>
      <c r="TZ264" t="str">
        <f t="shared" si="146"/>
        <v/>
      </c>
      <c r="UA264">
        <f t="shared" si="147"/>
        <v>0</v>
      </c>
      <c r="UB264">
        <f t="shared" si="148"/>
        <v>0</v>
      </c>
      <c r="UD264" t="str">
        <f t="shared" si="149"/>
        <v/>
      </c>
      <c r="UE264" t="str">
        <f t="shared" si="150"/>
        <v/>
      </c>
      <c r="UG264" t="str">
        <f t="shared" si="151"/>
        <v/>
      </c>
      <c r="UH264" t="str">
        <f t="shared" si="152"/>
        <v/>
      </c>
      <c r="UR264" t="str">
        <f t="shared" si="52"/>
        <v/>
      </c>
    </row>
    <row r="265" spans="1:564" x14ac:dyDescent="0.3">
      <c r="A265" t="s">
        <v>1291</v>
      </c>
      <c r="B265" t="s">
        <v>591</v>
      </c>
      <c r="C265" t="s">
        <v>97</v>
      </c>
      <c r="D265" s="63">
        <v>45743.646688692126</v>
      </c>
      <c r="E265" s="63">
        <v>45743.647454328704</v>
      </c>
      <c r="F265" t="s">
        <v>623</v>
      </c>
      <c r="G265">
        <v>100</v>
      </c>
      <c r="AI265">
        <v>1</v>
      </c>
      <c r="AJ265">
        <v>1</v>
      </c>
      <c r="AL265">
        <v>8</v>
      </c>
      <c r="TF265" t="s">
        <v>18</v>
      </c>
      <c r="TG265" cm="1">
        <f t="array" aca="1" ref="TG265" ca="1">_xlfn.IFS(SUMIFS(TI265:UB265, TI$3:UB$3,"Red",TI$4:UB$4,"On")&gt;0,1,
SUMIFS(TI265:UB265,TI$3:UB$3,"Yellow",TI$4:UB$4,"On")&gt;=TH$1,1,
TRUE,0)</f>
        <v>0</v>
      </c>
      <c r="TH265" s="40">
        <f t="shared" si="128"/>
        <v>1.1025166721083224</v>
      </c>
      <c r="TI265" s="40" t="str">
        <f t="shared" si="129"/>
        <v/>
      </c>
      <c r="TJ265">
        <f t="shared" si="130"/>
        <v>0</v>
      </c>
      <c r="TK265">
        <f t="shared" si="131"/>
        <v>0</v>
      </c>
      <c r="TL265">
        <f t="shared" si="132"/>
        <v>0</v>
      </c>
      <c r="TM265">
        <f t="shared" si="133"/>
        <v>0</v>
      </c>
      <c r="TN265">
        <f t="shared" si="134"/>
        <v>0</v>
      </c>
      <c r="TO265">
        <f t="shared" si="135"/>
        <v>0</v>
      </c>
      <c r="TP265">
        <f t="shared" si="136"/>
        <v>0</v>
      </c>
      <c r="TQ265">
        <f t="shared" si="137"/>
        <v>0</v>
      </c>
      <c r="TR265">
        <f t="shared" si="138"/>
        <v>0</v>
      </c>
      <c r="TS265">
        <f t="shared" si="139"/>
        <v>0</v>
      </c>
      <c r="TT265">
        <f t="shared" si="140"/>
        <v>0</v>
      </c>
      <c r="TU265">
        <f t="shared" si="141"/>
        <v>0</v>
      </c>
      <c r="TV265">
        <f t="shared" si="142"/>
        <v>0</v>
      </c>
      <c r="TW265">
        <f t="shared" si="143"/>
        <v>0</v>
      </c>
      <c r="TX265">
        <f t="shared" si="144"/>
        <v>0</v>
      </c>
      <c r="TY265">
        <f t="shared" si="145"/>
        <v>0</v>
      </c>
      <c r="TZ265" t="str">
        <f t="shared" si="146"/>
        <v/>
      </c>
      <c r="UA265">
        <f t="shared" si="147"/>
        <v>0</v>
      </c>
      <c r="UB265">
        <f t="shared" si="148"/>
        <v>0</v>
      </c>
      <c r="UD265" t="str">
        <f t="shared" si="149"/>
        <v/>
      </c>
      <c r="UE265" t="str">
        <f t="shared" si="150"/>
        <v/>
      </c>
      <c r="UG265" t="str">
        <f t="shared" si="151"/>
        <v/>
      </c>
      <c r="UH265" t="str">
        <f t="shared" si="152"/>
        <v/>
      </c>
      <c r="UR265" t="str">
        <f t="shared" si="52"/>
        <v/>
      </c>
    </row>
    <row r="266" spans="1:564" x14ac:dyDescent="0.3">
      <c r="A266" t="s">
        <v>1292</v>
      </c>
      <c r="B266" t="s">
        <v>591</v>
      </c>
      <c r="C266" t="s">
        <v>78</v>
      </c>
      <c r="D266" s="63">
        <v>45743.647351168984</v>
      </c>
      <c r="E266" s="63">
        <v>45743.64747314815</v>
      </c>
      <c r="F266" t="s">
        <v>623</v>
      </c>
      <c r="G266">
        <v>100</v>
      </c>
      <c r="AI266">
        <v>4</v>
      </c>
      <c r="TF266" t="s">
        <v>18</v>
      </c>
      <c r="TG266" cm="1">
        <f t="array" aca="1" ref="TG266" ca="1">_xlfn.IFS(SUMIFS(TI266:UB266, TI$3:UB$3,"Red",TI$4:UB$4,"On")&gt;0,1,
SUMIFS(TI266:UB266,TI$3:UB$3,"Yellow",TI$4:UB$4,"On")&gt;=TH$1,1,
TRUE,0)</f>
        <v>0</v>
      </c>
      <c r="TH266" s="40">
        <f t="shared" si="128"/>
        <v>0.17564999987371266</v>
      </c>
      <c r="TI266" s="40" t="str">
        <f t="shared" si="129"/>
        <v/>
      </c>
      <c r="TJ266">
        <f t="shared" si="130"/>
        <v>0</v>
      </c>
      <c r="TK266">
        <f t="shared" si="131"/>
        <v>0</v>
      </c>
      <c r="TL266">
        <f t="shared" si="132"/>
        <v>0</v>
      </c>
      <c r="TM266">
        <f t="shared" si="133"/>
        <v>0</v>
      </c>
      <c r="TN266">
        <f t="shared" si="134"/>
        <v>0</v>
      </c>
      <c r="TO266">
        <f t="shared" si="135"/>
        <v>0</v>
      </c>
      <c r="TP266">
        <f t="shared" si="136"/>
        <v>0</v>
      </c>
      <c r="TQ266">
        <f t="shared" si="137"/>
        <v>0</v>
      </c>
      <c r="TR266">
        <f t="shared" si="138"/>
        <v>0</v>
      </c>
      <c r="TS266">
        <f t="shared" si="139"/>
        <v>0</v>
      </c>
      <c r="TT266">
        <f t="shared" si="140"/>
        <v>0</v>
      </c>
      <c r="TU266">
        <f t="shared" si="141"/>
        <v>0</v>
      </c>
      <c r="TV266">
        <f t="shared" si="142"/>
        <v>0</v>
      </c>
      <c r="TW266">
        <f t="shared" si="143"/>
        <v>0</v>
      </c>
      <c r="TX266">
        <f t="shared" si="144"/>
        <v>0</v>
      </c>
      <c r="TY266">
        <f t="shared" si="145"/>
        <v>0</v>
      </c>
      <c r="TZ266" t="str">
        <f t="shared" si="146"/>
        <v/>
      </c>
      <c r="UA266">
        <f t="shared" si="147"/>
        <v>0</v>
      </c>
      <c r="UB266">
        <f t="shared" si="148"/>
        <v>0</v>
      </c>
      <c r="UD266" t="str">
        <f t="shared" si="149"/>
        <v/>
      </c>
      <c r="UE266" t="str">
        <f t="shared" si="150"/>
        <v/>
      </c>
      <c r="UG266" t="str">
        <f t="shared" si="151"/>
        <v/>
      </c>
      <c r="UH266" t="str">
        <f t="shared" si="152"/>
        <v/>
      </c>
      <c r="UR266" t="str">
        <f t="shared" si="52"/>
        <v/>
      </c>
    </row>
    <row r="267" spans="1:564" x14ac:dyDescent="0.3">
      <c r="A267" t="s">
        <v>1293</v>
      </c>
      <c r="B267" t="s">
        <v>591</v>
      </c>
      <c r="C267" t="s">
        <v>97</v>
      </c>
      <c r="D267" s="63">
        <v>45743.64732747685</v>
      </c>
      <c r="E267" s="63">
        <v>45743.647490578704</v>
      </c>
      <c r="F267" t="s">
        <v>623</v>
      </c>
      <c r="G267">
        <v>100</v>
      </c>
      <c r="AI267">
        <v>1</v>
      </c>
      <c r="AJ267">
        <v>1</v>
      </c>
      <c r="AL267">
        <v>5</v>
      </c>
      <c r="TF267" t="s">
        <v>18</v>
      </c>
      <c r="TG267" cm="1">
        <f t="array" aca="1" ref="TG267" ca="1">_xlfn.IFS(SUMIFS(TI267:UB267, TI$3:UB$3,"Red",TI$4:UB$4,"On")&gt;0,1,
SUMIFS(TI267:UB267,TI$3:UB$3,"Yellow",TI$4:UB$4,"On")&gt;=TH$1,1,
TRUE,0)</f>
        <v>0</v>
      </c>
      <c r="TH267" s="40">
        <f t="shared" si="128"/>
        <v>0.23486666847020388</v>
      </c>
      <c r="TI267" s="40" t="str">
        <f t="shared" si="129"/>
        <v/>
      </c>
      <c r="TJ267">
        <f t="shared" si="130"/>
        <v>0</v>
      </c>
      <c r="TK267">
        <f t="shared" si="131"/>
        <v>0</v>
      </c>
      <c r="TL267">
        <f t="shared" si="132"/>
        <v>0</v>
      </c>
      <c r="TM267">
        <f t="shared" si="133"/>
        <v>0</v>
      </c>
      <c r="TN267">
        <f t="shared" si="134"/>
        <v>0</v>
      </c>
      <c r="TO267">
        <f t="shared" si="135"/>
        <v>0</v>
      </c>
      <c r="TP267">
        <f t="shared" si="136"/>
        <v>0</v>
      </c>
      <c r="TQ267">
        <f t="shared" si="137"/>
        <v>0</v>
      </c>
      <c r="TR267">
        <f t="shared" si="138"/>
        <v>0</v>
      </c>
      <c r="TS267">
        <f t="shared" si="139"/>
        <v>0</v>
      </c>
      <c r="TT267">
        <f t="shared" si="140"/>
        <v>0</v>
      </c>
      <c r="TU267">
        <f t="shared" si="141"/>
        <v>0</v>
      </c>
      <c r="TV267">
        <f t="shared" si="142"/>
        <v>0</v>
      </c>
      <c r="TW267">
        <f t="shared" si="143"/>
        <v>0</v>
      </c>
      <c r="TX267">
        <f t="shared" si="144"/>
        <v>0</v>
      </c>
      <c r="TY267">
        <f t="shared" si="145"/>
        <v>0</v>
      </c>
      <c r="TZ267" t="str">
        <f t="shared" si="146"/>
        <v/>
      </c>
      <c r="UA267">
        <f t="shared" si="147"/>
        <v>0</v>
      </c>
      <c r="UB267">
        <f t="shared" si="148"/>
        <v>0</v>
      </c>
      <c r="UD267" t="str">
        <f t="shared" si="149"/>
        <v/>
      </c>
      <c r="UE267" t="str">
        <f t="shared" si="150"/>
        <v/>
      </c>
      <c r="UG267" t="str">
        <f t="shared" si="151"/>
        <v/>
      </c>
      <c r="UH267" t="str">
        <f t="shared" si="152"/>
        <v/>
      </c>
      <c r="UR267" t="str">
        <f t="shared" si="52"/>
        <v/>
      </c>
    </row>
    <row r="268" spans="1:564" x14ac:dyDescent="0.3">
      <c r="A268" t="s">
        <v>1294</v>
      </c>
      <c r="B268" t="s">
        <v>591</v>
      </c>
      <c r="C268" t="s">
        <v>97</v>
      </c>
      <c r="D268" s="63">
        <v>45743.647333414352</v>
      </c>
      <c r="E268" s="63">
        <v>45743.647508125003</v>
      </c>
      <c r="F268" t="s">
        <v>623</v>
      </c>
      <c r="G268">
        <v>100</v>
      </c>
      <c r="AI268">
        <v>1</v>
      </c>
      <c r="AJ268">
        <v>1</v>
      </c>
      <c r="AL268">
        <v>8</v>
      </c>
      <c r="TF268" t="s">
        <v>18</v>
      </c>
      <c r="TG268" cm="1">
        <f t="array" aca="1" ref="TG268" ca="1">_xlfn.IFS(SUMIFS(TI268:UB268, TI$3:UB$3,"Red",TI$4:UB$4,"On")&gt;0,1,
SUMIFS(TI268:UB268,TI$3:UB$3,"Yellow",TI$4:UB$4,"On")&gt;=TH$1,1,
TRUE,0)</f>
        <v>0</v>
      </c>
      <c r="TH268" s="40">
        <f t="shared" si="128"/>
        <v>0.25158333708532155</v>
      </c>
      <c r="TI268" s="40" t="str">
        <f t="shared" si="129"/>
        <v/>
      </c>
      <c r="TJ268">
        <f t="shared" si="130"/>
        <v>0</v>
      </c>
      <c r="TK268">
        <f t="shared" si="131"/>
        <v>0</v>
      </c>
      <c r="TL268">
        <f t="shared" si="132"/>
        <v>0</v>
      </c>
      <c r="TM268">
        <f t="shared" si="133"/>
        <v>0</v>
      </c>
      <c r="TN268">
        <f t="shared" si="134"/>
        <v>0</v>
      </c>
      <c r="TO268">
        <f t="shared" si="135"/>
        <v>0</v>
      </c>
      <c r="TP268">
        <f t="shared" si="136"/>
        <v>0</v>
      </c>
      <c r="TQ268">
        <f t="shared" si="137"/>
        <v>0</v>
      </c>
      <c r="TR268">
        <f t="shared" si="138"/>
        <v>0</v>
      </c>
      <c r="TS268">
        <f t="shared" si="139"/>
        <v>0</v>
      </c>
      <c r="TT268">
        <f t="shared" si="140"/>
        <v>0</v>
      </c>
      <c r="TU268">
        <f t="shared" si="141"/>
        <v>0</v>
      </c>
      <c r="TV268">
        <f t="shared" si="142"/>
        <v>0</v>
      </c>
      <c r="TW268">
        <f t="shared" si="143"/>
        <v>0</v>
      </c>
      <c r="TX268">
        <f t="shared" si="144"/>
        <v>0</v>
      </c>
      <c r="TY268">
        <f t="shared" si="145"/>
        <v>0</v>
      </c>
      <c r="TZ268" t="str">
        <f t="shared" si="146"/>
        <v/>
      </c>
      <c r="UA268">
        <f t="shared" si="147"/>
        <v>0</v>
      </c>
      <c r="UB268">
        <f t="shared" si="148"/>
        <v>0</v>
      </c>
      <c r="UD268" t="str">
        <f t="shared" si="149"/>
        <v/>
      </c>
      <c r="UE268" t="str">
        <f t="shared" si="150"/>
        <v/>
      </c>
      <c r="UG268" t="str">
        <f t="shared" si="151"/>
        <v/>
      </c>
      <c r="UH268" t="str">
        <f t="shared" si="152"/>
        <v/>
      </c>
      <c r="UR268" t="str">
        <f t="shared" si="52"/>
        <v/>
      </c>
    </row>
    <row r="269" spans="1:564" x14ac:dyDescent="0.3">
      <c r="A269" t="s">
        <v>1295</v>
      </c>
      <c r="B269" t="s">
        <v>591</v>
      </c>
      <c r="C269" t="s">
        <v>97</v>
      </c>
      <c r="D269" s="63">
        <v>45743.647148263888</v>
      </c>
      <c r="E269" s="63">
        <v>45743.647555925927</v>
      </c>
      <c r="F269" t="s">
        <v>623</v>
      </c>
      <c r="G269">
        <v>100</v>
      </c>
      <c r="AI269">
        <v>1</v>
      </c>
      <c r="AJ269">
        <v>1</v>
      </c>
      <c r="AL269">
        <v>16</v>
      </c>
      <c r="TF269" t="s">
        <v>18</v>
      </c>
      <c r="TG269" cm="1">
        <f t="array" aca="1" ref="TG269" ca="1">_xlfn.IFS(SUMIFS(TI269:UB269, TI$3:UB$3,"Red",TI$4:UB$4,"On")&gt;0,1,
SUMIFS(TI269:UB269,TI$3:UB$3,"Yellow",TI$4:UB$4,"On")&gt;=TH$1,1,
TRUE,0)</f>
        <v>0</v>
      </c>
      <c r="TH269" s="40">
        <f t="shared" si="128"/>
        <v>0.58703333605080843</v>
      </c>
      <c r="TI269" s="40" t="str">
        <f t="shared" si="129"/>
        <v/>
      </c>
      <c r="TJ269">
        <f t="shared" si="130"/>
        <v>0</v>
      </c>
      <c r="TK269">
        <f t="shared" si="131"/>
        <v>0</v>
      </c>
      <c r="TL269">
        <f t="shared" si="132"/>
        <v>0</v>
      </c>
      <c r="TM269">
        <f t="shared" si="133"/>
        <v>0</v>
      </c>
      <c r="TN269">
        <f t="shared" si="134"/>
        <v>0</v>
      </c>
      <c r="TO269">
        <f t="shared" si="135"/>
        <v>0</v>
      </c>
      <c r="TP269">
        <f t="shared" si="136"/>
        <v>0</v>
      </c>
      <c r="TQ269">
        <f t="shared" si="137"/>
        <v>0</v>
      </c>
      <c r="TR269">
        <f t="shared" si="138"/>
        <v>0</v>
      </c>
      <c r="TS269">
        <f t="shared" si="139"/>
        <v>0</v>
      </c>
      <c r="TT269">
        <f t="shared" si="140"/>
        <v>0</v>
      </c>
      <c r="TU269">
        <f t="shared" si="141"/>
        <v>0</v>
      </c>
      <c r="TV269">
        <f t="shared" si="142"/>
        <v>0</v>
      </c>
      <c r="TW269">
        <f t="shared" si="143"/>
        <v>0</v>
      </c>
      <c r="TX269">
        <f t="shared" si="144"/>
        <v>0</v>
      </c>
      <c r="TY269">
        <f t="shared" si="145"/>
        <v>0</v>
      </c>
      <c r="TZ269" t="str">
        <f t="shared" si="146"/>
        <v/>
      </c>
      <c r="UA269">
        <f t="shared" si="147"/>
        <v>0</v>
      </c>
      <c r="UB269">
        <f t="shared" si="148"/>
        <v>0</v>
      </c>
      <c r="UD269" t="str">
        <f t="shared" si="149"/>
        <v/>
      </c>
      <c r="UE269" t="str">
        <f t="shared" si="150"/>
        <v/>
      </c>
      <c r="UG269" t="str">
        <f t="shared" si="151"/>
        <v/>
      </c>
      <c r="UH269" t="str">
        <f t="shared" si="152"/>
        <v/>
      </c>
      <c r="UR269" t="str">
        <f t="shared" si="52"/>
        <v/>
      </c>
    </row>
    <row r="270" spans="1:564" x14ac:dyDescent="0.3">
      <c r="A270" t="s">
        <v>1296</v>
      </c>
      <c r="B270" t="s">
        <v>591</v>
      </c>
      <c r="C270" t="s">
        <v>78</v>
      </c>
      <c r="D270" s="63">
        <v>45743.647508715279</v>
      </c>
      <c r="E270" s="63">
        <v>45743.647581712961</v>
      </c>
      <c r="F270" t="s">
        <v>623</v>
      </c>
      <c r="G270">
        <v>100</v>
      </c>
      <c r="AI270">
        <v>4</v>
      </c>
      <c r="TF270" t="s">
        <v>18</v>
      </c>
      <c r="TG270" cm="1">
        <f t="array" aca="1" ref="TG270" ca="1">_xlfn.IFS(SUMIFS(TI270:UB270, TI$3:UB$3,"Red",TI$4:UB$4,"On")&gt;0,1,
SUMIFS(TI270:UB270,TI$3:UB$3,"Yellow",TI$4:UB$4,"On")&gt;=TH$1,1,
TRUE,0)</f>
        <v>0</v>
      </c>
      <c r="TH270" s="40">
        <f t="shared" si="128"/>
        <v>0.10511666187085211</v>
      </c>
      <c r="TI270" s="40" t="str">
        <f t="shared" si="129"/>
        <v/>
      </c>
      <c r="TJ270">
        <f t="shared" si="130"/>
        <v>0</v>
      </c>
      <c r="TK270">
        <f t="shared" si="131"/>
        <v>0</v>
      </c>
      <c r="TL270">
        <f t="shared" si="132"/>
        <v>0</v>
      </c>
      <c r="TM270">
        <f t="shared" si="133"/>
        <v>0</v>
      </c>
      <c r="TN270">
        <f t="shared" si="134"/>
        <v>0</v>
      </c>
      <c r="TO270">
        <f t="shared" si="135"/>
        <v>0</v>
      </c>
      <c r="TP270">
        <f t="shared" si="136"/>
        <v>0</v>
      </c>
      <c r="TQ270">
        <f t="shared" si="137"/>
        <v>0</v>
      </c>
      <c r="TR270">
        <f t="shared" si="138"/>
        <v>0</v>
      </c>
      <c r="TS270">
        <f t="shared" si="139"/>
        <v>0</v>
      </c>
      <c r="TT270">
        <f t="shared" si="140"/>
        <v>0</v>
      </c>
      <c r="TU270">
        <f t="shared" si="141"/>
        <v>0</v>
      </c>
      <c r="TV270">
        <f t="shared" si="142"/>
        <v>0</v>
      </c>
      <c r="TW270">
        <f t="shared" si="143"/>
        <v>0</v>
      </c>
      <c r="TX270">
        <f t="shared" si="144"/>
        <v>0</v>
      </c>
      <c r="TY270">
        <f t="shared" si="145"/>
        <v>0</v>
      </c>
      <c r="TZ270" t="str">
        <f t="shared" si="146"/>
        <v/>
      </c>
      <c r="UA270">
        <f t="shared" si="147"/>
        <v>0</v>
      </c>
      <c r="UB270">
        <f t="shared" si="148"/>
        <v>0</v>
      </c>
      <c r="UD270" t="str">
        <f t="shared" si="149"/>
        <v/>
      </c>
      <c r="UE270" t="str">
        <f t="shared" si="150"/>
        <v/>
      </c>
      <c r="UG270" t="str">
        <f t="shared" si="151"/>
        <v/>
      </c>
      <c r="UH270" t="str">
        <f t="shared" si="152"/>
        <v/>
      </c>
      <c r="UR270" t="str">
        <f t="shared" si="52"/>
        <v/>
      </c>
    </row>
    <row r="271" spans="1:564" x14ac:dyDescent="0.3">
      <c r="A271" t="s">
        <v>1297</v>
      </c>
      <c r="B271" t="s">
        <v>591</v>
      </c>
      <c r="C271" t="s">
        <v>78</v>
      </c>
      <c r="D271" s="63">
        <v>45743.647432569443</v>
      </c>
      <c r="E271" s="63">
        <v>45743.647587071762</v>
      </c>
      <c r="F271" t="s">
        <v>623</v>
      </c>
      <c r="G271">
        <v>100</v>
      </c>
      <c r="AI271">
        <v>4</v>
      </c>
      <c r="TF271" t="s">
        <v>18</v>
      </c>
      <c r="TG271" cm="1">
        <f t="array" aca="1" ref="TG271" ca="1">_xlfn.IFS(SUMIFS(TI271:UB271, TI$3:UB$3,"Red",TI$4:UB$4,"On")&gt;0,1,
SUMIFS(TI271:UB271,TI$3:UB$3,"Yellow",TI$4:UB$4,"On")&gt;=TH$1,1,
TRUE,0)</f>
        <v>0</v>
      </c>
      <c r="TH271" s="40">
        <f t="shared" si="128"/>
        <v>0.22248333902098238</v>
      </c>
      <c r="TI271" s="40" t="str">
        <f t="shared" si="129"/>
        <v/>
      </c>
      <c r="TJ271">
        <f t="shared" si="130"/>
        <v>0</v>
      </c>
      <c r="TK271">
        <f t="shared" si="131"/>
        <v>0</v>
      </c>
      <c r="TL271">
        <f t="shared" si="132"/>
        <v>0</v>
      </c>
      <c r="TM271">
        <f t="shared" si="133"/>
        <v>0</v>
      </c>
      <c r="TN271">
        <f t="shared" si="134"/>
        <v>0</v>
      </c>
      <c r="TO271">
        <f t="shared" si="135"/>
        <v>0</v>
      </c>
      <c r="TP271">
        <f t="shared" si="136"/>
        <v>0</v>
      </c>
      <c r="TQ271">
        <f t="shared" si="137"/>
        <v>0</v>
      </c>
      <c r="TR271">
        <f t="shared" si="138"/>
        <v>0</v>
      </c>
      <c r="TS271">
        <f t="shared" si="139"/>
        <v>0</v>
      </c>
      <c r="TT271">
        <f t="shared" si="140"/>
        <v>0</v>
      </c>
      <c r="TU271">
        <f t="shared" si="141"/>
        <v>0</v>
      </c>
      <c r="TV271">
        <f t="shared" si="142"/>
        <v>0</v>
      </c>
      <c r="TW271">
        <f t="shared" si="143"/>
        <v>0</v>
      </c>
      <c r="TX271">
        <f t="shared" si="144"/>
        <v>0</v>
      </c>
      <c r="TY271">
        <f t="shared" si="145"/>
        <v>0</v>
      </c>
      <c r="TZ271" t="str">
        <f t="shared" si="146"/>
        <v/>
      </c>
      <c r="UA271">
        <f t="shared" si="147"/>
        <v>0</v>
      </c>
      <c r="UB271">
        <f t="shared" si="148"/>
        <v>0</v>
      </c>
      <c r="UD271" t="str">
        <f t="shared" si="149"/>
        <v/>
      </c>
      <c r="UE271" t="str">
        <f t="shared" si="150"/>
        <v/>
      </c>
      <c r="UG271" t="str">
        <f t="shared" si="151"/>
        <v/>
      </c>
      <c r="UH271" t="str">
        <f t="shared" si="152"/>
        <v/>
      </c>
      <c r="UR271" t="str">
        <f t="shared" si="52"/>
        <v/>
      </c>
    </row>
    <row r="272" spans="1:564" x14ac:dyDescent="0.3">
      <c r="A272" t="s">
        <v>1298</v>
      </c>
      <c r="B272" t="s">
        <v>591</v>
      </c>
      <c r="C272" t="s">
        <v>78</v>
      </c>
      <c r="D272" s="63">
        <v>45743.647441238427</v>
      </c>
      <c r="E272" s="63">
        <v>45743.647601446763</v>
      </c>
      <c r="F272" t="s">
        <v>623</v>
      </c>
      <c r="G272">
        <v>100</v>
      </c>
      <c r="AI272">
        <v>4</v>
      </c>
      <c r="TF272" t="s">
        <v>18</v>
      </c>
      <c r="TG272" cm="1">
        <f t="array" aca="1" ref="TG272" ca="1">_xlfn.IFS(SUMIFS(TI272:UB272, TI$3:UB$3,"Red",TI$4:UB$4,"On")&gt;0,1,
SUMIFS(TI272:UB272,TI$3:UB$3,"Yellow",TI$4:UB$4,"On")&gt;=TH$1,1,
TRUE,0)</f>
        <v>0</v>
      </c>
      <c r="TH272" s="40">
        <f t="shared" si="128"/>
        <v>0.23070000344887376</v>
      </c>
      <c r="TI272" s="40" t="str">
        <f t="shared" si="129"/>
        <v/>
      </c>
      <c r="TJ272">
        <f t="shared" si="130"/>
        <v>0</v>
      </c>
      <c r="TK272">
        <f t="shared" si="131"/>
        <v>0</v>
      </c>
      <c r="TL272">
        <f t="shared" si="132"/>
        <v>0</v>
      </c>
      <c r="TM272">
        <f t="shared" si="133"/>
        <v>0</v>
      </c>
      <c r="TN272">
        <f t="shared" si="134"/>
        <v>0</v>
      </c>
      <c r="TO272">
        <f t="shared" si="135"/>
        <v>0</v>
      </c>
      <c r="TP272">
        <f t="shared" si="136"/>
        <v>0</v>
      </c>
      <c r="TQ272">
        <f t="shared" si="137"/>
        <v>0</v>
      </c>
      <c r="TR272">
        <f t="shared" si="138"/>
        <v>0</v>
      </c>
      <c r="TS272">
        <f t="shared" si="139"/>
        <v>0</v>
      </c>
      <c r="TT272">
        <f t="shared" si="140"/>
        <v>0</v>
      </c>
      <c r="TU272">
        <f t="shared" si="141"/>
        <v>0</v>
      </c>
      <c r="TV272">
        <f t="shared" si="142"/>
        <v>0</v>
      </c>
      <c r="TW272">
        <f t="shared" si="143"/>
        <v>0</v>
      </c>
      <c r="TX272">
        <f t="shared" si="144"/>
        <v>0</v>
      </c>
      <c r="TY272">
        <f t="shared" si="145"/>
        <v>0</v>
      </c>
      <c r="TZ272" t="str">
        <f t="shared" si="146"/>
        <v/>
      </c>
      <c r="UA272">
        <f t="shared" si="147"/>
        <v>0</v>
      </c>
      <c r="UB272">
        <f t="shared" si="148"/>
        <v>0</v>
      </c>
      <c r="UD272" t="str">
        <f t="shared" si="149"/>
        <v/>
      </c>
      <c r="UE272" t="str">
        <f t="shared" si="150"/>
        <v/>
      </c>
      <c r="UG272" t="str">
        <f t="shared" si="151"/>
        <v/>
      </c>
      <c r="UH272" t="str">
        <f t="shared" si="152"/>
        <v/>
      </c>
      <c r="UR272" t="str">
        <f t="shared" si="52"/>
        <v/>
      </c>
    </row>
    <row r="273" spans="1:564" x14ac:dyDescent="0.3">
      <c r="A273" t="s">
        <v>1299</v>
      </c>
      <c r="B273" t="s">
        <v>591</v>
      </c>
      <c r="C273" t="s">
        <v>78</v>
      </c>
      <c r="D273" s="63">
        <v>45743.64751790509</v>
      </c>
      <c r="E273" s="63">
        <v>45743.647606956016</v>
      </c>
      <c r="F273" t="s">
        <v>623</v>
      </c>
      <c r="G273">
        <v>100</v>
      </c>
      <c r="AI273">
        <v>4</v>
      </c>
      <c r="TF273" t="s">
        <v>18</v>
      </c>
      <c r="TG273" cm="1">
        <f t="array" aca="1" ref="TG273" ca="1">_xlfn.IFS(SUMIFS(TI273:UB273, TI$3:UB$3,"Red",TI$4:UB$4,"On")&gt;0,1,
SUMIFS(TI273:UB273,TI$3:UB$3,"Yellow",TI$4:UB$4,"On")&gt;=TH$1,1,
TRUE,0)</f>
        <v>0</v>
      </c>
      <c r="TH273" s="40">
        <f t="shared" si="128"/>
        <v>0.12823333265259862</v>
      </c>
      <c r="TI273" s="40" t="str">
        <f t="shared" si="129"/>
        <v/>
      </c>
      <c r="TJ273">
        <f t="shared" si="130"/>
        <v>0</v>
      </c>
      <c r="TK273">
        <f t="shared" si="131"/>
        <v>0</v>
      </c>
      <c r="TL273">
        <f t="shared" si="132"/>
        <v>0</v>
      </c>
      <c r="TM273">
        <f t="shared" si="133"/>
        <v>0</v>
      </c>
      <c r="TN273">
        <f t="shared" si="134"/>
        <v>0</v>
      </c>
      <c r="TO273">
        <f t="shared" si="135"/>
        <v>0</v>
      </c>
      <c r="TP273">
        <f t="shared" si="136"/>
        <v>0</v>
      </c>
      <c r="TQ273">
        <f t="shared" si="137"/>
        <v>0</v>
      </c>
      <c r="TR273">
        <f t="shared" si="138"/>
        <v>0</v>
      </c>
      <c r="TS273">
        <f t="shared" si="139"/>
        <v>0</v>
      </c>
      <c r="TT273">
        <f t="shared" si="140"/>
        <v>0</v>
      </c>
      <c r="TU273">
        <f t="shared" si="141"/>
        <v>0</v>
      </c>
      <c r="TV273">
        <f t="shared" si="142"/>
        <v>0</v>
      </c>
      <c r="TW273">
        <f t="shared" si="143"/>
        <v>0</v>
      </c>
      <c r="TX273">
        <f t="shared" si="144"/>
        <v>0</v>
      </c>
      <c r="TY273">
        <f t="shared" si="145"/>
        <v>0</v>
      </c>
      <c r="TZ273" t="str">
        <f t="shared" si="146"/>
        <v/>
      </c>
      <c r="UA273">
        <f t="shared" si="147"/>
        <v>0</v>
      </c>
      <c r="UB273">
        <f t="shared" si="148"/>
        <v>0</v>
      </c>
      <c r="UD273" t="str">
        <f t="shared" si="149"/>
        <v/>
      </c>
      <c r="UE273" t="str">
        <f t="shared" si="150"/>
        <v/>
      </c>
      <c r="UG273" t="str">
        <f t="shared" si="151"/>
        <v/>
      </c>
      <c r="UH273" t="str">
        <f t="shared" si="152"/>
        <v/>
      </c>
      <c r="UR273" t="str">
        <f t="shared" si="52"/>
        <v/>
      </c>
    </row>
    <row r="274" spans="1:564" x14ac:dyDescent="0.3">
      <c r="A274" t="s">
        <v>1300</v>
      </c>
      <c r="B274" t="s">
        <v>591</v>
      </c>
      <c r="C274" t="s">
        <v>78</v>
      </c>
      <c r="D274" s="63">
        <v>45743.647467465278</v>
      </c>
      <c r="E274" s="63">
        <v>45743.647612129629</v>
      </c>
      <c r="F274" t="s">
        <v>623</v>
      </c>
      <c r="G274">
        <v>100</v>
      </c>
      <c r="AI274">
        <v>6</v>
      </c>
      <c r="TF274" t="s">
        <v>18</v>
      </c>
      <c r="TG274" cm="1">
        <f t="array" aca="1" ref="TG274" ca="1">_xlfn.IFS(SUMIFS(TI274:UB274, TI$3:UB$3,"Red",TI$4:UB$4,"On")&gt;0,1,
SUMIFS(TI274:UB274,TI$3:UB$3,"Yellow",TI$4:UB$4,"On")&gt;=TH$1,1,
TRUE,0)</f>
        <v>0</v>
      </c>
      <c r="TH274" s="40">
        <f t="shared" si="128"/>
        <v>0.20831666537560523</v>
      </c>
      <c r="TI274" s="40" t="str">
        <f t="shared" si="129"/>
        <v/>
      </c>
      <c r="TJ274">
        <f t="shared" si="130"/>
        <v>0</v>
      </c>
      <c r="TK274">
        <f t="shared" si="131"/>
        <v>0</v>
      </c>
      <c r="TL274">
        <f t="shared" si="132"/>
        <v>0</v>
      </c>
      <c r="TM274">
        <f t="shared" si="133"/>
        <v>0</v>
      </c>
      <c r="TN274">
        <f t="shared" si="134"/>
        <v>0</v>
      </c>
      <c r="TO274">
        <f t="shared" si="135"/>
        <v>0</v>
      </c>
      <c r="TP274">
        <f t="shared" si="136"/>
        <v>0</v>
      </c>
      <c r="TQ274">
        <f t="shared" si="137"/>
        <v>0</v>
      </c>
      <c r="TR274">
        <f t="shared" si="138"/>
        <v>0</v>
      </c>
      <c r="TS274">
        <f t="shared" si="139"/>
        <v>0</v>
      </c>
      <c r="TT274">
        <f t="shared" si="140"/>
        <v>0</v>
      </c>
      <c r="TU274">
        <f t="shared" si="141"/>
        <v>0</v>
      </c>
      <c r="TV274">
        <f t="shared" si="142"/>
        <v>0</v>
      </c>
      <c r="TW274">
        <f t="shared" si="143"/>
        <v>0</v>
      </c>
      <c r="TX274">
        <f t="shared" si="144"/>
        <v>0</v>
      </c>
      <c r="TY274">
        <f t="shared" si="145"/>
        <v>0</v>
      </c>
      <c r="TZ274" t="str">
        <f t="shared" si="146"/>
        <v/>
      </c>
      <c r="UA274">
        <f t="shared" si="147"/>
        <v>0</v>
      </c>
      <c r="UB274">
        <f t="shared" si="148"/>
        <v>0</v>
      </c>
      <c r="UD274" t="str">
        <f t="shared" si="149"/>
        <v/>
      </c>
      <c r="UE274" t="str">
        <f t="shared" si="150"/>
        <v/>
      </c>
      <c r="UG274" t="str">
        <f t="shared" si="151"/>
        <v/>
      </c>
      <c r="UH274" t="str">
        <f t="shared" si="152"/>
        <v/>
      </c>
      <c r="UR274" t="str">
        <f t="shared" si="52"/>
        <v/>
      </c>
    </row>
    <row r="275" spans="1:564" x14ac:dyDescent="0.3">
      <c r="A275" t="s">
        <v>1301</v>
      </c>
      <c r="B275" t="s">
        <v>591</v>
      </c>
      <c r="C275" t="s">
        <v>97</v>
      </c>
      <c r="D275" s="63">
        <v>45743.64751545139</v>
      </c>
      <c r="E275" s="63">
        <v>45743.647619398151</v>
      </c>
      <c r="F275" t="s">
        <v>623</v>
      </c>
      <c r="G275">
        <v>100</v>
      </c>
      <c r="AI275">
        <v>1</v>
      </c>
      <c r="AJ275">
        <v>1</v>
      </c>
      <c r="AL275">
        <v>4</v>
      </c>
      <c r="TF275" t="s">
        <v>18</v>
      </c>
      <c r="TG275" cm="1">
        <f t="array" aca="1" ref="TG275" ca="1">_xlfn.IFS(SUMIFS(TI275:UB275, TI$3:UB$3,"Red",TI$4:UB$4,"On")&gt;0,1,
SUMIFS(TI275:UB275,TI$3:UB$3,"Yellow",TI$4:UB$4,"On")&gt;=TH$1,1,
TRUE,0)</f>
        <v>0</v>
      </c>
      <c r="TH275" s="40">
        <f t="shared" si="128"/>
        <v>0.14968333533033729</v>
      </c>
      <c r="TI275" s="40" t="str">
        <f t="shared" si="129"/>
        <v/>
      </c>
      <c r="TJ275">
        <f t="shared" si="130"/>
        <v>0</v>
      </c>
      <c r="TK275">
        <f t="shared" si="131"/>
        <v>0</v>
      </c>
      <c r="TL275">
        <f t="shared" si="132"/>
        <v>0</v>
      </c>
      <c r="TM275">
        <f t="shared" si="133"/>
        <v>0</v>
      </c>
      <c r="TN275">
        <f t="shared" si="134"/>
        <v>0</v>
      </c>
      <c r="TO275">
        <f t="shared" si="135"/>
        <v>0</v>
      </c>
      <c r="TP275">
        <f t="shared" si="136"/>
        <v>0</v>
      </c>
      <c r="TQ275">
        <f t="shared" si="137"/>
        <v>0</v>
      </c>
      <c r="TR275">
        <f t="shared" si="138"/>
        <v>0</v>
      </c>
      <c r="TS275">
        <f t="shared" si="139"/>
        <v>0</v>
      </c>
      <c r="TT275">
        <f t="shared" si="140"/>
        <v>0</v>
      </c>
      <c r="TU275">
        <f t="shared" si="141"/>
        <v>0</v>
      </c>
      <c r="TV275">
        <f t="shared" si="142"/>
        <v>0</v>
      </c>
      <c r="TW275">
        <f t="shared" si="143"/>
        <v>0</v>
      </c>
      <c r="TX275">
        <f t="shared" si="144"/>
        <v>0</v>
      </c>
      <c r="TY275">
        <f t="shared" si="145"/>
        <v>0</v>
      </c>
      <c r="TZ275" t="str">
        <f t="shared" si="146"/>
        <v/>
      </c>
      <c r="UA275">
        <f t="shared" si="147"/>
        <v>0</v>
      </c>
      <c r="UB275">
        <f t="shared" si="148"/>
        <v>0</v>
      </c>
      <c r="UD275" t="str">
        <f t="shared" si="149"/>
        <v/>
      </c>
      <c r="UE275" t="str">
        <f t="shared" si="150"/>
        <v/>
      </c>
      <c r="UG275" t="str">
        <f t="shared" si="151"/>
        <v/>
      </c>
      <c r="UH275" t="str">
        <f t="shared" si="152"/>
        <v/>
      </c>
      <c r="UR275" t="str">
        <f t="shared" si="52"/>
        <v/>
      </c>
    </row>
    <row r="276" spans="1:564" x14ac:dyDescent="0.3">
      <c r="A276" t="s">
        <v>1302</v>
      </c>
      <c r="B276" t="s">
        <v>591</v>
      </c>
      <c r="C276" t="s">
        <v>78</v>
      </c>
      <c r="D276" s="63">
        <v>45743.647559201389</v>
      </c>
      <c r="E276" s="63">
        <v>45743.647649699073</v>
      </c>
      <c r="F276" t="s">
        <v>623</v>
      </c>
      <c r="G276">
        <v>100</v>
      </c>
      <c r="AI276">
        <v>4</v>
      </c>
      <c r="TF276" t="s">
        <v>18</v>
      </c>
      <c r="TG276" cm="1">
        <f t="array" aca="1" ref="TG276" ca="1">_xlfn.IFS(SUMIFS(TI276:UB276, TI$3:UB$3,"Red",TI$4:UB$4,"On")&gt;0,1,
SUMIFS(TI276:UB276,TI$3:UB$3,"Yellow",TI$4:UB$4,"On")&gt;=TH$1,1,
TRUE,0)</f>
        <v>0</v>
      </c>
      <c r="TH276" s="40">
        <f t="shared" si="128"/>
        <v>0.13031666516326368</v>
      </c>
      <c r="TI276" s="40" t="str">
        <f t="shared" si="129"/>
        <v/>
      </c>
      <c r="TJ276">
        <f t="shared" si="130"/>
        <v>0</v>
      </c>
      <c r="TK276">
        <f t="shared" si="131"/>
        <v>0</v>
      </c>
      <c r="TL276">
        <f t="shared" si="132"/>
        <v>0</v>
      </c>
      <c r="TM276">
        <f t="shared" si="133"/>
        <v>0</v>
      </c>
      <c r="TN276">
        <f t="shared" si="134"/>
        <v>0</v>
      </c>
      <c r="TO276">
        <f t="shared" si="135"/>
        <v>0</v>
      </c>
      <c r="TP276">
        <f t="shared" si="136"/>
        <v>0</v>
      </c>
      <c r="TQ276">
        <f t="shared" si="137"/>
        <v>0</v>
      </c>
      <c r="TR276">
        <f t="shared" si="138"/>
        <v>0</v>
      </c>
      <c r="TS276">
        <f t="shared" si="139"/>
        <v>0</v>
      </c>
      <c r="TT276">
        <f t="shared" si="140"/>
        <v>0</v>
      </c>
      <c r="TU276">
        <f t="shared" si="141"/>
        <v>0</v>
      </c>
      <c r="TV276">
        <f t="shared" si="142"/>
        <v>0</v>
      </c>
      <c r="TW276">
        <f t="shared" si="143"/>
        <v>0</v>
      </c>
      <c r="TX276">
        <f t="shared" si="144"/>
        <v>0</v>
      </c>
      <c r="TY276">
        <f t="shared" si="145"/>
        <v>0</v>
      </c>
      <c r="TZ276" t="str">
        <f t="shared" si="146"/>
        <v/>
      </c>
      <c r="UA276">
        <f t="shared" si="147"/>
        <v>0</v>
      </c>
      <c r="UB276">
        <f t="shared" si="148"/>
        <v>0</v>
      </c>
      <c r="UD276" t="str">
        <f t="shared" si="149"/>
        <v/>
      </c>
      <c r="UE276" t="str">
        <f t="shared" si="150"/>
        <v/>
      </c>
      <c r="UG276" t="str">
        <f t="shared" si="151"/>
        <v/>
      </c>
      <c r="UH276" t="str">
        <f t="shared" si="152"/>
        <v/>
      </c>
      <c r="UR276" t="str">
        <f t="shared" si="52"/>
        <v/>
      </c>
    </row>
    <row r="277" spans="1:564" x14ac:dyDescent="0.3">
      <c r="A277" t="s">
        <v>1303</v>
      </c>
      <c r="B277" t="s">
        <v>591</v>
      </c>
      <c r="C277" t="s">
        <v>78</v>
      </c>
      <c r="D277" s="63">
        <v>45743.647606087965</v>
      </c>
      <c r="E277" s="63">
        <v>45743.647652627318</v>
      </c>
      <c r="F277" t="s">
        <v>623</v>
      </c>
      <c r="G277">
        <v>100</v>
      </c>
      <c r="AI277">
        <v>2</v>
      </c>
      <c r="TF277" t="s">
        <v>18</v>
      </c>
      <c r="TG277" cm="1">
        <f t="array" aca="1" ref="TG277" ca="1">_xlfn.IFS(SUMIFS(TI277:UB277, TI$3:UB$3,"Red",TI$4:UB$4,"On")&gt;0,1,
SUMIFS(TI277:UB277,TI$3:UB$3,"Yellow",TI$4:UB$4,"On")&gt;=TH$1,1,
TRUE,0)</f>
        <v>0</v>
      </c>
      <c r="TH277" s="40">
        <f t="shared" si="128"/>
        <v>6.7016668617725372E-2</v>
      </c>
      <c r="TI277" s="40" t="str">
        <f t="shared" si="129"/>
        <v/>
      </c>
      <c r="TJ277">
        <f t="shared" si="130"/>
        <v>0</v>
      </c>
      <c r="TK277">
        <f t="shared" si="131"/>
        <v>0</v>
      </c>
      <c r="TL277">
        <f t="shared" si="132"/>
        <v>0</v>
      </c>
      <c r="TM277">
        <f t="shared" si="133"/>
        <v>0</v>
      </c>
      <c r="TN277">
        <f t="shared" si="134"/>
        <v>0</v>
      </c>
      <c r="TO277">
        <f t="shared" si="135"/>
        <v>0</v>
      </c>
      <c r="TP277">
        <f t="shared" si="136"/>
        <v>0</v>
      </c>
      <c r="TQ277">
        <f t="shared" si="137"/>
        <v>0</v>
      </c>
      <c r="TR277">
        <f t="shared" si="138"/>
        <v>0</v>
      </c>
      <c r="TS277">
        <f t="shared" si="139"/>
        <v>0</v>
      </c>
      <c r="TT277">
        <f t="shared" si="140"/>
        <v>0</v>
      </c>
      <c r="TU277">
        <f t="shared" si="141"/>
        <v>0</v>
      </c>
      <c r="TV277">
        <f t="shared" si="142"/>
        <v>0</v>
      </c>
      <c r="TW277">
        <f t="shared" si="143"/>
        <v>0</v>
      </c>
      <c r="TX277">
        <f t="shared" si="144"/>
        <v>0</v>
      </c>
      <c r="TY277">
        <f t="shared" si="145"/>
        <v>0</v>
      </c>
      <c r="TZ277" t="str">
        <f t="shared" si="146"/>
        <v/>
      </c>
      <c r="UA277">
        <f t="shared" si="147"/>
        <v>0</v>
      </c>
      <c r="UB277">
        <f t="shared" si="148"/>
        <v>0</v>
      </c>
      <c r="UD277" t="str">
        <f t="shared" si="149"/>
        <v/>
      </c>
      <c r="UE277" t="str">
        <f t="shared" si="150"/>
        <v/>
      </c>
      <c r="UG277" t="str">
        <f t="shared" si="151"/>
        <v/>
      </c>
      <c r="UH277" t="str">
        <f t="shared" si="152"/>
        <v/>
      </c>
      <c r="UR277" t="str">
        <f t="shared" si="52"/>
        <v/>
      </c>
    </row>
    <row r="278" spans="1:564" x14ac:dyDescent="0.3">
      <c r="A278" t="s">
        <v>1304</v>
      </c>
      <c r="B278" t="s">
        <v>591</v>
      </c>
      <c r="C278" t="s">
        <v>78</v>
      </c>
      <c r="D278" s="63">
        <v>45743.647590185188</v>
      </c>
      <c r="E278" s="63">
        <v>45743.647662175928</v>
      </c>
      <c r="F278" t="s">
        <v>623</v>
      </c>
      <c r="G278">
        <v>100</v>
      </c>
      <c r="AI278">
        <v>4</v>
      </c>
      <c r="TF278" t="s">
        <v>18</v>
      </c>
      <c r="TG278" cm="1">
        <f t="array" aca="1" ref="TG278" ca="1">_xlfn.IFS(SUMIFS(TI278:UB278, TI$3:UB$3,"Red",TI$4:UB$4,"On")&gt;0,1,
SUMIFS(TI278:UB278,TI$3:UB$3,"Yellow",TI$4:UB$4,"On")&gt;=TH$1,1,
TRUE,0)</f>
        <v>0</v>
      </c>
      <c r="TH278" s="40">
        <f t="shared" si="128"/>
        <v>0.10366666596382856</v>
      </c>
      <c r="TI278" s="40" t="str">
        <f t="shared" si="129"/>
        <v/>
      </c>
      <c r="TJ278">
        <f t="shared" si="130"/>
        <v>0</v>
      </c>
      <c r="TK278">
        <f t="shared" si="131"/>
        <v>0</v>
      </c>
      <c r="TL278">
        <f t="shared" si="132"/>
        <v>0</v>
      </c>
      <c r="TM278">
        <f t="shared" si="133"/>
        <v>0</v>
      </c>
      <c r="TN278">
        <f t="shared" si="134"/>
        <v>0</v>
      </c>
      <c r="TO278">
        <f t="shared" si="135"/>
        <v>0</v>
      </c>
      <c r="TP278">
        <f t="shared" si="136"/>
        <v>0</v>
      </c>
      <c r="TQ278">
        <f t="shared" si="137"/>
        <v>0</v>
      </c>
      <c r="TR278">
        <f t="shared" si="138"/>
        <v>0</v>
      </c>
      <c r="TS278">
        <f t="shared" si="139"/>
        <v>0</v>
      </c>
      <c r="TT278">
        <f t="shared" si="140"/>
        <v>0</v>
      </c>
      <c r="TU278">
        <f t="shared" si="141"/>
        <v>0</v>
      </c>
      <c r="TV278">
        <f t="shared" si="142"/>
        <v>0</v>
      </c>
      <c r="TW278">
        <f t="shared" si="143"/>
        <v>0</v>
      </c>
      <c r="TX278">
        <f t="shared" si="144"/>
        <v>0</v>
      </c>
      <c r="TY278">
        <f t="shared" si="145"/>
        <v>0</v>
      </c>
      <c r="TZ278" t="str">
        <f t="shared" si="146"/>
        <v/>
      </c>
      <c r="UA278">
        <f t="shared" si="147"/>
        <v>0</v>
      </c>
      <c r="UB278">
        <f t="shared" si="148"/>
        <v>0</v>
      </c>
      <c r="UD278" t="str">
        <f t="shared" si="149"/>
        <v/>
      </c>
      <c r="UE278" t="str">
        <f t="shared" si="150"/>
        <v/>
      </c>
      <c r="UG278" t="str">
        <f t="shared" si="151"/>
        <v/>
      </c>
      <c r="UH278" t="str">
        <f t="shared" si="152"/>
        <v/>
      </c>
      <c r="UR278" t="str">
        <f t="shared" si="52"/>
        <v/>
      </c>
    </row>
    <row r="279" spans="1:564" x14ac:dyDescent="0.3">
      <c r="A279" t="s">
        <v>1305</v>
      </c>
      <c r="B279" t="s">
        <v>591</v>
      </c>
      <c r="C279" t="s">
        <v>97</v>
      </c>
      <c r="D279" s="63">
        <v>45743.647497361111</v>
      </c>
      <c r="E279" s="63">
        <v>45743.647671134262</v>
      </c>
      <c r="F279" t="s">
        <v>623</v>
      </c>
      <c r="G279">
        <v>100</v>
      </c>
      <c r="AI279">
        <v>1</v>
      </c>
      <c r="AJ279">
        <v>1</v>
      </c>
      <c r="AL279">
        <v>14</v>
      </c>
      <c r="TF279" t="s">
        <v>18</v>
      </c>
      <c r="TG279" cm="1">
        <f t="array" aca="1" ref="TG279" ca="1">_xlfn.IFS(SUMIFS(TI279:UB279, TI$3:UB$3,"Red",TI$4:UB$4,"On")&gt;0,1,
SUMIFS(TI279:UB279,TI$3:UB$3,"Yellow",TI$4:UB$4,"On")&gt;=TH$1,1,
TRUE,0)</f>
        <v>0</v>
      </c>
      <c r="TH279" s="40">
        <f t="shared" si="128"/>
        <v>0.25023333728313446</v>
      </c>
      <c r="TI279" s="40" t="str">
        <f t="shared" si="129"/>
        <v/>
      </c>
      <c r="TJ279">
        <f t="shared" si="130"/>
        <v>0</v>
      </c>
      <c r="TK279">
        <f t="shared" si="131"/>
        <v>0</v>
      </c>
      <c r="TL279">
        <f t="shared" si="132"/>
        <v>0</v>
      </c>
      <c r="TM279">
        <f t="shared" si="133"/>
        <v>0</v>
      </c>
      <c r="TN279">
        <f t="shared" si="134"/>
        <v>0</v>
      </c>
      <c r="TO279">
        <f t="shared" si="135"/>
        <v>0</v>
      </c>
      <c r="TP279">
        <f t="shared" si="136"/>
        <v>0</v>
      </c>
      <c r="TQ279">
        <f t="shared" si="137"/>
        <v>0</v>
      </c>
      <c r="TR279">
        <f t="shared" si="138"/>
        <v>0</v>
      </c>
      <c r="TS279">
        <f t="shared" si="139"/>
        <v>0</v>
      </c>
      <c r="TT279">
        <f t="shared" si="140"/>
        <v>0</v>
      </c>
      <c r="TU279">
        <f t="shared" si="141"/>
        <v>0</v>
      </c>
      <c r="TV279">
        <f t="shared" si="142"/>
        <v>0</v>
      </c>
      <c r="TW279">
        <f t="shared" si="143"/>
        <v>0</v>
      </c>
      <c r="TX279">
        <f t="shared" si="144"/>
        <v>0</v>
      </c>
      <c r="TY279">
        <f t="shared" si="145"/>
        <v>0</v>
      </c>
      <c r="TZ279" t="str">
        <f t="shared" si="146"/>
        <v/>
      </c>
      <c r="UA279">
        <f t="shared" si="147"/>
        <v>0</v>
      </c>
      <c r="UB279">
        <f t="shared" si="148"/>
        <v>0</v>
      </c>
      <c r="UD279" t="str">
        <f t="shared" si="149"/>
        <v/>
      </c>
      <c r="UE279" t="str">
        <f t="shared" si="150"/>
        <v/>
      </c>
      <c r="UG279" t="str">
        <f t="shared" si="151"/>
        <v/>
      </c>
      <c r="UH279" t="str">
        <f t="shared" si="152"/>
        <v/>
      </c>
      <c r="UR279" t="str">
        <f t="shared" si="52"/>
        <v/>
      </c>
    </row>
    <row r="280" spans="1:564" x14ac:dyDescent="0.3">
      <c r="A280" t="s">
        <v>1306</v>
      </c>
      <c r="B280" t="s">
        <v>591</v>
      </c>
      <c r="C280" t="s">
        <v>78</v>
      </c>
      <c r="D280" s="63">
        <v>45743.647539398145</v>
      </c>
      <c r="E280" s="63">
        <v>45743.647672962965</v>
      </c>
      <c r="F280" t="s">
        <v>623</v>
      </c>
      <c r="G280">
        <v>100</v>
      </c>
      <c r="AI280">
        <v>6</v>
      </c>
      <c r="TF280" t="s">
        <v>18</v>
      </c>
      <c r="TG280" cm="1">
        <f t="array" aca="1" ref="TG280" ca="1">_xlfn.IFS(SUMIFS(TI280:UB280, TI$3:UB$3,"Red",TI$4:UB$4,"On")&gt;0,1,
SUMIFS(TI280:UB280,TI$3:UB$3,"Yellow",TI$4:UB$4,"On")&gt;=TH$1,1,
TRUE,0)</f>
        <v>0</v>
      </c>
      <c r="TH280" s="40">
        <f t="shared" si="128"/>
        <v>0.19233333994634449</v>
      </c>
      <c r="TI280" s="40" t="str">
        <f t="shared" si="129"/>
        <v/>
      </c>
      <c r="TJ280">
        <f t="shared" si="130"/>
        <v>0</v>
      </c>
      <c r="TK280">
        <f t="shared" si="131"/>
        <v>0</v>
      </c>
      <c r="TL280">
        <f t="shared" si="132"/>
        <v>0</v>
      </c>
      <c r="TM280">
        <f t="shared" si="133"/>
        <v>0</v>
      </c>
      <c r="TN280">
        <f t="shared" si="134"/>
        <v>0</v>
      </c>
      <c r="TO280">
        <f t="shared" si="135"/>
        <v>0</v>
      </c>
      <c r="TP280">
        <f t="shared" si="136"/>
        <v>0</v>
      </c>
      <c r="TQ280">
        <f t="shared" si="137"/>
        <v>0</v>
      </c>
      <c r="TR280">
        <f t="shared" si="138"/>
        <v>0</v>
      </c>
      <c r="TS280">
        <f t="shared" si="139"/>
        <v>0</v>
      </c>
      <c r="TT280">
        <f t="shared" si="140"/>
        <v>0</v>
      </c>
      <c r="TU280">
        <f t="shared" si="141"/>
        <v>0</v>
      </c>
      <c r="TV280">
        <f t="shared" si="142"/>
        <v>0</v>
      </c>
      <c r="TW280">
        <f t="shared" si="143"/>
        <v>0</v>
      </c>
      <c r="TX280">
        <f t="shared" si="144"/>
        <v>0</v>
      </c>
      <c r="TY280">
        <f t="shared" si="145"/>
        <v>0</v>
      </c>
      <c r="TZ280" t="str">
        <f t="shared" si="146"/>
        <v/>
      </c>
      <c r="UA280">
        <f t="shared" si="147"/>
        <v>0</v>
      </c>
      <c r="UB280">
        <f t="shared" si="148"/>
        <v>0</v>
      </c>
      <c r="UD280" t="str">
        <f t="shared" si="149"/>
        <v/>
      </c>
      <c r="UE280" t="str">
        <f t="shared" si="150"/>
        <v/>
      </c>
      <c r="UG280" t="str">
        <f t="shared" si="151"/>
        <v/>
      </c>
      <c r="UH280" t="str">
        <f t="shared" si="152"/>
        <v/>
      </c>
      <c r="UR280" t="str">
        <f t="shared" si="52"/>
        <v/>
      </c>
    </row>
    <row r="281" spans="1:564" x14ac:dyDescent="0.3">
      <c r="A281" t="s">
        <v>1307</v>
      </c>
      <c r="B281" t="s">
        <v>591</v>
      </c>
      <c r="C281" t="s">
        <v>97</v>
      </c>
      <c r="D281" s="63">
        <v>45743.647419432869</v>
      </c>
      <c r="E281" s="63">
        <v>45743.647679884256</v>
      </c>
      <c r="F281" t="s">
        <v>623</v>
      </c>
      <c r="G281">
        <v>100</v>
      </c>
      <c r="AI281">
        <v>1</v>
      </c>
      <c r="AJ281">
        <v>1</v>
      </c>
      <c r="AL281">
        <v>3</v>
      </c>
      <c r="TF281" t="s">
        <v>18</v>
      </c>
      <c r="TG281" cm="1">
        <f t="array" aca="1" ref="TG281" ca="1">_xlfn.IFS(SUMIFS(TI281:UB281, TI$3:UB$3,"Red",TI$4:UB$4,"On")&gt;0,1,
SUMIFS(TI281:UB281,TI$3:UB$3,"Yellow",TI$4:UB$4,"On")&gt;=TH$1,1,
TRUE,0)</f>
        <v>0</v>
      </c>
      <c r="TH281" s="40">
        <f t="shared" si="128"/>
        <v>0.37504999665543437</v>
      </c>
      <c r="TI281" s="40" t="str">
        <f t="shared" si="129"/>
        <v/>
      </c>
      <c r="TJ281">
        <f t="shared" si="130"/>
        <v>0</v>
      </c>
      <c r="TK281">
        <f t="shared" si="131"/>
        <v>0</v>
      </c>
      <c r="TL281">
        <f t="shared" si="132"/>
        <v>0</v>
      </c>
      <c r="TM281">
        <f t="shared" si="133"/>
        <v>0</v>
      </c>
      <c r="TN281">
        <f t="shared" si="134"/>
        <v>0</v>
      </c>
      <c r="TO281">
        <f t="shared" si="135"/>
        <v>0</v>
      </c>
      <c r="TP281">
        <f t="shared" si="136"/>
        <v>0</v>
      </c>
      <c r="TQ281">
        <f t="shared" si="137"/>
        <v>0</v>
      </c>
      <c r="TR281">
        <f t="shared" si="138"/>
        <v>0</v>
      </c>
      <c r="TS281">
        <f t="shared" si="139"/>
        <v>0</v>
      </c>
      <c r="TT281">
        <f t="shared" si="140"/>
        <v>0</v>
      </c>
      <c r="TU281">
        <f t="shared" si="141"/>
        <v>0</v>
      </c>
      <c r="TV281">
        <f t="shared" si="142"/>
        <v>0</v>
      </c>
      <c r="TW281">
        <f t="shared" si="143"/>
        <v>0</v>
      </c>
      <c r="TX281">
        <f t="shared" si="144"/>
        <v>0</v>
      </c>
      <c r="TY281">
        <f t="shared" si="145"/>
        <v>0</v>
      </c>
      <c r="TZ281" t="str">
        <f t="shared" si="146"/>
        <v/>
      </c>
      <c r="UA281">
        <f t="shared" si="147"/>
        <v>0</v>
      </c>
      <c r="UB281">
        <f t="shared" si="148"/>
        <v>0</v>
      </c>
      <c r="UD281" t="str">
        <f t="shared" si="149"/>
        <v/>
      </c>
      <c r="UE281" t="str">
        <f t="shared" si="150"/>
        <v/>
      </c>
      <c r="UG281" t="str">
        <f t="shared" si="151"/>
        <v/>
      </c>
      <c r="UH281" t="str">
        <f t="shared" si="152"/>
        <v/>
      </c>
      <c r="UR281" t="str">
        <f t="shared" si="52"/>
        <v/>
      </c>
    </row>
    <row r="282" spans="1:564" x14ac:dyDescent="0.3">
      <c r="A282" t="s">
        <v>1308</v>
      </c>
      <c r="B282" t="s">
        <v>591</v>
      </c>
      <c r="C282" t="s">
        <v>97</v>
      </c>
      <c r="D282" s="63">
        <v>45743.64742065972</v>
      </c>
      <c r="E282" s="63">
        <v>45743.647682893519</v>
      </c>
      <c r="F282" t="s">
        <v>623</v>
      </c>
      <c r="G282">
        <v>100</v>
      </c>
      <c r="AI282">
        <v>1</v>
      </c>
      <c r="AJ282">
        <v>1</v>
      </c>
      <c r="AL282">
        <v>8</v>
      </c>
      <c r="TF282" t="s">
        <v>18</v>
      </c>
      <c r="TG282" cm="1">
        <f t="array" aca="1" ref="TG282" ca="1">_xlfn.IFS(SUMIFS(TI282:UB282, TI$3:UB$3,"Red",TI$4:UB$4,"On")&gt;0,1,
SUMIFS(TI282:UB282,TI$3:UB$3,"Yellow",TI$4:UB$4,"On")&gt;=TH$1,1,
TRUE,0)</f>
        <v>0</v>
      </c>
      <c r="TH282" s="40">
        <f t="shared" si="128"/>
        <v>0.37761667161248624</v>
      </c>
      <c r="TI282" s="40" t="str">
        <f t="shared" si="129"/>
        <v/>
      </c>
      <c r="TJ282">
        <f t="shared" si="130"/>
        <v>0</v>
      </c>
      <c r="TK282">
        <f t="shared" si="131"/>
        <v>0</v>
      </c>
      <c r="TL282">
        <f t="shared" si="132"/>
        <v>0</v>
      </c>
      <c r="TM282">
        <f t="shared" si="133"/>
        <v>0</v>
      </c>
      <c r="TN282">
        <f t="shared" si="134"/>
        <v>0</v>
      </c>
      <c r="TO282">
        <f t="shared" si="135"/>
        <v>0</v>
      </c>
      <c r="TP282">
        <f t="shared" si="136"/>
        <v>0</v>
      </c>
      <c r="TQ282">
        <f t="shared" si="137"/>
        <v>0</v>
      </c>
      <c r="TR282">
        <f t="shared" si="138"/>
        <v>0</v>
      </c>
      <c r="TS282">
        <f t="shared" si="139"/>
        <v>0</v>
      </c>
      <c r="TT282">
        <f t="shared" si="140"/>
        <v>0</v>
      </c>
      <c r="TU282">
        <f t="shared" si="141"/>
        <v>0</v>
      </c>
      <c r="TV282">
        <f t="shared" si="142"/>
        <v>0</v>
      </c>
      <c r="TW282">
        <f t="shared" si="143"/>
        <v>0</v>
      </c>
      <c r="TX282">
        <f t="shared" si="144"/>
        <v>0</v>
      </c>
      <c r="TY282">
        <f t="shared" si="145"/>
        <v>0</v>
      </c>
      <c r="TZ282" t="str">
        <f t="shared" si="146"/>
        <v/>
      </c>
      <c r="UA282">
        <f t="shared" si="147"/>
        <v>0</v>
      </c>
      <c r="UB282">
        <f t="shared" si="148"/>
        <v>0</v>
      </c>
      <c r="UD282" t="str">
        <f t="shared" si="149"/>
        <v/>
      </c>
      <c r="UE282" t="str">
        <f t="shared" si="150"/>
        <v/>
      </c>
      <c r="UG282" t="str">
        <f t="shared" si="151"/>
        <v/>
      </c>
      <c r="UH282" t="str">
        <f t="shared" si="152"/>
        <v/>
      </c>
      <c r="UR282" t="str">
        <f t="shared" si="52"/>
        <v/>
      </c>
    </row>
    <row r="283" spans="1:564" x14ac:dyDescent="0.3">
      <c r="A283" t="s">
        <v>1309</v>
      </c>
      <c r="B283" t="s">
        <v>591</v>
      </c>
      <c r="C283" t="s">
        <v>97</v>
      </c>
      <c r="D283" s="63">
        <v>45743.647530567127</v>
      </c>
      <c r="E283" s="63">
        <v>45743.647685717595</v>
      </c>
      <c r="F283" t="s">
        <v>623</v>
      </c>
      <c r="G283">
        <v>100</v>
      </c>
      <c r="AI283">
        <v>1</v>
      </c>
      <c r="AJ283">
        <v>1</v>
      </c>
      <c r="AL283">
        <v>1</v>
      </c>
      <c r="TF283" t="s">
        <v>18</v>
      </c>
      <c r="TG283" cm="1">
        <f t="array" aca="1" ref="TG283" ca="1">_xlfn.IFS(SUMIFS(TI283:UB283, TI$3:UB$3,"Red",TI$4:UB$4,"On")&gt;0,1,
SUMIFS(TI283:UB283,TI$3:UB$3,"Yellow",TI$4:UB$4,"On")&gt;=TH$1,1,
TRUE,0)</f>
        <v>0</v>
      </c>
      <c r="TH283" s="40">
        <f t="shared" si="128"/>
        <v>0.22341667441651225</v>
      </c>
      <c r="TI283" s="40" t="str">
        <f t="shared" si="129"/>
        <v/>
      </c>
      <c r="TJ283">
        <f t="shared" si="130"/>
        <v>0</v>
      </c>
      <c r="TK283">
        <f t="shared" si="131"/>
        <v>0</v>
      </c>
      <c r="TL283">
        <f t="shared" si="132"/>
        <v>0</v>
      </c>
      <c r="TM283">
        <f t="shared" si="133"/>
        <v>0</v>
      </c>
      <c r="TN283">
        <f t="shared" si="134"/>
        <v>0</v>
      </c>
      <c r="TO283">
        <f t="shared" si="135"/>
        <v>0</v>
      </c>
      <c r="TP283">
        <f t="shared" si="136"/>
        <v>0</v>
      </c>
      <c r="TQ283">
        <f t="shared" si="137"/>
        <v>0</v>
      </c>
      <c r="TR283">
        <f t="shared" si="138"/>
        <v>0</v>
      </c>
      <c r="TS283">
        <f t="shared" si="139"/>
        <v>0</v>
      </c>
      <c r="TT283">
        <f t="shared" si="140"/>
        <v>0</v>
      </c>
      <c r="TU283">
        <f t="shared" si="141"/>
        <v>0</v>
      </c>
      <c r="TV283">
        <f t="shared" si="142"/>
        <v>0</v>
      </c>
      <c r="TW283">
        <f t="shared" si="143"/>
        <v>0</v>
      </c>
      <c r="TX283">
        <f t="shared" si="144"/>
        <v>0</v>
      </c>
      <c r="TY283">
        <f t="shared" si="145"/>
        <v>0</v>
      </c>
      <c r="TZ283" t="str">
        <f t="shared" si="146"/>
        <v/>
      </c>
      <c r="UA283">
        <f t="shared" si="147"/>
        <v>0</v>
      </c>
      <c r="UB283">
        <f t="shared" si="148"/>
        <v>0</v>
      </c>
      <c r="UD283" t="str">
        <f t="shared" si="149"/>
        <v/>
      </c>
      <c r="UE283" t="str">
        <f t="shared" si="150"/>
        <v/>
      </c>
      <c r="UG283" t="str">
        <f t="shared" si="151"/>
        <v/>
      </c>
      <c r="UH283" t="str">
        <f t="shared" si="152"/>
        <v/>
      </c>
      <c r="UR283" t="str">
        <f t="shared" si="52"/>
        <v/>
      </c>
    </row>
    <row r="284" spans="1:564" x14ac:dyDescent="0.3">
      <c r="A284" t="s">
        <v>1310</v>
      </c>
      <c r="B284" t="s">
        <v>591</v>
      </c>
      <c r="C284" t="s">
        <v>78</v>
      </c>
      <c r="D284" s="63">
        <v>45743.647576805553</v>
      </c>
      <c r="E284" s="63">
        <v>45743.647687719909</v>
      </c>
      <c r="F284" t="s">
        <v>623</v>
      </c>
      <c r="G284">
        <v>100</v>
      </c>
      <c r="AI284">
        <v>6</v>
      </c>
      <c r="TF284" t="s">
        <v>18</v>
      </c>
      <c r="TG284" cm="1">
        <f t="array" aca="1" ref="TG284" ca="1">_xlfn.IFS(SUMIFS(TI284:UB284, TI$3:UB$3,"Red",TI$4:UB$4,"On")&gt;0,1,
SUMIFS(TI284:UB284,TI$3:UB$3,"Yellow",TI$4:UB$4,"On")&gt;=TH$1,1,
TRUE,0)</f>
        <v>0</v>
      </c>
      <c r="TH284" s="40">
        <f t="shared" si="128"/>
        <v>0.15971667249687016</v>
      </c>
      <c r="TI284" s="40" t="str">
        <f t="shared" si="129"/>
        <v/>
      </c>
      <c r="TJ284">
        <f t="shared" si="130"/>
        <v>0</v>
      </c>
      <c r="TK284">
        <f t="shared" si="131"/>
        <v>0</v>
      </c>
      <c r="TL284">
        <f t="shared" si="132"/>
        <v>0</v>
      </c>
      <c r="TM284">
        <f t="shared" si="133"/>
        <v>0</v>
      </c>
      <c r="TN284">
        <f t="shared" si="134"/>
        <v>0</v>
      </c>
      <c r="TO284">
        <f t="shared" si="135"/>
        <v>0</v>
      </c>
      <c r="TP284">
        <f t="shared" si="136"/>
        <v>0</v>
      </c>
      <c r="TQ284">
        <f t="shared" si="137"/>
        <v>0</v>
      </c>
      <c r="TR284">
        <f t="shared" si="138"/>
        <v>0</v>
      </c>
      <c r="TS284">
        <f t="shared" si="139"/>
        <v>0</v>
      </c>
      <c r="TT284">
        <f t="shared" si="140"/>
        <v>0</v>
      </c>
      <c r="TU284">
        <f t="shared" si="141"/>
        <v>0</v>
      </c>
      <c r="TV284">
        <f t="shared" si="142"/>
        <v>0</v>
      </c>
      <c r="TW284">
        <f t="shared" si="143"/>
        <v>0</v>
      </c>
      <c r="TX284">
        <f t="shared" si="144"/>
        <v>0</v>
      </c>
      <c r="TY284">
        <f t="shared" si="145"/>
        <v>0</v>
      </c>
      <c r="TZ284" t="str">
        <f t="shared" si="146"/>
        <v/>
      </c>
      <c r="UA284">
        <f t="shared" si="147"/>
        <v>0</v>
      </c>
      <c r="UB284">
        <f t="shared" si="148"/>
        <v>0</v>
      </c>
      <c r="UD284" t="str">
        <f t="shared" si="149"/>
        <v/>
      </c>
      <c r="UE284" t="str">
        <f t="shared" si="150"/>
        <v/>
      </c>
      <c r="UG284" t="str">
        <f t="shared" si="151"/>
        <v/>
      </c>
      <c r="UH284" t="str">
        <f t="shared" si="152"/>
        <v/>
      </c>
      <c r="UR284" t="str">
        <f t="shared" si="52"/>
        <v/>
      </c>
    </row>
    <row r="285" spans="1:564" x14ac:dyDescent="0.3">
      <c r="A285" t="s">
        <v>1311</v>
      </c>
      <c r="B285" t="s">
        <v>591</v>
      </c>
      <c r="C285" t="s">
        <v>97</v>
      </c>
      <c r="D285" s="63">
        <v>45743.647495659723</v>
      </c>
      <c r="E285" s="63">
        <v>45743.647689062498</v>
      </c>
      <c r="F285" t="s">
        <v>623</v>
      </c>
      <c r="G285">
        <v>100</v>
      </c>
      <c r="AI285">
        <v>1</v>
      </c>
      <c r="AJ285">
        <v>1</v>
      </c>
      <c r="AL285">
        <v>9</v>
      </c>
      <c r="TF285" t="s">
        <v>18</v>
      </c>
      <c r="TG285" cm="1">
        <f t="array" aca="1" ref="TG285" ca="1">_xlfn.IFS(SUMIFS(TI285:UB285, TI$3:UB$3,"Red",TI$4:UB$4,"On")&gt;0,1,
SUMIFS(TI285:UB285,TI$3:UB$3,"Yellow",TI$4:UB$4,"On")&gt;=TH$1,1,
TRUE,0)</f>
        <v>0</v>
      </c>
      <c r="TH285" s="40">
        <f t="shared" si="128"/>
        <v>0.27849999605678022</v>
      </c>
      <c r="TI285" s="40" t="str">
        <f t="shared" si="129"/>
        <v/>
      </c>
      <c r="TJ285">
        <f t="shared" si="130"/>
        <v>0</v>
      </c>
      <c r="TK285">
        <f t="shared" si="131"/>
        <v>0</v>
      </c>
      <c r="TL285">
        <f t="shared" si="132"/>
        <v>0</v>
      </c>
      <c r="TM285">
        <f t="shared" si="133"/>
        <v>0</v>
      </c>
      <c r="TN285">
        <f t="shared" si="134"/>
        <v>0</v>
      </c>
      <c r="TO285">
        <f t="shared" si="135"/>
        <v>0</v>
      </c>
      <c r="TP285">
        <f t="shared" si="136"/>
        <v>0</v>
      </c>
      <c r="TQ285">
        <f t="shared" si="137"/>
        <v>0</v>
      </c>
      <c r="TR285">
        <f t="shared" si="138"/>
        <v>0</v>
      </c>
      <c r="TS285">
        <f t="shared" si="139"/>
        <v>0</v>
      </c>
      <c r="TT285">
        <f t="shared" si="140"/>
        <v>0</v>
      </c>
      <c r="TU285">
        <f t="shared" si="141"/>
        <v>0</v>
      </c>
      <c r="TV285">
        <f t="shared" si="142"/>
        <v>0</v>
      </c>
      <c r="TW285">
        <f t="shared" si="143"/>
        <v>0</v>
      </c>
      <c r="TX285">
        <f t="shared" si="144"/>
        <v>0</v>
      </c>
      <c r="TY285">
        <f t="shared" si="145"/>
        <v>0</v>
      </c>
      <c r="TZ285" t="str">
        <f t="shared" si="146"/>
        <v/>
      </c>
      <c r="UA285">
        <f t="shared" si="147"/>
        <v>0</v>
      </c>
      <c r="UB285">
        <f t="shared" si="148"/>
        <v>0</v>
      </c>
      <c r="UD285" t="str">
        <f t="shared" si="149"/>
        <v/>
      </c>
      <c r="UE285" t="str">
        <f t="shared" si="150"/>
        <v/>
      </c>
      <c r="UG285" t="str">
        <f t="shared" si="151"/>
        <v/>
      </c>
      <c r="UH285" t="str">
        <f t="shared" si="152"/>
        <v/>
      </c>
      <c r="UR285" t="str">
        <f t="shared" si="52"/>
        <v/>
      </c>
    </row>
    <row r="286" spans="1:564" x14ac:dyDescent="0.3">
      <c r="A286" t="s">
        <v>1312</v>
      </c>
      <c r="B286" t="s">
        <v>591</v>
      </c>
      <c r="C286" t="s">
        <v>78</v>
      </c>
      <c r="D286" s="63">
        <v>45743.647520925922</v>
      </c>
      <c r="E286" s="63">
        <v>45743.647690821759</v>
      </c>
      <c r="F286" t="s">
        <v>623</v>
      </c>
      <c r="G286">
        <v>100</v>
      </c>
      <c r="AI286">
        <v>4</v>
      </c>
      <c r="TF286" t="s">
        <v>18</v>
      </c>
      <c r="TG286" cm="1">
        <f t="array" aca="1" ref="TG286" ca="1">_xlfn.IFS(SUMIFS(TI286:UB286, TI$3:UB$3,"Red",TI$4:UB$4,"On")&gt;0,1,
SUMIFS(TI286:UB286,TI$3:UB$3,"Yellow",TI$4:UB$4,"On")&gt;=TH$1,1,
TRUE,0)</f>
        <v>0</v>
      </c>
      <c r="TH286" s="40">
        <f t="shared" si="128"/>
        <v>0.24465000489726663</v>
      </c>
      <c r="TI286" s="40" t="str">
        <f t="shared" si="129"/>
        <v/>
      </c>
      <c r="TJ286">
        <f t="shared" si="130"/>
        <v>0</v>
      </c>
      <c r="TK286">
        <f t="shared" si="131"/>
        <v>0</v>
      </c>
      <c r="TL286">
        <f t="shared" si="132"/>
        <v>0</v>
      </c>
      <c r="TM286">
        <f t="shared" si="133"/>
        <v>0</v>
      </c>
      <c r="TN286">
        <f t="shared" si="134"/>
        <v>0</v>
      </c>
      <c r="TO286">
        <f t="shared" si="135"/>
        <v>0</v>
      </c>
      <c r="TP286">
        <f t="shared" si="136"/>
        <v>0</v>
      </c>
      <c r="TQ286">
        <f t="shared" si="137"/>
        <v>0</v>
      </c>
      <c r="TR286">
        <f t="shared" si="138"/>
        <v>0</v>
      </c>
      <c r="TS286">
        <f t="shared" si="139"/>
        <v>0</v>
      </c>
      <c r="TT286">
        <f t="shared" si="140"/>
        <v>0</v>
      </c>
      <c r="TU286">
        <f t="shared" si="141"/>
        <v>0</v>
      </c>
      <c r="TV286">
        <f t="shared" si="142"/>
        <v>0</v>
      </c>
      <c r="TW286">
        <f t="shared" si="143"/>
        <v>0</v>
      </c>
      <c r="TX286">
        <f t="shared" si="144"/>
        <v>0</v>
      </c>
      <c r="TY286">
        <f t="shared" si="145"/>
        <v>0</v>
      </c>
      <c r="TZ286" t="str">
        <f t="shared" si="146"/>
        <v/>
      </c>
      <c r="UA286">
        <f t="shared" si="147"/>
        <v>0</v>
      </c>
      <c r="UB286">
        <f t="shared" si="148"/>
        <v>0</v>
      </c>
      <c r="UD286" t="str">
        <f t="shared" si="149"/>
        <v/>
      </c>
      <c r="UE286" t="str">
        <f t="shared" si="150"/>
        <v/>
      </c>
      <c r="UG286" t="str">
        <f t="shared" si="151"/>
        <v/>
      </c>
      <c r="UH286" t="str">
        <f t="shared" si="152"/>
        <v/>
      </c>
      <c r="UR286" t="str">
        <f t="shared" si="52"/>
        <v/>
      </c>
    </row>
    <row r="287" spans="1:564" x14ac:dyDescent="0.3">
      <c r="A287" t="s">
        <v>1313</v>
      </c>
      <c r="B287" t="s">
        <v>591</v>
      </c>
      <c r="C287" t="s">
        <v>78</v>
      </c>
      <c r="D287" s="63">
        <v>45743.647432129626</v>
      </c>
      <c r="E287" s="63">
        <v>45743.647695497682</v>
      </c>
      <c r="F287" t="s">
        <v>623</v>
      </c>
      <c r="G287">
        <v>100</v>
      </c>
      <c r="AI287">
        <v>5</v>
      </c>
      <c r="TF287" t="s">
        <v>18</v>
      </c>
      <c r="TG287" cm="1">
        <f t="array" aca="1" ref="TG287" ca="1">_xlfn.IFS(SUMIFS(TI287:UB287, TI$3:UB$3,"Red",TI$4:UB$4,"On")&gt;0,1,
SUMIFS(TI287:UB287,TI$3:UB$3,"Yellow",TI$4:UB$4,"On")&gt;=TH$1,1,
TRUE,0)</f>
        <v>0</v>
      </c>
      <c r="TH287" s="40">
        <f t="shared" si="128"/>
        <v>0.37925000069662929</v>
      </c>
      <c r="TI287" s="40" t="str">
        <f t="shared" si="129"/>
        <v/>
      </c>
      <c r="TJ287">
        <f t="shared" si="130"/>
        <v>0</v>
      </c>
      <c r="TK287">
        <f t="shared" si="131"/>
        <v>0</v>
      </c>
      <c r="TL287">
        <f t="shared" si="132"/>
        <v>0</v>
      </c>
      <c r="TM287">
        <f t="shared" si="133"/>
        <v>0</v>
      </c>
      <c r="TN287">
        <f t="shared" si="134"/>
        <v>0</v>
      </c>
      <c r="TO287">
        <f t="shared" si="135"/>
        <v>0</v>
      </c>
      <c r="TP287">
        <f t="shared" si="136"/>
        <v>0</v>
      </c>
      <c r="TQ287">
        <f t="shared" si="137"/>
        <v>0</v>
      </c>
      <c r="TR287">
        <f t="shared" si="138"/>
        <v>0</v>
      </c>
      <c r="TS287">
        <f t="shared" si="139"/>
        <v>0</v>
      </c>
      <c r="TT287">
        <f t="shared" si="140"/>
        <v>0</v>
      </c>
      <c r="TU287">
        <f t="shared" si="141"/>
        <v>0</v>
      </c>
      <c r="TV287">
        <f t="shared" si="142"/>
        <v>0</v>
      </c>
      <c r="TW287">
        <f t="shared" si="143"/>
        <v>0</v>
      </c>
      <c r="TX287">
        <f t="shared" si="144"/>
        <v>0</v>
      </c>
      <c r="TY287">
        <f t="shared" si="145"/>
        <v>0</v>
      </c>
      <c r="TZ287" t="str">
        <f t="shared" si="146"/>
        <v/>
      </c>
      <c r="UA287">
        <f t="shared" si="147"/>
        <v>0</v>
      </c>
      <c r="UB287">
        <f t="shared" si="148"/>
        <v>0</v>
      </c>
      <c r="UD287" t="str">
        <f t="shared" si="149"/>
        <v/>
      </c>
      <c r="UE287" t="str">
        <f t="shared" si="150"/>
        <v/>
      </c>
      <c r="UG287" t="str">
        <f t="shared" si="151"/>
        <v/>
      </c>
      <c r="UH287" t="str">
        <f t="shared" si="152"/>
        <v/>
      </c>
      <c r="UR287" t="str">
        <f t="shared" si="52"/>
        <v/>
      </c>
    </row>
    <row r="288" spans="1:564" x14ac:dyDescent="0.3">
      <c r="A288" t="s">
        <v>1314</v>
      </c>
      <c r="B288" t="s">
        <v>591</v>
      </c>
      <c r="C288" t="s">
        <v>78</v>
      </c>
      <c r="D288" s="63">
        <v>45743.6475474537</v>
      </c>
      <c r="E288" s="63">
        <v>45743.64769578704</v>
      </c>
      <c r="F288" t="s">
        <v>623</v>
      </c>
      <c r="G288">
        <v>100</v>
      </c>
      <c r="AI288">
        <v>4</v>
      </c>
      <c r="TF288" t="s">
        <v>18</v>
      </c>
      <c r="TG288" cm="1">
        <f t="array" aca="1" ref="TG288" ca="1">_xlfn.IFS(SUMIFS(TI288:UB288, TI$3:UB$3,"Red",TI$4:UB$4,"On")&gt;0,1,
SUMIFS(TI288:UB288,TI$3:UB$3,"Yellow",TI$4:UB$4,"On")&gt;=TH$1,1,
TRUE,0)</f>
        <v>0</v>
      </c>
      <c r="TH288" s="40">
        <f t="shared" si="128"/>
        <v>0.21360000944696367</v>
      </c>
      <c r="TI288" s="40" t="str">
        <f t="shared" si="129"/>
        <v/>
      </c>
      <c r="TJ288">
        <f t="shared" si="130"/>
        <v>0</v>
      </c>
      <c r="TK288">
        <f t="shared" si="131"/>
        <v>0</v>
      </c>
      <c r="TL288">
        <f t="shared" si="132"/>
        <v>0</v>
      </c>
      <c r="TM288">
        <f t="shared" si="133"/>
        <v>0</v>
      </c>
      <c r="TN288">
        <f t="shared" si="134"/>
        <v>0</v>
      </c>
      <c r="TO288">
        <f t="shared" si="135"/>
        <v>0</v>
      </c>
      <c r="TP288">
        <f t="shared" si="136"/>
        <v>0</v>
      </c>
      <c r="TQ288">
        <f t="shared" si="137"/>
        <v>0</v>
      </c>
      <c r="TR288">
        <f t="shared" si="138"/>
        <v>0</v>
      </c>
      <c r="TS288">
        <f t="shared" si="139"/>
        <v>0</v>
      </c>
      <c r="TT288">
        <f t="shared" si="140"/>
        <v>0</v>
      </c>
      <c r="TU288">
        <f t="shared" si="141"/>
        <v>0</v>
      </c>
      <c r="TV288">
        <f t="shared" si="142"/>
        <v>0</v>
      </c>
      <c r="TW288">
        <f t="shared" si="143"/>
        <v>0</v>
      </c>
      <c r="TX288">
        <f t="shared" si="144"/>
        <v>0</v>
      </c>
      <c r="TY288">
        <f t="shared" si="145"/>
        <v>0</v>
      </c>
      <c r="TZ288" t="str">
        <f t="shared" si="146"/>
        <v/>
      </c>
      <c r="UA288">
        <f t="shared" si="147"/>
        <v>0</v>
      </c>
      <c r="UB288">
        <f t="shared" si="148"/>
        <v>0</v>
      </c>
      <c r="UD288" t="str">
        <f t="shared" si="149"/>
        <v/>
      </c>
      <c r="UE288" t="str">
        <f t="shared" si="150"/>
        <v/>
      </c>
      <c r="UG288" t="str">
        <f t="shared" si="151"/>
        <v/>
      </c>
      <c r="UH288" t="str">
        <f t="shared" si="152"/>
        <v/>
      </c>
      <c r="UR288" t="str">
        <f t="shared" si="52"/>
        <v/>
      </c>
    </row>
    <row r="289" spans="1:564" x14ac:dyDescent="0.3">
      <c r="A289" t="s">
        <v>1315</v>
      </c>
      <c r="B289" t="s">
        <v>591</v>
      </c>
      <c r="C289" t="s">
        <v>78</v>
      </c>
      <c r="D289" s="63">
        <v>45743.647527245368</v>
      </c>
      <c r="E289" s="63">
        <v>45743.647696122687</v>
      </c>
      <c r="F289" t="s">
        <v>623</v>
      </c>
      <c r="G289">
        <v>100</v>
      </c>
      <c r="AI289">
        <v>5</v>
      </c>
      <c r="TF289" t="s">
        <v>18</v>
      </c>
      <c r="TG289" cm="1">
        <f t="array" aca="1" ref="TG289" ca="1">_xlfn.IFS(SUMIFS(TI289:UB289, TI$3:UB$3,"Red",TI$4:UB$4,"On")&gt;0,1,
SUMIFS(TI289:UB289,TI$3:UB$3,"Yellow",TI$4:UB$4,"On")&gt;=TH$1,1,
TRUE,0)</f>
        <v>0</v>
      </c>
      <c r="TH289" s="40">
        <f t="shared" si="128"/>
        <v>0.24318333948031068</v>
      </c>
      <c r="TI289" s="40" t="str">
        <f t="shared" si="129"/>
        <v/>
      </c>
      <c r="TJ289">
        <f t="shared" si="130"/>
        <v>0</v>
      </c>
      <c r="TK289">
        <f t="shared" si="131"/>
        <v>0</v>
      </c>
      <c r="TL289">
        <f t="shared" si="132"/>
        <v>0</v>
      </c>
      <c r="TM289">
        <f t="shared" si="133"/>
        <v>0</v>
      </c>
      <c r="TN289">
        <f t="shared" si="134"/>
        <v>0</v>
      </c>
      <c r="TO289">
        <f t="shared" si="135"/>
        <v>0</v>
      </c>
      <c r="TP289">
        <f t="shared" si="136"/>
        <v>0</v>
      </c>
      <c r="TQ289">
        <f t="shared" si="137"/>
        <v>0</v>
      </c>
      <c r="TR289">
        <f t="shared" si="138"/>
        <v>0</v>
      </c>
      <c r="TS289">
        <f t="shared" si="139"/>
        <v>0</v>
      </c>
      <c r="TT289">
        <f t="shared" si="140"/>
        <v>0</v>
      </c>
      <c r="TU289">
        <f t="shared" si="141"/>
        <v>0</v>
      </c>
      <c r="TV289">
        <f t="shared" si="142"/>
        <v>0</v>
      </c>
      <c r="TW289">
        <f t="shared" si="143"/>
        <v>0</v>
      </c>
      <c r="TX289">
        <f t="shared" si="144"/>
        <v>0</v>
      </c>
      <c r="TY289">
        <f t="shared" si="145"/>
        <v>0</v>
      </c>
      <c r="TZ289" t="str">
        <f t="shared" si="146"/>
        <v/>
      </c>
      <c r="UA289">
        <f t="shared" si="147"/>
        <v>0</v>
      </c>
      <c r="UB289">
        <f t="shared" si="148"/>
        <v>0</v>
      </c>
      <c r="UD289" t="str">
        <f t="shared" si="149"/>
        <v/>
      </c>
      <c r="UE289" t="str">
        <f t="shared" si="150"/>
        <v/>
      </c>
      <c r="UG289" t="str">
        <f t="shared" si="151"/>
        <v/>
      </c>
      <c r="UH289" t="str">
        <f t="shared" si="152"/>
        <v/>
      </c>
      <c r="UR289" t="str">
        <f t="shared" si="52"/>
        <v/>
      </c>
    </row>
    <row r="290" spans="1:564" x14ac:dyDescent="0.3">
      <c r="A290" t="s">
        <v>1316</v>
      </c>
      <c r="B290" t="s">
        <v>591</v>
      </c>
      <c r="C290" t="s">
        <v>97</v>
      </c>
      <c r="D290" s="63">
        <v>45743.647542696759</v>
      </c>
      <c r="E290" s="63">
        <v>45743.647697245367</v>
      </c>
      <c r="F290" t="s">
        <v>623</v>
      </c>
      <c r="G290">
        <v>100</v>
      </c>
      <c r="AI290">
        <v>1</v>
      </c>
      <c r="AJ290">
        <v>1</v>
      </c>
      <c r="AL290">
        <v>10</v>
      </c>
      <c r="TF290" t="s">
        <v>18</v>
      </c>
      <c r="TG290" cm="1">
        <f t="array" aca="1" ref="TG290" ca="1">_xlfn.IFS(SUMIFS(TI290:UB290, TI$3:UB$3,"Red",TI$4:UB$4,"On")&gt;0,1,
SUMIFS(TI290:UB290,TI$3:UB$3,"Yellow",TI$4:UB$4,"On")&gt;=TH$1,1,
TRUE,0)</f>
        <v>0</v>
      </c>
      <c r="TH290" s="40">
        <f t="shared" si="128"/>
        <v>0.22254999610595405</v>
      </c>
      <c r="TI290" s="40" t="str">
        <f t="shared" si="129"/>
        <v/>
      </c>
      <c r="TJ290">
        <f t="shared" si="130"/>
        <v>0</v>
      </c>
      <c r="TK290">
        <f t="shared" si="131"/>
        <v>0</v>
      </c>
      <c r="TL290">
        <f t="shared" si="132"/>
        <v>0</v>
      </c>
      <c r="TM290">
        <f t="shared" si="133"/>
        <v>0</v>
      </c>
      <c r="TN290">
        <f t="shared" si="134"/>
        <v>0</v>
      </c>
      <c r="TO290">
        <f t="shared" si="135"/>
        <v>0</v>
      </c>
      <c r="TP290">
        <f t="shared" si="136"/>
        <v>0</v>
      </c>
      <c r="TQ290">
        <f t="shared" si="137"/>
        <v>0</v>
      </c>
      <c r="TR290">
        <f t="shared" si="138"/>
        <v>0</v>
      </c>
      <c r="TS290">
        <f t="shared" si="139"/>
        <v>0</v>
      </c>
      <c r="TT290">
        <f t="shared" si="140"/>
        <v>0</v>
      </c>
      <c r="TU290">
        <f t="shared" si="141"/>
        <v>0</v>
      </c>
      <c r="TV290">
        <f t="shared" si="142"/>
        <v>0</v>
      </c>
      <c r="TW290">
        <f t="shared" si="143"/>
        <v>0</v>
      </c>
      <c r="TX290">
        <f t="shared" si="144"/>
        <v>0</v>
      </c>
      <c r="TY290">
        <f t="shared" si="145"/>
        <v>0</v>
      </c>
      <c r="TZ290" t="str">
        <f t="shared" si="146"/>
        <v/>
      </c>
      <c r="UA290">
        <f t="shared" si="147"/>
        <v>0</v>
      </c>
      <c r="UB290">
        <f t="shared" si="148"/>
        <v>0</v>
      </c>
      <c r="UD290" t="str">
        <f t="shared" si="149"/>
        <v/>
      </c>
      <c r="UE290" t="str">
        <f t="shared" si="150"/>
        <v/>
      </c>
      <c r="UG290" t="str">
        <f t="shared" si="151"/>
        <v/>
      </c>
      <c r="UH290" t="str">
        <f t="shared" si="152"/>
        <v/>
      </c>
      <c r="UR290" t="str">
        <f t="shared" si="52"/>
        <v/>
      </c>
    </row>
    <row r="291" spans="1:564" x14ac:dyDescent="0.3">
      <c r="A291" t="s">
        <v>1317</v>
      </c>
      <c r="B291" t="s">
        <v>591</v>
      </c>
      <c r="C291" t="s">
        <v>97</v>
      </c>
      <c r="D291" s="63">
        <v>45743.647551365742</v>
      </c>
      <c r="E291" s="63">
        <v>45743.647709317127</v>
      </c>
      <c r="F291" t="s">
        <v>623</v>
      </c>
      <c r="G291">
        <v>100</v>
      </c>
      <c r="AI291">
        <v>1</v>
      </c>
      <c r="AJ291">
        <v>1</v>
      </c>
      <c r="AL291">
        <v>16</v>
      </c>
      <c r="TF291" t="s">
        <v>18</v>
      </c>
      <c r="TG291" cm="1">
        <f t="array" aca="1" ref="TG291" ca="1">_xlfn.IFS(SUMIFS(TI291:UB291, TI$3:UB$3,"Red",TI$4:UB$4,"On")&gt;0,1,
SUMIFS(TI291:UB291,TI$3:UB$3,"Yellow",TI$4:UB$4,"On")&gt;=TH$1,1,
TRUE,0)</f>
        <v>0</v>
      </c>
      <c r="TH291" s="40">
        <f t="shared" si="128"/>
        <v>0.22744999383576214</v>
      </c>
      <c r="TI291" s="40" t="str">
        <f t="shared" si="129"/>
        <v/>
      </c>
      <c r="TJ291">
        <f t="shared" si="130"/>
        <v>0</v>
      </c>
      <c r="TK291">
        <f t="shared" si="131"/>
        <v>0</v>
      </c>
      <c r="TL291">
        <f t="shared" si="132"/>
        <v>0</v>
      </c>
      <c r="TM291">
        <f t="shared" si="133"/>
        <v>0</v>
      </c>
      <c r="TN291">
        <f t="shared" si="134"/>
        <v>0</v>
      </c>
      <c r="TO291">
        <f t="shared" si="135"/>
        <v>0</v>
      </c>
      <c r="TP291">
        <f t="shared" si="136"/>
        <v>0</v>
      </c>
      <c r="TQ291">
        <f t="shared" si="137"/>
        <v>0</v>
      </c>
      <c r="TR291">
        <f t="shared" si="138"/>
        <v>0</v>
      </c>
      <c r="TS291">
        <f t="shared" si="139"/>
        <v>0</v>
      </c>
      <c r="TT291">
        <f t="shared" si="140"/>
        <v>0</v>
      </c>
      <c r="TU291">
        <f t="shared" si="141"/>
        <v>0</v>
      </c>
      <c r="TV291">
        <f t="shared" si="142"/>
        <v>0</v>
      </c>
      <c r="TW291">
        <f t="shared" si="143"/>
        <v>0</v>
      </c>
      <c r="TX291">
        <f t="shared" si="144"/>
        <v>0</v>
      </c>
      <c r="TY291">
        <f t="shared" si="145"/>
        <v>0</v>
      </c>
      <c r="TZ291" t="str">
        <f t="shared" si="146"/>
        <v/>
      </c>
      <c r="UA291">
        <f t="shared" si="147"/>
        <v>0</v>
      </c>
      <c r="UB291">
        <f t="shared" si="148"/>
        <v>0</v>
      </c>
      <c r="UD291" t="str">
        <f t="shared" si="149"/>
        <v/>
      </c>
      <c r="UE291" t="str">
        <f t="shared" si="150"/>
        <v/>
      </c>
      <c r="UG291" t="str">
        <f t="shared" si="151"/>
        <v/>
      </c>
      <c r="UH291" t="str">
        <f t="shared" si="152"/>
        <v/>
      </c>
      <c r="UR291" t="str">
        <f t="shared" si="52"/>
        <v/>
      </c>
    </row>
    <row r="292" spans="1:564" x14ac:dyDescent="0.3">
      <c r="A292" t="s">
        <v>1318</v>
      </c>
      <c r="B292" t="s">
        <v>591</v>
      </c>
      <c r="C292" t="s">
        <v>97</v>
      </c>
      <c r="D292" s="63">
        <v>45743.647552476854</v>
      </c>
      <c r="E292" s="63">
        <v>45743.64771135417</v>
      </c>
      <c r="F292" t="s">
        <v>623</v>
      </c>
      <c r="G292">
        <v>100</v>
      </c>
      <c r="AI292">
        <v>1</v>
      </c>
      <c r="AJ292">
        <v>1</v>
      </c>
      <c r="AL292">
        <v>4</v>
      </c>
      <c r="TF292" t="s">
        <v>18</v>
      </c>
      <c r="TG292" cm="1">
        <f t="array" aca="1" ref="TG292" ca="1">_xlfn.IFS(SUMIFS(TI292:UB292, TI$3:UB$3,"Red",TI$4:UB$4,"On")&gt;0,1,
SUMIFS(TI292:UB292,TI$3:UB$3,"Yellow",TI$4:UB$4,"On")&gt;=TH$1,1,
TRUE,0)</f>
        <v>0</v>
      </c>
      <c r="TH292" s="40">
        <f t="shared" si="128"/>
        <v>0.22878333460539579</v>
      </c>
      <c r="TI292" s="40" t="str">
        <f t="shared" si="129"/>
        <v/>
      </c>
      <c r="TJ292">
        <f t="shared" si="130"/>
        <v>0</v>
      </c>
      <c r="TK292">
        <f t="shared" si="131"/>
        <v>0</v>
      </c>
      <c r="TL292">
        <f t="shared" si="132"/>
        <v>0</v>
      </c>
      <c r="TM292">
        <f t="shared" si="133"/>
        <v>0</v>
      </c>
      <c r="TN292">
        <f t="shared" si="134"/>
        <v>0</v>
      </c>
      <c r="TO292">
        <f t="shared" si="135"/>
        <v>0</v>
      </c>
      <c r="TP292">
        <f t="shared" si="136"/>
        <v>0</v>
      </c>
      <c r="TQ292">
        <f t="shared" si="137"/>
        <v>0</v>
      </c>
      <c r="TR292">
        <f t="shared" si="138"/>
        <v>0</v>
      </c>
      <c r="TS292">
        <f t="shared" si="139"/>
        <v>0</v>
      </c>
      <c r="TT292">
        <f t="shared" si="140"/>
        <v>0</v>
      </c>
      <c r="TU292">
        <f t="shared" si="141"/>
        <v>0</v>
      </c>
      <c r="TV292">
        <f t="shared" si="142"/>
        <v>0</v>
      </c>
      <c r="TW292">
        <f t="shared" si="143"/>
        <v>0</v>
      </c>
      <c r="TX292">
        <f t="shared" si="144"/>
        <v>0</v>
      </c>
      <c r="TY292">
        <f t="shared" si="145"/>
        <v>0</v>
      </c>
      <c r="TZ292" t="str">
        <f t="shared" si="146"/>
        <v/>
      </c>
      <c r="UA292">
        <f t="shared" si="147"/>
        <v>0</v>
      </c>
      <c r="UB292">
        <f t="shared" si="148"/>
        <v>0</v>
      </c>
      <c r="UD292" t="str">
        <f t="shared" si="149"/>
        <v/>
      </c>
      <c r="UE292" t="str">
        <f t="shared" si="150"/>
        <v/>
      </c>
      <c r="UG292" t="str">
        <f t="shared" si="151"/>
        <v/>
      </c>
      <c r="UH292" t="str">
        <f t="shared" si="152"/>
        <v/>
      </c>
      <c r="UR292" t="str">
        <f t="shared" si="52"/>
        <v/>
      </c>
    </row>
    <row r="293" spans="1:564" x14ac:dyDescent="0.3">
      <c r="A293" t="s">
        <v>1319</v>
      </c>
      <c r="B293" t="s">
        <v>591</v>
      </c>
      <c r="C293" t="s">
        <v>78</v>
      </c>
      <c r="D293" s="63">
        <v>45743.647677627312</v>
      </c>
      <c r="E293" s="63">
        <v>45743.647772245371</v>
      </c>
      <c r="F293" t="s">
        <v>623</v>
      </c>
      <c r="G293">
        <v>100</v>
      </c>
      <c r="AI293">
        <v>6</v>
      </c>
      <c r="TF293" t="s">
        <v>18</v>
      </c>
      <c r="TG293" cm="1">
        <f t="array" aca="1" ref="TG293" ca="1">_xlfn.IFS(SUMIFS(TI293:UB293, TI$3:UB$3,"Red",TI$4:UB$4,"On")&gt;0,1,
SUMIFS(TI293:UB293,TI$3:UB$3,"Yellow",TI$4:UB$4,"On")&gt;=TH$1,1,
TRUE,0)</f>
        <v>0</v>
      </c>
      <c r="TH293" s="40">
        <f t="shared" si="128"/>
        <v>0.13625000487081707</v>
      </c>
      <c r="TI293" s="40" t="str">
        <f t="shared" si="129"/>
        <v/>
      </c>
      <c r="TJ293">
        <f t="shared" si="130"/>
        <v>0</v>
      </c>
      <c r="TK293">
        <f t="shared" si="131"/>
        <v>0</v>
      </c>
      <c r="TL293">
        <f t="shared" si="132"/>
        <v>0</v>
      </c>
      <c r="TM293">
        <f t="shared" si="133"/>
        <v>0</v>
      </c>
      <c r="TN293">
        <f t="shared" si="134"/>
        <v>0</v>
      </c>
      <c r="TO293">
        <f t="shared" si="135"/>
        <v>0</v>
      </c>
      <c r="TP293">
        <f t="shared" si="136"/>
        <v>0</v>
      </c>
      <c r="TQ293">
        <f t="shared" si="137"/>
        <v>0</v>
      </c>
      <c r="TR293">
        <f t="shared" si="138"/>
        <v>0</v>
      </c>
      <c r="TS293">
        <f t="shared" si="139"/>
        <v>0</v>
      </c>
      <c r="TT293">
        <f t="shared" si="140"/>
        <v>0</v>
      </c>
      <c r="TU293">
        <f t="shared" si="141"/>
        <v>0</v>
      </c>
      <c r="TV293">
        <f t="shared" si="142"/>
        <v>0</v>
      </c>
      <c r="TW293">
        <f t="shared" si="143"/>
        <v>0</v>
      </c>
      <c r="TX293">
        <f t="shared" si="144"/>
        <v>0</v>
      </c>
      <c r="TY293">
        <f t="shared" si="145"/>
        <v>0</v>
      </c>
      <c r="TZ293" t="str">
        <f t="shared" si="146"/>
        <v/>
      </c>
      <c r="UA293">
        <f t="shared" si="147"/>
        <v>0</v>
      </c>
      <c r="UB293">
        <f t="shared" si="148"/>
        <v>0</v>
      </c>
      <c r="UD293" t="str">
        <f t="shared" si="149"/>
        <v/>
      </c>
      <c r="UE293" t="str">
        <f t="shared" si="150"/>
        <v/>
      </c>
      <c r="UG293" t="str">
        <f t="shared" si="151"/>
        <v/>
      </c>
      <c r="UH293" t="str">
        <f t="shared" si="152"/>
        <v/>
      </c>
      <c r="UR293" t="str">
        <f t="shared" si="52"/>
        <v/>
      </c>
    </row>
    <row r="294" spans="1:564" x14ac:dyDescent="0.3">
      <c r="A294" t="s">
        <v>1320</v>
      </c>
      <c r="B294" t="s">
        <v>591</v>
      </c>
      <c r="C294" t="s">
        <v>78</v>
      </c>
      <c r="D294" s="63">
        <v>45743.647733124999</v>
      </c>
      <c r="E294" s="63">
        <v>45743.647787048612</v>
      </c>
      <c r="F294" t="s">
        <v>623</v>
      </c>
      <c r="G294">
        <v>100</v>
      </c>
      <c r="AI294">
        <v>4</v>
      </c>
      <c r="TF294" t="s">
        <v>18</v>
      </c>
      <c r="TG294" cm="1">
        <f t="array" aca="1" ref="TG294" ca="1">_xlfn.IFS(SUMIFS(TI294:UB294, TI$3:UB$3,"Red",TI$4:UB$4,"On")&gt;0,1,
SUMIFS(TI294:UB294,TI$3:UB$3,"Yellow",TI$4:UB$4,"On")&gt;=TH$1,1,
TRUE,0)</f>
        <v>0</v>
      </c>
      <c r="TH294" s="40">
        <f t="shared" si="128"/>
        <v>7.7650003368034959E-2</v>
      </c>
      <c r="TI294" s="40" t="str">
        <f t="shared" si="129"/>
        <v/>
      </c>
      <c r="TJ294">
        <f t="shared" si="130"/>
        <v>0</v>
      </c>
      <c r="TK294">
        <f t="shared" si="131"/>
        <v>0</v>
      </c>
      <c r="TL294">
        <f t="shared" si="132"/>
        <v>0</v>
      </c>
      <c r="TM294">
        <f t="shared" si="133"/>
        <v>0</v>
      </c>
      <c r="TN294">
        <f t="shared" si="134"/>
        <v>0</v>
      </c>
      <c r="TO294">
        <f t="shared" si="135"/>
        <v>0</v>
      </c>
      <c r="TP294">
        <f t="shared" si="136"/>
        <v>0</v>
      </c>
      <c r="TQ294">
        <f t="shared" si="137"/>
        <v>0</v>
      </c>
      <c r="TR294">
        <f t="shared" si="138"/>
        <v>0</v>
      </c>
      <c r="TS294">
        <f t="shared" si="139"/>
        <v>0</v>
      </c>
      <c r="TT294">
        <f t="shared" si="140"/>
        <v>0</v>
      </c>
      <c r="TU294">
        <f t="shared" si="141"/>
        <v>0</v>
      </c>
      <c r="TV294">
        <f t="shared" si="142"/>
        <v>0</v>
      </c>
      <c r="TW294">
        <f t="shared" si="143"/>
        <v>0</v>
      </c>
      <c r="TX294">
        <f t="shared" si="144"/>
        <v>0</v>
      </c>
      <c r="TY294">
        <f t="shared" si="145"/>
        <v>0</v>
      </c>
      <c r="TZ294" t="str">
        <f t="shared" si="146"/>
        <v/>
      </c>
      <c r="UA294">
        <f t="shared" si="147"/>
        <v>0</v>
      </c>
      <c r="UB294">
        <f t="shared" si="148"/>
        <v>0</v>
      </c>
      <c r="UD294" t="str">
        <f t="shared" si="149"/>
        <v/>
      </c>
      <c r="UE294" t="str">
        <f t="shared" si="150"/>
        <v/>
      </c>
      <c r="UG294" t="str">
        <f t="shared" si="151"/>
        <v/>
      </c>
      <c r="UH294" t="str">
        <f t="shared" si="152"/>
        <v/>
      </c>
      <c r="UR294" t="str">
        <f t="shared" si="52"/>
        <v/>
      </c>
    </row>
    <row r="295" spans="1:564" x14ac:dyDescent="0.3">
      <c r="A295" t="s">
        <v>1321</v>
      </c>
      <c r="B295" t="s">
        <v>591</v>
      </c>
      <c r="C295" t="s">
        <v>97</v>
      </c>
      <c r="D295" s="63">
        <v>45743.647617858798</v>
      </c>
      <c r="E295" s="63">
        <v>45743.647797662037</v>
      </c>
      <c r="F295" t="s">
        <v>623</v>
      </c>
      <c r="G295">
        <v>100</v>
      </c>
      <c r="AI295">
        <v>1</v>
      </c>
      <c r="AJ295">
        <v>1</v>
      </c>
      <c r="AL295">
        <v>3</v>
      </c>
      <c r="TF295" t="s">
        <v>18</v>
      </c>
      <c r="TG295" cm="1">
        <f t="array" aca="1" ref="TG295" ca="1">_xlfn.IFS(SUMIFS(TI295:UB295, TI$3:UB$3,"Red",TI$4:UB$4,"On")&gt;0,1,
SUMIFS(TI295:UB295,TI$3:UB$3,"Yellow",TI$4:UB$4,"On")&gt;=TH$1,1,
TRUE,0)</f>
        <v>0</v>
      </c>
      <c r="TH295" s="40">
        <f t="shared" si="128"/>
        <v>0.25891666417010128</v>
      </c>
      <c r="TI295" s="40" t="str">
        <f t="shared" si="129"/>
        <v/>
      </c>
      <c r="TJ295">
        <f t="shared" si="130"/>
        <v>0</v>
      </c>
      <c r="TK295">
        <f t="shared" si="131"/>
        <v>0</v>
      </c>
      <c r="TL295">
        <f t="shared" si="132"/>
        <v>0</v>
      </c>
      <c r="TM295">
        <f t="shared" si="133"/>
        <v>0</v>
      </c>
      <c r="TN295">
        <f t="shared" si="134"/>
        <v>0</v>
      </c>
      <c r="TO295">
        <f t="shared" si="135"/>
        <v>0</v>
      </c>
      <c r="TP295">
        <f t="shared" si="136"/>
        <v>0</v>
      </c>
      <c r="TQ295">
        <f t="shared" si="137"/>
        <v>0</v>
      </c>
      <c r="TR295">
        <f t="shared" si="138"/>
        <v>0</v>
      </c>
      <c r="TS295">
        <f t="shared" si="139"/>
        <v>0</v>
      </c>
      <c r="TT295">
        <f t="shared" si="140"/>
        <v>0</v>
      </c>
      <c r="TU295">
        <f t="shared" si="141"/>
        <v>0</v>
      </c>
      <c r="TV295">
        <f t="shared" si="142"/>
        <v>0</v>
      </c>
      <c r="TW295">
        <f t="shared" si="143"/>
        <v>0</v>
      </c>
      <c r="TX295">
        <f t="shared" si="144"/>
        <v>0</v>
      </c>
      <c r="TY295">
        <f t="shared" si="145"/>
        <v>0</v>
      </c>
      <c r="TZ295" t="str">
        <f t="shared" si="146"/>
        <v/>
      </c>
      <c r="UA295">
        <f t="shared" si="147"/>
        <v>0</v>
      </c>
      <c r="UB295">
        <f t="shared" si="148"/>
        <v>0</v>
      </c>
      <c r="UD295" t="str">
        <f t="shared" si="149"/>
        <v/>
      </c>
      <c r="UE295" t="str">
        <f t="shared" si="150"/>
        <v/>
      </c>
      <c r="UG295" t="str">
        <f t="shared" si="151"/>
        <v/>
      </c>
      <c r="UH295" t="str">
        <f t="shared" si="152"/>
        <v/>
      </c>
      <c r="UR295" t="str">
        <f t="shared" si="52"/>
        <v/>
      </c>
    </row>
    <row r="296" spans="1:564" x14ac:dyDescent="0.3">
      <c r="A296" t="s">
        <v>1322</v>
      </c>
      <c r="B296" t="s">
        <v>591</v>
      </c>
      <c r="C296" t="s">
        <v>78</v>
      </c>
      <c r="D296" s="63">
        <v>45743.647356250003</v>
      </c>
      <c r="E296" s="63">
        <v>45743.647799861108</v>
      </c>
      <c r="F296" t="s">
        <v>623</v>
      </c>
      <c r="G296">
        <v>100</v>
      </c>
      <c r="AI296">
        <v>2</v>
      </c>
      <c r="TF296" t="s">
        <v>18</v>
      </c>
      <c r="TG296" cm="1">
        <f t="array" aca="1" ref="TG296" ca="1">_xlfn.IFS(SUMIFS(TI296:UB296, TI$3:UB$3,"Red",TI$4:UB$4,"On")&gt;0,1,
SUMIFS(TI296:UB296,TI$3:UB$3,"Yellow",TI$4:UB$4,"On")&gt;=TH$1,1,
TRUE,0)</f>
        <v>0</v>
      </c>
      <c r="TH296" s="40">
        <f t="shared" si="128"/>
        <v>0.63879999099299312</v>
      </c>
      <c r="TI296" s="40" t="str">
        <f t="shared" si="129"/>
        <v/>
      </c>
      <c r="TJ296">
        <f t="shared" si="130"/>
        <v>0</v>
      </c>
      <c r="TK296">
        <f t="shared" si="131"/>
        <v>0</v>
      </c>
      <c r="TL296">
        <f t="shared" si="132"/>
        <v>0</v>
      </c>
      <c r="TM296">
        <f t="shared" si="133"/>
        <v>0</v>
      </c>
      <c r="TN296">
        <f t="shared" si="134"/>
        <v>0</v>
      </c>
      <c r="TO296">
        <f t="shared" si="135"/>
        <v>0</v>
      </c>
      <c r="TP296">
        <f t="shared" si="136"/>
        <v>0</v>
      </c>
      <c r="TQ296">
        <f t="shared" si="137"/>
        <v>0</v>
      </c>
      <c r="TR296">
        <f t="shared" si="138"/>
        <v>0</v>
      </c>
      <c r="TS296">
        <f t="shared" si="139"/>
        <v>0</v>
      </c>
      <c r="TT296">
        <f t="shared" si="140"/>
        <v>0</v>
      </c>
      <c r="TU296">
        <f t="shared" si="141"/>
        <v>0</v>
      </c>
      <c r="TV296">
        <f t="shared" si="142"/>
        <v>0</v>
      </c>
      <c r="TW296">
        <f t="shared" si="143"/>
        <v>0</v>
      </c>
      <c r="TX296">
        <f t="shared" si="144"/>
        <v>0</v>
      </c>
      <c r="TY296">
        <f t="shared" si="145"/>
        <v>0</v>
      </c>
      <c r="TZ296" t="str">
        <f t="shared" si="146"/>
        <v/>
      </c>
      <c r="UA296">
        <f t="shared" si="147"/>
        <v>0</v>
      </c>
      <c r="UB296">
        <f t="shared" si="148"/>
        <v>0</v>
      </c>
      <c r="UD296" t="str">
        <f t="shared" si="149"/>
        <v/>
      </c>
      <c r="UE296" t="str">
        <f t="shared" si="150"/>
        <v/>
      </c>
      <c r="UG296" t="str">
        <f t="shared" si="151"/>
        <v/>
      </c>
      <c r="UH296" t="str">
        <f t="shared" si="152"/>
        <v/>
      </c>
      <c r="UR296" t="str">
        <f t="shared" si="52"/>
        <v/>
      </c>
    </row>
    <row r="297" spans="1:564" x14ac:dyDescent="0.3">
      <c r="A297" t="s">
        <v>1323</v>
      </c>
      <c r="B297" t="s">
        <v>591</v>
      </c>
      <c r="C297" t="s">
        <v>97</v>
      </c>
      <c r="D297" s="63">
        <v>45743.64744296296</v>
      </c>
      <c r="E297" s="63">
        <v>45743.647803518521</v>
      </c>
      <c r="F297" t="s">
        <v>623</v>
      </c>
      <c r="G297">
        <v>100</v>
      </c>
      <c r="AI297">
        <v>1</v>
      </c>
      <c r="AJ297">
        <v>1</v>
      </c>
      <c r="AL297">
        <v>7</v>
      </c>
      <c r="TF297" t="s">
        <v>18</v>
      </c>
      <c r="TG297" cm="1">
        <f t="array" aca="1" ref="TG297" ca="1">_xlfn.IFS(SUMIFS(TI297:UB297, TI$3:UB$3,"Red",TI$4:UB$4,"On")&gt;0,1,
SUMIFS(TI297:UB297,TI$3:UB$3,"Yellow",TI$4:UB$4,"On")&gt;=TH$1,1,
TRUE,0)</f>
        <v>0</v>
      </c>
      <c r="TH297" s="40">
        <f t="shared" si="128"/>
        <v>0.51920000812970102</v>
      </c>
      <c r="TI297" s="40" t="str">
        <f t="shared" si="129"/>
        <v/>
      </c>
      <c r="TJ297">
        <f t="shared" si="130"/>
        <v>0</v>
      </c>
      <c r="TK297">
        <f t="shared" si="131"/>
        <v>0</v>
      </c>
      <c r="TL297">
        <f t="shared" si="132"/>
        <v>0</v>
      </c>
      <c r="TM297">
        <f t="shared" si="133"/>
        <v>0</v>
      </c>
      <c r="TN297">
        <f t="shared" si="134"/>
        <v>0</v>
      </c>
      <c r="TO297">
        <f t="shared" si="135"/>
        <v>0</v>
      </c>
      <c r="TP297">
        <f t="shared" si="136"/>
        <v>0</v>
      </c>
      <c r="TQ297">
        <f t="shared" si="137"/>
        <v>0</v>
      </c>
      <c r="TR297">
        <f t="shared" si="138"/>
        <v>0</v>
      </c>
      <c r="TS297">
        <f t="shared" si="139"/>
        <v>0</v>
      </c>
      <c r="TT297">
        <f t="shared" si="140"/>
        <v>0</v>
      </c>
      <c r="TU297">
        <f t="shared" si="141"/>
        <v>0</v>
      </c>
      <c r="TV297">
        <f t="shared" si="142"/>
        <v>0</v>
      </c>
      <c r="TW297">
        <f t="shared" si="143"/>
        <v>0</v>
      </c>
      <c r="TX297">
        <f t="shared" si="144"/>
        <v>0</v>
      </c>
      <c r="TY297">
        <f t="shared" si="145"/>
        <v>0</v>
      </c>
      <c r="TZ297" t="str">
        <f t="shared" si="146"/>
        <v/>
      </c>
      <c r="UA297">
        <f t="shared" si="147"/>
        <v>0</v>
      </c>
      <c r="UB297">
        <f t="shared" si="148"/>
        <v>0</v>
      </c>
      <c r="UD297" t="str">
        <f t="shared" si="149"/>
        <v/>
      </c>
      <c r="UE297" t="str">
        <f t="shared" si="150"/>
        <v/>
      </c>
      <c r="UG297" t="str">
        <f t="shared" si="151"/>
        <v/>
      </c>
      <c r="UH297" t="str">
        <f t="shared" si="152"/>
        <v/>
      </c>
      <c r="UR297" t="str">
        <f t="shared" si="52"/>
        <v/>
      </c>
    </row>
    <row r="298" spans="1:564" x14ac:dyDescent="0.3">
      <c r="A298" t="s">
        <v>1324</v>
      </c>
      <c r="B298" t="s">
        <v>591</v>
      </c>
      <c r="C298" t="s">
        <v>97</v>
      </c>
      <c r="D298" s="63">
        <v>45743.647676747685</v>
      </c>
      <c r="E298" s="63">
        <v>45743.64781047454</v>
      </c>
      <c r="F298" t="s">
        <v>623</v>
      </c>
      <c r="G298">
        <v>100</v>
      </c>
      <c r="AI298">
        <v>1</v>
      </c>
      <c r="AJ298">
        <v>1</v>
      </c>
      <c r="AL298">
        <v>2</v>
      </c>
      <c r="TF298" t="s">
        <v>18</v>
      </c>
      <c r="TG298" cm="1">
        <f t="array" aca="1" ref="TG298" ca="1">_xlfn.IFS(SUMIFS(TI298:UB298, TI$3:UB$3,"Red",TI$4:UB$4,"On")&gt;0,1,
SUMIFS(TI298:UB298,TI$3:UB$3,"Yellow",TI$4:UB$4,"On")&gt;=TH$1,1,
TRUE,0)</f>
        <v>0</v>
      </c>
      <c r="TH298" s="40">
        <f t="shared" si="128"/>
        <v>0.19256667117588222</v>
      </c>
      <c r="TI298" s="40" t="str">
        <f t="shared" si="129"/>
        <v/>
      </c>
      <c r="TJ298">
        <f t="shared" si="130"/>
        <v>0</v>
      </c>
      <c r="TK298">
        <f t="shared" si="131"/>
        <v>0</v>
      </c>
      <c r="TL298">
        <f t="shared" si="132"/>
        <v>0</v>
      </c>
      <c r="TM298">
        <f t="shared" si="133"/>
        <v>0</v>
      </c>
      <c r="TN298">
        <f t="shared" si="134"/>
        <v>0</v>
      </c>
      <c r="TO298">
        <f t="shared" si="135"/>
        <v>0</v>
      </c>
      <c r="TP298">
        <f t="shared" si="136"/>
        <v>0</v>
      </c>
      <c r="TQ298">
        <f t="shared" si="137"/>
        <v>0</v>
      </c>
      <c r="TR298">
        <f t="shared" si="138"/>
        <v>0</v>
      </c>
      <c r="TS298">
        <f t="shared" si="139"/>
        <v>0</v>
      </c>
      <c r="TT298">
        <f t="shared" si="140"/>
        <v>0</v>
      </c>
      <c r="TU298">
        <f t="shared" si="141"/>
        <v>0</v>
      </c>
      <c r="TV298">
        <f t="shared" si="142"/>
        <v>0</v>
      </c>
      <c r="TW298">
        <f t="shared" si="143"/>
        <v>0</v>
      </c>
      <c r="TX298">
        <f t="shared" si="144"/>
        <v>0</v>
      </c>
      <c r="TY298">
        <f t="shared" si="145"/>
        <v>0</v>
      </c>
      <c r="TZ298" t="str">
        <f t="shared" si="146"/>
        <v/>
      </c>
      <c r="UA298">
        <f t="shared" si="147"/>
        <v>0</v>
      </c>
      <c r="UB298">
        <f t="shared" si="148"/>
        <v>0</v>
      </c>
      <c r="UD298" t="str">
        <f t="shared" si="149"/>
        <v/>
      </c>
      <c r="UE298" t="str">
        <f t="shared" si="150"/>
        <v/>
      </c>
      <c r="UG298" t="str">
        <f t="shared" si="151"/>
        <v/>
      </c>
      <c r="UH298" t="str">
        <f t="shared" si="152"/>
        <v/>
      </c>
      <c r="UR298" t="str">
        <f t="shared" si="52"/>
        <v/>
      </c>
    </row>
    <row r="299" spans="1:564" x14ac:dyDescent="0.3">
      <c r="A299" t="s">
        <v>1325</v>
      </c>
      <c r="B299" t="s">
        <v>591</v>
      </c>
      <c r="C299" t="s">
        <v>97</v>
      </c>
      <c r="D299" s="63">
        <v>45743.647485150461</v>
      </c>
      <c r="E299" s="63">
        <v>45743.647824097221</v>
      </c>
      <c r="F299" t="s">
        <v>623</v>
      </c>
      <c r="G299">
        <v>100</v>
      </c>
      <c r="AI299">
        <v>1</v>
      </c>
      <c r="AJ299">
        <v>1</v>
      </c>
      <c r="AL299">
        <v>16</v>
      </c>
      <c r="TF299" t="s">
        <v>18</v>
      </c>
      <c r="TG299" cm="1">
        <f t="array" aca="1" ref="TG299" ca="1">_xlfn.IFS(SUMIFS(TI299:UB299, TI$3:UB$3,"Red",TI$4:UB$4,"On")&gt;0,1,
SUMIFS(TI299:UB299,TI$3:UB$3,"Yellow",TI$4:UB$4,"On")&gt;=TH$1,1,
TRUE,0)</f>
        <v>0</v>
      </c>
      <c r="TH299" s="40">
        <f t="shared" si="128"/>
        <v>0.48808333463966846</v>
      </c>
      <c r="TI299" s="40" t="str">
        <f t="shared" si="129"/>
        <v/>
      </c>
      <c r="TJ299">
        <f t="shared" si="130"/>
        <v>0</v>
      </c>
      <c r="TK299">
        <f t="shared" si="131"/>
        <v>0</v>
      </c>
      <c r="TL299">
        <f t="shared" si="132"/>
        <v>0</v>
      </c>
      <c r="TM299">
        <f t="shared" si="133"/>
        <v>0</v>
      </c>
      <c r="TN299">
        <f t="shared" si="134"/>
        <v>0</v>
      </c>
      <c r="TO299">
        <f t="shared" si="135"/>
        <v>0</v>
      </c>
      <c r="TP299">
        <f t="shared" si="136"/>
        <v>0</v>
      </c>
      <c r="TQ299">
        <f t="shared" si="137"/>
        <v>0</v>
      </c>
      <c r="TR299">
        <f t="shared" si="138"/>
        <v>0</v>
      </c>
      <c r="TS299">
        <f t="shared" si="139"/>
        <v>0</v>
      </c>
      <c r="TT299">
        <f t="shared" si="140"/>
        <v>0</v>
      </c>
      <c r="TU299">
        <f t="shared" si="141"/>
        <v>0</v>
      </c>
      <c r="TV299">
        <f t="shared" si="142"/>
        <v>0</v>
      </c>
      <c r="TW299">
        <f t="shared" si="143"/>
        <v>0</v>
      </c>
      <c r="TX299">
        <f t="shared" si="144"/>
        <v>0</v>
      </c>
      <c r="TY299">
        <f t="shared" si="145"/>
        <v>0</v>
      </c>
      <c r="TZ299" t="str">
        <f t="shared" si="146"/>
        <v/>
      </c>
      <c r="UA299">
        <f t="shared" si="147"/>
        <v>0</v>
      </c>
      <c r="UB299">
        <f t="shared" si="148"/>
        <v>0</v>
      </c>
      <c r="UD299" t="str">
        <f t="shared" si="149"/>
        <v/>
      </c>
      <c r="UE299" t="str">
        <f t="shared" si="150"/>
        <v/>
      </c>
      <c r="UG299" t="str">
        <f t="shared" si="151"/>
        <v/>
      </c>
      <c r="UH299" t="str">
        <f t="shared" si="152"/>
        <v/>
      </c>
      <c r="UR299" t="str">
        <f t="shared" si="52"/>
        <v/>
      </c>
    </row>
    <row r="300" spans="1:564" x14ac:dyDescent="0.3">
      <c r="A300" t="s">
        <v>1326</v>
      </c>
      <c r="B300" t="s">
        <v>591</v>
      </c>
      <c r="C300" t="s">
        <v>78</v>
      </c>
      <c r="D300" s="63">
        <v>45743.647517280093</v>
      </c>
      <c r="E300" s="63">
        <v>45743.647827280096</v>
      </c>
      <c r="F300" t="s">
        <v>623</v>
      </c>
      <c r="G300">
        <v>100</v>
      </c>
      <c r="AI300">
        <v>6</v>
      </c>
      <c r="TF300" t="s">
        <v>18</v>
      </c>
      <c r="TG300" cm="1">
        <f t="array" aca="1" ref="TG300" ca="1">_xlfn.IFS(SUMIFS(TI300:UB300, TI$3:UB$3,"Red",TI$4:UB$4,"On")&gt;0,1,
SUMIFS(TI300:UB300,TI$3:UB$3,"Yellow",TI$4:UB$4,"On")&gt;=TH$1,1,
TRUE,0)</f>
        <v>0</v>
      </c>
      <c r="TH300" s="40">
        <f t="shared" ref="TH300:TH363" si="153">(E300-D300)*1440</f>
        <v>0.44640000443905592</v>
      </c>
      <c r="TI300" s="40" t="str">
        <f t="shared" ref="TI300:TI363" si="154">IF(B300&lt;&gt;"Qualified","",
IF(TH300&lt;TL$1,1,0))</f>
        <v/>
      </c>
      <c r="TJ300">
        <f t="shared" ref="TJ300:TJ363" si="155">P300</f>
        <v>0</v>
      </c>
      <c r="TK300">
        <f t="shared" ref="TK300:TK363" si="156">Q300</f>
        <v>0</v>
      </c>
      <c r="TL300">
        <f t="shared" ref="TL300:TL363" si="157">R300</f>
        <v>0</v>
      </c>
      <c r="TM300">
        <f t="shared" ref="TM300:TM363" si="158">S300</f>
        <v>0</v>
      </c>
      <c r="TN300">
        <f t="shared" ref="TN300:TN363" si="159">T300</f>
        <v>0</v>
      </c>
      <c r="TO300">
        <f t="shared" ref="TO300:TO363" si="160">IF(U300="",0,IF(U300=0,0,1))</f>
        <v>0</v>
      </c>
      <c r="TP300">
        <f t="shared" ref="TP300:TP363" si="161">V300</f>
        <v>0</v>
      </c>
      <c r="TQ300">
        <f t="shared" ref="TQ300:TQ363" si="162">W300</f>
        <v>0</v>
      </c>
      <c r="TR300">
        <f t="shared" ref="TR300:TR363" si="163">X300</f>
        <v>0</v>
      </c>
      <c r="TS300">
        <f t="shared" ref="TS300:TS363" si="164">Y300</f>
        <v>0</v>
      </c>
      <c r="TT300">
        <f t="shared" ref="TT300:TT363" si="165">IF(Z300="",0,IF(Z300=0,0,1))</f>
        <v>0</v>
      </c>
      <c r="TU300">
        <f t="shared" ref="TU300:TU363" si="166">AA300</f>
        <v>0</v>
      </c>
      <c r="TV300">
        <f t="shared" ref="TV300:TV363" si="167">AB300</f>
        <v>0</v>
      </c>
      <c r="TW300">
        <f t="shared" ref="TW300:TW363" si="168">AC300</f>
        <v>0</v>
      </c>
      <c r="TX300">
        <f t="shared" ref="TX300:TX363" si="169">AD300</f>
        <v>0</v>
      </c>
      <c r="TY300">
        <f t="shared" ref="TY300:TY363" si="170">AE300</f>
        <v>0</v>
      </c>
      <c r="TZ300" t="str">
        <f t="shared" ref="TZ300:TZ363" si="171">IF(UD300="","",IF(((UD300/UE300))&gt;$TP$1,1,0))</f>
        <v/>
      </c>
      <c r="UA300">
        <f t="shared" ref="UA300:UA363" si="172">AG300</f>
        <v>0</v>
      </c>
      <c r="UB300">
        <f t="shared" ref="UB300:UB363" si="173">AH300</f>
        <v>0</v>
      </c>
      <c r="UD300" t="str">
        <f t="shared" ref="UD300:UD363" si="174">IF(M300="","",LEFT(M300,FIND("/",M300)-1))</f>
        <v/>
      </c>
      <c r="UE300" t="str">
        <f t="shared" ref="UE300:UE363" si="175">IF(M300="","",RIGHT(M300,LEN(M300)-FIND("/",M300)))</f>
        <v/>
      </c>
      <c r="UG300" t="str">
        <f t="shared" ref="UG300:UG363" si="176">IF(BF300="","",IF(BF300=4,1,0))</f>
        <v/>
      </c>
      <c r="UH300" t="str">
        <f t="shared" ref="UH300:UH363" si="177">IF(TA300="","",IF(TA300=1,1,IF(AND(TA300&gt;1,TA300&lt;4),2,IF(TA300&gt;3,3,0))))</f>
        <v/>
      </c>
      <c r="UR300" t="str">
        <f t="shared" si="52"/>
        <v/>
      </c>
    </row>
    <row r="301" spans="1:564" x14ac:dyDescent="0.3">
      <c r="A301" t="s">
        <v>1327</v>
      </c>
      <c r="B301" t="s">
        <v>591</v>
      </c>
      <c r="C301" t="s">
        <v>97</v>
      </c>
      <c r="D301" s="63">
        <v>45743.647458067127</v>
      </c>
      <c r="E301" s="63">
        <v>45743.647828692126</v>
      </c>
      <c r="F301" t="s">
        <v>623</v>
      </c>
      <c r="G301">
        <v>100</v>
      </c>
      <c r="AI301">
        <v>1</v>
      </c>
      <c r="AJ301">
        <v>1</v>
      </c>
      <c r="AL301">
        <v>16</v>
      </c>
      <c r="TF301" t="s">
        <v>18</v>
      </c>
      <c r="TG301" cm="1">
        <f t="array" aca="1" ref="TG301" ca="1">_xlfn.IFS(SUMIFS(TI301:UB301, TI$3:UB$3,"Red",TI$4:UB$4,"On")&gt;0,1,
SUMIFS(TI301:UB301,TI$3:UB$3,"Yellow",TI$4:UB$4,"On")&gt;=TH$1,1,
TRUE,0)</f>
        <v>0</v>
      </c>
      <c r="TH301" s="40">
        <f t="shared" si="153"/>
        <v>0.5336999986320734</v>
      </c>
      <c r="TI301" s="40" t="str">
        <f t="shared" si="154"/>
        <v/>
      </c>
      <c r="TJ301">
        <f t="shared" si="155"/>
        <v>0</v>
      </c>
      <c r="TK301">
        <f t="shared" si="156"/>
        <v>0</v>
      </c>
      <c r="TL301">
        <f t="shared" si="157"/>
        <v>0</v>
      </c>
      <c r="TM301">
        <f t="shared" si="158"/>
        <v>0</v>
      </c>
      <c r="TN301">
        <f t="shared" si="159"/>
        <v>0</v>
      </c>
      <c r="TO301">
        <f t="shared" si="160"/>
        <v>0</v>
      </c>
      <c r="TP301">
        <f t="shared" si="161"/>
        <v>0</v>
      </c>
      <c r="TQ301">
        <f t="shared" si="162"/>
        <v>0</v>
      </c>
      <c r="TR301">
        <f t="shared" si="163"/>
        <v>0</v>
      </c>
      <c r="TS301">
        <f t="shared" si="164"/>
        <v>0</v>
      </c>
      <c r="TT301">
        <f t="shared" si="165"/>
        <v>0</v>
      </c>
      <c r="TU301">
        <f t="shared" si="166"/>
        <v>0</v>
      </c>
      <c r="TV301">
        <f t="shared" si="167"/>
        <v>0</v>
      </c>
      <c r="TW301">
        <f t="shared" si="168"/>
        <v>0</v>
      </c>
      <c r="TX301">
        <f t="shared" si="169"/>
        <v>0</v>
      </c>
      <c r="TY301">
        <f t="shared" si="170"/>
        <v>0</v>
      </c>
      <c r="TZ301" t="str">
        <f t="shared" si="171"/>
        <v/>
      </c>
      <c r="UA301">
        <f t="shared" si="172"/>
        <v>0</v>
      </c>
      <c r="UB301">
        <f t="shared" si="173"/>
        <v>0</v>
      </c>
      <c r="UD301" t="str">
        <f t="shared" si="174"/>
        <v/>
      </c>
      <c r="UE301" t="str">
        <f t="shared" si="175"/>
        <v/>
      </c>
      <c r="UG301" t="str">
        <f t="shared" si="176"/>
        <v/>
      </c>
      <c r="UH301" t="str">
        <f t="shared" si="177"/>
        <v/>
      </c>
      <c r="UR301" t="str">
        <f t="shared" si="52"/>
        <v/>
      </c>
    </row>
    <row r="302" spans="1:564" x14ac:dyDescent="0.3">
      <c r="A302" t="s">
        <v>1328</v>
      </c>
      <c r="B302" t="s">
        <v>591</v>
      </c>
      <c r="C302" t="s">
        <v>78</v>
      </c>
      <c r="D302" s="63">
        <v>45743.64778378472</v>
      </c>
      <c r="E302" s="63">
        <v>45743.647864872684</v>
      </c>
      <c r="F302" t="s">
        <v>623</v>
      </c>
      <c r="G302">
        <v>100</v>
      </c>
      <c r="AI302">
        <v>4</v>
      </c>
      <c r="TF302" t="s">
        <v>18</v>
      </c>
      <c r="TG302" cm="1">
        <f t="array" aca="1" ref="TG302" ca="1">_xlfn.IFS(SUMIFS(TI302:UB302, TI$3:UB$3,"Red",TI$4:UB$4,"On")&gt;0,1,
SUMIFS(TI302:UB302,TI$3:UB$3,"Yellow",TI$4:UB$4,"On")&gt;=TH$1,1,
TRUE,0)</f>
        <v>0</v>
      </c>
      <c r="TH302" s="40">
        <f t="shared" si="153"/>
        <v>0.1167666690889746</v>
      </c>
      <c r="TI302" s="40" t="str">
        <f t="shared" si="154"/>
        <v/>
      </c>
      <c r="TJ302">
        <f t="shared" si="155"/>
        <v>0</v>
      </c>
      <c r="TK302">
        <f t="shared" si="156"/>
        <v>0</v>
      </c>
      <c r="TL302">
        <f t="shared" si="157"/>
        <v>0</v>
      </c>
      <c r="TM302">
        <f t="shared" si="158"/>
        <v>0</v>
      </c>
      <c r="TN302">
        <f t="shared" si="159"/>
        <v>0</v>
      </c>
      <c r="TO302">
        <f t="shared" si="160"/>
        <v>0</v>
      </c>
      <c r="TP302">
        <f t="shared" si="161"/>
        <v>0</v>
      </c>
      <c r="TQ302">
        <f t="shared" si="162"/>
        <v>0</v>
      </c>
      <c r="TR302">
        <f t="shared" si="163"/>
        <v>0</v>
      </c>
      <c r="TS302">
        <f t="shared" si="164"/>
        <v>0</v>
      </c>
      <c r="TT302">
        <f t="shared" si="165"/>
        <v>0</v>
      </c>
      <c r="TU302">
        <f t="shared" si="166"/>
        <v>0</v>
      </c>
      <c r="TV302">
        <f t="shared" si="167"/>
        <v>0</v>
      </c>
      <c r="TW302">
        <f t="shared" si="168"/>
        <v>0</v>
      </c>
      <c r="TX302">
        <f t="shared" si="169"/>
        <v>0</v>
      </c>
      <c r="TY302">
        <f t="shared" si="170"/>
        <v>0</v>
      </c>
      <c r="TZ302" t="str">
        <f t="shared" si="171"/>
        <v/>
      </c>
      <c r="UA302">
        <f t="shared" si="172"/>
        <v>0</v>
      </c>
      <c r="UB302">
        <f t="shared" si="173"/>
        <v>0</v>
      </c>
      <c r="UD302" t="str">
        <f t="shared" si="174"/>
        <v/>
      </c>
      <c r="UE302" t="str">
        <f t="shared" si="175"/>
        <v/>
      </c>
      <c r="UG302" t="str">
        <f t="shared" si="176"/>
        <v/>
      </c>
      <c r="UH302" t="str">
        <f t="shared" si="177"/>
        <v/>
      </c>
      <c r="UR302" t="str">
        <f t="shared" si="52"/>
        <v/>
      </c>
    </row>
    <row r="303" spans="1:564" x14ac:dyDescent="0.3">
      <c r="A303" t="s">
        <v>1329</v>
      </c>
      <c r="B303" t="s">
        <v>591</v>
      </c>
      <c r="C303" t="s">
        <v>97</v>
      </c>
      <c r="D303" s="63">
        <v>45743.647643854165</v>
      </c>
      <c r="E303" s="63">
        <v>45743.64786730324</v>
      </c>
      <c r="F303" t="s">
        <v>623</v>
      </c>
      <c r="G303">
        <v>100</v>
      </c>
      <c r="AI303">
        <v>1</v>
      </c>
      <c r="AJ303">
        <v>1</v>
      </c>
      <c r="AL303">
        <v>4</v>
      </c>
      <c r="TF303" t="s">
        <v>18</v>
      </c>
      <c r="TG303" cm="1">
        <f t="array" aca="1" ref="TG303" ca="1">_xlfn.IFS(SUMIFS(TI303:UB303, TI$3:UB$3,"Red",TI$4:UB$4,"On")&gt;0,1,
SUMIFS(TI303:UB303,TI$3:UB$3,"Yellow",TI$4:UB$4,"On")&gt;=TH$1,1,
TRUE,0)</f>
        <v>0</v>
      </c>
      <c r="TH303" s="40">
        <f t="shared" si="153"/>
        <v>0.32176666776649654</v>
      </c>
      <c r="TI303" s="40" t="str">
        <f t="shared" si="154"/>
        <v/>
      </c>
      <c r="TJ303">
        <f t="shared" si="155"/>
        <v>0</v>
      </c>
      <c r="TK303">
        <f t="shared" si="156"/>
        <v>0</v>
      </c>
      <c r="TL303">
        <f t="shared" si="157"/>
        <v>0</v>
      </c>
      <c r="TM303">
        <f t="shared" si="158"/>
        <v>0</v>
      </c>
      <c r="TN303">
        <f t="shared" si="159"/>
        <v>0</v>
      </c>
      <c r="TO303">
        <f t="shared" si="160"/>
        <v>0</v>
      </c>
      <c r="TP303">
        <f t="shared" si="161"/>
        <v>0</v>
      </c>
      <c r="TQ303">
        <f t="shared" si="162"/>
        <v>0</v>
      </c>
      <c r="TR303">
        <f t="shared" si="163"/>
        <v>0</v>
      </c>
      <c r="TS303">
        <f t="shared" si="164"/>
        <v>0</v>
      </c>
      <c r="TT303">
        <f t="shared" si="165"/>
        <v>0</v>
      </c>
      <c r="TU303">
        <f t="shared" si="166"/>
        <v>0</v>
      </c>
      <c r="TV303">
        <f t="shared" si="167"/>
        <v>0</v>
      </c>
      <c r="TW303">
        <f t="shared" si="168"/>
        <v>0</v>
      </c>
      <c r="TX303">
        <f t="shared" si="169"/>
        <v>0</v>
      </c>
      <c r="TY303">
        <f t="shared" si="170"/>
        <v>0</v>
      </c>
      <c r="TZ303" t="str">
        <f t="shared" si="171"/>
        <v/>
      </c>
      <c r="UA303">
        <f t="shared" si="172"/>
        <v>0</v>
      </c>
      <c r="UB303">
        <f t="shared" si="173"/>
        <v>0</v>
      </c>
      <c r="UD303" t="str">
        <f t="shared" si="174"/>
        <v/>
      </c>
      <c r="UE303" t="str">
        <f t="shared" si="175"/>
        <v/>
      </c>
      <c r="UG303" t="str">
        <f t="shared" si="176"/>
        <v/>
      </c>
      <c r="UH303" t="str">
        <f t="shared" si="177"/>
        <v/>
      </c>
      <c r="UR303" t="str">
        <f t="shared" si="52"/>
        <v/>
      </c>
    </row>
    <row r="304" spans="1:564" x14ac:dyDescent="0.3">
      <c r="A304" t="s">
        <v>1330</v>
      </c>
      <c r="B304" t="s">
        <v>591</v>
      </c>
      <c r="C304" t="s">
        <v>97</v>
      </c>
      <c r="D304" s="63">
        <v>45743.64757321759</v>
      </c>
      <c r="E304" s="63">
        <v>45743.647874641203</v>
      </c>
      <c r="F304" t="s">
        <v>623</v>
      </c>
      <c r="G304">
        <v>100</v>
      </c>
      <c r="AI304">
        <v>1</v>
      </c>
      <c r="AJ304">
        <v>1</v>
      </c>
      <c r="AL304">
        <v>5</v>
      </c>
      <c r="TF304" t="s">
        <v>18</v>
      </c>
      <c r="TG304" cm="1">
        <f t="array" aca="1" ref="TG304" ca="1">_xlfn.IFS(SUMIFS(TI304:UB304, TI$3:UB$3,"Red",TI$4:UB$4,"On")&gt;0,1,
SUMIFS(TI304:UB304,TI$3:UB$3,"Yellow",TI$4:UB$4,"On")&gt;=TH$1,1,
TRUE,0)</f>
        <v>0</v>
      </c>
      <c r="TH304" s="40">
        <f t="shared" si="153"/>
        <v>0.43405000353232026</v>
      </c>
      <c r="TI304" s="40" t="str">
        <f t="shared" si="154"/>
        <v/>
      </c>
      <c r="TJ304">
        <f t="shared" si="155"/>
        <v>0</v>
      </c>
      <c r="TK304">
        <f t="shared" si="156"/>
        <v>0</v>
      </c>
      <c r="TL304">
        <f t="shared" si="157"/>
        <v>0</v>
      </c>
      <c r="TM304">
        <f t="shared" si="158"/>
        <v>0</v>
      </c>
      <c r="TN304">
        <f t="shared" si="159"/>
        <v>0</v>
      </c>
      <c r="TO304">
        <f t="shared" si="160"/>
        <v>0</v>
      </c>
      <c r="TP304">
        <f t="shared" si="161"/>
        <v>0</v>
      </c>
      <c r="TQ304">
        <f t="shared" si="162"/>
        <v>0</v>
      </c>
      <c r="TR304">
        <f t="shared" si="163"/>
        <v>0</v>
      </c>
      <c r="TS304">
        <f t="shared" si="164"/>
        <v>0</v>
      </c>
      <c r="TT304">
        <f t="shared" si="165"/>
        <v>0</v>
      </c>
      <c r="TU304">
        <f t="shared" si="166"/>
        <v>0</v>
      </c>
      <c r="TV304">
        <f t="shared" si="167"/>
        <v>0</v>
      </c>
      <c r="TW304">
        <f t="shared" si="168"/>
        <v>0</v>
      </c>
      <c r="TX304">
        <f t="shared" si="169"/>
        <v>0</v>
      </c>
      <c r="TY304">
        <f t="shared" si="170"/>
        <v>0</v>
      </c>
      <c r="TZ304" t="str">
        <f t="shared" si="171"/>
        <v/>
      </c>
      <c r="UA304">
        <f t="shared" si="172"/>
        <v>0</v>
      </c>
      <c r="UB304">
        <f t="shared" si="173"/>
        <v>0</v>
      </c>
      <c r="UD304" t="str">
        <f t="shared" si="174"/>
        <v/>
      </c>
      <c r="UE304" t="str">
        <f t="shared" si="175"/>
        <v/>
      </c>
      <c r="UG304" t="str">
        <f t="shared" si="176"/>
        <v/>
      </c>
      <c r="UH304" t="str">
        <f t="shared" si="177"/>
        <v/>
      </c>
      <c r="UR304" t="str">
        <f t="shared" si="52"/>
        <v/>
      </c>
    </row>
    <row r="305" spans="1:564" x14ac:dyDescent="0.3">
      <c r="A305" t="s">
        <v>1331</v>
      </c>
      <c r="B305" t="s">
        <v>591</v>
      </c>
      <c r="C305" t="s">
        <v>78</v>
      </c>
      <c r="D305" s="63">
        <v>45743.647773472221</v>
      </c>
      <c r="E305" s="63">
        <v>45743.647876539355</v>
      </c>
      <c r="F305" t="s">
        <v>623</v>
      </c>
      <c r="G305">
        <v>100</v>
      </c>
      <c r="AI305">
        <v>4</v>
      </c>
      <c r="TF305" t="s">
        <v>18</v>
      </c>
      <c r="TG305" cm="1">
        <f t="array" aca="1" ref="TG305" ca="1">_xlfn.IFS(SUMIFS(TI305:UB305, TI$3:UB$3,"Red",TI$4:UB$4,"On")&gt;0,1,
SUMIFS(TI305:UB305,TI$3:UB$3,"Yellow",TI$4:UB$4,"On")&gt;=TH$1,1,
TRUE,0)</f>
        <v>0</v>
      </c>
      <c r="TH305" s="40">
        <f t="shared" si="153"/>
        <v>0.14841667260043323</v>
      </c>
      <c r="TI305" s="40" t="str">
        <f t="shared" si="154"/>
        <v/>
      </c>
      <c r="TJ305">
        <f t="shared" si="155"/>
        <v>0</v>
      </c>
      <c r="TK305">
        <f t="shared" si="156"/>
        <v>0</v>
      </c>
      <c r="TL305">
        <f t="shared" si="157"/>
        <v>0</v>
      </c>
      <c r="TM305">
        <f t="shared" si="158"/>
        <v>0</v>
      </c>
      <c r="TN305">
        <f t="shared" si="159"/>
        <v>0</v>
      </c>
      <c r="TO305">
        <f t="shared" si="160"/>
        <v>0</v>
      </c>
      <c r="TP305">
        <f t="shared" si="161"/>
        <v>0</v>
      </c>
      <c r="TQ305">
        <f t="shared" si="162"/>
        <v>0</v>
      </c>
      <c r="TR305">
        <f t="shared" si="163"/>
        <v>0</v>
      </c>
      <c r="TS305">
        <f t="shared" si="164"/>
        <v>0</v>
      </c>
      <c r="TT305">
        <f t="shared" si="165"/>
        <v>0</v>
      </c>
      <c r="TU305">
        <f t="shared" si="166"/>
        <v>0</v>
      </c>
      <c r="TV305">
        <f t="shared" si="167"/>
        <v>0</v>
      </c>
      <c r="TW305">
        <f t="shared" si="168"/>
        <v>0</v>
      </c>
      <c r="TX305">
        <f t="shared" si="169"/>
        <v>0</v>
      </c>
      <c r="TY305">
        <f t="shared" si="170"/>
        <v>0</v>
      </c>
      <c r="TZ305" t="str">
        <f t="shared" si="171"/>
        <v/>
      </c>
      <c r="UA305">
        <f t="shared" si="172"/>
        <v>0</v>
      </c>
      <c r="UB305">
        <f t="shared" si="173"/>
        <v>0</v>
      </c>
      <c r="UD305" t="str">
        <f t="shared" si="174"/>
        <v/>
      </c>
      <c r="UE305" t="str">
        <f t="shared" si="175"/>
        <v/>
      </c>
      <c r="UG305" t="str">
        <f t="shared" si="176"/>
        <v/>
      </c>
      <c r="UH305" t="str">
        <f t="shared" si="177"/>
        <v/>
      </c>
      <c r="UR305" t="str">
        <f t="shared" si="52"/>
        <v/>
      </c>
    </row>
    <row r="306" spans="1:564" x14ac:dyDescent="0.3">
      <c r="A306" t="s">
        <v>1332</v>
      </c>
      <c r="B306" t="s">
        <v>591</v>
      </c>
      <c r="C306" t="s">
        <v>78</v>
      </c>
      <c r="D306" s="63">
        <v>45743.64780820602</v>
      </c>
      <c r="E306" s="63">
        <v>45743.647921493059</v>
      </c>
      <c r="F306" t="s">
        <v>623</v>
      </c>
      <c r="G306">
        <v>100</v>
      </c>
      <c r="AI306">
        <v>4</v>
      </c>
      <c r="TF306" t="s">
        <v>18</v>
      </c>
      <c r="TG306" cm="1">
        <f t="array" aca="1" ref="TG306" ca="1">_xlfn.IFS(SUMIFS(TI306:UB306, TI$3:UB$3,"Red",TI$4:UB$4,"On")&gt;0,1,
SUMIFS(TI306:UB306,TI$3:UB$3,"Yellow",TI$4:UB$4,"On")&gt;=TH$1,1,
TRUE,0)</f>
        <v>0</v>
      </c>
      <c r="TH306" s="40">
        <f t="shared" si="153"/>
        <v>0.16313333529978991</v>
      </c>
      <c r="TI306" s="40" t="str">
        <f t="shared" si="154"/>
        <v/>
      </c>
      <c r="TJ306">
        <f t="shared" si="155"/>
        <v>0</v>
      </c>
      <c r="TK306">
        <f t="shared" si="156"/>
        <v>0</v>
      </c>
      <c r="TL306">
        <f t="shared" si="157"/>
        <v>0</v>
      </c>
      <c r="TM306">
        <f t="shared" si="158"/>
        <v>0</v>
      </c>
      <c r="TN306">
        <f t="shared" si="159"/>
        <v>0</v>
      </c>
      <c r="TO306">
        <f t="shared" si="160"/>
        <v>0</v>
      </c>
      <c r="TP306">
        <f t="shared" si="161"/>
        <v>0</v>
      </c>
      <c r="TQ306">
        <f t="shared" si="162"/>
        <v>0</v>
      </c>
      <c r="TR306">
        <f t="shared" si="163"/>
        <v>0</v>
      </c>
      <c r="TS306">
        <f t="shared" si="164"/>
        <v>0</v>
      </c>
      <c r="TT306">
        <f t="shared" si="165"/>
        <v>0</v>
      </c>
      <c r="TU306">
        <f t="shared" si="166"/>
        <v>0</v>
      </c>
      <c r="TV306">
        <f t="shared" si="167"/>
        <v>0</v>
      </c>
      <c r="TW306">
        <f t="shared" si="168"/>
        <v>0</v>
      </c>
      <c r="TX306">
        <f t="shared" si="169"/>
        <v>0</v>
      </c>
      <c r="TY306">
        <f t="shared" si="170"/>
        <v>0</v>
      </c>
      <c r="TZ306" t="str">
        <f t="shared" si="171"/>
        <v/>
      </c>
      <c r="UA306">
        <f t="shared" si="172"/>
        <v>0</v>
      </c>
      <c r="UB306">
        <f t="shared" si="173"/>
        <v>0</v>
      </c>
      <c r="UD306" t="str">
        <f t="shared" si="174"/>
        <v/>
      </c>
      <c r="UE306" t="str">
        <f t="shared" si="175"/>
        <v/>
      </c>
      <c r="UG306" t="str">
        <f t="shared" si="176"/>
        <v/>
      </c>
      <c r="UH306" t="str">
        <f t="shared" si="177"/>
        <v/>
      </c>
      <c r="UR306" t="str">
        <f t="shared" si="52"/>
        <v/>
      </c>
    </row>
    <row r="307" spans="1:564" x14ac:dyDescent="0.3">
      <c r="A307" t="s">
        <v>1333</v>
      </c>
      <c r="B307" t="s">
        <v>591</v>
      </c>
      <c r="C307" t="s">
        <v>97</v>
      </c>
      <c r="D307" s="63">
        <v>45743.647777118058</v>
      </c>
      <c r="E307" s="63">
        <v>45743.647922349533</v>
      </c>
      <c r="F307" t="s">
        <v>623</v>
      </c>
      <c r="G307">
        <v>100</v>
      </c>
      <c r="AI307">
        <v>1</v>
      </c>
      <c r="AJ307">
        <v>1</v>
      </c>
      <c r="AL307">
        <v>16</v>
      </c>
      <c r="TF307" t="s">
        <v>18</v>
      </c>
      <c r="TG307" cm="1">
        <f t="array" aca="1" ref="TG307" ca="1">_xlfn.IFS(SUMIFS(TI307:UB307, TI$3:UB$3,"Red",TI$4:UB$4,"On")&gt;0,1,
SUMIFS(TI307:UB307,TI$3:UB$3,"Yellow",TI$4:UB$4,"On")&gt;=TH$1,1,
TRUE,0)</f>
        <v>0</v>
      </c>
      <c r="TH307" s="40">
        <f t="shared" si="153"/>
        <v>0.20913332467898726</v>
      </c>
      <c r="TI307" s="40" t="str">
        <f t="shared" si="154"/>
        <v/>
      </c>
      <c r="TJ307">
        <f t="shared" si="155"/>
        <v>0</v>
      </c>
      <c r="TK307">
        <f t="shared" si="156"/>
        <v>0</v>
      </c>
      <c r="TL307">
        <f t="shared" si="157"/>
        <v>0</v>
      </c>
      <c r="TM307">
        <f t="shared" si="158"/>
        <v>0</v>
      </c>
      <c r="TN307">
        <f t="shared" si="159"/>
        <v>0</v>
      </c>
      <c r="TO307">
        <f t="shared" si="160"/>
        <v>0</v>
      </c>
      <c r="TP307">
        <f t="shared" si="161"/>
        <v>0</v>
      </c>
      <c r="TQ307">
        <f t="shared" si="162"/>
        <v>0</v>
      </c>
      <c r="TR307">
        <f t="shared" si="163"/>
        <v>0</v>
      </c>
      <c r="TS307">
        <f t="shared" si="164"/>
        <v>0</v>
      </c>
      <c r="TT307">
        <f t="shared" si="165"/>
        <v>0</v>
      </c>
      <c r="TU307">
        <f t="shared" si="166"/>
        <v>0</v>
      </c>
      <c r="TV307">
        <f t="shared" si="167"/>
        <v>0</v>
      </c>
      <c r="TW307">
        <f t="shared" si="168"/>
        <v>0</v>
      </c>
      <c r="TX307">
        <f t="shared" si="169"/>
        <v>0</v>
      </c>
      <c r="TY307">
        <f t="shared" si="170"/>
        <v>0</v>
      </c>
      <c r="TZ307" t="str">
        <f t="shared" si="171"/>
        <v/>
      </c>
      <c r="UA307">
        <f t="shared" si="172"/>
        <v>0</v>
      </c>
      <c r="UB307">
        <f t="shared" si="173"/>
        <v>0</v>
      </c>
      <c r="UD307" t="str">
        <f t="shared" si="174"/>
        <v/>
      </c>
      <c r="UE307" t="str">
        <f t="shared" si="175"/>
        <v/>
      </c>
      <c r="UG307" t="str">
        <f t="shared" si="176"/>
        <v/>
      </c>
      <c r="UH307" t="str">
        <f t="shared" si="177"/>
        <v/>
      </c>
      <c r="UR307" t="str">
        <f t="shared" si="52"/>
        <v/>
      </c>
    </row>
    <row r="308" spans="1:564" x14ac:dyDescent="0.3">
      <c r="A308" t="s">
        <v>1334</v>
      </c>
      <c r="B308" t="s">
        <v>591</v>
      </c>
      <c r="C308" t="s">
        <v>97</v>
      </c>
      <c r="D308" s="63">
        <v>45743.647635208334</v>
      </c>
      <c r="E308" s="63">
        <v>45743.647932442131</v>
      </c>
      <c r="F308" t="s">
        <v>623</v>
      </c>
      <c r="G308">
        <v>100</v>
      </c>
      <c r="AI308">
        <v>1</v>
      </c>
      <c r="AJ308">
        <v>1</v>
      </c>
      <c r="AL308">
        <v>16</v>
      </c>
      <c r="TF308" t="s">
        <v>18</v>
      </c>
      <c r="TG308" cm="1">
        <f t="array" aca="1" ref="TG308" ca="1">_xlfn.IFS(SUMIFS(TI308:UB308, TI$3:UB$3,"Red",TI$4:UB$4,"On")&gt;0,1,
SUMIFS(TI308:UB308,TI$3:UB$3,"Yellow",TI$4:UB$4,"On")&gt;=TH$1,1,
TRUE,0)</f>
        <v>0</v>
      </c>
      <c r="TH308" s="40">
        <f t="shared" si="153"/>
        <v>0.42801666771993041</v>
      </c>
      <c r="TI308" s="40" t="str">
        <f t="shared" si="154"/>
        <v/>
      </c>
      <c r="TJ308">
        <f t="shared" si="155"/>
        <v>0</v>
      </c>
      <c r="TK308">
        <f t="shared" si="156"/>
        <v>0</v>
      </c>
      <c r="TL308">
        <f t="shared" si="157"/>
        <v>0</v>
      </c>
      <c r="TM308">
        <f t="shared" si="158"/>
        <v>0</v>
      </c>
      <c r="TN308">
        <f t="shared" si="159"/>
        <v>0</v>
      </c>
      <c r="TO308">
        <f t="shared" si="160"/>
        <v>0</v>
      </c>
      <c r="TP308">
        <f t="shared" si="161"/>
        <v>0</v>
      </c>
      <c r="TQ308">
        <f t="shared" si="162"/>
        <v>0</v>
      </c>
      <c r="TR308">
        <f t="shared" si="163"/>
        <v>0</v>
      </c>
      <c r="TS308">
        <f t="shared" si="164"/>
        <v>0</v>
      </c>
      <c r="TT308">
        <f t="shared" si="165"/>
        <v>0</v>
      </c>
      <c r="TU308">
        <f t="shared" si="166"/>
        <v>0</v>
      </c>
      <c r="TV308">
        <f t="shared" si="167"/>
        <v>0</v>
      </c>
      <c r="TW308">
        <f t="shared" si="168"/>
        <v>0</v>
      </c>
      <c r="TX308">
        <f t="shared" si="169"/>
        <v>0</v>
      </c>
      <c r="TY308">
        <f t="shared" si="170"/>
        <v>0</v>
      </c>
      <c r="TZ308" t="str">
        <f t="shared" si="171"/>
        <v/>
      </c>
      <c r="UA308">
        <f t="shared" si="172"/>
        <v>0</v>
      </c>
      <c r="UB308">
        <f t="shared" si="173"/>
        <v>0</v>
      </c>
      <c r="UD308" t="str">
        <f t="shared" si="174"/>
        <v/>
      </c>
      <c r="UE308" t="str">
        <f t="shared" si="175"/>
        <v/>
      </c>
      <c r="UG308" t="str">
        <f t="shared" si="176"/>
        <v/>
      </c>
      <c r="UH308" t="str">
        <f t="shared" si="177"/>
        <v/>
      </c>
      <c r="UR308" t="str">
        <f t="shared" si="52"/>
        <v/>
      </c>
    </row>
    <row r="309" spans="1:564" x14ac:dyDescent="0.3">
      <c r="A309" t="s">
        <v>1335</v>
      </c>
      <c r="B309" t="s">
        <v>591</v>
      </c>
      <c r="C309" t="s">
        <v>97</v>
      </c>
      <c r="D309" s="63">
        <v>45743.647800219907</v>
      </c>
      <c r="E309" s="63">
        <v>45743.647940856485</v>
      </c>
      <c r="F309" t="s">
        <v>623</v>
      </c>
      <c r="G309">
        <v>100</v>
      </c>
      <c r="AI309">
        <v>1</v>
      </c>
      <c r="AJ309">
        <v>1</v>
      </c>
      <c r="AL309">
        <v>16</v>
      </c>
      <c r="TF309" t="s">
        <v>18</v>
      </c>
      <c r="TG309" cm="1">
        <f t="array" aca="1" ref="TG309" ca="1">_xlfn.IFS(SUMIFS(TI309:UB309, TI$3:UB$3,"Red",TI$4:UB$4,"On")&gt;0,1,
SUMIFS(TI309:UB309,TI$3:UB$3,"Yellow",TI$4:UB$4,"On")&gt;=TH$1,1,
TRUE,0)</f>
        <v>0</v>
      </c>
      <c r="TH309" s="40">
        <f t="shared" si="153"/>
        <v>0.20251667127013206</v>
      </c>
      <c r="TI309" s="40" t="str">
        <f t="shared" si="154"/>
        <v/>
      </c>
      <c r="TJ309">
        <f t="shared" si="155"/>
        <v>0</v>
      </c>
      <c r="TK309">
        <f t="shared" si="156"/>
        <v>0</v>
      </c>
      <c r="TL309">
        <f t="shared" si="157"/>
        <v>0</v>
      </c>
      <c r="TM309">
        <f t="shared" si="158"/>
        <v>0</v>
      </c>
      <c r="TN309">
        <f t="shared" si="159"/>
        <v>0</v>
      </c>
      <c r="TO309">
        <f t="shared" si="160"/>
        <v>0</v>
      </c>
      <c r="TP309">
        <f t="shared" si="161"/>
        <v>0</v>
      </c>
      <c r="TQ309">
        <f t="shared" si="162"/>
        <v>0</v>
      </c>
      <c r="TR309">
        <f t="shared" si="163"/>
        <v>0</v>
      </c>
      <c r="TS309">
        <f t="shared" si="164"/>
        <v>0</v>
      </c>
      <c r="TT309">
        <f t="shared" si="165"/>
        <v>0</v>
      </c>
      <c r="TU309">
        <f t="shared" si="166"/>
        <v>0</v>
      </c>
      <c r="TV309">
        <f t="shared" si="167"/>
        <v>0</v>
      </c>
      <c r="TW309">
        <f t="shared" si="168"/>
        <v>0</v>
      </c>
      <c r="TX309">
        <f t="shared" si="169"/>
        <v>0</v>
      </c>
      <c r="TY309">
        <f t="shared" si="170"/>
        <v>0</v>
      </c>
      <c r="TZ309" t="str">
        <f t="shared" si="171"/>
        <v/>
      </c>
      <c r="UA309">
        <f t="shared" si="172"/>
        <v>0</v>
      </c>
      <c r="UB309">
        <f t="shared" si="173"/>
        <v>0</v>
      </c>
      <c r="UD309" t="str">
        <f t="shared" si="174"/>
        <v/>
      </c>
      <c r="UE309" t="str">
        <f t="shared" si="175"/>
        <v/>
      </c>
      <c r="UG309" t="str">
        <f t="shared" si="176"/>
        <v/>
      </c>
      <c r="UH309" t="str">
        <f t="shared" si="177"/>
        <v/>
      </c>
      <c r="UR309" t="str">
        <f t="shared" si="52"/>
        <v/>
      </c>
    </row>
    <row r="310" spans="1:564" x14ac:dyDescent="0.3">
      <c r="A310" t="s">
        <v>1336</v>
      </c>
      <c r="B310" t="s">
        <v>591</v>
      </c>
      <c r="C310" t="s">
        <v>78</v>
      </c>
      <c r="D310" s="63">
        <v>45743.647861770834</v>
      </c>
      <c r="E310" s="63">
        <v>45743.647947349535</v>
      </c>
      <c r="F310" t="s">
        <v>623</v>
      </c>
      <c r="G310">
        <v>100</v>
      </c>
      <c r="AI310">
        <v>2</v>
      </c>
      <c r="TF310" t="s">
        <v>18</v>
      </c>
      <c r="TG310" cm="1">
        <f t="array" aca="1" ref="TG310" ca="1">_xlfn.IFS(SUMIFS(TI310:UB310, TI$3:UB$3,"Red",TI$4:UB$4,"On")&gt;0,1,
SUMIFS(TI310:UB310,TI$3:UB$3,"Yellow",TI$4:UB$4,"On")&gt;=TH$1,1,
TRUE,0)</f>
        <v>0</v>
      </c>
      <c r="TH310" s="40">
        <f t="shared" si="153"/>
        <v>0.1232333283405751</v>
      </c>
      <c r="TI310" s="40" t="str">
        <f t="shared" si="154"/>
        <v/>
      </c>
      <c r="TJ310">
        <f t="shared" si="155"/>
        <v>0</v>
      </c>
      <c r="TK310">
        <f t="shared" si="156"/>
        <v>0</v>
      </c>
      <c r="TL310">
        <f t="shared" si="157"/>
        <v>0</v>
      </c>
      <c r="TM310">
        <f t="shared" si="158"/>
        <v>0</v>
      </c>
      <c r="TN310">
        <f t="shared" si="159"/>
        <v>0</v>
      </c>
      <c r="TO310">
        <f t="shared" si="160"/>
        <v>0</v>
      </c>
      <c r="TP310">
        <f t="shared" si="161"/>
        <v>0</v>
      </c>
      <c r="TQ310">
        <f t="shared" si="162"/>
        <v>0</v>
      </c>
      <c r="TR310">
        <f t="shared" si="163"/>
        <v>0</v>
      </c>
      <c r="TS310">
        <f t="shared" si="164"/>
        <v>0</v>
      </c>
      <c r="TT310">
        <f t="shared" si="165"/>
        <v>0</v>
      </c>
      <c r="TU310">
        <f t="shared" si="166"/>
        <v>0</v>
      </c>
      <c r="TV310">
        <f t="shared" si="167"/>
        <v>0</v>
      </c>
      <c r="TW310">
        <f t="shared" si="168"/>
        <v>0</v>
      </c>
      <c r="TX310">
        <f t="shared" si="169"/>
        <v>0</v>
      </c>
      <c r="TY310">
        <f t="shared" si="170"/>
        <v>0</v>
      </c>
      <c r="TZ310" t="str">
        <f t="shared" si="171"/>
        <v/>
      </c>
      <c r="UA310">
        <f t="shared" si="172"/>
        <v>0</v>
      </c>
      <c r="UB310">
        <f t="shared" si="173"/>
        <v>0</v>
      </c>
      <c r="UD310" t="str">
        <f t="shared" si="174"/>
        <v/>
      </c>
      <c r="UE310" t="str">
        <f t="shared" si="175"/>
        <v/>
      </c>
      <c r="UG310" t="str">
        <f t="shared" si="176"/>
        <v/>
      </c>
      <c r="UH310" t="str">
        <f t="shared" si="177"/>
        <v/>
      </c>
      <c r="UR310" t="str">
        <f t="shared" si="52"/>
        <v/>
      </c>
    </row>
    <row r="311" spans="1:564" x14ac:dyDescent="0.3">
      <c r="A311" t="s">
        <v>1337</v>
      </c>
      <c r="B311" t="s">
        <v>591</v>
      </c>
      <c r="C311" t="s">
        <v>97</v>
      </c>
      <c r="D311" s="63">
        <v>45743.647594201386</v>
      </c>
      <c r="E311" s="63">
        <v>45743.647981875001</v>
      </c>
      <c r="F311" t="s">
        <v>623</v>
      </c>
      <c r="G311">
        <v>100</v>
      </c>
      <c r="AI311">
        <v>1</v>
      </c>
      <c r="AJ311">
        <v>1</v>
      </c>
      <c r="AL311">
        <v>16</v>
      </c>
      <c r="TF311" t="s">
        <v>18</v>
      </c>
      <c r="TG311" cm="1">
        <f t="array" aca="1" ref="TG311" ca="1">_xlfn.IFS(SUMIFS(TI311:UB311, TI$3:UB$3,"Red",TI$4:UB$4,"On")&gt;0,1,
SUMIFS(TI311:UB311,TI$3:UB$3,"Yellow",TI$4:UB$4,"On")&gt;=TH$1,1,
TRUE,0)</f>
        <v>0</v>
      </c>
      <c r="TH311" s="40">
        <f t="shared" si="153"/>
        <v>0.55825000628829002</v>
      </c>
      <c r="TI311" s="40" t="str">
        <f t="shared" si="154"/>
        <v/>
      </c>
      <c r="TJ311">
        <f t="shared" si="155"/>
        <v>0</v>
      </c>
      <c r="TK311">
        <f t="shared" si="156"/>
        <v>0</v>
      </c>
      <c r="TL311">
        <f t="shared" si="157"/>
        <v>0</v>
      </c>
      <c r="TM311">
        <f t="shared" si="158"/>
        <v>0</v>
      </c>
      <c r="TN311">
        <f t="shared" si="159"/>
        <v>0</v>
      </c>
      <c r="TO311">
        <f t="shared" si="160"/>
        <v>0</v>
      </c>
      <c r="TP311">
        <f t="shared" si="161"/>
        <v>0</v>
      </c>
      <c r="TQ311">
        <f t="shared" si="162"/>
        <v>0</v>
      </c>
      <c r="TR311">
        <f t="shared" si="163"/>
        <v>0</v>
      </c>
      <c r="TS311">
        <f t="shared" si="164"/>
        <v>0</v>
      </c>
      <c r="TT311">
        <f t="shared" si="165"/>
        <v>0</v>
      </c>
      <c r="TU311">
        <f t="shared" si="166"/>
        <v>0</v>
      </c>
      <c r="TV311">
        <f t="shared" si="167"/>
        <v>0</v>
      </c>
      <c r="TW311">
        <f t="shared" si="168"/>
        <v>0</v>
      </c>
      <c r="TX311">
        <f t="shared" si="169"/>
        <v>0</v>
      </c>
      <c r="TY311">
        <f t="shared" si="170"/>
        <v>0</v>
      </c>
      <c r="TZ311" t="str">
        <f t="shared" si="171"/>
        <v/>
      </c>
      <c r="UA311">
        <f t="shared" si="172"/>
        <v>0</v>
      </c>
      <c r="UB311">
        <f t="shared" si="173"/>
        <v>0</v>
      </c>
      <c r="UD311" t="str">
        <f t="shared" si="174"/>
        <v/>
      </c>
      <c r="UE311" t="str">
        <f t="shared" si="175"/>
        <v/>
      </c>
      <c r="UG311" t="str">
        <f t="shared" si="176"/>
        <v/>
      </c>
      <c r="UH311" t="str">
        <f t="shared" si="177"/>
        <v/>
      </c>
      <c r="UR311" t="str">
        <f t="shared" si="52"/>
        <v/>
      </c>
    </row>
    <row r="312" spans="1:564" x14ac:dyDescent="0.3">
      <c r="A312" t="s">
        <v>1338</v>
      </c>
      <c r="B312" t="s">
        <v>591</v>
      </c>
      <c r="C312" t="s">
        <v>97</v>
      </c>
      <c r="D312" s="63">
        <v>45743.647757719904</v>
      </c>
      <c r="E312" s="63">
        <v>45743.647982118055</v>
      </c>
      <c r="F312" t="s">
        <v>623</v>
      </c>
      <c r="G312">
        <v>100</v>
      </c>
      <c r="AI312">
        <v>1</v>
      </c>
      <c r="AJ312">
        <v>1</v>
      </c>
      <c r="AL312">
        <v>7</v>
      </c>
      <c r="TF312" t="s">
        <v>18</v>
      </c>
      <c r="TG312" cm="1">
        <f t="array" aca="1" ref="TG312" ca="1">_xlfn.IFS(SUMIFS(TI312:UB312, TI$3:UB$3,"Red",TI$4:UB$4,"On")&gt;0,1,
SUMIFS(TI312:UB312,TI$3:UB$3,"Yellow",TI$4:UB$4,"On")&gt;=TH$1,1,
TRUE,0)</f>
        <v>0</v>
      </c>
      <c r="TH312" s="40">
        <f t="shared" si="153"/>
        <v>0.32313333707861602</v>
      </c>
      <c r="TI312" s="40" t="str">
        <f t="shared" si="154"/>
        <v/>
      </c>
      <c r="TJ312">
        <f t="shared" si="155"/>
        <v>0</v>
      </c>
      <c r="TK312">
        <f t="shared" si="156"/>
        <v>0</v>
      </c>
      <c r="TL312">
        <f t="shared" si="157"/>
        <v>0</v>
      </c>
      <c r="TM312">
        <f t="shared" si="158"/>
        <v>0</v>
      </c>
      <c r="TN312">
        <f t="shared" si="159"/>
        <v>0</v>
      </c>
      <c r="TO312">
        <f t="shared" si="160"/>
        <v>0</v>
      </c>
      <c r="TP312">
        <f t="shared" si="161"/>
        <v>0</v>
      </c>
      <c r="TQ312">
        <f t="shared" si="162"/>
        <v>0</v>
      </c>
      <c r="TR312">
        <f t="shared" si="163"/>
        <v>0</v>
      </c>
      <c r="TS312">
        <f t="shared" si="164"/>
        <v>0</v>
      </c>
      <c r="TT312">
        <f t="shared" si="165"/>
        <v>0</v>
      </c>
      <c r="TU312">
        <f t="shared" si="166"/>
        <v>0</v>
      </c>
      <c r="TV312">
        <f t="shared" si="167"/>
        <v>0</v>
      </c>
      <c r="TW312">
        <f t="shared" si="168"/>
        <v>0</v>
      </c>
      <c r="TX312">
        <f t="shared" si="169"/>
        <v>0</v>
      </c>
      <c r="TY312">
        <f t="shared" si="170"/>
        <v>0</v>
      </c>
      <c r="TZ312" t="str">
        <f t="shared" si="171"/>
        <v/>
      </c>
      <c r="UA312">
        <f t="shared" si="172"/>
        <v>0</v>
      </c>
      <c r="UB312">
        <f t="shared" si="173"/>
        <v>0</v>
      </c>
      <c r="UD312" t="str">
        <f t="shared" si="174"/>
        <v/>
      </c>
      <c r="UE312" t="str">
        <f t="shared" si="175"/>
        <v/>
      </c>
      <c r="UG312" t="str">
        <f t="shared" si="176"/>
        <v/>
      </c>
      <c r="UH312" t="str">
        <f t="shared" si="177"/>
        <v/>
      </c>
      <c r="UR312" t="str">
        <f t="shared" si="52"/>
        <v/>
      </c>
    </row>
    <row r="313" spans="1:564" x14ac:dyDescent="0.3">
      <c r="A313" t="s">
        <v>1339</v>
      </c>
      <c r="B313" t="s">
        <v>591</v>
      </c>
      <c r="C313" t="s">
        <v>78</v>
      </c>
      <c r="D313" s="63">
        <v>45743.647831736111</v>
      </c>
      <c r="E313" s="63">
        <v>45743.647984606483</v>
      </c>
      <c r="F313" t="s">
        <v>623</v>
      </c>
      <c r="G313">
        <v>100</v>
      </c>
      <c r="AI313">
        <v>2</v>
      </c>
      <c r="TF313" t="s">
        <v>18</v>
      </c>
      <c r="TG313" cm="1">
        <f t="array" aca="1" ref="TG313" ca="1">_xlfn.IFS(SUMIFS(TI313:UB313, TI$3:UB$3,"Red",TI$4:UB$4,"On")&gt;0,1,
SUMIFS(TI313:UB313,TI$3:UB$3,"Yellow",TI$4:UB$4,"On")&gt;=TH$1,1,
TRUE,0)</f>
        <v>0</v>
      </c>
      <c r="TH313" s="40">
        <f t="shared" si="153"/>
        <v>0.2201333362609148</v>
      </c>
      <c r="TI313" s="40" t="str">
        <f t="shared" si="154"/>
        <v/>
      </c>
      <c r="TJ313">
        <f t="shared" si="155"/>
        <v>0</v>
      </c>
      <c r="TK313">
        <f t="shared" si="156"/>
        <v>0</v>
      </c>
      <c r="TL313">
        <f t="shared" si="157"/>
        <v>0</v>
      </c>
      <c r="TM313">
        <f t="shared" si="158"/>
        <v>0</v>
      </c>
      <c r="TN313">
        <f t="shared" si="159"/>
        <v>0</v>
      </c>
      <c r="TO313">
        <f t="shared" si="160"/>
        <v>0</v>
      </c>
      <c r="TP313">
        <f t="shared" si="161"/>
        <v>0</v>
      </c>
      <c r="TQ313">
        <f t="shared" si="162"/>
        <v>0</v>
      </c>
      <c r="TR313">
        <f t="shared" si="163"/>
        <v>0</v>
      </c>
      <c r="TS313">
        <f t="shared" si="164"/>
        <v>0</v>
      </c>
      <c r="TT313">
        <f t="shared" si="165"/>
        <v>0</v>
      </c>
      <c r="TU313">
        <f t="shared" si="166"/>
        <v>0</v>
      </c>
      <c r="TV313">
        <f t="shared" si="167"/>
        <v>0</v>
      </c>
      <c r="TW313">
        <f t="shared" si="168"/>
        <v>0</v>
      </c>
      <c r="TX313">
        <f t="shared" si="169"/>
        <v>0</v>
      </c>
      <c r="TY313">
        <f t="shared" si="170"/>
        <v>0</v>
      </c>
      <c r="TZ313" t="str">
        <f t="shared" si="171"/>
        <v/>
      </c>
      <c r="UA313">
        <f t="shared" si="172"/>
        <v>0</v>
      </c>
      <c r="UB313">
        <f t="shared" si="173"/>
        <v>0</v>
      </c>
      <c r="UD313" t="str">
        <f t="shared" si="174"/>
        <v/>
      </c>
      <c r="UE313" t="str">
        <f t="shared" si="175"/>
        <v/>
      </c>
      <c r="UG313" t="str">
        <f t="shared" si="176"/>
        <v/>
      </c>
      <c r="UH313" t="str">
        <f t="shared" si="177"/>
        <v/>
      </c>
      <c r="UR313" t="str">
        <f t="shared" si="52"/>
        <v/>
      </c>
    </row>
    <row r="314" spans="1:564" x14ac:dyDescent="0.3">
      <c r="A314" t="s">
        <v>1340</v>
      </c>
      <c r="B314" t="s">
        <v>591</v>
      </c>
      <c r="C314" t="s">
        <v>97</v>
      </c>
      <c r="D314" s="63">
        <v>45743.647768414354</v>
      </c>
      <c r="E314" s="63">
        <v>45743.647991689817</v>
      </c>
      <c r="F314" t="s">
        <v>623</v>
      </c>
      <c r="G314">
        <v>100</v>
      </c>
      <c r="AI314">
        <v>1</v>
      </c>
      <c r="AJ314">
        <v>1</v>
      </c>
      <c r="AL314">
        <v>6</v>
      </c>
      <c r="TF314" t="s">
        <v>18</v>
      </c>
      <c r="TG314" cm="1">
        <f t="array" aca="1" ref="TG314" ca="1">_xlfn.IFS(SUMIFS(TI314:UB314, TI$3:UB$3,"Red",TI$4:UB$4,"On")&gt;0,1,
SUMIFS(TI314:UB314,TI$3:UB$3,"Yellow",TI$4:UB$4,"On")&gt;=TH$1,1,
TRUE,0)</f>
        <v>0</v>
      </c>
      <c r="TH314" s="40">
        <f t="shared" si="153"/>
        <v>0.32151666702702641</v>
      </c>
      <c r="TI314" s="40" t="str">
        <f t="shared" si="154"/>
        <v/>
      </c>
      <c r="TJ314">
        <f t="shared" si="155"/>
        <v>0</v>
      </c>
      <c r="TK314">
        <f t="shared" si="156"/>
        <v>0</v>
      </c>
      <c r="TL314">
        <f t="shared" si="157"/>
        <v>0</v>
      </c>
      <c r="TM314">
        <f t="shared" si="158"/>
        <v>0</v>
      </c>
      <c r="TN314">
        <f t="shared" si="159"/>
        <v>0</v>
      </c>
      <c r="TO314">
        <f t="shared" si="160"/>
        <v>0</v>
      </c>
      <c r="TP314">
        <f t="shared" si="161"/>
        <v>0</v>
      </c>
      <c r="TQ314">
        <f t="shared" si="162"/>
        <v>0</v>
      </c>
      <c r="TR314">
        <f t="shared" si="163"/>
        <v>0</v>
      </c>
      <c r="TS314">
        <f t="shared" si="164"/>
        <v>0</v>
      </c>
      <c r="TT314">
        <f t="shared" si="165"/>
        <v>0</v>
      </c>
      <c r="TU314">
        <f t="shared" si="166"/>
        <v>0</v>
      </c>
      <c r="TV314">
        <f t="shared" si="167"/>
        <v>0</v>
      </c>
      <c r="TW314">
        <f t="shared" si="168"/>
        <v>0</v>
      </c>
      <c r="TX314">
        <f t="shared" si="169"/>
        <v>0</v>
      </c>
      <c r="TY314">
        <f t="shared" si="170"/>
        <v>0</v>
      </c>
      <c r="TZ314" t="str">
        <f t="shared" si="171"/>
        <v/>
      </c>
      <c r="UA314">
        <f t="shared" si="172"/>
        <v>0</v>
      </c>
      <c r="UB314">
        <f t="shared" si="173"/>
        <v>0</v>
      </c>
      <c r="UD314" t="str">
        <f t="shared" si="174"/>
        <v/>
      </c>
      <c r="UE314" t="str">
        <f t="shared" si="175"/>
        <v/>
      </c>
      <c r="UG314" t="str">
        <f t="shared" si="176"/>
        <v/>
      </c>
      <c r="UH314" t="str">
        <f t="shared" si="177"/>
        <v/>
      </c>
      <c r="UR314" t="str">
        <f t="shared" si="52"/>
        <v/>
      </c>
    </row>
    <row r="315" spans="1:564" x14ac:dyDescent="0.3">
      <c r="A315" t="s">
        <v>1341</v>
      </c>
      <c r="B315" t="s">
        <v>591</v>
      </c>
      <c r="C315" t="s">
        <v>78</v>
      </c>
      <c r="D315" s="63">
        <v>45743.647909988424</v>
      </c>
      <c r="E315" s="63">
        <v>45743.648011944446</v>
      </c>
      <c r="F315" t="s">
        <v>623</v>
      </c>
      <c r="G315">
        <v>100</v>
      </c>
      <c r="AI315">
        <v>4</v>
      </c>
      <c r="TF315" t="s">
        <v>18</v>
      </c>
      <c r="TG315" cm="1">
        <f t="array" aca="1" ref="TG315" ca="1">_xlfn.IFS(SUMIFS(TI315:UB315, TI$3:UB$3,"Red",TI$4:UB$4,"On")&gt;0,1,
SUMIFS(TI315:UB315,TI$3:UB$3,"Yellow",TI$4:UB$4,"On")&gt;=TH$1,1,
TRUE,0)</f>
        <v>0</v>
      </c>
      <c r="TH315" s="40">
        <f t="shared" si="153"/>
        <v>0.14681667205877602</v>
      </c>
      <c r="TI315" s="40" t="str">
        <f t="shared" si="154"/>
        <v/>
      </c>
      <c r="TJ315">
        <f t="shared" si="155"/>
        <v>0</v>
      </c>
      <c r="TK315">
        <f t="shared" si="156"/>
        <v>0</v>
      </c>
      <c r="TL315">
        <f t="shared" si="157"/>
        <v>0</v>
      </c>
      <c r="TM315">
        <f t="shared" si="158"/>
        <v>0</v>
      </c>
      <c r="TN315">
        <f t="shared" si="159"/>
        <v>0</v>
      </c>
      <c r="TO315">
        <f t="shared" si="160"/>
        <v>0</v>
      </c>
      <c r="TP315">
        <f t="shared" si="161"/>
        <v>0</v>
      </c>
      <c r="TQ315">
        <f t="shared" si="162"/>
        <v>0</v>
      </c>
      <c r="TR315">
        <f t="shared" si="163"/>
        <v>0</v>
      </c>
      <c r="TS315">
        <f t="shared" si="164"/>
        <v>0</v>
      </c>
      <c r="TT315">
        <f t="shared" si="165"/>
        <v>0</v>
      </c>
      <c r="TU315">
        <f t="shared" si="166"/>
        <v>0</v>
      </c>
      <c r="TV315">
        <f t="shared" si="167"/>
        <v>0</v>
      </c>
      <c r="TW315">
        <f t="shared" si="168"/>
        <v>0</v>
      </c>
      <c r="TX315">
        <f t="shared" si="169"/>
        <v>0</v>
      </c>
      <c r="TY315">
        <f t="shared" si="170"/>
        <v>0</v>
      </c>
      <c r="TZ315" t="str">
        <f t="shared" si="171"/>
        <v/>
      </c>
      <c r="UA315">
        <f t="shared" si="172"/>
        <v>0</v>
      </c>
      <c r="UB315">
        <f t="shared" si="173"/>
        <v>0</v>
      </c>
      <c r="UD315" t="str">
        <f t="shared" si="174"/>
        <v/>
      </c>
      <c r="UE315" t="str">
        <f t="shared" si="175"/>
        <v/>
      </c>
      <c r="UG315" t="str">
        <f t="shared" si="176"/>
        <v/>
      </c>
      <c r="UH315" t="str">
        <f t="shared" si="177"/>
        <v/>
      </c>
      <c r="UR315" t="str">
        <f t="shared" si="52"/>
        <v/>
      </c>
    </row>
    <row r="316" spans="1:564" x14ac:dyDescent="0.3">
      <c r="A316" t="s">
        <v>1342</v>
      </c>
      <c r="B316" t="s">
        <v>591</v>
      </c>
      <c r="C316" t="s">
        <v>78</v>
      </c>
      <c r="D316" s="63">
        <v>45743.647952361112</v>
      </c>
      <c r="E316" s="63">
        <v>45743.648014004626</v>
      </c>
      <c r="F316" t="s">
        <v>623</v>
      </c>
      <c r="G316">
        <v>100</v>
      </c>
      <c r="AI316">
        <v>2</v>
      </c>
      <c r="TF316" t="s">
        <v>18</v>
      </c>
      <c r="TG316" cm="1">
        <f t="array" aca="1" ref="TG316" ca="1">_xlfn.IFS(SUMIFS(TI316:UB316, TI$3:UB$3,"Red",TI$4:UB$4,"On")&gt;0,1,
SUMIFS(TI316:UB316,TI$3:UB$3,"Yellow",TI$4:UB$4,"On")&gt;=TH$1,1,
TRUE,0)</f>
        <v>0</v>
      </c>
      <c r="TH316" s="40">
        <f t="shared" si="153"/>
        <v>8.8766659609973431E-2</v>
      </c>
      <c r="TI316" s="40" t="str">
        <f t="shared" si="154"/>
        <v/>
      </c>
      <c r="TJ316">
        <f t="shared" si="155"/>
        <v>0</v>
      </c>
      <c r="TK316">
        <f t="shared" si="156"/>
        <v>0</v>
      </c>
      <c r="TL316">
        <f t="shared" si="157"/>
        <v>0</v>
      </c>
      <c r="TM316">
        <f t="shared" si="158"/>
        <v>0</v>
      </c>
      <c r="TN316">
        <f t="shared" si="159"/>
        <v>0</v>
      </c>
      <c r="TO316">
        <f t="shared" si="160"/>
        <v>0</v>
      </c>
      <c r="TP316">
        <f t="shared" si="161"/>
        <v>0</v>
      </c>
      <c r="TQ316">
        <f t="shared" si="162"/>
        <v>0</v>
      </c>
      <c r="TR316">
        <f t="shared" si="163"/>
        <v>0</v>
      </c>
      <c r="TS316">
        <f t="shared" si="164"/>
        <v>0</v>
      </c>
      <c r="TT316">
        <f t="shared" si="165"/>
        <v>0</v>
      </c>
      <c r="TU316">
        <f t="shared" si="166"/>
        <v>0</v>
      </c>
      <c r="TV316">
        <f t="shared" si="167"/>
        <v>0</v>
      </c>
      <c r="TW316">
        <f t="shared" si="168"/>
        <v>0</v>
      </c>
      <c r="TX316">
        <f t="shared" si="169"/>
        <v>0</v>
      </c>
      <c r="TY316">
        <f t="shared" si="170"/>
        <v>0</v>
      </c>
      <c r="TZ316" t="str">
        <f t="shared" si="171"/>
        <v/>
      </c>
      <c r="UA316">
        <f t="shared" si="172"/>
        <v>0</v>
      </c>
      <c r="UB316">
        <f t="shared" si="173"/>
        <v>0</v>
      </c>
      <c r="UD316" t="str">
        <f t="shared" si="174"/>
        <v/>
      </c>
      <c r="UE316" t="str">
        <f t="shared" si="175"/>
        <v/>
      </c>
      <c r="UG316" t="str">
        <f t="shared" si="176"/>
        <v/>
      </c>
      <c r="UH316" t="str">
        <f t="shared" si="177"/>
        <v/>
      </c>
      <c r="UR316" t="str">
        <f t="shared" si="52"/>
        <v/>
      </c>
    </row>
    <row r="317" spans="1:564" x14ac:dyDescent="0.3">
      <c r="A317" t="s">
        <v>1343</v>
      </c>
      <c r="B317" t="s">
        <v>591</v>
      </c>
      <c r="C317" t="s">
        <v>78</v>
      </c>
      <c r="D317" s="63">
        <v>45743.647913055553</v>
      </c>
      <c r="E317" s="63">
        <v>45743.648014039354</v>
      </c>
      <c r="F317" t="s">
        <v>623</v>
      </c>
      <c r="G317">
        <v>100</v>
      </c>
      <c r="AI317">
        <v>6</v>
      </c>
      <c r="TF317" t="s">
        <v>18</v>
      </c>
      <c r="TG317" cm="1">
        <f t="array" aca="1" ref="TG317" ca="1">_xlfn.IFS(SUMIFS(TI317:UB317, TI$3:UB$3,"Red",TI$4:UB$4,"On")&gt;0,1,
SUMIFS(TI317:UB317,TI$3:UB$3,"Yellow",TI$4:UB$4,"On")&gt;=TH$1,1,
TRUE,0)</f>
        <v>0</v>
      </c>
      <c r="TH317" s="40">
        <f t="shared" si="153"/>
        <v>0.1454166742041707</v>
      </c>
      <c r="TI317" s="40" t="str">
        <f t="shared" si="154"/>
        <v/>
      </c>
      <c r="TJ317">
        <f t="shared" si="155"/>
        <v>0</v>
      </c>
      <c r="TK317">
        <f t="shared" si="156"/>
        <v>0</v>
      </c>
      <c r="TL317">
        <f t="shared" si="157"/>
        <v>0</v>
      </c>
      <c r="TM317">
        <f t="shared" si="158"/>
        <v>0</v>
      </c>
      <c r="TN317">
        <f t="shared" si="159"/>
        <v>0</v>
      </c>
      <c r="TO317">
        <f t="shared" si="160"/>
        <v>0</v>
      </c>
      <c r="TP317">
        <f t="shared" si="161"/>
        <v>0</v>
      </c>
      <c r="TQ317">
        <f t="shared" si="162"/>
        <v>0</v>
      </c>
      <c r="TR317">
        <f t="shared" si="163"/>
        <v>0</v>
      </c>
      <c r="TS317">
        <f t="shared" si="164"/>
        <v>0</v>
      </c>
      <c r="TT317">
        <f t="shared" si="165"/>
        <v>0</v>
      </c>
      <c r="TU317">
        <f t="shared" si="166"/>
        <v>0</v>
      </c>
      <c r="TV317">
        <f t="shared" si="167"/>
        <v>0</v>
      </c>
      <c r="TW317">
        <f t="shared" si="168"/>
        <v>0</v>
      </c>
      <c r="TX317">
        <f t="shared" si="169"/>
        <v>0</v>
      </c>
      <c r="TY317">
        <f t="shared" si="170"/>
        <v>0</v>
      </c>
      <c r="TZ317" t="str">
        <f t="shared" si="171"/>
        <v/>
      </c>
      <c r="UA317">
        <f t="shared" si="172"/>
        <v>0</v>
      </c>
      <c r="UB317">
        <f t="shared" si="173"/>
        <v>0</v>
      </c>
      <c r="UD317" t="str">
        <f t="shared" si="174"/>
        <v/>
      </c>
      <c r="UE317" t="str">
        <f t="shared" si="175"/>
        <v/>
      </c>
      <c r="UG317" t="str">
        <f t="shared" si="176"/>
        <v/>
      </c>
      <c r="UH317" t="str">
        <f t="shared" si="177"/>
        <v/>
      </c>
      <c r="UR317" t="str">
        <f t="shared" si="52"/>
        <v/>
      </c>
    </row>
    <row r="318" spans="1:564" x14ac:dyDescent="0.3">
      <c r="A318" t="s">
        <v>1344</v>
      </c>
      <c r="B318" t="s">
        <v>591</v>
      </c>
      <c r="C318" t="s">
        <v>78</v>
      </c>
      <c r="D318" s="63">
        <v>45743.64763605324</v>
      </c>
      <c r="E318" s="63">
        <v>45743.648022974536</v>
      </c>
      <c r="F318" t="s">
        <v>623</v>
      </c>
      <c r="G318">
        <v>100</v>
      </c>
      <c r="AI318">
        <v>6</v>
      </c>
      <c r="TF318" t="s">
        <v>18</v>
      </c>
      <c r="TG318" cm="1">
        <f t="array" aca="1" ref="TG318" ca="1">_xlfn.IFS(SUMIFS(TI318:UB318, TI$3:UB$3,"Red",TI$4:UB$4,"On")&gt;0,1,
SUMIFS(TI318:UB318,TI$3:UB$3,"Yellow",TI$4:UB$4,"On")&gt;=TH$1,1,
TRUE,0)</f>
        <v>0</v>
      </c>
      <c r="TH318" s="40">
        <f t="shared" si="153"/>
        <v>0.5571666662581265</v>
      </c>
      <c r="TI318" s="40" t="str">
        <f t="shared" si="154"/>
        <v/>
      </c>
      <c r="TJ318">
        <f t="shared" si="155"/>
        <v>0</v>
      </c>
      <c r="TK318">
        <f t="shared" si="156"/>
        <v>0</v>
      </c>
      <c r="TL318">
        <f t="shared" si="157"/>
        <v>0</v>
      </c>
      <c r="TM318">
        <f t="shared" si="158"/>
        <v>0</v>
      </c>
      <c r="TN318">
        <f t="shared" si="159"/>
        <v>0</v>
      </c>
      <c r="TO318">
        <f t="shared" si="160"/>
        <v>0</v>
      </c>
      <c r="TP318">
        <f t="shared" si="161"/>
        <v>0</v>
      </c>
      <c r="TQ318">
        <f t="shared" si="162"/>
        <v>0</v>
      </c>
      <c r="TR318">
        <f t="shared" si="163"/>
        <v>0</v>
      </c>
      <c r="TS318">
        <f t="shared" si="164"/>
        <v>0</v>
      </c>
      <c r="TT318">
        <f t="shared" si="165"/>
        <v>0</v>
      </c>
      <c r="TU318">
        <f t="shared" si="166"/>
        <v>0</v>
      </c>
      <c r="TV318">
        <f t="shared" si="167"/>
        <v>0</v>
      </c>
      <c r="TW318">
        <f t="shared" si="168"/>
        <v>0</v>
      </c>
      <c r="TX318">
        <f t="shared" si="169"/>
        <v>0</v>
      </c>
      <c r="TY318">
        <f t="shared" si="170"/>
        <v>0</v>
      </c>
      <c r="TZ318" t="str">
        <f t="shared" si="171"/>
        <v/>
      </c>
      <c r="UA318">
        <f t="shared" si="172"/>
        <v>0</v>
      </c>
      <c r="UB318">
        <f t="shared" si="173"/>
        <v>0</v>
      </c>
      <c r="UD318" t="str">
        <f t="shared" si="174"/>
        <v/>
      </c>
      <c r="UE318" t="str">
        <f t="shared" si="175"/>
        <v/>
      </c>
      <c r="UG318" t="str">
        <f t="shared" si="176"/>
        <v/>
      </c>
      <c r="UH318" t="str">
        <f t="shared" si="177"/>
        <v/>
      </c>
      <c r="UR318" t="str">
        <f t="shared" si="52"/>
        <v/>
      </c>
    </row>
    <row r="319" spans="1:564" x14ac:dyDescent="0.3">
      <c r="A319" t="s">
        <v>1345</v>
      </c>
      <c r="B319" t="s">
        <v>591</v>
      </c>
      <c r="C319" t="s">
        <v>97</v>
      </c>
      <c r="D319" s="63">
        <v>45743.647949699072</v>
      </c>
      <c r="E319" s="63">
        <v>45743.648108437497</v>
      </c>
      <c r="F319" t="s">
        <v>623</v>
      </c>
      <c r="G319">
        <v>100</v>
      </c>
      <c r="AI319">
        <v>1</v>
      </c>
      <c r="AJ319">
        <v>1</v>
      </c>
      <c r="AL319">
        <v>2</v>
      </c>
      <c r="TF319" t="s">
        <v>18</v>
      </c>
      <c r="TG319" cm="1">
        <f t="array" aca="1" ref="TG319" ca="1">_xlfn.IFS(SUMIFS(TI319:UB319, TI$3:UB$3,"Red",TI$4:UB$4,"On")&gt;0,1,
SUMIFS(TI319:UB319,TI$3:UB$3,"Yellow",TI$4:UB$4,"On")&gt;=TH$1,1,
TRUE,0)</f>
        <v>0</v>
      </c>
      <c r="TH319" s="40">
        <f t="shared" si="153"/>
        <v>0.2285833319183439</v>
      </c>
      <c r="TI319" s="40" t="str">
        <f t="shared" si="154"/>
        <v/>
      </c>
      <c r="TJ319">
        <f t="shared" si="155"/>
        <v>0</v>
      </c>
      <c r="TK319">
        <f t="shared" si="156"/>
        <v>0</v>
      </c>
      <c r="TL319">
        <f t="shared" si="157"/>
        <v>0</v>
      </c>
      <c r="TM319">
        <f t="shared" si="158"/>
        <v>0</v>
      </c>
      <c r="TN319">
        <f t="shared" si="159"/>
        <v>0</v>
      </c>
      <c r="TO319">
        <f t="shared" si="160"/>
        <v>0</v>
      </c>
      <c r="TP319">
        <f t="shared" si="161"/>
        <v>0</v>
      </c>
      <c r="TQ319">
        <f t="shared" si="162"/>
        <v>0</v>
      </c>
      <c r="TR319">
        <f t="shared" si="163"/>
        <v>0</v>
      </c>
      <c r="TS319">
        <f t="shared" si="164"/>
        <v>0</v>
      </c>
      <c r="TT319">
        <f t="shared" si="165"/>
        <v>0</v>
      </c>
      <c r="TU319">
        <f t="shared" si="166"/>
        <v>0</v>
      </c>
      <c r="TV319">
        <f t="shared" si="167"/>
        <v>0</v>
      </c>
      <c r="TW319">
        <f t="shared" si="168"/>
        <v>0</v>
      </c>
      <c r="TX319">
        <f t="shared" si="169"/>
        <v>0</v>
      </c>
      <c r="TY319">
        <f t="shared" si="170"/>
        <v>0</v>
      </c>
      <c r="TZ319" t="str">
        <f t="shared" si="171"/>
        <v/>
      </c>
      <c r="UA319">
        <f t="shared" si="172"/>
        <v>0</v>
      </c>
      <c r="UB319">
        <f t="shared" si="173"/>
        <v>0</v>
      </c>
      <c r="UD319" t="str">
        <f t="shared" si="174"/>
        <v/>
      </c>
      <c r="UE319" t="str">
        <f t="shared" si="175"/>
        <v/>
      </c>
      <c r="UG319" t="str">
        <f t="shared" si="176"/>
        <v/>
      </c>
      <c r="UH319" t="str">
        <f t="shared" si="177"/>
        <v/>
      </c>
      <c r="UR319" t="str">
        <f t="shared" si="52"/>
        <v/>
      </c>
    </row>
    <row r="320" spans="1:564" x14ac:dyDescent="0.3">
      <c r="A320" t="s">
        <v>1346</v>
      </c>
      <c r="B320" t="s">
        <v>591</v>
      </c>
      <c r="C320" t="s">
        <v>97</v>
      </c>
      <c r="D320" s="63">
        <v>45743.647751550925</v>
      </c>
      <c r="E320" s="63">
        <v>45743.648124791667</v>
      </c>
      <c r="F320" t="s">
        <v>623</v>
      </c>
      <c r="G320">
        <v>100</v>
      </c>
      <c r="AI320">
        <v>1</v>
      </c>
      <c r="AJ320">
        <v>1</v>
      </c>
      <c r="AL320">
        <v>9</v>
      </c>
      <c r="TF320" t="s">
        <v>18</v>
      </c>
      <c r="TG320" cm="1">
        <f t="array" aca="1" ref="TG320" ca="1">_xlfn.IFS(SUMIFS(TI320:UB320, TI$3:UB$3,"Red",TI$4:UB$4,"On")&gt;0,1,
SUMIFS(TI320:UB320,TI$3:UB$3,"Yellow",TI$4:UB$4,"On")&gt;=TH$1,1,
TRUE,0)</f>
        <v>0</v>
      </c>
      <c r="TH320" s="40">
        <f t="shared" si="153"/>
        <v>0.5374666687566787</v>
      </c>
      <c r="TI320" s="40" t="str">
        <f t="shared" si="154"/>
        <v/>
      </c>
      <c r="TJ320">
        <f t="shared" si="155"/>
        <v>0</v>
      </c>
      <c r="TK320">
        <f t="shared" si="156"/>
        <v>0</v>
      </c>
      <c r="TL320">
        <f t="shared" si="157"/>
        <v>0</v>
      </c>
      <c r="TM320">
        <f t="shared" si="158"/>
        <v>0</v>
      </c>
      <c r="TN320">
        <f t="shared" si="159"/>
        <v>0</v>
      </c>
      <c r="TO320">
        <f t="shared" si="160"/>
        <v>0</v>
      </c>
      <c r="TP320">
        <f t="shared" si="161"/>
        <v>0</v>
      </c>
      <c r="TQ320">
        <f t="shared" si="162"/>
        <v>0</v>
      </c>
      <c r="TR320">
        <f t="shared" si="163"/>
        <v>0</v>
      </c>
      <c r="TS320">
        <f t="shared" si="164"/>
        <v>0</v>
      </c>
      <c r="TT320">
        <f t="shared" si="165"/>
        <v>0</v>
      </c>
      <c r="TU320">
        <f t="shared" si="166"/>
        <v>0</v>
      </c>
      <c r="TV320">
        <f t="shared" si="167"/>
        <v>0</v>
      </c>
      <c r="TW320">
        <f t="shared" si="168"/>
        <v>0</v>
      </c>
      <c r="TX320">
        <f t="shared" si="169"/>
        <v>0</v>
      </c>
      <c r="TY320">
        <f t="shared" si="170"/>
        <v>0</v>
      </c>
      <c r="TZ320" t="str">
        <f t="shared" si="171"/>
        <v/>
      </c>
      <c r="UA320">
        <f t="shared" si="172"/>
        <v>0</v>
      </c>
      <c r="UB320">
        <f t="shared" si="173"/>
        <v>0</v>
      </c>
      <c r="UD320" t="str">
        <f t="shared" si="174"/>
        <v/>
      </c>
      <c r="UE320" t="str">
        <f t="shared" si="175"/>
        <v/>
      </c>
      <c r="UG320" t="str">
        <f t="shared" si="176"/>
        <v/>
      </c>
      <c r="UH320" t="str">
        <f t="shared" si="177"/>
        <v/>
      </c>
      <c r="UR320" t="str">
        <f t="shared" si="52"/>
        <v/>
      </c>
    </row>
    <row r="321" spans="1:564" x14ac:dyDescent="0.3">
      <c r="A321" t="s">
        <v>1347</v>
      </c>
      <c r="B321" t="s">
        <v>591</v>
      </c>
      <c r="C321" t="s">
        <v>97</v>
      </c>
      <c r="D321" s="63">
        <v>45743.647698877314</v>
      </c>
      <c r="E321" s="63">
        <v>45743.648139861114</v>
      </c>
      <c r="F321" t="s">
        <v>623</v>
      </c>
      <c r="G321">
        <v>100</v>
      </c>
      <c r="AI321">
        <v>1</v>
      </c>
      <c r="AJ321">
        <v>1</v>
      </c>
      <c r="AL321">
        <v>2</v>
      </c>
      <c r="TF321" t="s">
        <v>18</v>
      </c>
      <c r="TG321" cm="1">
        <f t="array" aca="1" ref="TG321" ca="1">_xlfn.IFS(SUMIFS(TI321:UB321, TI$3:UB$3,"Red",TI$4:UB$4,"On")&gt;0,1,
SUMIFS(TI321:UB321,TI$3:UB$3,"Yellow",TI$4:UB$4,"On")&gt;=TH$1,1,
TRUE,0)</f>
        <v>0</v>
      </c>
      <c r="TH321" s="40">
        <f t="shared" si="153"/>
        <v>0.63501667231321335</v>
      </c>
      <c r="TI321" s="40" t="str">
        <f t="shared" si="154"/>
        <v/>
      </c>
      <c r="TJ321">
        <f t="shared" si="155"/>
        <v>0</v>
      </c>
      <c r="TK321">
        <f t="shared" si="156"/>
        <v>0</v>
      </c>
      <c r="TL321">
        <f t="shared" si="157"/>
        <v>0</v>
      </c>
      <c r="TM321">
        <f t="shared" si="158"/>
        <v>0</v>
      </c>
      <c r="TN321">
        <f t="shared" si="159"/>
        <v>0</v>
      </c>
      <c r="TO321">
        <f t="shared" si="160"/>
        <v>0</v>
      </c>
      <c r="TP321">
        <f t="shared" si="161"/>
        <v>0</v>
      </c>
      <c r="TQ321">
        <f t="shared" si="162"/>
        <v>0</v>
      </c>
      <c r="TR321">
        <f t="shared" si="163"/>
        <v>0</v>
      </c>
      <c r="TS321">
        <f t="shared" si="164"/>
        <v>0</v>
      </c>
      <c r="TT321">
        <f t="shared" si="165"/>
        <v>0</v>
      </c>
      <c r="TU321">
        <f t="shared" si="166"/>
        <v>0</v>
      </c>
      <c r="TV321">
        <f t="shared" si="167"/>
        <v>0</v>
      </c>
      <c r="TW321">
        <f t="shared" si="168"/>
        <v>0</v>
      </c>
      <c r="TX321">
        <f t="shared" si="169"/>
        <v>0</v>
      </c>
      <c r="TY321">
        <f t="shared" si="170"/>
        <v>0</v>
      </c>
      <c r="TZ321" t="str">
        <f t="shared" si="171"/>
        <v/>
      </c>
      <c r="UA321">
        <f t="shared" si="172"/>
        <v>0</v>
      </c>
      <c r="UB321">
        <f t="shared" si="173"/>
        <v>0</v>
      </c>
      <c r="UD321" t="str">
        <f t="shared" si="174"/>
        <v/>
      </c>
      <c r="UE321" t="str">
        <f t="shared" si="175"/>
        <v/>
      </c>
      <c r="UG321" t="str">
        <f t="shared" si="176"/>
        <v/>
      </c>
      <c r="UH321" t="str">
        <f t="shared" si="177"/>
        <v/>
      </c>
      <c r="UR321" t="str">
        <f t="shared" si="52"/>
        <v/>
      </c>
    </row>
    <row r="322" spans="1:564" x14ac:dyDescent="0.3">
      <c r="A322" t="s">
        <v>1348</v>
      </c>
      <c r="B322" t="s">
        <v>591</v>
      </c>
      <c r="C322" t="s">
        <v>78</v>
      </c>
      <c r="D322" s="63">
        <v>45743.648004432871</v>
      </c>
      <c r="E322" s="63">
        <v>45743.648155682873</v>
      </c>
      <c r="F322" t="s">
        <v>623</v>
      </c>
      <c r="G322">
        <v>100</v>
      </c>
      <c r="AI322">
        <v>4</v>
      </c>
      <c r="TF322" t="s">
        <v>18</v>
      </c>
      <c r="TG322" cm="1">
        <f t="array" aca="1" ref="TG322" ca="1">_xlfn.IFS(SUMIFS(TI322:UB322, TI$3:UB$3,"Red",TI$4:UB$4,"On")&gt;0,1,
SUMIFS(TI322:UB322,TI$3:UB$3,"Yellow",TI$4:UB$4,"On")&gt;=TH$1,1,
TRUE,0)</f>
        <v>0</v>
      </c>
      <c r="TH322" s="40">
        <f t="shared" si="153"/>
        <v>0.21780000301077962</v>
      </c>
      <c r="TI322" s="40" t="str">
        <f t="shared" si="154"/>
        <v/>
      </c>
      <c r="TJ322">
        <f t="shared" si="155"/>
        <v>0</v>
      </c>
      <c r="TK322">
        <f t="shared" si="156"/>
        <v>0</v>
      </c>
      <c r="TL322">
        <f t="shared" si="157"/>
        <v>0</v>
      </c>
      <c r="TM322">
        <f t="shared" si="158"/>
        <v>0</v>
      </c>
      <c r="TN322">
        <f t="shared" si="159"/>
        <v>0</v>
      </c>
      <c r="TO322">
        <f t="shared" si="160"/>
        <v>0</v>
      </c>
      <c r="TP322">
        <f t="shared" si="161"/>
        <v>0</v>
      </c>
      <c r="TQ322">
        <f t="shared" si="162"/>
        <v>0</v>
      </c>
      <c r="TR322">
        <f t="shared" si="163"/>
        <v>0</v>
      </c>
      <c r="TS322">
        <f t="shared" si="164"/>
        <v>0</v>
      </c>
      <c r="TT322">
        <f t="shared" si="165"/>
        <v>0</v>
      </c>
      <c r="TU322">
        <f t="shared" si="166"/>
        <v>0</v>
      </c>
      <c r="TV322">
        <f t="shared" si="167"/>
        <v>0</v>
      </c>
      <c r="TW322">
        <f t="shared" si="168"/>
        <v>0</v>
      </c>
      <c r="TX322">
        <f t="shared" si="169"/>
        <v>0</v>
      </c>
      <c r="TY322">
        <f t="shared" si="170"/>
        <v>0</v>
      </c>
      <c r="TZ322" t="str">
        <f t="shared" si="171"/>
        <v/>
      </c>
      <c r="UA322">
        <f t="shared" si="172"/>
        <v>0</v>
      </c>
      <c r="UB322">
        <f t="shared" si="173"/>
        <v>0</v>
      </c>
      <c r="UD322" t="str">
        <f t="shared" si="174"/>
        <v/>
      </c>
      <c r="UE322" t="str">
        <f t="shared" si="175"/>
        <v/>
      </c>
      <c r="UG322" t="str">
        <f t="shared" si="176"/>
        <v/>
      </c>
      <c r="UH322" t="str">
        <f t="shared" si="177"/>
        <v/>
      </c>
      <c r="UR322" t="str">
        <f t="shared" si="52"/>
        <v/>
      </c>
    </row>
    <row r="323" spans="1:564" x14ac:dyDescent="0.3">
      <c r="A323" t="s">
        <v>1349</v>
      </c>
      <c r="B323" t="s">
        <v>591</v>
      </c>
      <c r="C323" t="s">
        <v>97</v>
      </c>
      <c r="D323" s="63">
        <v>45743.647954074077</v>
      </c>
      <c r="E323" s="63">
        <v>45743.648157800926</v>
      </c>
      <c r="F323" t="s">
        <v>623</v>
      </c>
      <c r="G323">
        <v>100</v>
      </c>
      <c r="AI323">
        <v>1</v>
      </c>
      <c r="AJ323">
        <v>1</v>
      </c>
      <c r="AL323">
        <v>1</v>
      </c>
      <c r="TF323" t="s">
        <v>18</v>
      </c>
      <c r="TG323" cm="1">
        <f t="array" aca="1" ref="TG323" ca="1">_xlfn.IFS(SUMIFS(TI323:UB323, TI$3:UB$3,"Red",TI$4:UB$4,"On")&gt;0,1,
SUMIFS(TI323:UB323,TI$3:UB$3,"Yellow",TI$4:UB$4,"On")&gt;=TH$1,1,
TRUE,0)</f>
        <v>0</v>
      </c>
      <c r="TH323" s="40">
        <f t="shared" si="153"/>
        <v>0.29336666339077055</v>
      </c>
      <c r="TI323" s="40" t="str">
        <f t="shared" si="154"/>
        <v/>
      </c>
      <c r="TJ323">
        <f t="shared" si="155"/>
        <v>0</v>
      </c>
      <c r="TK323">
        <f t="shared" si="156"/>
        <v>0</v>
      </c>
      <c r="TL323">
        <f t="shared" si="157"/>
        <v>0</v>
      </c>
      <c r="TM323">
        <f t="shared" si="158"/>
        <v>0</v>
      </c>
      <c r="TN323">
        <f t="shared" si="159"/>
        <v>0</v>
      </c>
      <c r="TO323">
        <f t="shared" si="160"/>
        <v>0</v>
      </c>
      <c r="TP323">
        <f t="shared" si="161"/>
        <v>0</v>
      </c>
      <c r="TQ323">
        <f t="shared" si="162"/>
        <v>0</v>
      </c>
      <c r="TR323">
        <f t="shared" si="163"/>
        <v>0</v>
      </c>
      <c r="TS323">
        <f t="shared" si="164"/>
        <v>0</v>
      </c>
      <c r="TT323">
        <f t="shared" si="165"/>
        <v>0</v>
      </c>
      <c r="TU323">
        <f t="shared" si="166"/>
        <v>0</v>
      </c>
      <c r="TV323">
        <f t="shared" si="167"/>
        <v>0</v>
      </c>
      <c r="TW323">
        <f t="shared" si="168"/>
        <v>0</v>
      </c>
      <c r="TX323">
        <f t="shared" si="169"/>
        <v>0</v>
      </c>
      <c r="TY323">
        <f t="shared" si="170"/>
        <v>0</v>
      </c>
      <c r="TZ323" t="str">
        <f t="shared" si="171"/>
        <v/>
      </c>
      <c r="UA323">
        <f t="shared" si="172"/>
        <v>0</v>
      </c>
      <c r="UB323">
        <f t="shared" si="173"/>
        <v>0</v>
      </c>
      <c r="UD323" t="str">
        <f t="shared" si="174"/>
        <v/>
      </c>
      <c r="UE323" t="str">
        <f t="shared" si="175"/>
        <v/>
      </c>
      <c r="UG323" t="str">
        <f t="shared" si="176"/>
        <v/>
      </c>
      <c r="UH323" t="str">
        <f t="shared" si="177"/>
        <v/>
      </c>
      <c r="UR323" t="str">
        <f t="shared" si="52"/>
        <v/>
      </c>
    </row>
    <row r="324" spans="1:564" x14ac:dyDescent="0.3">
      <c r="A324" t="s">
        <v>1350</v>
      </c>
      <c r="B324" t="s">
        <v>591</v>
      </c>
      <c r="C324" t="s">
        <v>78</v>
      </c>
      <c r="D324" s="63">
        <v>45743.648088518516</v>
      </c>
      <c r="E324" s="63">
        <v>45743.648161249999</v>
      </c>
      <c r="F324" t="s">
        <v>623</v>
      </c>
      <c r="G324">
        <v>100</v>
      </c>
      <c r="AI324">
        <v>6</v>
      </c>
      <c r="TF324" t="s">
        <v>18</v>
      </c>
      <c r="TG324" cm="1">
        <f t="array" aca="1" ref="TG324" ca="1">_xlfn.IFS(SUMIFS(TI324:UB324, TI$3:UB$3,"Red",TI$4:UB$4,"On")&gt;0,1,
SUMIFS(TI324:UB324,TI$3:UB$3,"Yellow",TI$4:UB$4,"On")&gt;=TH$1,1,
TRUE,0)</f>
        <v>0</v>
      </c>
      <c r="TH324" s="40">
        <f t="shared" si="153"/>
        <v>0.10473333648405969</v>
      </c>
      <c r="TI324" s="40" t="str">
        <f t="shared" si="154"/>
        <v/>
      </c>
      <c r="TJ324">
        <f t="shared" si="155"/>
        <v>0</v>
      </c>
      <c r="TK324">
        <f t="shared" si="156"/>
        <v>0</v>
      </c>
      <c r="TL324">
        <f t="shared" si="157"/>
        <v>0</v>
      </c>
      <c r="TM324">
        <f t="shared" si="158"/>
        <v>0</v>
      </c>
      <c r="TN324">
        <f t="shared" si="159"/>
        <v>0</v>
      </c>
      <c r="TO324">
        <f t="shared" si="160"/>
        <v>0</v>
      </c>
      <c r="TP324">
        <f t="shared" si="161"/>
        <v>0</v>
      </c>
      <c r="TQ324">
        <f t="shared" si="162"/>
        <v>0</v>
      </c>
      <c r="TR324">
        <f t="shared" si="163"/>
        <v>0</v>
      </c>
      <c r="TS324">
        <f t="shared" si="164"/>
        <v>0</v>
      </c>
      <c r="TT324">
        <f t="shared" si="165"/>
        <v>0</v>
      </c>
      <c r="TU324">
        <f t="shared" si="166"/>
        <v>0</v>
      </c>
      <c r="TV324">
        <f t="shared" si="167"/>
        <v>0</v>
      </c>
      <c r="TW324">
        <f t="shared" si="168"/>
        <v>0</v>
      </c>
      <c r="TX324">
        <f t="shared" si="169"/>
        <v>0</v>
      </c>
      <c r="TY324">
        <f t="shared" si="170"/>
        <v>0</v>
      </c>
      <c r="TZ324" t="str">
        <f t="shared" si="171"/>
        <v/>
      </c>
      <c r="UA324">
        <f t="shared" si="172"/>
        <v>0</v>
      </c>
      <c r="UB324">
        <f t="shared" si="173"/>
        <v>0</v>
      </c>
      <c r="UD324" t="str">
        <f t="shared" si="174"/>
        <v/>
      </c>
      <c r="UE324" t="str">
        <f t="shared" si="175"/>
        <v/>
      </c>
      <c r="UG324" t="str">
        <f t="shared" si="176"/>
        <v/>
      </c>
      <c r="UH324" t="str">
        <f t="shared" si="177"/>
        <v/>
      </c>
      <c r="UR324" t="str">
        <f t="shared" si="52"/>
        <v/>
      </c>
    </row>
    <row r="325" spans="1:564" x14ac:dyDescent="0.3">
      <c r="A325" t="s">
        <v>1351</v>
      </c>
      <c r="B325" t="s">
        <v>591</v>
      </c>
      <c r="C325" t="s">
        <v>97</v>
      </c>
      <c r="D325" s="63">
        <v>45743.647913749999</v>
      </c>
      <c r="E325" s="63">
        <v>45743.648162361111</v>
      </c>
      <c r="F325" t="s">
        <v>623</v>
      </c>
      <c r="G325">
        <v>100</v>
      </c>
      <c r="AI325">
        <v>1</v>
      </c>
      <c r="AJ325">
        <v>1</v>
      </c>
      <c r="AL325">
        <v>9</v>
      </c>
      <c r="TF325" t="s">
        <v>18</v>
      </c>
      <c r="TG325" cm="1">
        <f t="array" aca="1" ref="TG325" ca="1">_xlfn.IFS(SUMIFS(TI325:UB325, TI$3:UB$3,"Red",TI$4:UB$4,"On")&gt;0,1,
SUMIFS(TI325:UB325,TI$3:UB$3,"Yellow",TI$4:UB$4,"On")&gt;=TH$1,1,
TRUE,0)</f>
        <v>0</v>
      </c>
      <c r="TH325" s="40">
        <f t="shared" si="153"/>
        <v>0.35800000070594251</v>
      </c>
      <c r="TI325" s="40" t="str">
        <f t="shared" si="154"/>
        <v/>
      </c>
      <c r="TJ325">
        <f t="shared" si="155"/>
        <v>0</v>
      </c>
      <c r="TK325">
        <f t="shared" si="156"/>
        <v>0</v>
      </c>
      <c r="TL325">
        <f t="shared" si="157"/>
        <v>0</v>
      </c>
      <c r="TM325">
        <f t="shared" si="158"/>
        <v>0</v>
      </c>
      <c r="TN325">
        <f t="shared" si="159"/>
        <v>0</v>
      </c>
      <c r="TO325">
        <f t="shared" si="160"/>
        <v>0</v>
      </c>
      <c r="TP325">
        <f t="shared" si="161"/>
        <v>0</v>
      </c>
      <c r="TQ325">
        <f t="shared" si="162"/>
        <v>0</v>
      </c>
      <c r="TR325">
        <f t="shared" si="163"/>
        <v>0</v>
      </c>
      <c r="TS325">
        <f t="shared" si="164"/>
        <v>0</v>
      </c>
      <c r="TT325">
        <f t="shared" si="165"/>
        <v>0</v>
      </c>
      <c r="TU325">
        <f t="shared" si="166"/>
        <v>0</v>
      </c>
      <c r="TV325">
        <f t="shared" si="167"/>
        <v>0</v>
      </c>
      <c r="TW325">
        <f t="shared" si="168"/>
        <v>0</v>
      </c>
      <c r="TX325">
        <f t="shared" si="169"/>
        <v>0</v>
      </c>
      <c r="TY325">
        <f t="shared" si="170"/>
        <v>0</v>
      </c>
      <c r="TZ325" t="str">
        <f t="shared" si="171"/>
        <v/>
      </c>
      <c r="UA325">
        <f t="shared" si="172"/>
        <v>0</v>
      </c>
      <c r="UB325">
        <f t="shared" si="173"/>
        <v>0</v>
      </c>
      <c r="UD325" t="str">
        <f t="shared" si="174"/>
        <v/>
      </c>
      <c r="UE325" t="str">
        <f t="shared" si="175"/>
        <v/>
      </c>
      <c r="UG325" t="str">
        <f t="shared" si="176"/>
        <v/>
      </c>
      <c r="UH325" t="str">
        <f t="shared" si="177"/>
        <v/>
      </c>
      <c r="UR325" t="str">
        <f t="shared" si="52"/>
        <v/>
      </c>
    </row>
    <row r="326" spans="1:564" x14ac:dyDescent="0.3">
      <c r="A326" t="s">
        <v>1352</v>
      </c>
      <c r="B326" t="s">
        <v>591</v>
      </c>
      <c r="C326" t="s">
        <v>78</v>
      </c>
      <c r="D326" s="63">
        <v>45743.648007812502</v>
      </c>
      <c r="E326" s="63">
        <v>45743.648165509258</v>
      </c>
      <c r="F326" t="s">
        <v>623</v>
      </c>
      <c r="G326">
        <v>100</v>
      </c>
      <c r="AI326">
        <v>6</v>
      </c>
      <c r="TF326" t="s">
        <v>18</v>
      </c>
      <c r="TG326" cm="1">
        <f t="array" aca="1" ref="TG326" ca="1">_xlfn.IFS(SUMIFS(TI326:UB326, TI$3:UB$3,"Red",TI$4:UB$4,"On")&gt;0,1,
SUMIFS(TI326:UB326,TI$3:UB$3,"Yellow",TI$4:UB$4,"On")&gt;=TH$1,1,
TRUE,0)</f>
        <v>0</v>
      </c>
      <c r="TH326" s="40">
        <f t="shared" si="153"/>
        <v>0.22708332748152316</v>
      </c>
      <c r="TI326" s="40" t="str">
        <f t="shared" si="154"/>
        <v/>
      </c>
      <c r="TJ326">
        <f t="shared" si="155"/>
        <v>0</v>
      </c>
      <c r="TK326">
        <f t="shared" si="156"/>
        <v>0</v>
      </c>
      <c r="TL326">
        <f t="shared" si="157"/>
        <v>0</v>
      </c>
      <c r="TM326">
        <f t="shared" si="158"/>
        <v>0</v>
      </c>
      <c r="TN326">
        <f t="shared" si="159"/>
        <v>0</v>
      </c>
      <c r="TO326">
        <f t="shared" si="160"/>
        <v>0</v>
      </c>
      <c r="TP326">
        <f t="shared" si="161"/>
        <v>0</v>
      </c>
      <c r="TQ326">
        <f t="shared" si="162"/>
        <v>0</v>
      </c>
      <c r="TR326">
        <f t="shared" si="163"/>
        <v>0</v>
      </c>
      <c r="TS326">
        <f t="shared" si="164"/>
        <v>0</v>
      </c>
      <c r="TT326">
        <f t="shared" si="165"/>
        <v>0</v>
      </c>
      <c r="TU326">
        <f t="shared" si="166"/>
        <v>0</v>
      </c>
      <c r="TV326">
        <f t="shared" si="167"/>
        <v>0</v>
      </c>
      <c r="TW326">
        <f t="shared" si="168"/>
        <v>0</v>
      </c>
      <c r="TX326">
        <f t="shared" si="169"/>
        <v>0</v>
      </c>
      <c r="TY326">
        <f t="shared" si="170"/>
        <v>0</v>
      </c>
      <c r="TZ326" t="str">
        <f t="shared" si="171"/>
        <v/>
      </c>
      <c r="UA326">
        <f t="shared" si="172"/>
        <v>0</v>
      </c>
      <c r="UB326">
        <f t="shared" si="173"/>
        <v>0</v>
      </c>
      <c r="UD326" t="str">
        <f t="shared" si="174"/>
        <v/>
      </c>
      <c r="UE326" t="str">
        <f t="shared" si="175"/>
        <v/>
      </c>
      <c r="UG326" t="str">
        <f t="shared" si="176"/>
        <v/>
      </c>
      <c r="UH326" t="str">
        <f t="shared" si="177"/>
        <v/>
      </c>
      <c r="UR326" t="str">
        <f t="shared" ref="UR326:UR389" si="178">_xlfn.IFS(COUNTA($PB326:$PE326)=0,"",
COUNTIFS($PB326:$PE326,"&gt;0")&gt;0,1,
TRUE,0)</f>
        <v/>
      </c>
    </row>
    <row r="327" spans="1:564" x14ac:dyDescent="0.3">
      <c r="A327" t="s">
        <v>1353</v>
      </c>
      <c r="B327" t="s">
        <v>591</v>
      </c>
      <c r="C327" t="s">
        <v>78</v>
      </c>
      <c r="D327" s="63">
        <v>45743.647985324074</v>
      </c>
      <c r="E327" s="63">
        <v>45743.648169189815</v>
      </c>
      <c r="F327" t="s">
        <v>623</v>
      </c>
      <c r="G327">
        <v>100</v>
      </c>
      <c r="AI327">
        <v>4</v>
      </c>
      <c r="TF327" t="s">
        <v>18</v>
      </c>
      <c r="TG327" cm="1">
        <f t="array" aca="1" ref="TG327" ca="1">_xlfn.IFS(SUMIFS(TI327:UB327, TI$3:UB$3,"Red",TI$4:UB$4,"On")&gt;0,1,
SUMIFS(TI327:UB327,TI$3:UB$3,"Yellow",TI$4:UB$4,"On")&gt;=TH$1,1,
TRUE,0)</f>
        <v>0</v>
      </c>
      <c r="TH327" s="40">
        <f t="shared" si="153"/>
        <v>0.26476666680537164</v>
      </c>
      <c r="TI327" s="40" t="str">
        <f t="shared" si="154"/>
        <v/>
      </c>
      <c r="TJ327">
        <f t="shared" si="155"/>
        <v>0</v>
      </c>
      <c r="TK327">
        <f t="shared" si="156"/>
        <v>0</v>
      </c>
      <c r="TL327">
        <f t="shared" si="157"/>
        <v>0</v>
      </c>
      <c r="TM327">
        <f t="shared" si="158"/>
        <v>0</v>
      </c>
      <c r="TN327">
        <f t="shared" si="159"/>
        <v>0</v>
      </c>
      <c r="TO327">
        <f t="shared" si="160"/>
        <v>0</v>
      </c>
      <c r="TP327">
        <f t="shared" si="161"/>
        <v>0</v>
      </c>
      <c r="TQ327">
        <f t="shared" si="162"/>
        <v>0</v>
      </c>
      <c r="TR327">
        <f t="shared" si="163"/>
        <v>0</v>
      </c>
      <c r="TS327">
        <f t="shared" si="164"/>
        <v>0</v>
      </c>
      <c r="TT327">
        <f t="shared" si="165"/>
        <v>0</v>
      </c>
      <c r="TU327">
        <f t="shared" si="166"/>
        <v>0</v>
      </c>
      <c r="TV327">
        <f t="shared" si="167"/>
        <v>0</v>
      </c>
      <c r="TW327">
        <f t="shared" si="168"/>
        <v>0</v>
      </c>
      <c r="TX327">
        <f t="shared" si="169"/>
        <v>0</v>
      </c>
      <c r="TY327">
        <f t="shared" si="170"/>
        <v>0</v>
      </c>
      <c r="TZ327" t="str">
        <f t="shared" si="171"/>
        <v/>
      </c>
      <c r="UA327">
        <f t="shared" si="172"/>
        <v>0</v>
      </c>
      <c r="UB327">
        <f t="shared" si="173"/>
        <v>0</v>
      </c>
      <c r="UD327" t="str">
        <f t="shared" si="174"/>
        <v/>
      </c>
      <c r="UE327" t="str">
        <f t="shared" si="175"/>
        <v/>
      </c>
      <c r="UG327" t="str">
        <f t="shared" si="176"/>
        <v/>
      </c>
      <c r="UH327" t="str">
        <f t="shared" si="177"/>
        <v/>
      </c>
      <c r="UR327" t="str">
        <f t="shared" si="178"/>
        <v/>
      </c>
    </row>
    <row r="328" spans="1:564" x14ac:dyDescent="0.3">
      <c r="A328" t="s">
        <v>1354</v>
      </c>
      <c r="B328" t="s">
        <v>591</v>
      </c>
      <c r="C328" t="s">
        <v>78</v>
      </c>
      <c r="D328" s="63">
        <v>45743.648086423615</v>
      </c>
      <c r="E328" s="63">
        <v>45743.648176030096</v>
      </c>
      <c r="F328" t="s">
        <v>623</v>
      </c>
      <c r="G328">
        <v>100</v>
      </c>
      <c r="AI328">
        <v>6</v>
      </c>
      <c r="TF328" t="s">
        <v>18</v>
      </c>
      <c r="TG328" cm="1">
        <f t="array" aca="1" ref="TG328" ca="1">_xlfn.IFS(SUMIFS(TI328:UB328, TI$3:UB$3,"Red",TI$4:UB$4,"On")&gt;0,1,
SUMIFS(TI328:UB328,TI$3:UB$3,"Yellow",TI$4:UB$4,"On")&gt;=TH$1,1,
TRUE,0)</f>
        <v>0</v>
      </c>
      <c r="TH328" s="40">
        <f t="shared" si="153"/>
        <v>0.12903333292342722</v>
      </c>
      <c r="TI328" s="40" t="str">
        <f t="shared" si="154"/>
        <v/>
      </c>
      <c r="TJ328">
        <f t="shared" si="155"/>
        <v>0</v>
      </c>
      <c r="TK328">
        <f t="shared" si="156"/>
        <v>0</v>
      </c>
      <c r="TL328">
        <f t="shared" si="157"/>
        <v>0</v>
      </c>
      <c r="TM328">
        <f t="shared" si="158"/>
        <v>0</v>
      </c>
      <c r="TN328">
        <f t="shared" si="159"/>
        <v>0</v>
      </c>
      <c r="TO328">
        <f t="shared" si="160"/>
        <v>0</v>
      </c>
      <c r="TP328">
        <f t="shared" si="161"/>
        <v>0</v>
      </c>
      <c r="TQ328">
        <f t="shared" si="162"/>
        <v>0</v>
      </c>
      <c r="TR328">
        <f t="shared" si="163"/>
        <v>0</v>
      </c>
      <c r="TS328">
        <f t="shared" si="164"/>
        <v>0</v>
      </c>
      <c r="TT328">
        <f t="shared" si="165"/>
        <v>0</v>
      </c>
      <c r="TU328">
        <f t="shared" si="166"/>
        <v>0</v>
      </c>
      <c r="TV328">
        <f t="shared" si="167"/>
        <v>0</v>
      </c>
      <c r="TW328">
        <f t="shared" si="168"/>
        <v>0</v>
      </c>
      <c r="TX328">
        <f t="shared" si="169"/>
        <v>0</v>
      </c>
      <c r="TY328">
        <f t="shared" si="170"/>
        <v>0</v>
      </c>
      <c r="TZ328" t="str">
        <f t="shared" si="171"/>
        <v/>
      </c>
      <c r="UA328">
        <f t="shared" si="172"/>
        <v>0</v>
      </c>
      <c r="UB328">
        <f t="shared" si="173"/>
        <v>0</v>
      </c>
      <c r="UD328" t="str">
        <f t="shared" si="174"/>
        <v/>
      </c>
      <c r="UE328" t="str">
        <f t="shared" si="175"/>
        <v/>
      </c>
      <c r="UG328" t="str">
        <f t="shared" si="176"/>
        <v/>
      </c>
      <c r="UH328" t="str">
        <f t="shared" si="177"/>
        <v/>
      </c>
      <c r="UR328" t="str">
        <f t="shared" si="178"/>
        <v/>
      </c>
    </row>
    <row r="329" spans="1:564" x14ac:dyDescent="0.3">
      <c r="A329" t="s">
        <v>1355</v>
      </c>
      <c r="B329" t="s">
        <v>591</v>
      </c>
      <c r="C329" t="s">
        <v>97</v>
      </c>
      <c r="D329" s="63">
        <v>45743.648011990743</v>
      </c>
      <c r="E329" s="63">
        <v>45743.648178159725</v>
      </c>
      <c r="F329" t="s">
        <v>623</v>
      </c>
      <c r="G329">
        <v>100</v>
      </c>
      <c r="AI329">
        <v>1</v>
      </c>
      <c r="AJ329">
        <v>1</v>
      </c>
      <c r="AL329">
        <v>5</v>
      </c>
      <c r="TF329" t="s">
        <v>18</v>
      </c>
      <c r="TG329" cm="1">
        <f t="array" aca="1" ref="TG329" ca="1">_xlfn.IFS(SUMIFS(TI329:UB329, TI$3:UB$3,"Red",TI$4:UB$4,"On")&gt;0,1,
SUMIFS(TI329:UB329,TI$3:UB$3,"Yellow",TI$4:UB$4,"On")&gt;=TH$1,1,
TRUE,0)</f>
        <v>0</v>
      </c>
      <c r="TH329" s="40">
        <f t="shared" si="153"/>
        <v>0.23928333423100412</v>
      </c>
      <c r="TI329" s="40" t="str">
        <f t="shared" si="154"/>
        <v/>
      </c>
      <c r="TJ329">
        <f t="shared" si="155"/>
        <v>0</v>
      </c>
      <c r="TK329">
        <f t="shared" si="156"/>
        <v>0</v>
      </c>
      <c r="TL329">
        <f t="shared" si="157"/>
        <v>0</v>
      </c>
      <c r="TM329">
        <f t="shared" si="158"/>
        <v>0</v>
      </c>
      <c r="TN329">
        <f t="shared" si="159"/>
        <v>0</v>
      </c>
      <c r="TO329">
        <f t="shared" si="160"/>
        <v>0</v>
      </c>
      <c r="TP329">
        <f t="shared" si="161"/>
        <v>0</v>
      </c>
      <c r="TQ329">
        <f t="shared" si="162"/>
        <v>0</v>
      </c>
      <c r="TR329">
        <f t="shared" si="163"/>
        <v>0</v>
      </c>
      <c r="TS329">
        <f t="shared" si="164"/>
        <v>0</v>
      </c>
      <c r="TT329">
        <f t="shared" si="165"/>
        <v>0</v>
      </c>
      <c r="TU329">
        <f t="shared" si="166"/>
        <v>0</v>
      </c>
      <c r="TV329">
        <f t="shared" si="167"/>
        <v>0</v>
      </c>
      <c r="TW329">
        <f t="shared" si="168"/>
        <v>0</v>
      </c>
      <c r="TX329">
        <f t="shared" si="169"/>
        <v>0</v>
      </c>
      <c r="TY329">
        <f t="shared" si="170"/>
        <v>0</v>
      </c>
      <c r="TZ329" t="str">
        <f t="shared" si="171"/>
        <v/>
      </c>
      <c r="UA329">
        <f t="shared" si="172"/>
        <v>0</v>
      </c>
      <c r="UB329">
        <f t="shared" si="173"/>
        <v>0</v>
      </c>
      <c r="UD329" t="str">
        <f t="shared" si="174"/>
        <v/>
      </c>
      <c r="UE329" t="str">
        <f t="shared" si="175"/>
        <v/>
      </c>
      <c r="UG329" t="str">
        <f t="shared" si="176"/>
        <v/>
      </c>
      <c r="UH329" t="str">
        <f t="shared" si="177"/>
        <v/>
      </c>
      <c r="UR329" t="str">
        <f t="shared" si="178"/>
        <v/>
      </c>
    </row>
    <row r="330" spans="1:564" x14ac:dyDescent="0.3">
      <c r="A330" t="s">
        <v>1356</v>
      </c>
      <c r="B330" t="s">
        <v>591</v>
      </c>
      <c r="C330" t="s">
        <v>97</v>
      </c>
      <c r="D330" s="63">
        <v>45743.648011365738</v>
      </c>
      <c r="E330" s="63">
        <v>45743.648188680556</v>
      </c>
      <c r="F330" t="s">
        <v>623</v>
      </c>
      <c r="G330">
        <v>100</v>
      </c>
      <c r="AI330">
        <v>1</v>
      </c>
      <c r="AJ330">
        <v>1</v>
      </c>
      <c r="AL330">
        <v>12</v>
      </c>
      <c r="TF330" t="s">
        <v>18</v>
      </c>
      <c r="TG330" cm="1">
        <f t="array" aca="1" ref="TG330" ca="1">_xlfn.IFS(SUMIFS(TI330:UB330, TI$3:UB$3,"Red",TI$4:UB$4,"On")&gt;0,1,
SUMIFS(TI330:UB330,TI$3:UB$3,"Yellow",TI$4:UB$4,"On")&gt;=TH$1,1,
TRUE,0)</f>
        <v>0</v>
      </c>
      <c r="TH330" s="40">
        <f t="shared" si="153"/>
        <v>0.25533333769999444</v>
      </c>
      <c r="TI330" s="40" t="str">
        <f t="shared" si="154"/>
        <v/>
      </c>
      <c r="TJ330">
        <f t="shared" si="155"/>
        <v>0</v>
      </c>
      <c r="TK330">
        <f t="shared" si="156"/>
        <v>0</v>
      </c>
      <c r="TL330">
        <f t="shared" si="157"/>
        <v>0</v>
      </c>
      <c r="TM330">
        <f t="shared" si="158"/>
        <v>0</v>
      </c>
      <c r="TN330">
        <f t="shared" si="159"/>
        <v>0</v>
      </c>
      <c r="TO330">
        <f t="shared" si="160"/>
        <v>0</v>
      </c>
      <c r="TP330">
        <f t="shared" si="161"/>
        <v>0</v>
      </c>
      <c r="TQ330">
        <f t="shared" si="162"/>
        <v>0</v>
      </c>
      <c r="TR330">
        <f t="shared" si="163"/>
        <v>0</v>
      </c>
      <c r="TS330">
        <f t="shared" si="164"/>
        <v>0</v>
      </c>
      <c r="TT330">
        <f t="shared" si="165"/>
        <v>0</v>
      </c>
      <c r="TU330">
        <f t="shared" si="166"/>
        <v>0</v>
      </c>
      <c r="TV330">
        <f t="shared" si="167"/>
        <v>0</v>
      </c>
      <c r="TW330">
        <f t="shared" si="168"/>
        <v>0</v>
      </c>
      <c r="TX330">
        <f t="shared" si="169"/>
        <v>0</v>
      </c>
      <c r="TY330">
        <f t="shared" si="170"/>
        <v>0</v>
      </c>
      <c r="TZ330" t="str">
        <f t="shared" si="171"/>
        <v/>
      </c>
      <c r="UA330">
        <f t="shared" si="172"/>
        <v>0</v>
      </c>
      <c r="UB330">
        <f t="shared" si="173"/>
        <v>0</v>
      </c>
      <c r="UD330" t="str">
        <f t="shared" si="174"/>
        <v/>
      </c>
      <c r="UE330" t="str">
        <f t="shared" si="175"/>
        <v/>
      </c>
      <c r="UG330" t="str">
        <f t="shared" si="176"/>
        <v/>
      </c>
      <c r="UH330" t="str">
        <f t="shared" si="177"/>
        <v/>
      </c>
      <c r="UR330" t="str">
        <f t="shared" si="178"/>
        <v/>
      </c>
    </row>
    <row r="331" spans="1:564" x14ac:dyDescent="0.3">
      <c r="A331" t="s">
        <v>1357</v>
      </c>
      <c r="B331" t="s">
        <v>591</v>
      </c>
      <c r="C331" t="s">
        <v>78</v>
      </c>
      <c r="D331" s="63">
        <v>45743.648093020834</v>
      </c>
      <c r="E331" s="63">
        <v>45743.648207905091</v>
      </c>
      <c r="F331" t="s">
        <v>623</v>
      </c>
      <c r="G331">
        <v>100</v>
      </c>
      <c r="AI331">
        <v>3</v>
      </c>
      <c r="TF331" t="s">
        <v>18</v>
      </c>
      <c r="TG331" cm="1">
        <f t="array" aca="1" ref="TG331" ca="1">_xlfn.IFS(SUMIFS(TI331:UB331, TI$3:UB$3,"Red",TI$4:UB$4,"On")&gt;0,1,
SUMIFS(TI331:UB331,TI$3:UB$3,"Yellow",TI$4:UB$4,"On")&gt;=TH$1,1,
TRUE,0)</f>
        <v>0</v>
      </c>
      <c r="TH331" s="40">
        <f t="shared" si="153"/>
        <v>0.16543332953006029</v>
      </c>
      <c r="TI331" s="40" t="str">
        <f t="shared" si="154"/>
        <v/>
      </c>
      <c r="TJ331">
        <f t="shared" si="155"/>
        <v>0</v>
      </c>
      <c r="TK331">
        <f t="shared" si="156"/>
        <v>0</v>
      </c>
      <c r="TL331">
        <f t="shared" si="157"/>
        <v>0</v>
      </c>
      <c r="TM331">
        <f t="shared" si="158"/>
        <v>0</v>
      </c>
      <c r="TN331">
        <f t="shared" si="159"/>
        <v>0</v>
      </c>
      <c r="TO331">
        <f t="shared" si="160"/>
        <v>0</v>
      </c>
      <c r="TP331">
        <f t="shared" si="161"/>
        <v>0</v>
      </c>
      <c r="TQ331">
        <f t="shared" si="162"/>
        <v>0</v>
      </c>
      <c r="TR331">
        <f t="shared" si="163"/>
        <v>0</v>
      </c>
      <c r="TS331">
        <f t="shared" si="164"/>
        <v>0</v>
      </c>
      <c r="TT331">
        <f t="shared" si="165"/>
        <v>0</v>
      </c>
      <c r="TU331">
        <f t="shared" si="166"/>
        <v>0</v>
      </c>
      <c r="TV331">
        <f t="shared" si="167"/>
        <v>0</v>
      </c>
      <c r="TW331">
        <f t="shared" si="168"/>
        <v>0</v>
      </c>
      <c r="TX331">
        <f t="shared" si="169"/>
        <v>0</v>
      </c>
      <c r="TY331">
        <f t="shared" si="170"/>
        <v>0</v>
      </c>
      <c r="TZ331" t="str">
        <f t="shared" si="171"/>
        <v/>
      </c>
      <c r="UA331">
        <f t="shared" si="172"/>
        <v>0</v>
      </c>
      <c r="UB331">
        <f t="shared" si="173"/>
        <v>0</v>
      </c>
      <c r="UD331" t="str">
        <f t="shared" si="174"/>
        <v/>
      </c>
      <c r="UE331" t="str">
        <f t="shared" si="175"/>
        <v/>
      </c>
      <c r="UG331" t="str">
        <f t="shared" si="176"/>
        <v/>
      </c>
      <c r="UH331" t="str">
        <f t="shared" si="177"/>
        <v/>
      </c>
      <c r="UR331" t="str">
        <f t="shared" si="178"/>
        <v/>
      </c>
    </row>
    <row r="332" spans="1:564" x14ac:dyDescent="0.3">
      <c r="A332" t="s">
        <v>1358</v>
      </c>
      <c r="B332" t="s">
        <v>591</v>
      </c>
      <c r="C332" t="s">
        <v>78</v>
      </c>
      <c r="D332" s="63">
        <v>45743.648092986114</v>
      </c>
      <c r="E332" s="63">
        <v>45743.648211956017</v>
      </c>
      <c r="F332" t="s">
        <v>623</v>
      </c>
      <c r="G332">
        <v>100</v>
      </c>
      <c r="AI332">
        <v>4</v>
      </c>
      <c r="TF332" t="s">
        <v>18</v>
      </c>
      <c r="TG332" cm="1">
        <f t="array" aca="1" ref="TG332" ca="1">_xlfn.IFS(SUMIFS(TI332:UB332, TI$3:UB$3,"Red",TI$4:UB$4,"On")&gt;0,1,
SUMIFS(TI332:UB332,TI$3:UB$3,"Yellow",TI$4:UB$4,"On")&gt;=TH$1,1,
TRUE,0)</f>
        <v>0</v>
      </c>
      <c r="TH332" s="40">
        <f t="shared" si="153"/>
        <v>0.17131666070781648</v>
      </c>
      <c r="TI332" s="40" t="str">
        <f t="shared" si="154"/>
        <v/>
      </c>
      <c r="TJ332">
        <f t="shared" si="155"/>
        <v>0</v>
      </c>
      <c r="TK332">
        <f t="shared" si="156"/>
        <v>0</v>
      </c>
      <c r="TL332">
        <f t="shared" si="157"/>
        <v>0</v>
      </c>
      <c r="TM332">
        <f t="shared" si="158"/>
        <v>0</v>
      </c>
      <c r="TN332">
        <f t="shared" si="159"/>
        <v>0</v>
      </c>
      <c r="TO332">
        <f t="shared" si="160"/>
        <v>0</v>
      </c>
      <c r="TP332">
        <f t="shared" si="161"/>
        <v>0</v>
      </c>
      <c r="TQ332">
        <f t="shared" si="162"/>
        <v>0</v>
      </c>
      <c r="TR332">
        <f t="shared" si="163"/>
        <v>0</v>
      </c>
      <c r="TS332">
        <f t="shared" si="164"/>
        <v>0</v>
      </c>
      <c r="TT332">
        <f t="shared" si="165"/>
        <v>0</v>
      </c>
      <c r="TU332">
        <f t="shared" si="166"/>
        <v>0</v>
      </c>
      <c r="TV332">
        <f t="shared" si="167"/>
        <v>0</v>
      </c>
      <c r="TW332">
        <f t="shared" si="168"/>
        <v>0</v>
      </c>
      <c r="TX332">
        <f t="shared" si="169"/>
        <v>0</v>
      </c>
      <c r="TY332">
        <f t="shared" si="170"/>
        <v>0</v>
      </c>
      <c r="TZ332" t="str">
        <f t="shared" si="171"/>
        <v/>
      </c>
      <c r="UA332">
        <f t="shared" si="172"/>
        <v>0</v>
      </c>
      <c r="UB332">
        <f t="shared" si="173"/>
        <v>0</v>
      </c>
      <c r="UD332" t="str">
        <f t="shared" si="174"/>
        <v/>
      </c>
      <c r="UE332" t="str">
        <f t="shared" si="175"/>
        <v/>
      </c>
      <c r="UG332" t="str">
        <f t="shared" si="176"/>
        <v/>
      </c>
      <c r="UH332" t="str">
        <f t="shared" si="177"/>
        <v/>
      </c>
      <c r="UR332" t="str">
        <f t="shared" si="178"/>
        <v/>
      </c>
    </row>
    <row r="333" spans="1:564" x14ac:dyDescent="0.3">
      <c r="A333" t="s">
        <v>1359</v>
      </c>
      <c r="B333" t="s">
        <v>591</v>
      </c>
      <c r="C333" t="s">
        <v>78</v>
      </c>
      <c r="D333" s="63">
        <v>45743.64818340278</v>
      </c>
      <c r="E333" s="63">
        <v>45743.648247291669</v>
      </c>
      <c r="F333" t="s">
        <v>623</v>
      </c>
      <c r="G333">
        <v>100</v>
      </c>
      <c r="AI333">
        <v>6</v>
      </c>
      <c r="TF333" t="s">
        <v>18</v>
      </c>
      <c r="TG333" cm="1">
        <f t="array" aca="1" ref="TG333" ca="1">_xlfn.IFS(SUMIFS(TI333:UB333, TI$3:UB$3,"Red",TI$4:UB$4,"On")&gt;0,1,
SUMIFS(TI333:UB333,TI$3:UB$3,"Yellow",TI$4:UB$4,"On")&gt;=TH$1,1,
TRUE,0)</f>
        <v>0</v>
      </c>
      <c r="TH333" s="40">
        <f t="shared" si="153"/>
        <v>9.1999999713152647E-2</v>
      </c>
      <c r="TI333" s="40" t="str">
        <f t="shared" si="154"/>
        <v/>
      </c>
      <c r="TJ333">
        <f t="shared" si="155"/>
        <v>0</v>
      </c>
      <c r="TK333">
        <f t="shared" si="156"/>
        <v>0</v>
      </c>
      <c r="TL333">
        <f t="shared" si="157"/>
        <v>0</v>
      </c>
      <c r="TM333">
        <f t="shared" si="158"/>
        <v>0</v>
      </c>
      <c r="TN333">
        <f t="shared" si="159"/>
        <v>0</v>
      </c>
      <c r="TO333">
        <f t="shared" si="160"/>
        <v>0</v>
      </c>
      <c r="TP333">
        <f t="shared" si="161"/>
        <v>0</v>
      </c>
      <c r="TQ333">
        <f t="shared" si="162"/>
        <v>0</v>
      </c>
      <c r="TR333">
        <f t="shared" si="163"/>
        <v>0</v>
      </c>
      <c r="TS333">
        <f t="shared" si="164"/>
        <v>0</v>
      </c>
      <c r="TT333">
        <f t="shared" si="165"/>
        <v>0</v>
      </c>
      <c r="TU333">
        <f t="shared" si="166"/>
        <v>0</v>
      </c>
      <c r="TV333">
        <f t="shared" si="167"/>
        <v>0</v>
      </c>
      <c r="TW333">
        <f t="shared" si="168"/>
        <v>0</v>
      </c>
      <c r="TX333">
        <f t="shared" si="169"/>
        <v>0</v>
      </c>
      <c r="TY333">
        <f t="shared" si="170"/>
        <v>0</v>
      </c>
      <c r="TZ333" t="str">
        <f t="shared" si="171"/>
        <v/>
      </c>
      <c r="UA333">
        <f t="shared" si="172"/>
        <v>0</v>
      </c>
      <c r="UB333">
        <f t="shared" si="173"/>
        <v>0</v>
      </c>
      <c r="UD333" t="str">
        <f t="shared" si="174"/>
        <v/>
      </c>
      <c r="UE333" t="str">
        <f t="shared" si="175"/>
        <v/>
      </c>
      <c r="UG333" t="str">
        <f t="shared" si="176"/>
        <v/>
      </c>
      <c r="UH333" t="str">
        <f t="shared" si="177"/>
        <v/>
      </c>
      <c r="UR333" t="str">
        <f t="shared" si="178"/>
        <v/>
      </c>
    </row>
    <row r="334" spans="1:564" x14ac:dyDescent="0.3">
      <c r="A334" t="s">
        <v>1360</v>
      </c>
      <c r="B334" t="s">
        <v>591</v>
      </c>
      <c r="C334" t="s">
        <v>78</v>
      </c>
      <c r="D334" s="63">
        <v>45743.648070868054</v>
      </c>
      <c r="E334" s="63">
        <v>45743.64827633102</v>
      </c>
      <c r="F334" t="s">
        <v>623</v>
      </c>
      <c r="G334">
        <v>100</v>
      </c>
      <c r="AI334">
        <v>3</v>
      </c>
      <c r="TF334" t="s">
        <v>18</v>
      </c>
      <c r="TG334" cm="1">
        <f t="array" aca="1" ref="TG334" ca="1">_xlfn.IFS(SUMIFS(TI334:UB334, TI$3:UB$3,"Red",TI$4:UB$4,"On")&gt;0,1,
SUMIFS(TI334:UB334,TI$3:UB$3,"Yellow",TI$4:UB$4,"On")&gt;=TH$1,1,
TRUE,0)</f>
        <v>0</v>
      </c>
      <c r="TH334" s="40">
        <f t="shared" si="153"/>
        <v>0.2958666707854718</v>
      </c>
      <c r="TI334" s="40" t="str">
        <f t="shared" si="154"/>
        <v/>
      </c>
      <c r="TJ334">
        <f t="shared" si="155"/>
        <v>0</v>
      </c>
      <c r="TK334">
        <f t="shared" si="156"/>
        <v>0</v>
      </c>
      <c r="TL334">
        <f t="shared" si="157"/>
        <v>0</v>
      </c>
      <c r="TM334">
        <f t="shared" si="158"/>
        <v>0</v>
      </c>
      <c r="TN334">
        <f t="shared" si="159"/>
        <v>0</v>
      </c>
      <c r="TO334">
        <f t="shared" si="160"/>
        <v>0</v>
      </c>
      <c r="TP334">
        <f t="shared" si="161"/>
        <v>0</v>
      </c>
      <c r="TQ334">
        <f t="shared" si="162"/>
        <v>0</v>
      </c>
      <c r="TR334">
        <f t="shared" si="163"/>
        <v>0</v>
      </c>
      <c r="TS334">
        <f t="shared" si="164"/>
        <v>0</v>
      </c>
      <c r="TT334">
        <f t="shared" si="165"/>
        <v>0</v>
      </c>
      <c r="TU334">
        <f t="shared" si="166"/>
        <v>0</v>
      </c>
      <c r="TV334">
        <f t="shared" si="167"/>
        <v>0</v>
      </c>
      <c r="TW334">
        <f t="shared" si="168"/>
        <v>0</v>
      </c>
      <c r="TX334">
        <f t="shared" si="169"/>
        <v>0</v>
      </c>
      <c r="TY334">
        <f t="shared" si="170"/>
        <v>0</v>
      </c>
      <c r="TZ334" t="str">
        <f t="shared" si="171"/>
        <v/>
      </c>
      <c r="UA334">
        <f t="shared" si="172"/>
        <v>0</v>
      </c>
      <c r="UB334">
        <f t="shared" si="173"/>
        <v>0</v>
      </c>
      <c r="UD334" t="str">
        <f t="shared" si="174"/>
        <v/>
      </c>
      <c r="UE334" t="str">
        <f t="shared" si="175"/>
        <v/>
      </c>
      <c r="UG334" t="str">
        <f t="shared" si="176"/>
        <v/>
      </c>
      <c r="UH334" t="str">
        <f t="shared" si="177"/>
        <v/>
      </c>
      <c r="UR334" t="str">
        <f t="shared" si="178"/>
        <v/>
      </c>
    </row>
    <row r="335" spans="1:564" x14ac:dyDescent="0.3">
      <c r="A335" t="s">
        <v>1361</v>
      </c>
      <c r="B335" t="s">
        <v>591</v>
      </c>
      <c r="C335" t="s">
        <v>97</v>
      </c>
      <c r="D335" s="63">
        <v>45743.648094340278</v>
      </c>
      <c r="E335" s="63">
        <v>45743.64831178241</v>
      </c>
      <c r="F335" t="s">
        <v>623</v>
      </c>
      <c r="G335">
        <v>100</v>
      </c>
      <c r="AI335">
        <v>1</v>
      </c>
      <c r="AJ335">
        <v>1</v>
      </c>
      <c r="AL335">
        <v>2</v>
      </c>
      <c r="TF335" t="s">
        <v>18</v>
      </c>
      <c r="TG335" cm="1">
        <f t="array" aca="1" ref="TG335" ca="1">_xlfn.IFS(SUMIFS(TI335:UB335, TI$3:UB$3,"Red",TI$4:UB$4,"On")&gt;0,1,
SUMIFS(TI335:UB335,TI$3:UB$3,"Yellow",TI$4:UB$4,"On")&gt;=TH$1,1,
TRUE,0)</f>
        <v>0</v>
      </c>
      <c r="TH335" s="40">
        <f t="shared" si="153"/>
        <v>0.31311666942201555</v>
      </c>
      <c r="TI335" s="40" t="str">
        <f t="shared" si="154"/>
        <v/>
      </c>
      <c r="TJ335">
        <f t="shared" si="155"/>
        <v>0</v>
      </c>
      <c r="TK335">
        <f t="shared" si="156"/>
        <v>0</v>
      </c>
      <c r="TL335">
        <f t="shared" si="157"/>
        <v>0</v>
      </c>
      <c r="TM335">
        <f t="shared" si="158"/>
        <v>0</v>
      </c>
      <c r="TN335">
        <f t="shared" si="159"/>
        <v>0</v>
      </c>
      <c r="TO335">
        <f t="shared" si="160"/>
        <v>0</v>
      </c>
      <c r="TP335">
        <f t="shared" si="161"/>
        <v>0</v>
      </c>
      <c r="TQ335">
        <f t="shared" si="162"/>
        <v>0</v>
      </c>
      <c r="TR335">
        <f t="shared" si="163"/>
        <v>0</v>
      </c>
      <c r="TS335">
        <f t="shared" si="164"/>
        <v>0</v>
      </c>
      <c r="TT335">
        <f t="shared" si="165"/>
        <v>0</v>
      </c>
      <c r="TU335">
        <f t="shared" si="166"/>
        <v>0</v>
      </c>
      <c r="TV335">
        <f t="shared" si="167"/>
        <v>0</v>
      </c>
      <c r="TW335">
        <f t="shared" si="168"/>
        <v>0</v>
      </c>
      <c r="TX335">
        <f t="shared" si="169"/>
        <v>0</v>
      </c>
      <c r="TY335">
        <f t="shared" si="170"/>
        <v>0</v>
      </c>
      <c r="TZ335" t="str">
        <f t="shared" si="171"/>
        <v/>
      </c>
      <c r="UA335">
        <f t="shared" si="172"/>
        <v>0</v>
      </c>
      <c r="UB335">
        <f t="shared" si="173"/>
        <v>0</v>
      </c>
      <c r="UD335" t="str">
        <f t="shared" si="174"/>
        <v/>
      </c>
      <c r="UE335" t="str">
        <f t="shared" si="175"/>
        <v/>
      </c>
      <c r="UG335" t="str">
        <f t="shared" si="176"/>
        <v/>
      </c>
      <c r="UH335" t="str">
        <f t="shared" si="177"/>
        <v/>
      </c>
      <c r="UR335" t="str">
        <f t="shared" si="178"/>
        <v/>
      </c>
    </row>
    <row r="336" spans="1:564" x14ac:dyDescent="0.3">
      <c r="A336" t="s">
        <v>1362</v>
      </c>
      <c r="B336" t="s">
        <v>591</v>
      </c>
      <c r="C336" t="s">
        <v>97</v>
      </c>
      <c r="D336" s="63">
        <v>45743.648200358795</v>
      </c>
      <c r="E336" s="63">
        <v>45743.648329826392</v>
      </c>
      <c r="F336" t="s">
        <v>623</v>
      </c>
      <c r="G336">
        <v>100</v>
      </c>
      <c r="AI336">
        <v>1</v>
      </c>
      <c r="AJ336">
        <v>1</v>
      </c>
      <c r="AL336">
        <v>16</v>
      </c>
      <c r="TF336" t="s">
        <v>18</v>
      </c>
      <c r="TG336" cm="1">
        <f t="array" aca="1" ref="TG336" ca="1">_xlfn.IFS(SUMIFS(TI336:UB336, TI$3:UB$3,"Red",TI$4:UB$4,"On")&gt;0,1,
SUMIFS(TI336:UB336,TI$3:UB$3,"Yellow",TI$4:UB$4,"On")&gt;=TH$1,1,
TRUE,0)</f>
        <v>0</v>
      </c>
      <c r="TH336" s="40">
        <f t="shared" si="153"/>
        <v>0.18643333925865591</v>
      </c>
      <c r="TI336" s="40" t="str">
        <f t="shared" si="154"/>
        <v/>
      </c>
      <c r="TJ336">
        <f t="shared" si="155"/>
        <v>0</v>
      </c>
      <c r="TK336">
        <f t="shared" si="156"/>
        <v>0</v>
      </c>
      <c r="TL336">
        <f t="shared" si="157"/>
        <v>0</v>
      </c>
      <c r="TM336">
        <f t="shared" si="158"/>
        <v>0</v>
      </c>
      <c r="TN336">
        <f t="shared" si="159"/>
        <v>0</v>
      </c>
      <c r="TO336">
        <f t="shared" si="160"/>
        <v>0</v>
      </c>
      <c r="TP336">
        <f t="shared" si="161"/>
        <v>0</v>
      </c>
      <c r="TQ336">
        <f t="shared" si="162"/>
        <v>0</v>
      </c>
      <c r="TR336">
        <f t="shared" si="163"/>
        <v>0</v>
      </c>
      <c r="TS336">
        <f t="shared" si="164"/>
        <v>0</v>
      </c>
      <c r="TT336">
        <f t="shared" si="165"/>
        <v>0</v>
      </c>
      <c r="TU336">
        <f t="shared" si="166"/>
        <v>0</v>
      </c>
      <c r="TV336">
        <f t="shared" si="167"/>
        <v>0</v>
      </c>
      <c r="TW336">
        <f t="shared" si="168"/>
        <v>0</v>
      </c>
      <c r="TX336">
        <f t="shared" si="169"/>
        <v>0</v>
      </c>
      <c r="TY336">
        <f t="shared" si="170"/>
        <v>0</v>
      </c>
      <c r="TZ336" t="str">
        <f t="shared" si="171"/>
        <v/>
      </c>
      <c r="UA336">
        <f t="shared" si="172"/>
        <v>0</v>
      </c>
      <c r="UB336">
        <f t="shared" si="173"/>
        <v>0</v>
      </c>
      <c r="UD336" t="str">
        <f t="shared" si="174"/>
        <v/>
      </c>
      <c r="UE336" t="str">
        <f t="shared" si="175"/>
        <v/>
      </c>
      <c r="UG336" t="str">
        <f t="shared" si="176"/>
        <v/>
      </c>
      <c r="UH336" t="str">
        <f t="shared" si="177"/>
        <v/>
      </c>
      <c r="UR336" t="str">
        <f t="shared" si="178"/>
        <v/>
      </c>
    </row>
    <row r="337" spans="1:564" x14ac:dyDescent="0.3">
      <c r="A337" t="s">
        <v>1363</v>
      </c>
      <c r="B337" t="s">
        <v>591</v>
      </c>
      <c r="C337" t="s">
        <v>97</v>
      </c>
      <c r="D337" s="63">
        <v>45743.647775173609</v>
      </c>
      <c r="E337" s="63">
        <v>45743.648350439813</v>
      </c>
      <c r="F337" t="s">
        <v>623</v>
      </c>
      <c r="G337">
        <v>100</v>
      </c>
      <c r="AI337">
        <v>1</v>
      </c>
      <c r="AJ337">
        <v>1</v>
      </c>
      <c r="AL337">
        <v>16</v>
      </c>
      <c r="TF337" t="s">
        <v>18</v>
      </c>
      <c r="TG337" cm="1">
        <f t="array" aca="1" ref="TG337" ca="1">_xlfn.IFS(SUMIFS(TI337:UB337, TI$3:UB$3,"Red",TI$4:UB$4,"On")&gt;0,1,
SUMIFS(TI337:UB337,TI$3:UB$3,"Yellow",TI$4:UB$4,"On")&gt;=TH$1,1,
TRUE,0)</f>
        <v>0</v>
      </c>
      <c r="TH337" s="40">
        <f t="shared" si="153"/>
        <v>0.82838333328254521</v>
      </c>
      <c r="TI337" s="40" t="str">
        <f t="shared" si="154"/>
        <v/>
      </c>
      <c r="TJ337">
        <f t="shared" si="155"/>
        <v>0</v>
      </c>
      <c r="TK337">
        <f t="shared" si="156"/>
        <v>0</v>
      </c>
      <c r="TL337">
        <f t="shared" si="157"/>
        <v>0</v>
      </c>
      <c r="TM337">
        <f t="shared" si="158"/>
        <v>0</v>
      </c>
      <c r="TN337">
        <f t="shared" si="159"/>
        <v>0</v>
      </c>
      <c r="TO337">
        <f t="shared" si="160"/>
        <v>0</v>
      </c>
      <c r="TP337">
        <f t="shared" si="161"/>
        <v>0</v>
      </c>
      <c r="TQ337">
        <f t="shared" si="162"/>
        <v>0</v>
      </c>
      <c r="TR337">
        <f t="shared" si="163"/>
        <v>0</v>
      </c>
      <c r="TS337">
        <f t="shared" si="164"/>
        <v>0</v>
      </c>
      <c r="TT337">
        <f t="shared" si="165"/>
        <v>0</v>
      </c>
      <c r="TU337">
        <f t="shared" si="166"/>
        <v>0</v>
      </c>
      <c r="TV337">
        <f t="shared" si="167"/>
        <v>0</v>
      </c>
      <c r="TW337">
        <f t="shared" si="168"/>
        <v>0</v>
      </c>
      <c r="TX337">
        <f t="shared" si="169"/>
        <v>0</v>
      </c>
      <c r="TY337">
        <f t="shared" si="170"/>
        <v>0</v>
      </c>
      <c r="TZ337" t="str">
        <f t="shared" si="171"/>
        <v/>
      </c>
      <c r="UA337">
        <f t="shared" si="172"/>
        <v>0</v>
      </c>
      <c r="UB337">
        <f t="shared" si="173"/>
        <v>0</v>
      </c>
      <c r="UD337" t="str">
        <f t="shared" si="174"/>
        <v/>
      </c>
      <c r="UE337" t="str">
        <f t="shared" si="175"/>
        <v/>
      </c>
      <c r="UG337" t="str">
        <f t="shared" si="176"/>
        <v/>
      </c>
      <c r="UH337" t="str">
        <f t="shared" si="177"/>
        <v/>
      </c>
      <c r="UR337" t="str">
        <f t="shared" si="178"/>
        <v/>
      </c>
    </row>
    <row r="338" spans="1:564" x14ac:dyDescent="0.3">
      <c r="A338" t="s">
        <v>1364</v>
      </c>
      <c r="B338" t="s">
        <v>591</v>
      </c>
      <c r="C338" t="s">
        <v>78</v>
      </c>
      <c r="D338" s="63">
        <v>45743.648258703703</v>
      </c>
      <c r="E338" s="63">
        <v>45743.648352187498</v>
      </c>
      <c r="F338" t="s">
        <v>623</v>
      </c>
      <c r="G338">
        <v>100</v>
      </c>
      <c r="AI338">
        <v>5</v>
      </c>
      <c r="TF338" t="s">
        <v>18</v>
      </c>
      <c r="TG338" cm="1">
        <f t="array" aca="1" ref="TG338" ca="1">_xlfn.IFS(SUMIFS(TI338:UB338, TI$3:UB$3,"Red",TI$4:UB$4,"On")&gt;0,1,
SUMIFS(TI338:UB338,TI$3:UB$3,"Yellow",TI$4:UB$4,"On")&gt;=TH$1,1,
TRUE,0)</f>
        <v>0</v>
      </c>
      <c r="TH338" s="40">
        <f t="shared" si="153"/>
        <v>0.13461666530929506</v>
      </c>
      <c r="TI338" s="40" t="str">
        <f t="shared" si="154"/>
        <v/>
      </c>
      <c r="TJ338">
        <f t="shared" si="155"/>
        <v>0</v>
      </c>
      <c r="TK338">
        <f t="shared" si="156"/>
        <v>0</v>
      </c>
      <c r="TL338">
        <f t="shared" si="157"/>
        <v>0</v>
      </c>
      <c r="TM338">
        <f t="shared" si="158"/>
        <v>0</v>
      </c>
      <c r="TN338">
        <f t="shared" si="159"/>
        <v>0</v>
      </c>
      <c r="TO338">
        <f t="shared" si="160"/>
        <v>0</v>
      </c>
      <c r="TP338">
        <f t="shared" si="161"/>
        <v>0</v>
      </c>
      <c r="TQ338">
        <f t="shared" si="162"/>
        <v>0</v>
      </c>
      <c r="TR338">
        <f t="shared" si="163"/>
        <v>0</v>
      </c>
      <c r="TS338">
        <f t="shared" si="164"/>
        <v>0</v>
      </c>
      <c r="TT338">
        <f t="shared" si="165"/>
        <v>0</v>
      </c>
      <c r="TU338">
        <f t="shared" si="166"/>
        <v>0</v>
      </c>
      <c r="TV338">
        <f t="shared" si="167"/>
        <v>0</v>
      </c>
      <c r="TW338">
        <f t="shared" si="168"/>
        <v>0</v>
      </c>
      <c r="TX338">
        <f t="shared" si="169"/>
        <v>0</v>
      </c>
      <c r="TY338">
        <f t="shared" si="170"/>
        <v>0</v>
      </c>
      <c r="TZ338" t="str">
        <f t="shared" si="171"/>
        <v/>
      </c>
      <c r="UA338">
        <f t="shared" si="172"/>
        <v>0</v>
      </c>
      <c r="UB338">
        <f t="shared" si="173"/>
        <v>0</v>
      </c>
      <c r="UD338" t="str">
        <f t="shared" si="174"/>
        <v/>
      </c>
      <c r="UE338" t="str">
        <f t="shared" si="175"/>
        <v/>
      </c>
      <c r="UG338" t="str">
        <f t="shared" si="176"/>
        <v/>
      </c>
      <c r="UH338" t="str">
        <f t="shared" si="177"/>
        <v/>
      </c>
      <c r="UR338" t="str">
        <f t="shared" si="178"/>
        <v/>
      </c>
    </row>
    <row r="339" spans="1:564" x14ac:dyDescent="0.3">
      <c r="A339" t="s">
        <v>1365</v>
      </c>
      <c r="B339" t="s">
        <v>591</v>
      </c>
      <c r="C339" t="s">
        <v>78</v>
      </c>
      <c r="D339" s="63">
        <v>45743.648227164354</v>
      </c>
      <c r="E339" s="63">
        <v>45743.648363749999</v>
      </c>
      <c r="F339" t="s">
        <v>623</v>
      </c>
      <c r="G339">
        <v>100</v>
      </c>
      <c r="AI339">
        <v>4</v>
      </c>
      <c r="TF339" t="s">
        <v>18</v>
      </c>
      <c r="TG339" cm="1">
        <f t="array" aca="1" ref="TG339" ca="1">_xlfn.IFS(SUMIFS(TI339:UB339, TI$3:UB$3,"Red",TI$4:UB$4,"On")&gt;0,1,
SUMIFS(TI339:UB339,TI$3:UB$3,"Yellow",TI$4:UB$4,"On")&gt;=TH$1,1,
TRUE,0)</f>
        <v>0</v>
      </c>
      <c r="TH339" s="40">
        <f t="shared" si="153"/>
        <v>0.19668332766741514</v>
      </c>
      <c r="TI339" s="40" t="str">
        <f t="shared" si="154"/>
        <v/>
      </c>
      <c r="TJ339">
        <f t="shared" si="155"/>
        <v>0</v>
      </c>
      <c r="TK339">
        <f t="shared" si="156"/>
        <v>0</v>
      </c>
      <c r="TL339">
        <f t="shared" si="157"/>
        <v>0</v>
      </c>
      <c r="TM339">
        <f t="shared" si="158"/>
        <v>0</v>
      </c>
      <c r="TN339">
        <f t="shared" si="159"/>
        <v>0</v>
      </c>
      <c r="TO339">
        <f t="shared" si="160"/>
        <v>0</v>
      </c>
      <c r="TP339">
        <f t="shared" si="161"/>
        <v>0</v>
      </c>
      <c r="TQ339">
        <f t="shared" si="162"/>
        <v>0</v>
      </c>
      <c r="TR339">
        <f t="shared" si="163"/>
        <v>0</v>
      </c>
      <c r="TS339">
        <f t="shared" si="164"/>
        <v>0</v>
      </c>
      <c r="TT339">
        <f t="shared" si="165"/>
        <v>0</v>
      </c>
      <c r="TU339">
        <f t="shared" si="166"/>
        <v>0</v>
      </c>
      <c r="TV339">
        <f t="shared" si="167"/>
        <v>0</v>
      </c>
      <c r="TW339">
        <f t="shared" si="168"/>
        <v>0</v>
      </c>
      <c r="TX339">
        <f t="shared" si="169"/>
        <v>0</v>
      </c>
      <c r="TY339">
        <f t="shared" si="170"/>
        <v>0</v>
      </c>
      <c r="TZ339" t="str">
        <f t="shared" si="171"/>
        <v/>
      </c>
      <c r="UA339">
        <f t="shared" si="172"/>
        <v>0</v>
      </c>
      <c r="UB339">
        <f t="shared" si="173"/>
        <v>0</v>
      </c>
      <c r="UD339" t="str">
        <f t="shared" si="174"/>
        <v/>
      </c>
      <c r="UE339" t="str">
        <f t="shared" si="175"/>
        <v/>
      </c>
      <c r="UG339" t="str">
        <f t="shared" si="176"/>
        <v/>
      </c>
      <c r="UH339" t="str">
        <f t="shared" si="177"/>
        <v/>
      </c>
      <c r="UR339" t="str">
        <f t="shared" si="178"/>
        <v/>
      </c>
    </row>
    <row r="340" spans="1:564" x14ac:dyDescent="0.3">
      <c r="A340" t="s">
        <v>1366</v>
      </c>
      <c r="B340" t="s">
        <v>591</v>
      </c>
      <c r="C340" t="s">
        <v>97</v>
      </c>
      <c r="D340" s="63">
        <v>45743.648146817133</v>
      </c>
      <c r="E340" s="63">
        <v>45743.64838353009</v>
      </c>
      <c r="F340" t="s">
        <v>623</v>
      </c>
      <c r="G340">
        <v>100</v>
      </c>
      <c r="AI340">
        <v>1</v>
      </c>
      <c r="AJ340">
        <v>1</v>
      </c>
      <c r="AL340">
        <v>9</v>
      </c>
      <c r="TF340" t="s">
        <v>18</v>
      </c>
      <c r="TG340" cm="1">
        <f t="array" aca="1" ref="TG340" ca="1">_xlfn.IFS(SUMIFS(TI340:UB340, TI$3:UB$3,"Red",TI$4:UB$4,"On")&gt;0,1,
SUMIFS(TI340:UB340,TI$3:UB$3,"Yellow",TI$4:UB$4,"On")&gt;=TH$1,1,
TRUE,0)</f>
        <v>0</v>
      </c>
      <c r="TH340" s="40">
        <f t="shared" si="153"/>
        <v>0.34086665720678866</v>
      </c>
      <c r="TI340" s="40" t="str">
        <f t="shared" si="154"/>
        <v/>
      </c>
      <c r="TJ340">
        <f t="shared" si="155"/>
        <v>0</v>
      </c>
      <c r="TK340">
        <f t="shared" si="156"/>
        <v>0</v>
      </c>
      <c r="TL340">
        <f t="shared" si="157"/>
        <v>0</v>
      </c>
      <c r="TM340">
        <f t="shared" si="158"/>
        <v>0</v>
      </c>
      <c r="TN340">
        <f t="shared" si="159"/>
        <v>0</v>
      </c>
      <c r="TO340">
        <f t="shared" si="160"/>
        <v>0</v>
      </c>
      <c r="TP340">
        <f t="shared" si="161"/>
        <v>0</v>
      </c>
      <c r="TQ340">
        <f t="shared" si="162"/>
        <v>0</v>
      </c>
      <c r="TR340">
        <f t="shared" si="163"/>
        <v>0</v>
      </c>
      <c r="TS340">
        <f t="shared" si="164"/>
        <v>0</v>
      </c>
      <c r="TT340">
        <f t="shared" si="165"/>
        <v>0</v>
      </c>
      <c r="TU340">
        <f t="shared" si="166"/>
        <v>0</v>
      </c>
      <c r="TV340">
        <f t="shared" si="167"/>
        <v>0</v>
      </c>
      <c r="TW340">
        <f t="shared" si="168"/>
        <v>0</v>
      </c>
      <c r="TX340">
        <f t="shared" si="169"/>
        <v>0</v>
      </c>
      <c r="TY340">
        <f t="shared" si="170"/>
        <v>0</v>
      </c>
      <c r="TZ340" t="str">
        <f t="shared" si="171"/>
        <v/>
      </c>
      <c r="UA340">
        <f t="shared" si="172"/>
        <v>0</v>
      </c>
      <c r="UB340">
        <f t="shared" si="173"/>
        <v>0</v>
      </c>
      <c r="UD340" t="str">
        <f t="shared" si="174"/>
        <v/>
      </c>
      <c r="UE340" t="str">
        <f t="shared" si="175"/>
        <v/>
      </c>
      <c r="UG340" t="str">
        <f t="shared" si="176"/>
        <v/>
      </c>
      <c r="UH340" t="str">
        <f t="shared" si="177"/>
        <v/>
      </c>
      <c r="UR340" t="str">
        <f t="shared" si="178"/>
        <v/>
      </c>
    </row>
    <row r="341" spans="1:564" x14ac:dyDescent="0.3">
      <c r="A341" t="s">
        <v>1367</v>
      </c>
      <c r="B341" t="s">
        <v>591</v>
      </c>
      <c r="C341" t="s">
        <v>115</v>
      </c>
      <c r="D341" s="63">
        <v>45743.647829629626</v>
      </c>
      <c r="E341" s="63">
        <v>45743.648386736109</v>
      </c>
      <c r="F341" t="s">
        <v>623</v>
      </c>
      <c r="G341">
        <v>100</v>
      </c>
      <c r="AI341">
        <v>1</v>
      </c>
      <c r="AJ341">
        <v>1</v>
      </c>
      <c r="AL341">
        <v>11</v>
      </c>
      <c r="AM341">
        <v>1</v>
      </c>
      <c r="AN341">
        <v>1</v>
      </c>
      <c r="AO341">
        <v>0</v>
      </c>
      <c r="AP341">
        <v>1</v>
      </c>
      <c r="AQ341">
        <v>0</v>
      </c>
      <c r="AR341">
        <v>1</v>
      </c>
      <c r="AS341">
        <v>0</v>
      </c>
      <c r="AT341">
        <v>0</v>
      </c>
      <c r="TF341" t="s">
        <v>18</v>
      </c>
      <c r="TG341" cm="1">
        <f t="array" aca="1" ref="TG341" ca="1">_xlfn.IFS(SUMIFS(TI341:UB341, TI$3:UB$3,"Red",TI$4:UB$4,"On")&gt;0,1,
SUMIFS(TI341:UB341,TI$3:UB$3,"Yellow",TI$4:UB$4,"On")&gt;=TH$1,1,
TRUE,0)</f>
        <v>0</v>
      </c>
      <c r="TH341" s="40">
        <f t="shared" si="153"/>
        <v>0.80223333556205034</v>
      </c>
      <c r="TI341" s="40" t="str">
        <f t="shared" si="154"/>
        <v/>
      </c>
      <c r="TJ341">
        <f t="shared" si="155"/>
        <v>0</v>
      </c>
      <c r="TK341">
        <f t="shared" si="156"/>
        <v>0</v>
      </c>
      <c r="TL341">
        <f t="shared" si="157"/>
        <v>0</v>
      </c>
      <c r="TM341">
        <f t="shared" si="158"/>
        <v>0</v>
      </c>
      <c r="TN341">
        <f t="shared" si="159"/>
        <v>0</v>
      </c>
      <c r="TO341">
        <f t="shared" si="160"/>
        <v>0</v>
      </c>
      <c r="TP341">
        <f t="shared" si="161"/>
        <v>0</v>
      </c>
      <c r="TQ341">
        <f t="shared" si="162"/>
        <v>0</v>
      </c>
      <c r="TR341">
        <f t="shared" si="163"/>
        <v>0</v>
      </c>
      <c r="TS341">
        <f t="shared" si="164"/>
        <v>0</v>
      </c>
      <c r="TT341">
        <f t="shared" si="165"/>
        <v>0</v>
      </c>
      <c r="TU341">
        <f t="shared" si="166"/>
        <v>0</v>
      </c>
      <c r="TV341">
        <f t="shared" si="167"/>
        <v>0</v>
      </c>
      <c r="TW341">
        <f t="shared" si="168"/>
        <v>0</v>
      </c>
      <c r="TX341">
        <f t="shared" si="169"/>
        <v>0</v>
      </c>
      <c r="TY341">
        <f t="shared" si="170"/>
        <v>0</v>
      </c>
      <c r="TZ341" t="str">
        <f t="shared" si="171"/>
        <v/>
      </c>
      <c r="UA341">
        <f t="shared" si="172"/>
        <v>0</v>
      </c>
      <c r="UB341">
        <f t="shared" si="173"/>
        <v>0</v>
      </c>
      <c r="UD341" t="str">
        <f t="shared" si="174"/>
        <v/>
      </c>
      <c r="UE341" t="str">
        <f t="shared" si="175"/>
        <v/>
      </c>
      <c r="UG341" t="str">
        <f t="shared" si="176"/>
        <v/>
      </c>
      <c r="UH341" t="str">
        <f t="shared" si="177"/>
        <v/>
      </c>
      <c r="UR341" t="str">
        <f t="shared" si="178"/>
        <v/>
      </c>
    </row>
    <row r="342" spans="1:564" x14ac:dyDescent="0.3">
      <c r="A342" t="s">
        <v>1368</v>
      </c>
      <c r="B342" t="s">
        <v>591</v>
      </c>
      <c r="C342" t="s">
        <v>78</v>
      </c>
      <c r="D342" s="63">
        <v>45743.64826548611</v>
      </c>
      <c r="E342" s="63">
        <v>45743.648397812503</v>
      </c>
      <c r="F342" t="s">
        <v>623</v>
      </c>
      <c r="G342">
        <v>100</v>
      </c>
      <c r="AI342">
        <v>6</v>
      </c>
      <c r="TF342" t="s">
        <v>18</v>
      </c>
      <c r="TG342" cm="1">
        <f t="array" aca="1" ref="TG342" ca="1">_xlfn.IFS(SUMIFS(TI342:UB342, TI$3:UB$3,"Red",TI$4:UB$4,"On")&gt;0,1,
SUMIFS(TI342:UB342,TI$3:UB$3,"Yellow",TI$4:UB$4,"On")&gt;=TH$1,1,
TRUE,0)</f>
        <v>0</v>
      </c>
      <c r="TH342" s="40">
        <f t="shared" si="153"/>
        <v>0.19055000622756779</v>
      </c>
      <c r="TI342" s="40" t="str">
        <f t="shared" si="154"/>
        <v/>
      </c>
      <c r="TJ342">
        <f t="shared" si="155"/>
        <v>0</v>
      </c>
      <c r="TK342">
        <f t="shared" si="156"/>
        <v>0</v>
      </c>
      <c r="TL342">
        <f t="shared" si="157"/>
        <v>0</v>
      </c>
      <c r="TM342">
        <f t="shared" si="158"/>
        <v>0</v>
      </c>
      <c r="TN342">
        <f t="shared" si="159"/>
        <v>0</v>
      </c>
      <c r="TO342">
        <f t="shared" si="160"/>
        <v>0</v>
      </c>
      <c r="TP342">
        <f t="shared" si="161"/>
        <v>0</v>
      </c>
      <c r="TQ342">
        <f t="shared" si="162"/>
        <v>0</v>
      </c>
      <c r="TR342">
        <f t="shared" si="163"/>
        <v>0</v>
      </c>
      <c r="TS342">
        <f t="shared" si="164"/>
        <v>0</v>
      </c>
      <c r="TT342">
        <f t="shared" si="165"/>
        <v>0</v>
      </c>
      <c r="TU342">
        <f t="shared" si="166"/>
        <v>0</v>
      </c>
      <c r="TV342">
        <f t="shared" si="167"/>
        <v>0</v>
      </c>
      <c r="TW342">
        <f t="shared" si="168"/>
        <v>0</v>
      </c>
      <c r="TX342">
        <f t="shared" si="169"/>
        <v>0</v>
      </c>
      <c r="TY342">
        <f t="shared" si="170"/>
        <v>0</v>
      </c>
      <c r="TZ342" t="str">
        <f t="shared" si="171"/>
        <v/>
      </c>
      <c r="UA342">
        <f t="shared" si="172"/>
        <v>0</v>
      </c>
      <c r="UB342">
        <f t="shared" si="173"/>
        <v>0</v>
      </c>
      <c r="UD342" t="str">
        <f t="shared" si="174"/>
        <v/>
      </c>
      <c r="UE342" t="str">
        <f t="shared" si="175"/>
        <v/>
      </c>
      <c r="UG342" t="str">
        <f t="shared" si="176"/>
        <v/>
      </c>
      <c r="UH342" t="str">
        <f t="shared" si="177"/>
        <v/>
      </c>
      <c r="UR342" t="str">
        <f t="shared" si="178"/>
        <v/>
      </c>
    </row>
    <row r="343" spans="1:564" x14ac:dyDescent="0.3">
      <c r="A343" t="s">
        <v>1369</v>
      </c>
      <c r="B343" t="s">
        <v>591</v>
      </c>
      <c r="C343" t="s">
        <v>97</v>
      </c>
      <c r="D343" s="63">
        <v>45743.648228831022</v>
      </c>
      <c r="E343" s="63">
        <v>45743.648422199076</v>
      </c>
      <c r="F343" t="s">
        <v>623</v>
      </c>
      <c r="G343">
        <v>100</v>
      </c>
      <c r="AI343">
        <v>1</v>
      </c>
      <c r="AJ343">
        <v>1</v>
      </c>
      <c r="AL343">
        <v>8</v>
      </c>
      <c r="TF343" t="s">
        <v>18</v>
      </c>
      <c r="TG343" cm="1">
        <f t="array" aca="1" ref="TG343" ca="1">_xlfn.IFS(SUMIFS(TI343:UB343, TI$3:UB$3,"Red",TI$4:UB$4,"On")&gt;0,1,
SUMIFS(TI343:UB343,TI$3:UB$3,"Yellow",TI$4:UB$4,"On")&gt;=TH$1,1,
TRUE,0)</f>
        <v>0</v>
      </c>
      <c r="TH343" s="40">
        <f t="shared" si="153"/>
        <v>0.27844999800436199</v>
      </c>
      <c r="TI343" s="40" t="str">
        <f t="shared" si="154"/>
        <v/>
      </c>
      <c r="TJ343">
        <f t="shared" si="155"/>
        <v>0</v>
      </c>
      <c r="TK343">
        <f t="shared" si="156"/>
        <v>0</v>
      </c>
      <c r="TL343">
        <f t="shared" si="157"/>
        <v>0</v>
      </c>
      <c r="TM343">
        <f t="shared" si="158"/>
        <v>0</v>
      </c>
      <c r="TN343">
        <f t="shared" si="159"/>
        <v>0</v>
      </c>
      <c r="TO343">
        <f t="shared" si="160"/>
        <v>0</v>
      </c>
      <c r="TP343">
        <f t="shared" si="161"/>
        <v>0</v>
      </c>
      <c r="TQ343">
        <f t="shared" si="162"/>
        <v>0</v>
      </c>
      <c r="TR343">
        <f t="shared" si="163"/>
        <v>0</v>
      </c>
      <c r="TS343">
        <f t="shared" si="164"/>
        <v>0</v>
      </c>
      <c r="TT343">
        <f t="shared" si="165"/>
        <v>0</v>
      </c>
      <c r="TU343">
        <f t="shared" si="166"/>
        <v>0</v>
      </c>
      <c r="TV343">
        <f t="shared" si="167"/>
        <v>0</v>
      </c>
      <c r="TW343">
        <f t="shared" si="168"/>
        <v>0</v>
      </c>
      <c r="TX343">
        <f t="shared" si="169"/>
        <v>0</v>
      </c>
      <c r="TY343">
        <f t="shared" si="170"/>
        <v>0</v>
      </c>
      <c r="TZ343" t="str">
        <f t="shared" si="171"/>
        <v/>
      </c>
      <c r="UA343">
        <f t="shared" si="172"/>
        <v>0</v>
      </c>
      <c r="UB343">
        <f t="shared" si="173"/>
        <v>0</v>
      </c>
      <c r="UD343" t="str">
        <f t="shared" si="174"/>
        <v/>
      </c>
      <c r="UE343" t="str">
        <f t="shared" si="175"/>
        <v/>
      </c>
      <c r="UG343" t="str">
        <f t="shared" si="176"/>
        <v/>
      </c>
      <c r="UH343" t="str">
        <f t="shared" si="177"/>
        <v/>
      </c>
      <c r="UR343" t="str">
        <f t="shared" si="178"/>
        <v/>
      </c>
    </row>
    <row r="344" spans="1:564" x14ac:dyDescent="0.3">
      <c r="A344" t="s">
        <v>1370</v>
      </c>
      <c r="B344" t="s">
        <v>591</v>
      </c>
      <c r="C344" t="s">
        <v>78</v>
      </c>
      <c r="D344" s="63">
        <v>45743.648207280094</v>
      </c>
      <c r="E344" s="63">
        <v>45743.648428564811</v>
      </c>
      <c r="F344" t="s">
        <v>623</v>
      </c>
      <c r="G344">
        <v>100</v>
      </c>
      <c r="AI344">
        <v>4</v>
      </c>
      <c r="TF344" t="s">
        <v>18</v>
      </c>
      <c r="TG344" cm="1">
        <f t="array" aca="1" ref="TG344" ca="1">_xlfn.IFS(SUMIFS(TI344:UB344, TI$3:UB$3,"Red",TI$4:UB$4,"On")&gt;0,1,
SUMIFS(TI344:UB344,TI$3:UB$3,"Yellow",TI$4:UB$4,"On")&gt;=TH$1,1,
TRUE,0)</f>
        <v>0</v>
      </c>
      <c r="TH344" s="40">
        <f t="shared" si="153"/>
        <v>0.31864999327808619</v>
      </c>
      <c r="TI344" s="40" t="str">
        <f t="shared" si="154"/>
        <v/>
      </c>
      <c r="TJ344">
        <f t="shared" si="155"/>
        <v>0</v>
      </c>
      <c r="TK344">
        <f t="shared" si="156"/>
        <v>0</v>
      </c>
      <c r="TL344">
        <f t="shared" si="157"/>
        <v>0</v>
      </c>
      <c r="TM344">
        <f t="shared" si="158"/>
        <v>0</v>
      </c>
      <c r="TN344">
        <f t="shared" si="159"/>
        <v>0</v>
      </c>
      <c r="TO344">
        <f t="shared" si="160"/>
        <v>0</v>
      </c>
      <c r="TP344">
        <f t="shared" si="161"/>
        <v>0</v>
      </c>
      <c r="TQ344">
        <f t="shared" si="162"/>
        <v>0</v>
      </c>
      <c r="TR344">
        <f t="shared" si="163"/>
        <v>0</v>
      </c>
      <c r="TS344">
        <f t="shared" si="164"/>
        <v>0</v>
      </c>
      <c r="TT344">
        <f t="shared" si="165"/>
        <v>0</v>
      </c>
      <c r="TU344">
        <f t="shared" si="166"/>
        <v>0</v>
      </c>
      <c r="TV344">
        <f t="shared" si="167"/>
        <v>0</v>
      </c>
      <c r="TW344">
        <f t="shared" si="168"/>
        <v>0</v>
      </c>
      <c r="TX344">
        <f t="shared" si="169"/>
        <v>0</v>
      </c>
      <c r="TY344">
        <f t="shared" si="170"/>
        <v>0</v>
      </c>
      <c r="TZ344" t="str">
        <f t="shared" si="171"/>
        <v/>
      </c>
      <c r="UA344">
        <f t="shared" si="172"/>
        <v>0</v>
      </c>
      <c r="UB344">
        <f t="shared" si="173"/>
        <v>0</v>
      </c>
      <c r="UD344" t="str">
        <f t="shared" si="174"/>
        <v/>
      </c>
      <c r="UE344" t="str">
        <f t="shared" si="175"/>
        <v/>
      </c>
      <c r="UG344" t="str">
        <f t="shared" si="176"/>
        <v/>
      </c>
      <c r="UH344" t="str">
        <f t="shared" si="177"/>
        <v/>
      </c>
      <c r="UR344" t="str">
        <f t="shared" si="178"/>
        <v/>
      </c>
    </row>
    <row r="345" spans="1:564" x14ac:dyDescent="0.3">
      <c r="A345" t="s">
        <v>1371</v>
      </c>
      <c r="B345" t="s">
        <v>591</v>
      </c>
      <c r="C345" t="s">
        <v>78</v>
      </c>
      <c r="D345" s="63">
        <v>45743.648254907406</v>
      </c>
      <c r="E345" s="63">
        <v>45743.648435428244</v>
      </c>
      <c r="F345" t="s">
        <v>623</v>
      </c>
      <c r="G345">
        <v>100</v>
      </c>
      <c r="AI345">
        <v>4</v>
      </c>
      <c r="TF345" t="s">
        <v>18</v>
      </c>
      <c r="TG345" cm="1">
        <f t="array" aca="1" ref="TG345" ca="1">_xlfn.IFS(SUMIFS(TI345:UB345, TI$3:UB$3,"Red",TI$4:UB$4,"On")&gt;0,1,
SUMIFS(TI345:UB345,TI$3:UB$3,"Yellow",TI$4:UB$4,"On")&gt;=TH$1,1,
TRUE,0)</f>
        <v>0</v>
      </c>
      <c r="TH345" s="40">
        <f t="shared" si="153"/>
        <v>0.25995000614784658</v>
      </c>
      <c r="TI345" s="40" t="str">
        <f t="shared" si="154"/>
        <v/>
      </c>
      <c r="TJ345">
        <f t="shared" si="155"/>
        <v>0</v>
      </c>
      <c r="TK345">
        <f t="shared" si="156"/>
        <v>0</v>
      </c>
      <c r="TL345">
        <f t="shared" si="157"/>
        <v>0</v>
      </c>
      <c r="TM345">
        <f t="shared" si="158"/>
        <v>0</v>
      </c>
      <c r="TN345">
        <f t="shared" si="159"/>
        <v>0</v>
      </c>
      <c r="TO345">
        <f t="shared" si="160"/>
        <v>0</v>
      </c>
      <c r="TP345">
        <f t="shared" si="161"/>
        <v>0</v>
      </c>
      <c r="TQ345">
        <f t="shared" si="162"/>
        <v>0</v>
      </c>
      <c r="TR345">
        <f t="shared" si="163"/>
        <v>0</v>
      </c>
      <c r="TS345">
        <f t="shared" si="164"/>
        <v>0</v>
      </c>
      <c r="TT345">
        <f t="shared" si="165"/>
        <v>0</v>
      </c>
      <c r="TU345">
        <f t="shared" si="166"/>
        <v>0</v>
      </c>
      <c r="TV345">
        <f t="shared" si="167"/>
        <v>0</v>
      </c>
      <c r="TW345">
        <f t="shared" si="168"/>
        <v>0</v>
      </c>
      <c r="TX345">
        <f t="shared" si="169"/>
        <v>0</v>
      </c>
      <c r="TY345">
        <f t="shared" si="170"/>
        <v>0</v>
      </c>
      <c r="TZ345" t="str">
        <f t="shared" si="171"/>
        <v/>
      </c>
      <c r="UA345">
        <f t="shared" si="172"/>
        <v>0</v>
      </c>
      <c r="UB345">
        <f t="shared" si="173"/>
        <v>0</v>
      </c>
      <c r="UD345" t="str">
        <f t="shared" si="174"/>
        <v/>
      </c>
      <c r="UE345" t="str">
        <f t="shared" si="175"/>
        <v/>
      </c>
      <c r="UG345" t="str">
        <f t="shared" si="176"/>
        <v/>
      </c>
      <c r="UH345" t="str">
        <f t="shared" si="177"/>
        <v/>
      </c>
      <c r="UR345" t="str">
        <f t="shared" si="178"/>
        <v/>
      </c>
    </row>
    <row r="346" spans="1:564" x14ac:dyDescent="0.3">
      <c r="A346" t="s">
        <v>1372</v>
      </c>
      <c r="B346" t="s">
        <v>591</v>
      </c>
      <c r="C346" t="s">
        <v>97</v>
      </c>
      <c r="D346" s="63">
        <v>45743.648164814818</v>
      </c>
      <c r="E346" s="63">
        <v>45743.648438657408</v>
      </c>
      <c r="F346" t="s">
        <v>623</v>
      </c>
      <c r="G346">
        <v>100</v>
      </c>
      <c r="AI346">
        <v>1</v>
      </c>
      <c r="AJ346">
        <v>1</v>
      </c>
      <c r="AL346">
        <v>12</v>
      </c>
      <c r="TF346" t="s">
        <v>18</v>
      </c>
      <c r="TG346" cm="1">
        <f t="array" aca="1" ref="TG346" ca="1">_xlfn.IFS(SUMIFS(TI346:UB346, TI$3:UB$3,"Red",TI$4:UB$4,"On")&gt;0,1,
SUMIFS(TI346:UB346,TI$3:UB$3,"Yellow",TI$4:UB$4,"On")&gt;=TH$1,1,
TRUE,0)</f>
        <v>0</v>
      </c>
      <c r="TH346" s="40">
        <f t="shared" si="153"/>
        <v>0.39433332975022495</v>
      </c>
      <c r="TI346" s="40" t="str">
        <f t="shared" si="154"/>
        <v/>
      </c>
      <c r="TJ346">
        <f t="shared" si="155"/>
        <v>0</v>
      </c>
      <c r="TK346">
        <f t="shared" si="156"/>
        <v>0</v>
      </c>
      <c r="TL346">
        <f t="shared" si="157"/>
        <v>0</v>
      </c>
      <c r="TM346">
        <f t="shared" si="158"/>
        <v>0</v>
      </c>
      <c r="TN346">
        <f t="shared" si="159"/>
        <v>0</v>
      </c>
      <c r="TO346">
        <f t="shared" si="160"/>
        <v>0</v>
      </c>
      <c r="TP346">
        <f t="shared" si="161"/>
        <v>0</v>
      </c>
      <c r="TQ346">
        <f t="shared" si="162"/>
        <v>0</v>
      </c>
      <c r="TR346">
        <f t="shared" si="163"/>
        <v>0</v>
      </c>
      <c r="TS346">
        <f t="shared" si="164"/>
        <v>0</v>
      </c>
      <c r="TT346">
        <f t="shared" si="165"/>
        <v>0</v>
      </c>
      <c r="TU346">
        <f t="shared" si="166"/>
        <v>0</v>
      </c>
      <c r="TV346">
        <f t="shared" si="167"/>
        <v>0</v>
      </c>
      <c r="TW346">
        <f t="shared" si="168"/>
        <v>0</v>
      </c>
      <c r="TX346">
        <f t="shared" si="169"/>
        <v>0</v>
      </c>
      <c r="TY346">
        <f t="shared" si="170"/>
        <v>0</v>
      </c>
      <c r="TZ346" t="str">
        <f t="shared" si="171"/>
        <v/>
      </c>
      <c r="UA346">
        <f t="shared" si="172"/>
        <v>0</v>
      </c>
      <c r="UB346">
        <f t="shared" si="173"/>
        <v>0</v>
      </c>
      <c r="UD346" t="str">
        <f t="shared" si="174"/>
        <v/>
      </c>
      <c r="UE346" t="str">
        <f t="shared" si="175"/>
        <v/>
      </c>
      <c r="UG346" t="str">
        <f t="shared" si="176"/>
        <v/>
      </c>
      <c r="UH346" t="str">
        <f t="shared" si="177"/>
        <v/>
      </c>
      <c r="UR346" t="str">
        <f t="shared" si="178"/>
        <v/>
      </c>
    </row>
    <row r="347" spans="1:564" x14ac:dyDescent="0.3">
      <c r="A347" t="s">
        <v>1373</v>
      </c>
      <c r="B347" t="s">
        <v>591</v>
      </c>
      <c r="C347" t="s">
        <v>78</v>
      </c>
      <c r="D347" s="63">
        <v>45743.648335752318</v>
      </c>
      <c r="E347" s="63">
        <v>45743.64844099537</v>
      </c>
      <c r="F347" t="s">
        <v>623</v>
      </c>
      <c r="G347">
        <v>100</v>
      </c>
      <c r="AI347">
        <v>4</v>
      </c>
      <c r="TF347" t="s">
        <v>18</v>
      </c>
      <c r="TG347" cm="1">
        <f t="array" aca="1" ref="TG347" ca="1">_xlfn.IFS(SUMIFS(TI347:UB347, TI$3:UB$3,"Red",TI$4:UB$4,"On")&gt;0,1,
SUMIFS(TI347:UB347,TI$3:UB$3,"Yellow",TI$4:UB$4,"On")&gt;=TH$1,1,
TRUE,0)</f>
        <v>0</v>
      </c>
      <c r="TH347" s="40">
        <f t="shared" si="153"/>
        <v>0.15154999564401805</v>
      </c>
      <c r="TI347" s="40" t="str">
        <f t="shared" si="154"/>
        <v/>
      </c>
      <c r="TJ347">
        <f t="shared" si="155"/>
        <v>0</v>
      </c>
      <c r="TK347">
        <f t="shared" si="156"/>
        <v>0</v>
      </c>
      <c r="TL347">
        <f t="shared" si="157"/>
        <v>0</v>
      </c>
      <c r="TM347">
        <f t="shared" si="158"/>
        <v>0</v>
      </c>
      <c r="TN347">
        <f t="shared" si="159"/>
        <v>0</v>
      </c>
      <c r="TO347">
        <f t="shared" si="160"/>
        <v>0</v>
      </c>
      <c r="TP347">
        <f t="shared" si="161"/>
        <v>0</v>
      </c>
      <c r="TQ347">
        <f t="shared" si="162"/>
        <v>0</v>
      </c>
      <c r="TR347">
        <f t="shared" si="163"/>
        <v>0</v>
      </c>
      <c r="TS347">
        <f t="shared" si="164"/>
        <v>0</v>
      </c>
      <c r="TT347">
        <f t="shared" si="165"/>
        <v>0</v>
      </c>
      <c r="TU347">
        <f t="shared" si="166"/>
        <v>0</v>
      </c>
      <c r="TV347">
        <f t="shared" si="167"/>
        <v>0</v>
      </c>
      <c r="TW347">
        <f t="shared" si="168"/>
        <v>0</v>
      </c>
      <c r="TX347">
        <f t="shared" si="169"/>
        <v>0</v>
      </c>
      <c r="TY347">
        <f t="shared" si="170"/>
        <v>0</v>
      </c>
      <c r="TZ347" t="str">
        <f t="shared" si="171"/>
        <v/>
      </c>
      <c r="UA347">
        <f t="shared" si="172"/>
        <v>0</v>
      </c>
      <c r="UB347">
        <f t="shared" si="173"/>
        <v>0</v>
      </c>
      <c r="UD347" t="str">
        <f t="shared" si="174"/>
        <v/>
      </c>
      <c r="UE347" t="str">
        <f t="shared" si="175"/>
        <v/>
      </c>
      <c r="UG347" t="str">
        <f t="shared" si="176"/>
        <v/>
      </c>
      <c r="UH347" t="str">
        <f t="shared" si="177"/>
        <v/>
      </c>
      <c r="UR347" t="str">
        <f t="shared" si="178"/>
        <v/>
      </c>
    </row>
    <row r="348" spans="1:564" x14ac:dyDescent="0.3">
      <c r="A348" t="s">
        <v>1374</v>
      </c>
      <c r="B348" t="s">
        <v>591</v>
      </c>
      <c r="C348" t="s">
        <v>97</v>
      </c>
      <c r="D348" s="63">
        <v>45743.648269282407</v>
      </c>
      <c r="E348" s="63">
        <v>45743.648441562502</v>
      </c>
      <c r="F348" t="s">
        <v>623</v>
      </c>
      <c r="G348">
        <v>100</v>
      </c>
      <c r="AI348">
        <v>1</v>
      </c>
      <c r="AJ348">
        <v>1</v>
      </c>
      <c r="AL348">
        <v>16</v>
      </c>
      <c r="TF348" t="s">
        <v>18</v>
      </c>
      <c r="TG348" cm="1">
        <f t="array" aca="1" ref="TG348" ca="1">_xlfn.IFS(SUMIFS(TI348:UB348, TI$3:UB$3,"Red",TI$4:UB$4,"On")&gt;0,1,
SUMIFS(TI348:UB348,TI$3:UB$3,"Yellow",TI$4:UB$4,"On")&gt;=TH$1,1,
TRUE,0)</f>
        <v>0</v>
      </c>
      <c r="TH348" s="40">
        <f t="shared" si="153"/>
        <v>0.24808333721011877</v>
      </c>
      <c r="TI348" s="40" t="str">
        <f t="shared" si="154"/>
        <v/>
      </c>
      <c r="TJ348">
        <f t="shared" si="155"/>
        <v>0</v>
      </c>
      <c r="TK348">
        <f t="shared" si="156"/>
        <v>0</v>
      </c>
      <c r="TL348">
        <f t="shared" si="157"/>
        <v>0</v>
      </c>
      <c r="TM348">
        <f t="shared" si="158"/>
        <v>0</v>
      </c>
      <c r="TN348">
        <f t="shared" si="159"/>
        <v>0</v>
      </c>
      <c r="TO348">
        <f t="shared" si="160"/>
        <v>0</v>
      </c>
      <c r="TP348">
        <f t="shared" si="161"/>
        <v>0</v>
      </c>
      <c r="TQ348">
        <f t="shared" si="162"/>
        <v>0</v>
      </c>
      <c r="TR348">
        <f t="shared" si="163"/>
        <v>0</v>
      </c>
      <c r="TS348">
        <f t="shared" si="164"/>
        <v>0</v>
      </c>
      <c r="TT348">
        <f t="shared" si="165"/>
        <v>0</v>
      </c>
      <c r="TU348">
        <f t="shared" si="166"/>
        <v>0</v>
      </c>
      <c r="TV348">
        <f t="shared" si="167"/>
        <v>0</v>
      </c>
      <c r="TW348">
        <f t="shared" si="168"/>
        <v>0</v>
      </c>
      <c r="TX348">
        <f t="shared" si="169"/>
        <v>0</v>
      </c>
      <c r="TY348">
        <f t="shared" si="170"/>
        <v>0</v>
      </c>
      <c r="TZ348" t="str">
        <f t="shared" si="171"/>
        <v/>
      </c>
      <c r="UA348">
        <f t="shared" si="172"/>
        <v>0</v>
      </c>
      <c r="UB348">
        <f t="shared" si="173"/>
        <v>0</v>
      </c>
      <c r="UD348" t="str">
        <f t="shared" si="174"/>
        <v/>
      </c>
      <c r="UE348" t="str">
        <f t="shared" si="175"/>
        <v/>
      </c>
      <c r="UG348" t="str">
        <f t="shared" si="176"/>
        <v/>
      </c>
      <c r="UH348" t="str">
        <f t="shared" si="177"/>
        <v/>
      </c>
      <c r="UR348" t="str">
        <f t="shared" si="178"/>
        <v/>
      </c>
    </row>
    <row r="349" spans="1:564" x14ac:dyDescent="0.3">
      <c r="A349" t="s">
        <v>1375</v>
      </c>
      <c r="B349" t="s">
        <v>591</v>
      </c>
      <c r="C349" t="s">
        <v>78</v>
      </c>
      <c r="D349" s="63">
        <v>45743.648349293981</v>
      </c>
      <c r="E349" s="63">
        <v>45743.648466747683</v>
      </c>
      <c r="F349" t="s">
        <v>623</v>
      </c>
      <c r="G349">
        <v>100</v>
      </c>
      <c r="AI349">
        <v>6</v>
      </c>
      <c r="TF349" t="s">
        <v>18</v>
      </c>
      <c r="TG349" cm="1">
        <f t="array" aca="1" ref="TG349" ca="1">_xlfn.IFS(SUMIFS(TI349:UB349, TI$3:UB$3,"Red",TI$4:UB$4,"On")&gt;0,1,
SUMIFS(TI349:UB349,TI$3:UB$3,"Yellow",TI$4:UB$4,"On")&gt;=TH$1,1,
TRUE,0)</f>
        <v>0</v>
      </c>
      <c r="TH349" s="40">
        <f t="shared" si="153"/>
        <v>0.16913333209231496</v>
      </c>
      <c r="TI349" s="40" t="str">
        <f t="shared" si="154"/>
        <v/>
      </c>
      <c r="TJ349">
        <f t="shared" si="155"/>
        <v>0</v>
      </c>
      <c r="TK349">
        <f t="shared" si="156"/>
        <v>0</v>
      </c>
      <c r="TL349">
        <f t="shared" si="157"/>
        <v>0</v>
      </c>
      <c r="TM349">
        <f t="shared" si="158"/>
        <v>0</v>
      </c>
      <c r="TN349">
        <f t="shared" si="159"/>
        <v>0</v>
      </c>
      <c r="TO349">
        <f t="shared" si="160"/>
        <v>0</v>
      </c>
      <c r="TP349">
        <f t="shared" si="161"/>
        <v>0</v>
      </c>
      <c r="TQ349">
        <f t="shared" si="162"/>
        <v>0</v>
      </c>
      <c r="TR349">
        <f t="shared" si="163"/>
        <v>0</v>
      </c>
      <c r="TS349">
        <f t="shared" si="164"/>
        <v>0</v>
      </c>
      <c r="TT349">
        <f t="shared" si="165"/>
        <v>0</v>
      </c>
      <c r="TU349">
        <f t="shared" si="166"/>
        <v>0</v>
      </c>
      <c r="TV349">
        <f t="shared" si="167"/>
        <v>0</v>
      </c>
      <c r="TW349">
        <f t="shared" si="168"/>
        <v>0</v>
      </c>
      <c r="TX349">
        <f t="shared" si="169"/>
        <v>0</v>
      </c>
      <c r="TY349">
        <f t="shared" si="170"/>
        <v>0</v>
      </c>
      <c r="TZ349" t="str">
        <f t="shared" si="171"/>
        <v/>
      </c>
      <c r="UA349">
        <f t="shared" si="172"/>
        <v>0</v>
      </c>
      <c r="UB349">
        <f t="shared" si="173"/>
        <v>0</v>
      </c>
      <c r="UD349" t="str">
        <f t="shared" si="174"/>
        <v/>
      </c>
      <c r="UE349" t="str">
        <f t="shared" si="175"/>
        <v/>
      </c>
      <c r="UG349" t="str">
        <f t="shared" si="176"/>
        <v/>
      </c>
      <c r="UH349" t="str">
        <f t="shared" si="177"/>
        <v/>
      </c>
      <c r="UR349" t="str">
        <f t="shared" si="178"/>
        <v/>
      </c>
    </row>
    <row r="350" spans="1:564" x14ac:dyDescent="0.3">
      <c r="A350" t="s">
        <v>1376</v>
      </c>
      <c r="B350" t="s">
        <v>591</v>
      </c>
      <c r="C350" t="s">
        <v>78</v>
      </c>
      <c r="D350" s="63">
        <v>45743.648413622686</v>
      </c>
      <c r="E350" s="63">
        <v>45743.648481087963</v>
      </c>
      <c r="F350" t="s">
        <v>623</v>
      </c>
      <c r="G350">
        <v>100</v>
      </c>
      <c r="AI350">
        <v>4</v>
      </c>
      <c r="TF350" t="s">
        <v>18</v>
      </c>
      <c r="TG350" cm="1">
        <f t="array" aca="1" ref="TG350" ca="1">_xlfn.IFS(SUMIFS(TI350:UB350, TI$3:UB$3,"Red",TI$4:UB$4,"On")&gt;0,1,
SUMIFS(TI350:UB350,TI$3:UB$3,"Yellow",TI$4:UB$4,"On")&gt;=TH$1,1,
TRUE,0)</f>
        <v>0</v>
      </c>
      <c r="TH350" s="40">
        <f t="shared" si="153"/>
        <v>9.7149998182430863E-2</v>
      </c>
      <c r="TI350" s="40" t="str">
        <f t="shared" si="154"/>
        <v/>
      </c>
      <c r="TJ350">
        <f t="shared" si="155"/>
        <v>0</v>
      </c>
      <c r="TK350">
        <f t="shared" si="156"/>
        <v>0</v>
      </c>
      <c r="TL350">
        <f t="shared" si="157"/>
        <v>0</v>
      </c>
      <c r="TM350">
        <f t="shared" si="158"/>
        <v>0</v>
      </c>
      <c r="TN350">
        <f t="shared" si="159"/>
        <v>0</v>
      </c>
      <c r="TO350">
        <f t="shared" si="160"/>
        <v>0</v>
      </c>
      <c r="TP350">
        <f t="shared" si="161"/>
        <v>0</v>
      </c>
      <c r="TQ350">
        <f t="shared" si="162"/>
        <v>0</v>
      </c>
      <c r="TR350">
        <f t="shared" si="163"/>
        <v>0</v>
      </c>
      <c r="TS350">
        <f t="shared" si="164"/>
        <v>0</v>
      </c>
      <c r="TT350">
        <f t="shared" si="165"/>
        <v>0</v>
      </c>
      <c r="TU350">
        <f t="shared" si="166"/>
        <v>0</v>
      </c>
      <c r="TV350">
        <f t="shared" si="167"/>
        <v>0</v>
      </c>
      <c r="TW350">
        <f t="shared" si="168"/>
        <v>0</v>
      </c>
      <c r="TX350">
        <f t="shared" si="169"/>
        <v>0</v>
      </c>
      <c r="TY350">
        <f t="shared" si="170"/>
        <v>0</v>
      </c>
      <c r="TZ350" t="str">
        <f t="shared" si="171"/>
        <v/>
      </c>
      <c r="UA350">
        <f t="shared" si="172"/>
        <v>0</v>
      </c>
      <c r="UB350">
        <f t="shared" si="173"/>
        <v>0</v>
      </c>
      <c r="UD350" t="str">
        <f t="shared" si="174"/>
        <v/>
      </c>
      <c r="UE350" t="str">
        <f t="shared" si="175"/>
        <v/>
      </c>
      <c r="UG350" t="str">
        <f t="shared" si="176"/>
        <v/>
      </c>
      <c r="UH350" t="str">
        <f t="shared" si="177"/>
        <v/>
      </c>
      <c r="UR350" t="str">
        <f t="shared" si="178"/>
        <v/>
      </c>
    </row>
    <row r="351" spans="1:564" x14ac:dyDescent="0.3">
      <c r="A351" t="s">
        <v>1377</v>
      </c>
      <c r="B351" t="s">
        <v>591</v>
      </c>
      <c r="C351" t="s">
        <v>78</v>
      </c>
      <c r="D351" s="63">
        <v>45743.648361273146</v>
      </c>
      <c r="E351" s="63">
        <v>45743.648511874999</v>
      </c>
      <c r="F351" t="s">
        <v>623</v>
      </c>
      <c r="G351">
        <v>100</v>
      </c>
      <c r="AI351">
        <v>4</v>
      </c>
      <c r="TF351" t="s">
        <v>18</v>
      </c>
      <c r="TG351" cm="1">
        <f t="array" aca="1" ref="TG351" ca="1">_xlfn.IFS(SUMIFS(TI351:UB351, TI$3:UB$3,"Red",TI$4:UB$4,"On")&gt;0,1,
SUMIFS(TI351:UB351,TI$3:UB$3,"Yellow",TI$4:UB$4,"On")&gt;=TH$1,1,
TRUE,0)</f>
        <v>0</v>
      </c>
      <c r="TH351" s="40">
        <f t="shared" si="153"/>
        <v>0.21686666761524975</v>
      </c>
      <c r="TI351" s="40" t="str">
        <f t="shared" si="154"/>
        <v/>
      </c>
      <c r="TJ351">
        <f t="shared" si="155"/>
        <v>0</v>
      </c>
      <c r="TK351">
        <f t="shared" si="156"/>
        <v>0</v>
      </c>
      <c r="TL351">
        <f t="shared" si="157"/>
        <v>0</v>
      </c>
      <c r="TM351">
        <f t="shared" si="158"/>
        <v>0</v>
      </c>
      <c r="TN351">
        <f t="shared" si="159"/>
        <v>0</v>
      </c>
      <c r="TO351">
        <f t="shared" si="160"/>
        <v>0</v>
      </c>
      <c r="TP351">
        <f t="shared" si="161"/>
        <v>0</v>
      </c>
      <c r="TQ351">
        <f t="shared" si="162"/>
        <v>0</v>
      </c>
      <c r="TR351">
        <f t="shared" si="163"/>
        <v>0</v>
      </c>
      <c r="TS351">
        <f t="shared" si="164"/>
        <v>0</v>
      </c>
      <c r="TT351">
        <f t="shared" si="165"/>
        <v>0</v>
      </c>
      <c r="TU351">
        <f t="shared" si="166"/>
        <v>0</v>
      </c>
      <c r="TV351">
        <f t="shared" si="167"/>
        <v>0</v>
      </c>
      <c r="TW351">
        <f t="shared" si="168"/>
        <v>0</v>
      </c>
      <c r="TX351">
        <f t="shared" si="169"/>
        <v>0</v>
      </c>
      <c r="TY351">
        <f t="shared" si="170"/>
        <v>0</v>
      </c>
      <c r="TZ351" t="str">
        <f t="shared" si="171"/>
        <v/>
      </c>
      <c r="UA351">
        <f t="shared" si="172"/>
        <v>0</v>
      </c>
      <c r="UB351">
        <f t="shared" si="173"/>
        <v>0</v>
      </c>
      <c r="UD351" t="str">
        <f t="shared" si="174"/>
        <v/>
      </c>
      <c r="UE351" t="str">
        <f t="shared" si="175"/>
        <v/>
      </c>
      <c r="UG351" t="str">
        <f t="shared" si="176"/>
        <v/>
      </c>
      <c r="UH351" t="str">
        <f t="shared" si="177"/>
        <v/>
      </c>
      <c r="UR351" t="str">
        <f t="shared" si="178"/>
        <v/>
      </c>
    </row>
    <row r="352" spans="1:564" x14ac:dyDescent="0.3">
      <c r="A352" t="s">
        <v>1378</v>
      </c>
      <c r="B352" t="s">
        <v>591</v>
      </c>
      <c r="C352" t="s">
        <v>97</v>
      </c>
      <c r="D352" s="63">
        <v>45743.648253553241</v>
      </c>
      <c r="E352" s="63">
        <v>45743.648523946758</v>
      </c>
      <c r="F352" t="s">
        <v>623</v>
      </c>
      <c r="G352">
        <v>100</v>
      </c>
      <c r="AI352">
        <v>1</v>
      </c>
      <c r="AJ352">
        <v>1</v>
      </c>
      <c r="AL352">
        <v>4</v>
      </c>
      <c r="TF352" t="s">
        <v>18</v>
      </c>
      <c r="TG352" cm="1">
        <f t="array" aca="1" ref="TG352" ca="1">_xlfn.IFS(SUMIFS(TI352:UB352, TI$3:UB$3,"Red",TI$4:UB$4,"On")&gt;0,1,
SUMIFS(TI352:UB352,TI$3:UB$3,"Yellow",TI$4:UB$4,"On")&gt;=TH$1,1,
TRUE,0)</f>
        <v>0</v>
      </c>
      <c r="TH352" s="40">
        <f t="shared" si="153"/>
        <v>0.38936666445806623</v>
      </c>
      <c r="TI352" s="40" t="str">
        <f t="shared" si="154"/>
        <v/>
      </c>
      <c r="TJ352">
        <f t="shared" si="155"/>
        <v>0</v>
      </c>
      <c r="TK352">
        <f t="shared" si="156"/>
        <v>0</v>
      </c>
      <c r="TL352">
        <f t="shared" si="157"/>
        <v>0</v>
      </c>
      <c r="TM352">
        <f t="shared" si="158"/>
        <v>0</v>
      </c>
      <c r="TN352">
        <f t="shared" si="159"/>
        <v>0</v>
      </c>
      <c r="TO352">
        <f t="shared" si="160"/>
        <v>0</v>
      </c>
      <c r="TP352">
        <f t="shared" si="161"/>
        <v>0</v>
      </c>
      <c r="TQ352">
        <f t="shared" si="162"/>
        <v>0</v>
      </c>
      <c r="TR352">
        <f t="shared" si="163"/>
        <v>0</v>
      </c>
      <c r="TS352">
        <f t="shared" si="164"/>
        <v>0</v>
      </c>
      <c r="TT352">
        <f t="shared" si="165"/>
        <v>0</v>
      </c>
      <c r="TU352">
        <f t="shared" si="166"/>
        <v>0</v>
      </c>
      <c r="TV352">
        <f t="shared" si="167"/>
        <v>0</v>
      </c>
      <c r="TW352">
        <f t="shared" si="168"/>
        <v>0</v>
      </c>
      <c r="TX352">
        <f t="shared" si="169"/>
        <v>0</v>
      </c>
      <c r="TY352">
        <f t="shared" si="170"/>
        <v>0</v>
      </c>
      <c r="TZ352" t="str">
        <f t="shared" si="171"/>
        <v/>
      </c>
      <c r="UA352">
        <f t="shared" si="172"/>
        <v>0</v>
      </c>
      <c r="UB352">
        <f t="shared" si="173"/>
        <v>0</v>
      </c>
      <c r="UD352" t="str">
        <f t="shared" si="174"/>
        <v/>
      </c>
      <c r="UE352" t="str">
        <f t="shared" si="175"/>
        <v/>
      </c>
      <c r="UG352" t="str">
        <f t="shared" si="176"/>
        <v/>
      </c>
      <c r="UH352" t="str">
        <f t="shared" si="177"/>
        <v/>
      </c>
      <c r="UR352" t="str">
        <f t="shared" si="178"/>
        <v/>
      </c>
    </row>
    <row r="353" spans="1:564" x14ac:dyDescent="0.3">
      <c r="A353" t="s">
        <v>1379</v>
      </c>
      <c r="B353" t="s">
        <v>591</v>
      </c>
      <c r="C353" t="s">
        <v>78</v>
      </c>
      <c r="D353" s="63">
        <v>45743.648464062499</v>
      </c>
      <c r="E353" s="63">
        <v>45743.648535127315</v>
      </c>
      <c r="F353" t="s">
        <v>623</v>
      </c>
      <c r="G353">
        <v>100</v>
      </c>
      <c r="AI353">
        <v>4</v>
      </c>
      <c r="TF353" t="s">
        <v>18</v>
      </c>
      <c r="TG353" cm="1">
        <f t="array" aca="1" ref="TG353" ca="1">_xlfn.IFS(SUMIFS(TI353:UB353, TI$3:UB$3,"Red",TI$4:UB$4,"On")&gt;0,1,
SUMIFS(TI353:UB353,TI$3:UB$3,"Yellow",TI$4:UB$4,"On")&gt;=TH$1,1,
TRUE,0)</f>
        <v>0</v>
      </c>
      <c r="TH353" s="40">
        <f t="shared" si="153"/>
        <v>0.10233333567157388</v>
      </c>
      <c r="TI353" s="40" t="str">
        <f t="shared" si="154"/>
        <v/>
      </c>
      <c r="TJ353">
        <f t="shared" si="155"/>
        <v>0</v>
      </c>
      <c r="TK353">
        <f t="shared" si="156"/>
        <v>0</v>
      </c>
      <c r="TL353">
        <f t="shared" si="157"/>
        <v>0</v>
      </c>
      <c r="TM353">
        <f t="shared" si="158"/>
        <v>0</v>
      </c>
      <c r="TN353">
        <f t="shared" si="159"/>
        <v>0</v>
      </c>
      <c r="TO353">
        <f t="shared" si="160"/>
        <v>0</v>
      </c>
      <c r="TP353">
        <f t="shared" si="161"/>
        <v>0</v>
      </c>
      <c r="TQ353">
        <f t="shared" si="162"/>
        <v>0</v>
      </c>
      <c r="TR353">
        <f t="shared" si="163"/>
        <v>0</v>
      </c>
      <c r="TS353">
        <f t="shared" si="164"/>
        <v>0</v>
      </c>
      <c r="TT353">
        <f t="shared" si="165"/>
        <v>0</v>
      </c>
      <c r="TU353">
        <f t="shared" si="166"/>
        <v>0</v>
      </c>
      <c r="TV353">
        <f t="shared" si="167"/>
        <v>0</v>
      </c>
      <c r="TW353">
        <f t="shared" si="168"/>
        <v>0</v>
      </c>
      <c r="TX353">
        <f t="shared" si="169"/>
        <v>0</v>
      </c>
      <c r="TY353">
        <f t="shared" si="170"/>
        <v>0</v>
      </c>
      <c r="TZ353" t="str">
        <f t="shared" si="171"/>
        <v/>
      </c>
      <c r="UA353">
        <f t="shared" si="172"/>
        <v>0</v>
      </c>
      <c r="UB353">
        <f t="shared" si="173"/>
        <v>0</v>
      </c>
      <c r="UD353" t="str">
        <f t="shared" si="174"/>
        <v/>
      </c>
      <c r="UE353" t="str">
        <f t="shared" si="175"/>
        <v/>
      </c>
      <c r="UG353" t="str">
        <f t="shared" si="176"/>
        <v/>
      </c>
      <c r="UH353" t="str">
        <f t="shared" si="177"/>
        <v/>
      </c>
      <c r="UR353" t="str">
        <f t="shared" si="178"/>
        <v/>
      </c>
    </row>
    <row r="354" spans="1:564" x14ac:dyDescent="0.3">
      <c r="A354" t="s">
        <v>1380</v>
      </c>
      <c r="B354" t="s">
        <v>591</v>
      </c>
      <c r="C354" t="s">
        <v>78</v>
      </c>
      <c r="D354" s="63">
        <v>45743.648413402778</v>
      </c>
      <c r="E354" s="63">
        <v>45743.648543229167</v>
      </c>
      <c r="F354" t="s">
        <v>623</v>
      </c>
      <c r="G354">
        <v>100</v>
      </c>
      <c r="AI354">
        <v>4</v>
      </c>
      <c r="TF354" t="s">
        <v>18</v>
      </c>
      <c r="TG354" cm="1">
        <f t="array" aca="1" ref="TG354" ca="1">_xlfn.IFS(SUMIFS(TI354:UB354, TI$3:UB$3,"Red",TI$4:UB$4,"On")&gt;0,1,
SUMIFS(TI354:UB354,TI$3:UB$3,"Yellow",TI$4:UB$4,"On")&gt;=TH$1,1,
TRUE,0)</f>
        <v>0</v>
      </c>
      <c r="TH354" s="40">
        <f t="shared" si="153"/>
        <v>0.18694999977014959</v>
      </c>
      <c r="TI354" s="40" t="str">
        <f t="shared" si="154"/>
        <v/>
      </c>
      <c r="TJ354">
        <f t="shared" si="155"/>
        <v>0</v>
      </c>
      <c r="TK354">
        <f t="shared" si="156"/>
        <v>0</v>
      </c>
      <c r="TL354">
        <f t="shared" si="157"/>
        <v>0</v>
      </c>
      <c r="TM354">
        <f t="shared" si="158"/>
        <v>0</v>
      </c>
      <c r="TN354">
        <f t="shared" si="159"/>
        <v>0</v>
      </c>
      <c r="TO354">
        <f t="shared" si="160"/>
        <v>0</v>
      </c>
      <c r="TP354">
        <f t="shared" si="161"/>
        <v>0</v>
      </c>
      <c r="TQ354">
        <f t="shared" si="162"/>
        <v>0</v>
      </c>
      <c r="TR354">
        <f t="shared" si="163"/>
        <v>0</v>
      </c>
      <c r="TS354">
        <f t="shared" si="164"/>
        <v>0</v>
      </c>
      <c r="TT354">
        <f t="shared" si="165"/>
        <v>0</v>
      </c>
      <c r="TU354">
        <f t="shared" si="166"/>
        <v>0</v>
      </c>
      <c r="TV354">
        <f t="shared" si="167"/>
        <v>0</v>
      </c>
      <c r="TW354">
        <f t="shared" si="168"/>
        <v>0</v>
      </c>
      <c r="TX354">
        <f t="shared" si="169"/>
        <v>0</v>
      </c>
      <c r="TY354">
        <f t="shared" si="170"/>
        <v>0</v>
      </c>
      <c r="TZ354" t="str">
        <f t="shared" si="171"/>
        <v/>
      </c>
      <c r="UA354">
        <f t="shared" si="172"/>
        <v>0</v>
      </c>
      <c r="UB354">
        <f t="shared" si="173"/>
        <v>0</v>
      </c>
      <c r="UD354" t="str">
        <f t="shared" si="174"/>
        <v/>
      </c>
      <c r="UE354" t="str">
        <f t="shared" si="175"/>
        <v/>
      </c>
      <c r="UG354" t="str">
        <f t="shared" si="176"/>
        <v/>
      </c>
      <c r="UH354" t="str">
        <f t="shared" si="177"/>
        <v/>
      </c>
      <c r="UR354" t="str">
        <f t="shared" si="178"/>
        <v/>
      </c>
    </row>
    <row r="355" spans="1:564" x14ac:dyDescent="0.3">
      <c r="A355" t="s">
        <v>1381</v>
      </c>
      <c r="B355" t="s">
        <v>591</v>
      </c>
      <c r="C355" t="s">
        <v>78</v>
      </c>
      <c r="D355" s="63">
        <v>45743.648536168985</v>
      </c>
      <c r="E355" s="63">
        <v>45743.648625636575</v>
      </c>
      <c r="F355" t="s">
        <v>623</v>
      </c>
      <c r="G355">
        <v>100</v>
      </c>
      <c r="AI355">
        <v>2</v>
      </c>
      <c r="TF355" t="s">
        <v>18</v>
      </c>
      <c r="TG355" cm="1">
        <f t="array" aca="1" ref="TG355" ca="1">_xlfn.IFS(SUMIFS(TI355:UB355, TI$3:UB$3,"Red",TI$4:UB$4,"On")&gt;0,1,
SUMIFS(TI355:UB355,TI$3:UB$3,"Yellow",TI$4:UB$4,"On")&gt;=TH$1,1,
TRUE,0)</f>
        <v>0</v>
      </c>
      <c r="TH355" s="40">
        <f t="shared" si="153"/>
        <v>0.12883333023637533</v>
      </c>
      <c r="TI355" s="40" t="str">
        <f t="shared" si="154"/>
        <v/>
      </c>
      <c r="TJ355">
        <f t="shared" si="155"/>
        <v>0</v>
      </c>
      <c r="TK355">
        <f t="shared" si="156"/>
        <v>0</v>
      </c>
      <c r="TL355">
        <f t="shared" si="157"/>
        <v>0</v>
      </c>
      <c r="TM355">
        <f t="shared" si="158"/>
        <v>0</v>
      </c>
      <c r="TN355">
        <f t="shared" si="159"/>
        <v>0</v>
      </c>
      <c r="TO355">
        <f t="shared" si="160"/>
        <v>0</v>
      </c>
      <c r="TP355">
        <f t="shared" si="161"/>
        <v>0</v>
      </c>
      <c r="TQ355">
        <f t="shared" si="162"/>
        <v>0</v>
      </c>
      <c r="TR355">
        <f t="shared" si="163"/>
        <v>0</v>
      </c>
      <c r="TS355">
        <f t="shared" si="164"/>
        <v>0</v>
      </c>
      <c r="TT355">
        <f t="shared" si="165"/>
        <v>0</v>
      </c>
      <c r="TU355">
        <f t="shared" si="166"/>
        <v>0</v>
      </c>
      <c r="TV355">
        <f t="shared" si="167"/>
        <v>0</v>
      </c>
      <c r="TW355">
        <f t="shared" si="168"/>
        <v>0</v>
      </c>
      <c r="TX355">
        <f t="shared" si="169"/>
        <v>0</v>
      </c>
      <c r="TY355">
        <f t="shared" si="170"/>
        <v>0</v>
      </c>
      <c r="TZ355" t="str">
        <f t="shared" si="171"/>
        <v/>
      </c>
      <c r="UA355">
        <f t="shared" si="172"/>
        <v>0</v>
      </c>
      <c r="UB355">
        <f t="shared" si="173"/>
        <v>0</v>
      </c>
      <c r="UD355" t="str">
        <f t="shared" si="174"/>
        <v/>
      </c>
      <c r="UE355" t="str">
        <f t="shared" si="175"/>
        <v/>
      </c>
      <c r="UG355" t="str">
        <f t="shared" si="176"/>
        <v/>
      </c>
      <c r="UH355" t="str">
        <f t="shared" si="177"/>
        <v/>
      </c>
      <c r="UR355" t="str">
        <f t="shared" si="178"/>
        <v/>
      </c>
    </row>
    <row r="356" spans="1:564" x14ac:dyDescent="0.3">
      <c r="A356" t="s">
        <v>1382</v>
      </c>
      <c r="B356" t="s">
        <v>591</v>
      </c>
      <c r="C356" t="s">
        <v>97</v>
      </c>
      <c r="D356" s="63">
        <v>45743.648431018519</v>
      </c>
      <c r="E356" s="63">
        <v>45743.648632766206</v>
      </c>
      <c r="F356" t="s">
        <v>623</v>
      </c>
      <c r="G356">
        <v>100</v>
      </c>
      <c r="AI356">
        <v>1</v>
      </c>
      <c r="AJ356">
        <v>1</v>
      </c>
      <c r="AL356">
        <v>9</v>
      </c>
      <c r="TF356" t="s">
        <v>18</v>
      </c>
      <c r="TG356" cm="1">
        <f t="array" aca="1" ref="TG356" ca="1">_xlfn.IFS(SUMIFS(TI356:UB356, TI$3:UB$3,"Red",TI$4:UB$4,"On")&gt;0,1,
SUMIFS(TI356:UB356,TI$3:UB$3,"Yellow",TI$4:UB$4,"On")&gt;=TH$1,1,
TRUE,0)</f>
        <v>0</v>
      </c>
      <c r="TH356" s="40">
        <f t="shared" si="153"/>
        <v>0.29051666962914169</v>
      </c>
      <c r="TI356" s="40" t="str">
        <f t="shared" si="154"/>
        <v/>
      </c>
      <c r="TJ356">
        <f t="shared" si="155"/>
        <v>0</v>
      </c>
      <c r="TK356">
        <f t="shared" si="156"/>
        <v>0</v>
      </c>
      <c r="TL356">
        <f t="shared" si="157"/>
        <v>0</v>
      </c>
      <c r="TM356">
        <f t="shared" si="158"/>
        <v>0</v>
      </c>
      <c r="TN356">
        <f t="shared" si="159"/>
        <v>0</v>
      </c>
      <c r="TO356">
        <f t="shared" si="160"/>
        <v>0</v>
      </c>
      <c r="TP356">
        <f t="shared" si="161"/>
        <v>0</v>
      </c>
      <c r="TQ356">
        <f t="shared" si="162"/>
        <v>0</v>
      </c>
      <c r="TR356">
        <f t="shared" si="163"/>
        <v>0</v>
      </c>
      <c r="TS356">
        <f t="shared" si="164"/>
        <v>0</v>
      </c>
      <c r="TT356">
        <f t="shared" si="165"/>
        <v>0</v>
      </c>
      <c r="TU356">
        <f t="shared" si="166"/>
        <v>0</v>
      </c>
      <c r="TV356">
        <f t="shared" si="167"/>
        <v>0</v>
      </c>
      <c r="TW356">
        <f t="shared" si="168"/>
        <v>0</v>
      </c>
      <c r="TX356">
        <f t="shared" si="169"/>
        <v>0</v>
      </c>
      <c r="TY356">
        <f t="shared" si="170"/>
        <v>0</v>
      </c>
      <c r="TZ356" t="str">
        <f t="shared" si="171"/>
        <v/>
      </c>
      <c r="UA356">
        <f t="shared" si="172"/>
        <v>0</v>
      </c>
      <c r="UB356">
        <f t="shared" si="173"/>
        <v>0</v>
      </c>
      <c r="UD356" t="str">
        <f t="shared" si="174"/>
        <v/>
      </c>
      <c r="UE356" t="str">
        <f t="shared" si="175"/>
        <v/>
      </c>
      <c r="UG356" t="str">
        <f t="shared" si="176"/>
        <v/>
      </c>
      <c r="UH356" t="str">
        <f t="shared" si="177"/>
        <v/>
      </c>
      <c r="UR356" t="str">
        <f t="shared" si="178"/>
        <v/>
      </c>
    </row>
    <row r="357" spans="1:564" x14ac:dyDescent="0.3">
      <c r="A357" t="s">
        <v>1383</v>
      </c>
      <c r="B357" t="s">
        <v>591</v>
      </c>
      <c r="C357" t="s">
        <v>97</v>
      </c>
      <c r="D357" s="63">
        <v>45743.648500543983</v>
      </c>
      <c r="E357" s="63">
        <v>45743.648642152781</v>
      </c>
      <c r="F357" t="s">
        <v>623</v>
      </c>
      <c r="G357">
        <v>100</v>
      </c>
      <c r="AI357">
        <v>1</v>
      </c>
      <c r="AJ357">
        <v>1</v>
      </c>
      <c r="AL357">
        <v>12</v>
      </c>
      <c r="TF357" t="s">
        <v>18</v>
      </c>
      <c r="TG357" cm="1">
        <f t="array" aca="1" ref="TG357" ca="1">_xlfn.IFS(SUMIFS(TI357:UB357, TI$3:UB$3,"Red",TI$4:UB$4,"On")&gt;0,1,
SUMIFS(TI357:UB357,TI$3:UB$3,"Yellow",TI$4:UB$4,"On")&gt;=TH$1,1,
TRUE,0)</f>
        <v>0</v>
      </c>
      <c r="TH357" s="40">
        <f t="shared" si="153"/>
        <v>0.20391666912473738</v>
      </c>
      <c r="TI357" s="40" t="str">
        <f t="shared" si="154"/>
        <v/>
      </c>
      <c r="TJ357">
        <f t="shared" si="155"/>
        <v>0</v>
      </c>
      <c r="TK357">
        <f t="shared" si="156"/>
        <v>0</v>
      </c>
      <c r="TL357">
        <f t="shared" si="157"/>
        <v>0</v>
      </c>
      <c r="TM357">
        <f t="shared" si="158"/>
        <v>0</v>
      </c>
      <c r="TN357">
        <f t="shared" si="159"/>
        <v>0</v>
      </c>
      <c r="TO357">
        <f t="shared" si="160"/>
        <v>0</v>
      </c>
      <c r="TP357">
        <f t="shared" si="161"/>
        <v>0</v>
      </c>
      <c r="TQ357">
        <f t="shared" si="162"/>
        <v>0</v>
      </c>
      <c r="TR357">
        <f t="shared" si="163"/>
        <v>0</v>
      </c>
      <c r="TS357">
        <f t="shared" si="164"/>
        <v>0</v>
      </c>
      <c r="TT357">
        <f t="shared" si="165"/>
        <v>0</v>
      </c>
      <c r="TU357">
        <f t="shared" si="166"/>
        <v>0</v>
      </c>
      <c r="TV357">
        <f t="shared" si="167"/>
        <v>0</v>
      </c>
      <c r="TW357">
        <f t="shared" si="168"/>
        <v>0</v>
      </c>
      <c r="TX357">
        <f t="shared" si="169"/>
        <v>0</v>
      </c>
      <c r="TY357">
        <f t="shared" si="170"/>
        <v>0</v>
      </c>
      <c r="TZ357" t="str">
        <f t="shared" si="171"/>
        <v/>
      </c>
      <c r="UA357">
        <f t="shared" si="172"/>
        <v>0</v>
      </c>
      <c r="UB357">
        <f t="shared" si="173"/>
        <v>0</v>
      </c>
      <c r="UD357" t="str">
        <f t="shared" si="174"/>
        <v/>
      </c>
      <c r="UE357" t="str">
        <f t="shared" si="175"/>
        <v/>
      </c>
      <c r="UG357" t="str">
        <f t="shared" si="176"/>
        <v/>
      </c>
      <c r="UH357" t="str">
        <f t="shared" si="177"/>
        <v/>
      </c>
      <c r="UR357" t="str">
        <f t="shared" si="178"/>
        <v/>
      </c>
    </row>
    <row r="358" spans="1:564" x14ac:dyDescent="0.3">
      <c r="A358" t="s">
        <v>1384</v>
      </c>
      <c r="B358" t="s">
        <v>591</v>
      </c>
      <c r="C358" t="s">
        <v>78</v>
      </c>
      <c r="D358" s="63">
        <v>45743.648494490742</v>
      </c>
      <c r="E358" s="63">
        <v>45743.64864284722</v>
      </c>
      <c r="F358" t="s">
        <v>623</v>
      </c>
      <c r="G358">
        <v>100</v>
      </c>
      <c r="AI358">
        <v>6</v>
      </c>
      <c r="TF358" t="s">
        <v>18</v>
      </c>
      <c r="TG358" cm="1">
        <f t="array" aca="1" ref="TG358" ca="1">_xlfn.IFS(SUMIFS(TI358:UB358, TI$3:UB$3,"Red",TI$4:UB$4,"On")&gt;0,1,
SUMIFS(TI358:UB358,TI$3:UB$3,"Yellow",TI$4:UB$4,"On")&gt;=TH$1,1,
TRUE,0)</f>
        <v>0</v>
      </c>
      <c r="TH358" s="40">
        <f t="shared" si="153"/>
        <v>0.21363332751207054</v>
      </c>
      <c r="TI358" s="40" t="str">
        <f t="shared" si="154"/>
        <v/>
      </c>
      <c r="TJ358">
        <f t="shared" si="155"/>
        <v>0</v>
      </c>
      <c r="TK358">
        <f t="shared" si="156"/>
        <v>0</v>
      </c>
      <c r="TL358">
        <f t="shared" si="157"/>
        <v>0</v>
      </c>
      <c r="TM358">
        <f t="shared" si="158"/>
        <v>0</v>
      </c>
      <c r="TN358">
        <f t="shared" si="159"/>
        <v>0</v>
      </c>
      <c r="TO358">
        <f t="shared" si="160"/>
        <v>0</v>
      </c>
      <c r="TP358">
        <f t="shared" si="161"/>
        <v>0</v>
      </c>
      <c r="TQ358">
        <f t="shared" si="162"/>
        <v>0</v>
      </c>
      <c r="TR358">
        <f t="shared" si="163"/>
        <v>0</v>
      </c>
      <c r="TS358">
        <f t="shared" si="164"/>
        <v>0</v>
      </c>
      <c r="TT358">
        <f t="shared" si="165"/>
        <v>0</v>
      </c>
      <c r="TU358">
        <f t="shared" si="166"/>
        <v>0</v>
      </c>
      <c r="TV358">
        <f t="shared" si="167"/>
        <v>0</v>
      </c>
      <c r="TW358">
        <f t="shared" si="168"/>
        <v>0</v>
      </c>
      <c r="TX358">
        <f t="shared" si="169"/>
        <v>0</v>
      </c>
      <c r="TY358">
        <f t="shared" si="170"/>
        <v>0</v>
      </c>
      <c r="TZ358" t="str">
        <f t="shared" si="171"/>
        <v/>
      </c>
      <c r="UA358">
        <f t="shared" si="172"/>
        <v>0</v>
      </c>
      <c r="UB358">
        <f t="shared" si="173"/>
        <v>0</v>
      </c>
      <c r="UD358" t="str">
        <f t="shared" si="174"/>
        <v/>
      </c>
      <c r="UE358" t="str">
        <f t="shared" si="175"/>
        <v/>
      </c>
      <c r="UG358" t="str">
        <f t="shared" si="176"/>
        <v/>
      </c>
      <c r="UH358" t="str">
        <f t="shared" si="177"/>
        <v/>
      </c>
      <c r="UR358" t="str">
        <f t="shared" si="178"/>
        <v/>
      </c>
    </row>
    <row r="359" spans="1:564" x14ac:dyDescent="0.3">
      <c r="A359" t="s">
        <v>1385</v>
      </c>
      <c r="B359" t="s">
        <v>591</v>
      </c>
      <c r="C359" t="s">
        <v>97</v>
      </c>
      <c r="D359" s="63">
        <v>45743.648422696759</v>
      </c>
      <c r="E359" s="63">
        <v>45743.648649722221</v>
      </c>
      <c r="F359" t="s">
        <v>623</v>
      </c>
      <c r="G359">
        <v>100</v>
      </c>
      <c r="AI359">
        <v>1</v>
      </c>
      <c r="AJ359">
        <v>1</v>
      </c>
      <c r="AL359">
        <v>9</v>
      </c>
      <c r="TF359" t="s">
        <v>18</v>
      </c>
      <c r="TG359" cm="1">
        <f t="array" aca="1" ref="TG359" ca="1">_xlfn.IFS(SUMIFS(TI359:UB359, TI$3:UB$3,"Red",TI$4:UB$4,"On")&gt;0,1,
SUMIFS(TI359:UB359,TI$3:UB$3,"Yellow",TI$4:UB$4,"On")&gt;=TH$1,1,
TRUE,0)</f>
        <v>0</v>
      </c>
      <c r="TH359" s="40">
        <f t="shared" si="153"/>
        <v>0.32691666623577476</v>
      </c>
      <c r="TI359" s="40" t="str">
        <f t="shared" si="154"/>
        <v/>
      </c>
      <c r="TJ359">
        <f t="shared" si="155"/>
        <v>0</v>
      </c>
      <c r="TK359">
        <f t="shared" si="156"/>
        <v>0</v>
      </c>
      <c r="TL359">
        <f t="shared" si="157"/>
        <v>0</v>
      </c>
      <c r="TM359">
        <f t="shared" si="158"/>
        <v>0</v>
      </c>
      <c r="TN359">
        <f t="shared" si="159"/>
        <v>0</v>
      </c>
      <c r="TO359">
        <f t="shared" si="160"/>
        <v>0</v>
      </c>
      <c r="TP359">
        <f t="shared" si="161"/>
        <v>0</v>
      </c>
      <c r="TQ359">
        <f t="shared" si="162"/>
        <v>0</v>
      </c>
      <c r="TR359">
        <f t="shared" si="163"/>
        <v>0</v>
      </c>
      <c r="TS359">
        <f t="shared" si="164"/>
        <v>0</v>
      </c>
      <c r="TT359">
        <f t="shared" si="165"/>
        <v>0</v>
      </c>
      <c r="TU359">
        <f t="shared" si="166"/>
        <v>0</v>
      </c>
      <c r="TV359">
        <f t="shared" si="167"/>
        <v>0</v>
      </c>
      <c r="TW359">
        <f t="shared" si="168"/>
        <v>0</v>
      </c>
      <c r="TX359">
        <f t="shared" si="169"/>
        <v>0</v>
      </c>
      <c r="TY359">
        <f t="shared" si="170"/>
        <v>0</v>
      </c>
      <c r="TZ359" t="str">
        <f t="shared" si="171"/>
        <v/>
      </c>
      <c r="UA359">
        <f t="shared" si="172"/>
        <v>0</v>
      </c>
      <c r="UB359">
        <f t="shared" si="173"/>
        <v>0</v>
      </c>
      <c r="UD359" t="str">
        <f t="shared" si="174"/>
        <v/>
      </c>
      <c r="UE359" t="str">
        <f t="shared" si="175"/>
        <v/>
      </c>
      <c r="UG359" t="str">
        <f t="shared" si="176"/>
        <v/>
      </c>
      <c r="UH359" t="str">
        <f t="shared" si="177"/>
        <v/>
      </c>
      <c r="UR359" t="str">
        <f t="shared" si="178"/>
        <v/>
      </c>
    </row>
    <row r="360" spans="1:564" x14ac:dyDescent="0.3">
      <c r="A360" t="s">
        <v>1386</v>
      </c>
      <c r="B360" t="s">
        <v>591</v>
      </c>
      <c r="C360" t="s">
        <v>78</v>
      </c>
      <c r="D360" s="63">
        <v>45743.648481168981</v>
      </c>
      <c r="E360" s="63">
        <v>45743.648655069446</v>
      </c>
      <c r="F360" t="s">
        <v>623</v>
      </c>
      <c r="G360">
        <v>100</v>
      </c>
      <c r="AI360">
        <v>6</v>
      </c>
      <c r="TF360" t="s">
        <v>18</v>
      </c>
      <c r="TG360" cm="1">
        <f t="array" aca="1" ref="TG360" ca="1">_xlfn.IFS(SUMIFS(TI360:UB360, TI$3:UB$3,"Red",TI$4:UB$4,"On")&gt;0,1,
SUMIFS(TI360:UB360,TI$3:UB$3,"Yellow",TI$4:UB$4,"On")&gt;=TH$1,1,
TRUE,0)</f>
        <v>0</v>
      </c>
      <c r="TH360" s="40">
        <f t="shared" si="153"/>
        <v>0.25041667046025395</v>
      </c>
      <c r="TI360" s="40" t="str">
        <f t="shared" si="154"/>
        <v/>
      </c>
      <c r="TJ360">
        <f t="shared" si="155"/>
        <v>0</v>
      </c>
      <c r="TK360">
        <f t="shared" si="156"/>
        <v>0</v>
      </c>
      <c r="TL360">
        <f t="shared" si="157"/>
        <v>0</v>
      </c>
      <c r="TM360">
        <f t="shared" si="158"/>
        <v>0</v>
      </c>
      <c r="TN360">
        <f t="shared" si="159"/>
        <v>0</v>
      </c>
      <c r="TO360">
        <f t="shared" si="160"/>
        <v>0</v>
      </c>
      <c r="TP360">
        <f t="shared" si="161"/>
        <v>0</v>
      </c>
      <c r="TQ360">
        <f t="shared" si="162"/>
        <v>0</v>
      </c>
      <c r="TR360">
        <f t="shared" si="163"/>
        <v>0</v>
      </c>
      <c r="TS360">
        <f t="shared" si="164"/>
        <v>0</v>
      </c>
      <c r="TT360">
        <f t="shared" si="165"/>
        <v>0</v>
      </c>
      <c r="TU360">
        <f t="shared" si="166"/>
        <v>0</v>
      </c>
      <c r="TV360">
        <f t="shared" si="167"/>
        <v>0</v>
      </c>
      <c r="TW360">
        <f t="shared" si="168"/>
        <v>0</v>
      </c>
      <c r="TX360">
        <f t="shared" si="169"/>
        <v>0</v>
      </c>
      <c r="TY360">
        <f t="shared" si="170"/>
        <v>0</v>
      </c>
      <c r="TZ360" t="str">
        <f t="shared" si="171"/>
        <v/>
      </c>
      <c r="UA360">
        <f t="shared" si="172"/>
        <v>0</v>
      </c>
      <c r="UB360">
        <f t="shared" si="173"/>
        <v>0</v>
      </c>
      <c r="UD360" t="str">
        <f t="shared" si="174"/>
        <v/>
      </c>
      <c r="UE360" t="str">
        <f t="shared" si="175"/>
        <v/>
      </c>
      <c r="UG360" t="str">
        <f t="shared" si="176"/>
        <v/>
      </c>
      <c r="UH360" t="str">
        <f t="shared" si="177"/>
        <v/>
      </c>
      <c r="UR360" t="str">
        <f t="shared" si="178"/>
        <v/>
      </c>
    </row>
    <row r="361" spans="1:564" x14ac:dyDescent="0.3">
      <c r="A361" t="s">
        <v>1387</v>
      </c>
      <c r="B361" t="s">
        <v>591</v>
      </c>
      <c r="C361" t="s">
        <v>97</v>
      </c>
      <c r="D361" s="63">
        <v>45743.648346296293</v>
      </c>
      <c r="E361" s="63">
        <v>45743.64868608796</v>
      </c>
      <c r="F361" t="s">
        <v>623</v>
      </c>
      <c r="G361">
        <v>100</v>
      </c>
      <c r="AI361">
        <v>1</v>
      </c>
      <c r="AJ361">
        <v>1</v>
      </c>
      <c r="AL361">
        <v>16</v>
      </c>
      <c r="TF361" t="s">
        <v>18</v>
      </c>
      <c r="TG361" cm="1">
        <f t="array" aca="1" ref="TG361" ca="1">_xlfn.IFS(SUMIFS(TI361:UB361, TI$3:UB$3,"Red",TI$4:UB$4,"On")&gt;0,1,
SUMIFS(TI361:UB361,TI$3:UB$3,"Yellow",TI$4:UB$4,"On")&gt;=TH$1,1,
TRUE,0)</f>
        <v>0</v>
      </c>
      <c r="TH361" s="40">
        <f t="shared" si="153"/>
        <v>0.48929999931715429</v>
      </c>
      <c r="TI361" s="40" t="str">
        <f t="shared" si="154"/>
        <v/>
      </c>
      <c r="TJ361">
        <f t="shared" si="155"/>
        <v>0</v>
      </c>
      <c r="TK361">
        <f t="shared" si="156"/>
        <v>0</v>
      </c>
      <c r="TL361">
        <f t="shared" si="157"/>
        <v>0</v>
      </c>
      <c r="TM361">
        <f t="shared" si="158"/>
        <v>0</v>
      </c>
      <c r="TN361">
        <f t="shared" si="159"/>
        <v>0</v>
      </c>
      <c r="TO361">
        <f t="shared" si="160"/>
        <v>0</v>
      </c>
      <c r="TP361">
        <f t="shared" si="161"/>
        <v>0</v>
      </c>
      <c r="TQ361">
        <f t="shared" si="162"/>
        <v>0</v>
      </c>
      <c r="TR361">
        <f t="shared" si="163"/>
        <v>0</v>
      </c>
      <c r="TS361">
        <f t="shared" si="164"/>
        <v>0</v>
      </c>
      <c r="TT361">
        <f t="shared" si="165"/>
        <v>0</v>
      </c>
      <c r="TU361">
        <f t="shared" si="166"/>
        <v>0</v>
      </c>
      <c r="TV361">
        <f t="shared" si="167"/>
        <v>0</v>
      </c>
      <c r="TW361">
        <f t="shared" si="168"/>
        <v>0</v>
      </c>
      <c r="TX361">
        <f t="shared" si="169"/>
        <v>0</v>
      </c>
      <c r="TY361">
        <f t="shared" si="170"/>
        <v>0</v>
      </c>
      <c r="TZ361" t="str">
        <f t="shared" si="171"/>
        <v/>
      </c>
      <c r="UA361">
        <f t="shared" si="172"/>
        <v>0</v>
      </c>
      <c r="UB361">
        <f t="shared" si="173"/>
        <v>0</v>
      </c>
      <c r="UD361" t="str">
        <f t="shared" si="174"/>
        <v/>
      </c>
      <c r="UE361" t="str">
        <f t="shared" si="175"/>
        <v/>
      </c>
      <c r="UG361" t="str">
        <f t="shared" si="176"/>
        <v/>
      </c>
      <c r="UH361" t="str">
        <f t="shared" si="177"/>
        <v/>
      </c>
      <c r="UR361" t="str">
        <f t="shared" si="178"/>
        <v/>
      </c>
    </row>
    <row r="362" spans="1:564" x14ac:dyDescent="0.3">
      <c r="A362" t="s">
        <v>1388</v>
      </c>
      <c r="B362" t="s">
        <v>591</v>
      </c>
      <c r="C362" t="s">
        <v>78</v>
      </c>
      <c r="D362" s="63">
        <v>45743.648660289349</v>
      </c>
      <c r="E362" s="63">
        <v>45743.648749282409</v>
      </c>
      <c r="F362" t="s">
        <v>623</v>
      </c>
      <c r="G362">
        <v>100</v>
      </c>
      <c r="AI362">
        <v>6</v>
      </c>
      <c r="TF362" t="s">
        <v>18</v>
      </c>
      <c r="TG362" cm="1">
        <f t="array" aca="1" ref="TG362" ca="1">_xlfn.IFS(SUMIFS(TI362:UB362, TI$3:UB$3,"Red",TI$4:UB$4,"On")&gt;0,1,
SUMIFS(TI362:UB362,TI$3:UB$3,"Yellow",TI$4:UB$4,"On")&gt;=TH$1,1,
TRUE,0)</f>
        <v>0</v>
      </c>
      <c r="TH362" s="40">
        <f t="shared" si="153"/>
        <v>0.12815000605769455</v>
      </c>
      <c r="TI362" s="40" t="str">
        <f t="shared" si="154"/>
        <v/>
      </c>
      <c r="TJ362">
        <f t="shared" si="155"/>
        <v>0</v>
      </c>
      <c r="TK362">
        <f t="shared" si="156"/>
        <v>0</v>
      </c>
      <c r="TL362">
        <f t="shared" si="157"/>
        <v>0</v>
      </c>
      <c r="TM362">
        <f t="shared" si="158"/>
        <v>0</v>
      </c>
      <c r="TN362">
        <f t="shared" si="159"/>
        <v>0</v>
      </c>
      <c r="TO362">
        <f t="shared" si="160"/>
        <v>0</v>
      </c>
      <c r="TP362">
        <f t="shared" si="161"/>
        <v>0</v>
      </c>
      <c r="TQ362">
        <f t="shared" si="162"/>
        <v>0</v>
      </c>
      <c r="TR362">
        <f t="shared" si="163"/>
        <v>0</v>
      </c>
      <c r="TS362">
        <f t="shared" si="164"/>
        <v>0</v>
      </c>
      <c r="TT362">
        <f t="shared" si="165"/>
        <v>0</v>
      </c>
      <c r="TU362">
        <f t="shared" si="166"/>
        <v>0</v>
      </c>
      <c r="TV362">
        <f t="shared" si="167"/>
        <v>0</v>
      </c>
      <c r="TW362">
        <f t="shared" si="168"/>
        <v>0</v>
      </c>
      <c r="TX362">
        <f t="shared" si="169"/>
        <v>0</v>
      </c>
      <c r="TY362">
        <f t="shared" si="170"/>
        <v>0</v>
      </c>
      <c r="TZ362" t="str">
        <f t="shared" si="171"/>
        <v/>
      </c>
      <c r="UA362">
        <f t="shared" si="172"/>
        <v>0</v>
      </c>
      <c r="UB362">
        <f t="shared" si="173"/>
        <v>0</v>
      </c>
      <c r="UD362" t="str">
        <f t="shared" si="174"/>
        <v/>
      </c>
      <c r="UE362" t="str">
        <f t="shared" si="175"/>
        <v/>
      </c>
      <c r="UG362" t="str">
        <f t="shared" si="176"/>
        <v/>
      </c>
      <c r="UH362" t="str">
        <f t="shared" si="177"/>
        <v/>
      </c>
      <c r="UR362" t="str">
        <f t="shared" si="178"/>
        <v/>
      </c>
    </row>
    <row r="363" spans="1:564" x14ac:dyDescent="0.3">
      <c r="A363" t="s">
        <v>1389</v>
      </c>
      <c r="B363" t="s">
        <v>591</v>
      </c>
      <c r="C363" t="s">
        <v>97</v>
      </c>
      <c r="D363" s="63">
        <v>45743.64853608796</v>
      </c>
      <c r="E363" s="63">
        <v>45743.648764745369</v>
      </c>
      <c r="F363" t="s">
        <v>623</v>
      </c>
      <c r="G363">
        <v>100</v>
      </c>
      <c r="AI363">
        <v>1</v>
      </c>
      <c r="AJ363">
        <v>1</v>
      </c>
      <c r="AL363">
        <v>14</v>
      </c>
      <c r="TF363" t="s">
        <v>18</v>
      </c>
      <c r="TG363" cm="1">
        <f t="array" aca="1" ref="TG363" ca="1">_xlfn.IFS(SUMIFS(TI363:UB363, TI$3:UB$3,"Red",TI$4:UB$4,"On")&gt;0,1,
SUMIFS(TI363:UB363,TI$3:UB$3,"Yellow",TI$4:UB$4,"On")&gt;=TH$1,1,
TRUE,0)</f>
        <v>0</v>
      </c>
      <c r="TH363" s="40">
        <f t="shared" si="153"/>
        <v>0.32926666899584234</v>
      </c>
      <c r="TI363" s="40" t="str">
        <f t="shared" si="154"/>
        <v/>
      </c>
      <c r="TJ363">
        <f t="shared" si="155"/>
        <v>0</v>
      </c>
      <c r="TK363">
        <f t="shared" si="156"/>
        <v>0</v>
      </c>
      <c r="TL363">
        <f t="shared" si="157"/>
        <v>0</v>
      </c>
      <c r="TM363">
        <f t="shared" si="158"/>
        <v>0</v>
      </c>
      <c r="TN363">
        <f t="shared" si="159"/>
        <v>0</v>
      </c>
      <c r="TO363">
        <f t="shared" si="160"/>
        <v>0</v>
      </c>
      <c r="TP363">
        <f t="shared" si="161"/>
        <v>0</v>
      </c>
      <c r="TQ363">
        <f t="shared" si="162"/>
        <v>0</v>
      </c>
      <c r="TR363">
        <f t="shared" si="163"/>
        <v>0</v>
      </c>
      <c r="TS363">
        <f t="shared" si="164"/>
        <v>0</v>
      </c>
      <c r="TT363">
        <f t="shared" si="165"/>
        <v>0</v>
      </c>
      <c r="TU363">
        <f t="shared" si="166"/>
        <v>0</v>
      </c>
      <c r="TV363">
        <f t="shared" si="167"/>
        <v>0</v>
      </c>
      <c r="TW363">
        <f t="shared" si="168"/>
        <v>0</v>
      </c>
      <c r="TX363">
        <f t="shared" si="169"/>
        <v>0</v>
      </c>
      <c r="TY363">
        <f t="shared" si="170"/>
        <v>0</v>
      </c>
      <c r="TZ363" t="str">
        <f t="shared" si="171"/>
        <v/>
      </c>
      <c r="UA363">
        <f t="shared" si="172"/>
        <v>0</v>
      </c>
      <c r="UB363">
        <f t="shared" si="173"/>
        <v>0</v>
      </c>
      <c r="UD363" t="str">
        <f t="shared" si="174"/>
        <v/>
      </c>
      <c r="UE363" t="str">
        <f t="shared" si="175"/>
        <v/>
      </c>
      <c r="UG363" t="str">
        <f t="shared" si="176"/>
        <v/>
      </c>
      <c r="UH363" t="str">
        <f t="shared" si="177"/>
        <v/>
      </c>
      <c r="UR363" t="str">
        <f t="shared" si="178"/>
        <v/>
      </c>
    </row>
    <row r="364" spans="1:564" x14ac:dyDescent="0.3">
      <c r="A364" t="s">
        <v>1390</v>
      </c>
      <c r="B364" t="s">
        <v>591</v>
      </c>
      <c r="C364" t="s">
        <v>78</v>
      </c>
      <c r="D364" s="63">
        <v>45743.648441747682</v>
      </c>
      <c r="E364" s="63">
        <v>45743.648770590276</v>
      </c>
      <c r="F364" t="s">
        <v>623</v>
      </c>
      <c r="G364">
        <v>100</v>
      </c>
      <c r="AI364">
        <v>4</v>
      </c>
      <c r="TF364" t="s">
        <v>18</v>
      </c>
      <c r="TG364" cm="1">
        <f t="array" aca="1" ref="TG364" ca="1">_xlfn.IFS(SUMIFS(TI364:UB364, TI$3:UB$3,"Red",TI$4:UB$4,"On")&gt;0,1,
SUMIFS(TI364:UB364,TI$3:UB$3,"Yellow",TI$4:UB$4,"On")&gt;=TH$1,1,
TRUE,0)</f>
        <v>0</v>
      </c>
      <c r="TH364" s="40">
        <f t="shared" ref="TH364:TH427" si="179">(E364-D364)*1440</f>
        <v>0.47353333560749888</v>
      </c>
      <c r="TI364" s="40" t="str">
        <f t="shared" ref="TI364:TI427" si="180">IF(B364&lt;&gt;"Qualified","",
IF(TH364&lt;TL$1,1,0))</f>
        <v/>
      </c>
      <c r="TJ364">
        <f t="shared" ref="TJ364:TJ427" si="181">P364</f>
        <v>0</v>
      </c>
      <c r="TK364">
        <f t="shared" ref="TK364:TK427" si="182">Q364</f>
        <v>0</v>
      </c>
      <c r="TL364">
        <f t="shared" ref="TL364:TL427" si="183">R364</f>
        <v>0</v>
      </c>
      <c r="TM364">
        <f t="shared" ref="TM364:TM427" si="184">S364</f>
        <v>0</v>
      </c>
      <c r="TN364">
        <f t="shared" ref="TN364:TN427" si="185">T364</f>
        <v>0</v>
      </c>
      <c r="TO364">
        <f t="shared" ref="TO364:TO427" si="186">IF(U364="",0,IF(U364=0,0,1))</f>
        <v>0</v>
      </c>
      <c r="TP364">
        <f t="shared" ref="TP364:TP427" si="187">V364</f>
        <v>0</v>
      </c>
      <c r="TQ364">
        <f t="shared" ref="TQ364:TQ427" si="188">W364</f>
        <v>0</v>
      </c>
      <c r="TR364">
        <f t="shared" ref="TR364:TR427" si="189">X364</f>
        <v>0</v>
      </c>
      <c r="TS364">
        <f t="shared" ref="TS364:TS427" si="190">Y364</f>
        <v>0</v>
      </c>
      <c r="TT364">
        <f t="shared" ref="TT364:TT427" si="191">IF(Z364="",0,IF(Z364=0,0,1))</f>
        <v>0</v>
      </c>
      <c r="TU364">
        <f t="shared" ref="TU364:TU427" si="192">AA364</f>
        <v>0</v>
      </c>
      <c r="TV364">
        <f t="shared" ref="TV364:TV427" si="193">AB364</f>
        <v>0</v>
      </c>
      <c r="TW364">
        <f t="shared" ref="TW364:TW427" si="194">AC364</f>
        <v>0</v>
      </c>
      <c r="TX364">
        <f t="shared" ref="TX364:TX427" si="195">AD364</f>
        <v>0</v>
      </c>
      <c r="TY364">
        <f t="shared" ref="TY364:TY427" si="196">AE364</f>
        <v>0</v>
      </c>
      <c r="TZ364" t="str">
        <f t="shared" ref="TZ364:TZ427" si="197">IF(UD364="","",IF(((UD364/UE364))&gt;$TP$1,1,0))</f>
        <v/>
      </c>
      <c r="UA364">
        <f t="shared" ref="UA364:UA427" si="198">AG364</f>
        <v>0</v>
      </c>
      <c r="UB364">
        <f t="shared" ref="UB364:UB427" si="199">AH364</f>
        <v>0</v>
      </c>
      <c r="UD364" t="str">
        <f t="shared" ref="UD364:UD427" si="200">IF(M364="","",LEFT(M364,FIND("/",M364)-1))</f>
        <v/>
      </c>
      <c r="UE364" t="str">
        <f t="shared" ref="UE364:UE427" si="201">IF(M364="","",RIGHT(M364,LEN(M364)-FIND("/",M364)))</f>
        <v/>
      </c>
      <c r="UG364" t="str">
        <f t="shared" ref="UG364:UG427" si="202">IF(BF364="","",IF(BF364=4,1,0))</f>
        <v/>
      </c>
      <c r="UH364" t="str">
        <f t="shared" ref="UH364:UH427" si="203">IF(TA364="","",IF(TA364=1,1,IF(AND(TA364&gt;1,TA364&lt;4),2,IF(TA364&gt;3,3,0))))</f>
        <v/>
      </c>
      <c r="UR364" t="str">
        <f t="shared" si="178"/>
        <v/>
      </c>
    </row>
    <row r="365" spans="1:564" x14ac:dyDescent="0.3">
      <c r="A365" t="s">
        <v>1391</v>
      </c>
      <c r="B365" t="s">
        <v>591</v>
      </c>
      <c r="C365" t="s">
        <v>97</v>
      </c>
      <c r="D365" s="63">
        <v>45743.648308043979</v>
      </c>
      <c r="E365" s="63">
        <v>45743.648781064818</v>
      </c>
      <c r="F365" t="s">
        <v>623</v>
      </c>
      <c r="G365">
        <v>100</v>
      </c>
      <c r="AI365">
        <v>1</v>
      </c>
      <c r="AJ365">
        <v>1</v>
      </c>
      <c r="AL365">
        <v>3</v>
      </c>
      <c r="TF365" t="s">
        <v>18</v>
      </c>
      <c r="TG365" cm="1">
        <f t="array" aca="1" ref="TG365" ca="1">_xlfn.IFS(SUMIFS(TI365:UB365, TI$3:UB$3,"Red",TI$4:UB$4,"On")&gt;0,1,
SUMIFS(TI365:UB365,TI$3:UB$3,"Yellow",TI$4:UB$4,"On")&gt;=TH$1,1,
TRUE,0)</f>
        <v>0</v>
      </c>
      <c r="TH365" s="40">
        <f t="shared" si="179"/>
        <v>0.68115000729449093</v>
      </c>
      <c r="TI365" s="40" t="str">
        <f t="shared" si="180"/>
        <v/>
      </c>
      <c r="TJ365">
        <f t="shared" si="181"/>
        <v>0</v>
      </c>
      <c r="TK365">
        <f t="shared" si="182"/>
        <v>0</v>
      </c>
      <c r="TL365">
        <f t="shared" si="183"/>
        <v>0</v>
      </c>
      <c r="TM365">
        <f t="shared" si="184"/>
        <v>0</v>
      </c>
      <c r="TN365">
        <f t="shared" si="185"/>
        <v>0</v>
      </c>
      <c r="TO365">
        <f t="shared" si="186"/>
        <v>0</v>
      </c>
      <c r="TP365">
        <f t="shared" si="187"/>
        <v>0</v>
      </c>
      <c r="TQ365">
        <f t="shared" si="188"/>
        <v>0</v>
      </c>
      <c r="TR365">
        <f t="shared" si="189"/>
        <v>0</v>
      </c>
      <c r="TS365">
        <f t="shared" si="190"/>
        <v>0</v>
      </c>
      <c r="TT365">
        <f t="shared" si="191"/>
        <v>0</v>
      </c>
      <c r="TU365">
        <f t="shared" si="192"/>
        <v>0</v>
      </c>
      <c r="TV365">
        <f t="shared" si="193"/>
        <v>0</v>
      </c>
      <c r="TW365">
        <f t="shared" si="194"/>
        <v>0</v>
      </c>
      <c r="TX365">
        <f t="shared" si="195"/>
        <v>0</v>
      </c>
      <c r="TY365">
        <f t="shared" si="196"/>
        <v>0</v>
      </c>
      <c r="TZ365" t="str">
        <f t="shared" si="197"/>
        <v/>
      </c>
      <c r="UA365">
        <f t="shared" si="198"/>
        <v>0</v>
      </c>
      <c r="UB365">
        <f t="shared" si="199"/>
        <v>0</v>
      </c>
      <c r="UD365" t="str">
        <f t="shared" si="200"/>
        <v/>
      </c>
      <c r="UE365" t="str">
        <f t="shared" si="201"/>
        <v/>
      </c>
      <c r="UG365" t="str">
        <f t="shared" si="202"/>
        <v/>
      </c>
      <c r="UH365" t="str">
        <f t="shared" si="203"/>
        <v/>
      </c>
      <c r="UR365" t="str">
        <f t="shared" si="178"/>
        <v/>
      </c>
    </row>
    <row r="366" spans="1:564" x14ac:dyDescent="0.3">
      <c r="A366" t="s">
        <v>1392</v>
      </c>
      <c r="B366" t="s">
        <v>591</v>
      </c>
      <c r="C366" t="s">
        <v>97</v>
      </c>
      <c r="D366" s="63">
        <v>45743.648648842594</v>
      </c>
      <c r="E366" s="63">
        <v>45743.648797268521</v>
      </c>
      <c r="F366" t="s">
        <v>623</v>
      </c>
      <c r="G366">
        <v>100</v>
      </c>
      <c r="AI366">
        <v>1</v>
      </c>
      <c r="AJ366">
        <v>1</v>
      </c>
      <c r="AL366">
        <v>16</v>
      </c>
      <c r="TF366" t="s">
        <v>18</v>
      </c>
      <c r="TG366" cm="1">
        <f t="array" aca="1" ref="TG366" ca="1">_xlfn.IFS(SUMIFS(TI366:UB366, TI$3:UB$3,"Red",TI$4:UB$4,"On")&gt;0,1,
SUMIFS(TI366:UB366,TI$3:UB$3,"Yellow",TI$4:UB$4,"On")&gt;=TH$1,1,
TRUE,0)</f>
        <v>0</v>
      </c>
      <c r="TH366" s="40">
        <f t="shared" si="179"/>
        <v>0.21373333409428596</v>
      </c>
      <c r="TI366" s="40" t="str">
        <f t="shared" si="180"/>
        <v/>
      </c>
      <c r="TJ366">
        <f t="shared" si="181"/>
        <v>0</v>
      </c>
      <c r="TK366">
        <f t="shared" si="182"/>
        <v>0</v>
      </c>
      <c r="TL366">
        <f t="shared" si="183"/>
        <v>0</v>
      </c>
      <c r="TM366">
        <f t="shared" si="184"/>
        <v>0</v>
      </c>
      <c r="TN366">
        <f t="shared" si="185"/>
        <v>0</v>
      </c>
      <c r="TO366">
        <f t="shared" si="186"/>
        <v>0</v>
      </c>
      <c r="TP366">
        <f t="shared" si="187"/>
        <v>0</v>
      </c>
      <c r="TQ366">
        <f t="shared" si="188"/>
        <v>0</v>
      </c>
      <c r="TR366">
        <f t="shared" si="189"/>
        <v>0</v>
      </c>
      <c r="TS366">
        <f t="shared" si="190"/>
        <v>0</v>
      </c>
      <c r="TT366">
        <f t="shared" si="191"/>
        <v>0</v>
      </c>
      <c r="TU366">
        <f t="shared" si="192"/>
        <v>0</v>
      </c>
      <c r="TV366">
        <f t="shared" si="193"/>
        <v>0</v>
      </c>
      <c r="TW366">
        <f t="shared" si="194"/>
        <v>0</v>
      </c>
      <c r="TX366">
        <f t="shared" si="195"/>
        <v>0</v>
      </c>
      <c r="TY366">
        <f t="shared" si="196"/>
        <v>0</v>
      </c>
      <c r="TZ366" t="str">
        <f t="shared" si="197"/>
        <v/>
      </c>
      <c r="UA366">
        <f t="shared" si="198"/>
        <v>0</v>
      </c>
      <c r="UB366">
        <f t="shared" si="199"/>
        <v>0</v>
      </c>
      <c r="UD366" t="str">
        <f t="shared" si="200"/>
        <v/>
      </c>
      <c r="UE366" t="str">
        <f t="shared" si="201"/>
        <v/>
      </c>
      <c r="UG366" t="str">
        <f t="shared" si="202"/>
        <v/>
      </c>
      <c r="UH366" t="str">
        <f t="shared" si="203"/>
        <v/>
      </c>
      <c r="UR366" t="str">
        <f t="shared" si="178"/>
        <v/>
      </c>
    </row>
    <row r="367" spans="1:564" x14ac:dyDescent="0.3">
      <c r="A367" t="s">
        <v>1393</v>
      </c>
      <c r="B367" t="s">
        <v>591</v>
      </c>
      <c r="C367" t="s">
        <v>78</v>
      </c>
      <c r="D367" s="63">
        <v>45743.648746979168</v>
      </c>
      <c r="E367" s="63">
        <v>45743.648851261576</v>
      </c>
      <c r="F367" t="s">
        <v>623</v>
      </c>
      <c r="G367">
        <v>100</v>
      </c>
      <c r="AI367">
        <v>4</v>
      </c>
      <c r="TF367" t="s">
        <v>18</v>
      </c>
      <c r="TG367" cm="1">
        <f t="array" aca="1" ref="TG367" ca="1">_xlfn.IFS(SUMIFS(TI367:UB367, TI$3:UB$3,"Red",TI$4:UB$4,"On")&gt;0,1,
SUMIFS(TI367:UB367,TI$3:UB$3,"Yellow",TI$4:UB$4,"On")&gt;=TH$1,1,
TRUE,0)</f>
        <v>0</v>
      </c>
      <c r="TH367" s="40">
        <f t="shared" si="179"/>
        <v>0.15016666729934514</v>
      </c>
      <c r="TI367" s="40" t="str">
        <f t="shared" si="180"/>
        <v/>
      </c>
      <c r="TJ367">
        <f t="shared" si="181"/>
        <v>0</v>
      </c>
      <c r="TK367">
        <f t="shared" si="182"/>
        <v>0</v>
      </c>
      <c r="TL367">
        <f t="shared" si="183"/>
        <v>0</v>
      </c>
      <c r="TM367">
        <f t="shared" si="184"/>
        <v>0</v>
      </c>
      <c r="TN367">
        <f t="shared" si="185"/>
        <v>0</v>
      </c>
      <c r="TO367">
        <f t="shared" si="186"/>
        <v>0</v>
      </c>
      <c r="TP367">
        <f t="shared" si="187"/>
        <v>0</v>
      </c>
      <c r="TQ367">
        <f t="shared" si="188"/>
        <v>0</v>
      </c>
      <c r="TR367">
        <f t="shared" si="189"/>
        <v>0</v>
      </c>
      <c r="TS367">
        <f t="shared" si="190"/>
        <v>0</v>
      </c>
      <c r="TT367">
        <f t="shared" si="191"/>
        <v>0</v>
      </c>
      <c r="TU367">
        <f t="shared" si="192"/>
        <v>0</v>
      </c>
      <c r="TV367">
        <f t="shared" si="193"/>
        <v>0</v>
      </c>
      <c r="TW367">
        <f t="shared" si="194"/>
        <v>0</v>
      </c>
      <c r="TX367">
        <f t="shared" si="195"/>
        <v>0</v>
      </c>
      <c r="TY367">
        <f t="shared" si="196"/>
        <v>0</v>
      </c>
      <c r="TZ367" t="str">
        <f t="shared" si="197"/>
        <v/>
      </c>
      <c r="UA367">
        <f t="shared" si="198"/>
        <v>0</v>
      </c>
      <c r="UB367">
        <f t="shared" si="199"/>
        <v>0</v>
      </c>
      <c r="UD367" t="str">
        <f t="shared" si="200"/>
        <v/>
      </c>
      <c r="UE367" t="str">
        <f t="shared" si="201"/>
        <v/>
      </c>
      <c r="UG367" t="str">
        <f t="shared" si="202"/>
        <v/>
      </c>
      <c r="UH367" t="str">
        <f t="shared" si="203"/>
        <v/>
      </c>
      <c r="UR367" t="str">
        <f t="shared" si="178"/>
        <v/>
      </c>
    </row>
    <row r="368" spans="1:564" x14ac:dyDescent="0.3">
      <c r="A368" t="s">
        <v>1394</v>
      </c>
      <c r="B368" t="s">
        <v>591</v>
      </c>
      <c r="C368" t="s">
        <v>78</v>
      </c>
      <c r="D368" s="63">
        <v>45743.648784143516</v>
      </c>
      <c r="E368" s="63">
        <v>45743.64885662037</v>
      </c>
      <c r="F368" t="s">
        <v>623</v>
      </c>
      <c r="G368">
        <v>100</v>
      </c>
      <c r="AI368">
        <v>2</v>
      </c>
      <c r="TF368" t="s">
        <v>18</v>
      </c>
      <c r="TG368" cm="1">
        <f t="array" aca="1" ref="TG368" ca="1">_xlfn.IFS(SUMIFS(TI368:UB368, TI$3:UB$3,"Red",TI$4:UB$4,"On")&gt;0,1,
SUMIFS(TI368:UB368,TI$3:UB$3,"Yellow",TI$4:UB$4,"On")&gt;=TH$1,1,
TRUE,0)</f>
        <v>0</v>
      </c>
      <c r="TH368" s="40">
        <f t="shared" si="179"/>
        <v>0.1043666701298207</v>
      </c>
      <c r="TI368" s="40" t="str">
        <f t="shared" si="180"/>
        <v/>
      </c>
      <c r="TJ368">
        <f t="shared" si="181"/>
        <v>0</v>
      </c>
      <c r="TK368">
        <f t="shared" si="182"/>
        <v>0</v>
      </c>
      <c r="TL368">
        <f t="shared" si="183"/>
        <v>0</v>
      </c>
      <c r="TM368">
        <f t="shared" si="184"/>
        <v>0</v>
      </c>
      <c r="TN368">
        <f t="shared" si="185"/>
        <v>0</v>
      </c>
      <c r="TO368">
        <f t="shared" si="186"/>
        <v>0</v>
      </c>
      <c r="TP368">
        <f t="shared" si="187"/>
        <v>0</v>
      </c>
      <c r="TQ368">
        <f t="shared" si="188"/>
        <v>0</v>
      </c>
      <c r="TR368">
        <f t="shared" si="189"/>
        <v>0</v>
      </c>
      <c r="TS368">
        <f t="shared" si="190"/>
        <v>0</v>
      </c>
      <c r="TT368">
        <f t="shared" si="191"/>
        <v>0</v>
      </c>
      <c r="TU368">
        <f t="shared" si="192"/>
        <v>0</v>
      </c>
      <c r="TV368">
        <f t="shared" si="193"/>
        <v>0</v>
      </c>
      <c r="TW368">
        <f t="shared" si="194"/>
        <v>0</v>
      </c>
      <c r="TX368">
        <f t="shared" si="195"/>
        <v>0</v>
      </c>
      <c r="TY368">
        <f t="shared" si="196"/>
        <v>0</v>
      </c>
      <c r="TZ368" t="str">
        <f t="shared" si="197"/>
        <v/>
      </c>
      <c r="UA368">
        <f t="shared" si="198"/>
        <v>0</v>
      </c>
      <c r="UB368">
        <f t="shared" si="199"/>
        <v>0</v>
      </c>
      <c r="UD368" t="str">
        <f t="shared" si="200"/>
        <v/>
      </c>
      <c r="UE368" t="str">
        <f t="shared" si="201"/>
        <v/>
      </c>
      <c r="UG368" t="str">
        <f t="shared" si="202"/>
        <v/>
      </c>
      <c r="UH368" t="str">
        <f t="shared" si="203"/>
        <v/>
      </c>
      <c r="UR368" t="str">
        <f t="shared" si="178"/>
        <v/>
      </c>
    </row>
    <row r="369" spans="1:564" x14ac:dyDescent="0.3">
      <c r="A369" t="s">
        <v>1395</v>
      </c>
      <c r="B369" t="s">
        <v>591</v>
      </c>
      <c r="C369" t="s">
        <v>78</v>
      </c>
      <c r="D369" s="63">
        <v>45743.648730023146</v>
      </c>
      <c r="E369" s="63">
        <v>45743.648857511573</v>
      </c>
      <c r="F369" t="s">
        <v>623</v>
      </c>
      <c r="G369">
        <v>100</v>
      </c>
      <c r="AI369">
        <v>6</v>
      </c>
      <c r="TF369" t="s">
        <v>18</v>
      </c>
      <c r="TG369" cm="1">
        <f t="array" aca="1" ref="TG369" ca="1">_xlfn.IFS(SUMIFS(TI369:UB369, TI$3:UB$3,"Red",TI$4:UB$4,"On")&gt;0,1,
SUMIFS(TI369:UB369,TI$3:UB$3,"Yellow",TI$4:UB$4,"On")&gt;=TH$1,1,
TRUE,0)</f>
        <v>0</v>
      </c>
      <c r="TH369" s="40">
        <f t="shared" si="179"/>
        <v>0.18358333501964808</v>
      </c>
      <c r="TI369" s="40" t="str">
        <f t="shared" si="180"/>
        <v/>
      </c>
      <c r="TJ369">
        <f t="shared" si="181"/>
        <v>0</v>
      </c>
      <c r="TK369">
        <f t="shared" si="182"/>
        <v>0</v>
      </c>
      <c r="TL369">
        <f t="shared" si="183"/>
        <v>0</v>
      </c>
      <c r="TM369">
        <f t="shared" si="184"/>
        <v>0</v>
      </c>
      <c r="TN369">
        <f t="shared" si="185"/>
        <v>0</v>
      </c>
      <c r="TO369">
        <f t="shared" si="186"/>
        <v>0</v>
      </c>
      <c r="TP369">
        <f t="shared" si="187"/>
        <v>0</v>
      </c>
      <c r="TQ369">
        <f t="shared" si="188"/>
        <v>0</v>
      </c>
      <c r="TR369">
        <f t="shared" si="189"/>
        <v>0</v>
      </c>
      <c r="TS369">
        <f t="shared" si="190"/>
        <v>0</v>
      </c>
      <c r="TT369">
        <f t="shared" si="191"/>
        <v>0</v>
      </c>
      <c r="TU369">
        <f t="shared" si="192"/>
        <v>0</v>
      </c>
      <c r="TV369">
        <f t="shared" si="193"/>
        <v>0</v>
      </c>
      <c r="TW369">
        <f t="shared" si="194"/>
        <v>0</v>
      </c>
      <c r="TX369">
        <f t="shared" si="195"/>
        <v>0</v>
      </c>
      <c r="TY369">
        <f t="shared" si="196"/>
        <v>0</v>
      </c>
      <c r="TZ369" t="str">
        <f t="shared" si="197"/>
        <v/>
      </c>
      <c r="UA369">
        <f t="shared" si="198"/>
        <v>0</v>
      </c>
      <c r="UB369">
        <f t="shared" si="199"/>
        <v>0</v>
      </c>
      <c r="UD369" t="str">
        <f t="shared" si="200"/>
        <v/>
      </c>
      <c r="UE369" t="str">
        <f t="shared" si="201"/>
        <v/>
      </c>
      <c r="UG369" t="str">
        <f t="shared" si="202"/>
        <v/>
      </c>
      <c r="UH369" t="str">
        <f t="shared" si="203"/>
        <v/>
      </c>
      <c r="UR369" t="str">
        <f t="shared" si="178"/>
        <v/>
      </c>
    </row>
    <row r="370" spans="1:564" x14ac:dyDescent="0.3">
      <c r="A370" t="s">
        <v>1396</v>
      </c>
      <c r="B370" t="s">
        <v>591</v>
      </c>
      <c r="C370" t="s">
        <v>78</v>
      </c>
      <c r="D370" s="63">
        <v>45743.648726967593</v>
      </c>
      <c r="E370" s="63">
        <v>45743.64886778935</v>
      </c>
      <c r="F370" t="s">
        <v>623</v>
      </c>
      <c r="G370">
        <v>100</v>
      </c>
      <c r="AI370">
        <v>4</v>
      </c>
      <c r="TF370" t="s">
        <v>18</v>
      </c>
      <c r="TG370" cm="1">
        <f t="array" aca="1" ref="TG370" ca="1">_xlfn.IFS(SUMIFS(TI370:UB370, TI$3:UB$3,"Red",TI$4:UB$4,"On")&gt;0,1,
SUMIFS(TI370:UB370,TI$3:UB$3,"Yellow",TI$4:UB$4,"On")&gt;=TH$1,1,
TRUE,0)</f>
        <v>0</v>
      </c>
      <c r="TH370" s="40">
        <f t="shared" si="179"/>
        <v>0.20278333104215562</v>
      </c>
      <c r="TI370" s="40" t="str">
        <f t="shared" si="180"/>
        <v/>
      </c>
      <c r="TJ370">
        <f t="shared" si="181"/>
        <v>0</v>
      </c>
      <c r="TK370">
        <f t="shared" si="182"/>
        <v>0</v>
      </c>
      <c r="TL370">
        <f t="shared" si="183"/>
        <v>0</v>
      </c>
      <c r="TM370">
        <f t="shared" si="184"/>
        <v>0</v>
      </c>
      <c r="TN370">
        <f t="shared" si="185"/>
        <v>0</v>
      </c>
      <c r="TO370">
        <f t="shared" si="186"/>
        <v>0</v>
      </c>
      <c r="TP370">
        <f t="shared" si="187"/>
        <v>0</v>
      </c>
      <c r="TQ370">
        <f t="shared" si="188"/>
        <v>0</v>
      </c>
      <c r="TR370">
        <f t="shared" si="189"/>
        <v>0</v>
      </c>
      <c r="TS370">
        <f t="shared" si="190"/>
        <v>0</v>
      </c>
      <c r="TT370">
        <f t="shared" si="191"/>
        <v>0</v>
      </c>
      <c r="TU370">
        <f t="shared" si="192"/>
        <v>0</v>
      </c>
      <c r="TV370">
        <f t="shared" si="193"/>
        <v>0</v>
      </c>
      <c r="TW370">
        <f t="shared" si="194"/>
        <v>0</v>
      </c>
      <c r="TX370">
        <f t="shared" si="195"/>
        <v>0</v>
      </c>
      <c r="TY370">
        <f t="shared" si="196"/>
        <v>0</v>
      </c>
      <c r="TZ370" t="str">
        <f t="shared" si="197"/>
        <v/>
      </c>
      <c r="UA370">
        <f t="shared" si="198"/>
        <v>0</v>
      </c>
      <c r="UB370">
        <f t="shared" si="199"/>
        <v>0</v>
      </c>
      <c r="UD370" t="str">
        <f t="shared" si="200"/>
        <v/>
      </c>
      <c r="UE370" t="str">
        <f t="shared" si="201"/>
        <v/>
      </c>
      <c r="UG370" t="str">
        <f t="shared" si="202"/>
        <v/>
      </c>
      <c r="UH370" t="str">
        <f t="shared" si="203"/>
        <v/>
      </c>
      <c r="UR370" t="str">
        <f t="shared" si="178"/>
        <v/>
      </c>
    </row>
    <row r="371" spans="1:564" x14ac:dyDescent="0.3">
      <c r="A371" t="s">
        <v>1397</v>
      </c>
      <c r="B371" t="s">
        <v>591</v>
      </c>
      <c r="C371" t="s">
        <v>97</v>
      </c>
      <c r="D371" s="63">
        <v>45743.648742500001</v>
      </c>
      <c r="E371" s="63">
        <v>45743.64891689815</v>
      </c>
      <c r="F371" t="s">
        <v>623</v>
      </c>
      <c r="G371">
        <v>100</v>
      </c>
      <c r="AI371">
        <v>1</v>
      </c>
      <c r="AJ371">
        <v>1</v>
      </c>
      <c r="AL371">
        <v>16</v>
      </c>
      <c r="TF371" t="s">
        <v>18</v>
      </c>
      <c r="TG371" cm="1">
        <f t="array" aca="1" ref="TG371" ca="1">_xlfn.IFS(SUMIFS(TI371:UB371, TI$3:UB$3,"Red",TI$4:UB$4,"On")&gt;0,1,
SUMIFS(TI371:UB371,TI$3:UB$3,"Yellow",TI$4:UB$4,"On")&gt;=TH$1,1,
TRUE,0)</f>
        <v>0</v>
      </c>
      <c r="TH371" s="40">
        <f t="shared" si="179"/>
        <v>0.25113333365879953</v>
      </c>
      <c r="TI371" s="40" t="str">
        <f t="shared" si="180"/>
        <v/>
      </c>
      <c r="TJ371">
        <f t="shared" si="181"/>
        <v>0</v>
      </c>
      <c r="TK371">
        <f t="shared" si="182"/>
        <v>0</v>
      </c>
      <c r="TL371">
        <f t="shared" si="183"/>
        <v>0</v>
      </c>
      <c r="TM371">
        <f t="shared" si="184"/>
        <v>0</v>
      </c>
      <c r="TN371">
        <f t="shared" si="185"/>
        <v>0</v>
      </c>
      <c r="TO371">
        <f t="shared" si="186"/>
        <v>0</v>
      </c>
      <c r="TP371">
        <f t="shared" si="187"/>
        <v>0</v>
      </c>
      <c r="TQ371">
        <f t="shared" si="188"/>
        <v>0</v>
      </c>
      <c r="TR371">
        <f t="shared" si="189"/>
        <v>0</v>
      </c>
      <c r="TS371">
        <f t="shared" si="190"/>
        <v>0</v>
      </c>
      <c r="TT371">
        <f t="shared" si="191"/>
        <v>0</v>
      </c>
      <c r="TU371">
        <f t="shared" si="192"/>
        <v>0</v>
      </c>
      <c r="TV371">
        <f t="shared" si="193"/>
        <v>0</v>
      </c>
      <c r="TW371">
        <f t="shared" si="194"/>
        <v>0</v>
      </c>
      <c r="TX371">
        <f t="shared" si="195"/>
        <v>0</v>
      </c>
      <c r="TY371">
        <f t="shared" si="196"/>
        <v>0</v>
      </c>
      <c r="TZ371" t="str">
        <f t="shared" si="197"/>
        <v/>
      </c>
      <c r="UA371">
        <f t="shared" si="198"/>
        <v>0</v>
      </c>
      <c r="UB371">
        <f t="shared" si="199"/>
        <v>0</v>
      </c>
      <c r="UD371" t="str">
        <f t="shared" si="200"/>
        <v/>
      </c>
      <c r="UE371" t="str">
        <f t="shared" si="201"/>
        <v/>
      </c>
      <c r="UG371" t="str">
        <f t="shared" si="202"/>
        <v/>
      </c>
      <c r="UH371" t="str">
        <f t="shared" si="203"/>
        <v/>
      </c>
      <c r="UR371" t="str">
        <f t="shared" si="178"/>
        <v/>
      </c>
    </row>
    <row r="372" spans="1:564" x14ac:dyDescent="0.3">
      <c r="A372" t="s">
        <v>1398</v>
      </c>
      <c r="B372" t="s">
        <v>591</v>
      </c>
      <c r="C372" t="s">
        <v>78</v>
      </c>
      <c r="D372" s="63">
        <v>45743.648844293981</v>
      </c>
      <c r="E372" s="63">
        <v>45743.648935277779</v>
      </c>
      <c r="F372" t="s">
        <v>623</v>
      </c>
      <c r="G372">
        <v>100</v>
      </c>
      <c r="AI372">
        <v>4</v>
      </c>
      <c r="TF372" t="s">
        <v>18</v>
      </c>
      <c r="TG372" cm="1">
        <f t="array" aca="1" ref="TG372" ca="1">_xlfn.IFS(SUMIFS(TI372:UB372, TI$3:UB$3,"Red",TI$4:UB$4,"On")&gt;0,1,
SUMIFS(TI372:UB372,TI$3:UB$3,"Yellow",TI$4:UB$4,"On")&gt;=TH$1,1,
TRUE,0)</f>
        <v>0</v>
      </c>
      <c r="TH372" s="40">
        <f t="shared" si="179"/>
        <v>0.13101666932925582</v>
      </c>
      <c r="TI372" s="40" t="str">
        <f t="shared" si="180"/>
        <v/>
      </c>
      <c r="TJ372">
        <f t="shared" si="181"/>
        <v>0</v>
      </c>
      <c r="TK372">
        <f t="shared" si="182"/>
        <v>0</v>
      </c>
      <c r="TL372">
        <f t="shared" si="183"/>
        <v>0</v>
      </c>
      <c r="TM372">
        <f t="shared" si="184"/>
        <v>0</v>
      </c>
      <c r="TN372">
        <f t="shared" si="185"/>
        <v>0</v>
      </c>
      <c r="TO372">
        <f t="shared" si="186"/>
        <v>0</v>
      </c>
      <c r="TP372">
        <f t="shared" si="187"/>
        <v>0</v>
      </c>
      <c r="TQ372">
        <f t="shared" si="188"/>
        <v>0</v>
      </c>
      <c r="TR372">
        <f t="shared" si="189"/>
        <v>0</v>
      </c>
      <c r="TS372">
        <f t="shared" si="190"/>
        <v>0</v>
      </c>
      <c r="TT372">
        <f t="shared" si="191"/>
        <v>0</v>
      </c>
      <c r="TU372">
        <f t="shared" si="192"/>
        <v>0</v>
      </c>
      <c r="TV372">
        <f t="shared" si="193"/>
        <v>0</v>
      </c>
      <c r="TW372">
        <f t="shared" si="194"/>
        <v>0</v>
      </c>
      <c r="TX372">
        <f t="shared" si="195"/>
        <v>0</v>
      </c>
      <c r="TY372">
        <f t="shared" si="196"/>
        <v>0</v>
      </c>
      <c r="TZ372" t="str">
        <f t="shared" si="197"/>
        <v/>
      </c>
      <c r="UA372">
        <f t="shared" si="198"/>
        <v>0</v>
      </c>
      <c r="UB372">
        <f t="shared" si="199"/>
        <v>0</v>
      </c>
      <c r="UD372" t="str">
        <f t="shared" si="200"/>
        <v/>
      </c>
      <c r="UE372" t="str">
        <f t="shared" si="201"/>
        <v/>
      </c>
      <c r="UG372" t="str">
        <f t="shared" si="202"/>
        <v/>
      </c>
      <c r="UH372" t="str">
        <f t="shared" si="203"/>
        <v/>
      </c>
      <c r="UR372" t="str">
        <f t="shared" si="178"/>
        <v/>
      </c>
    </row>
    <row r="373" spans="1:564" x14ac:dyDescent="0.3">
      <c r="A373" t="s">
        <v>1399</v>
      </c>
      <c r="B373" t="s">
        <v>591</v>
      </c>
      <c r="C373" t="s">
        <v>78</v>
      </c>
      <c r="D373" s="63">
        <v>45743.648783599536</v>
      </c>
      <c r="E373" s="63">
        <v>45743.648945393521</v>
      </c>
      <c r="F373" t="s">
        <v>623</v>
      </c>
      <c r="G373">
        <v>100</v>
      </c>
      <c r="AI373">
        <v>6</v>
      </c>
      <c r="TF373" t="s">
        <v>18</v>
      </c>
      <c r="TG373" cm="1">
        <f t="array" aca="1" ref="TG373" ca="1">_xlfn.IFS(SUMIFS(TI373:UB373, TI$3:UB$3,"Red",TI$4:UB$4,"On")&gt;0,1,
SUMIFS(TI373:UB373,TI$3:UB$3,"Yellow",TI$4:UB$4,"On")&gt;=TH$1,1,
TRUE,0)</f>
        <v>0</v>
      </c>
      <c r="TH373" s="40">
        <f t="shared" si="179"/>
        <v>0.23298333864659071</v>
      </c>
      <c r="TI373" s="40" t="str">
        <f t="shared" si="180"/>
        <v/>
      </c>
      <c r="TJ373">
        <f t="shared" si="181"/>
        <v>0</v>
      </c>
      <c r="TK373">
        <f t="shared" si="182"/>
        <v>0</v>
      </c>
      <c r="TL373">
        <f t="shared" si="183"/>
        <v>0</v>
      </c>
      <c r="TM373">
        <f t="shared" si="184"/>
        <v>0</v>
      </c>
      <c r="TN373">
        <f t="shared" si="185"/>
        <v>0</v>
      </c>
      <c r="TO373">
        <f t="shared" si="186"/>
        <v>0</v>
      </c>
      <c r="TP373">
        <f t="shared" si="187"/>
        <v>0</v>
      </c>
      <c r="TQ373">
        <f t="shared" si="188"/>
        <v>0</v>
      </c>
      <c r="TR373">
        <f t="shared" si="189"/>
        <v>0</v>
      </c>
      <c r="TS373">
        <f t="shared" si="190"/>
        <v>0</v>
      </c>
      <c r="TT373">
        <f t="shared" si="191"/>
        <v>0</v>
      </c>
      <c r="TU373">
        <f t="shared" si="192"/>
        <v>0</v>
      </c>
      <c r="TV373">
        <f t="shared" si="193"/>
        <v>0</v>
      </c>
      <c r="TW373">
        <f t="shared" si="194"/>
        <v>0</v>
      </c>
      <c r="TX373">
        <f t="shared" si="195"/>
        <v>0</v>
      </c>
      <c r="TY373">
        <f t="shared" si="196"/>
        <v>0</v>
      </c>
      <c r="TZ373" t="str">
        <f t="shared" si="197"/>
        <v/>
      </c>
      <c r="UA373">
        <f t="shared" si="198"/>
        <v>0</v>
      </c>
      <c r="UB373">
        <f t="shared" si="199"/>
        <v>0</v>
      </c>
      <c r="UD373" t="str">
        <f t="shared" si="200"/>
        <v/>
      </c>
      <c r="UE373" t="str">
        <f t="shared" si="201"/>
        <v/>
      </c>
      <c r="UG373" t="str">
        <f t="shared" si="202"/>
        <v/>
      </c>
      <c r="UH373" t="str">
        <f t="shared" si="203"/>
        <v/>
      </c>
      <c r="UR373" t="str">
        <f t="shared" si="178"/>
        <v/>
      </c>
    </row>
    <row r="374" spans="1:564" x14ac:dyDescent="0.3">
      <c r="A374" t="s">
        <v>1400</v>
      </c>
      <c r="B374" t="s">
        <v>591</v>
      </c>
      <c r="C374" t="s">
        <v>97</v>
      </c>
      <c r="D374" s="63">
        <v>45743.648586597221</v>
      </c>
      <c r="E374" s="63">
        <v>45743.648956134261</v>
      </c>
      <c r="F374" t="s">
        <v>623</v>
      </c>
      <c r="G374">
        <v>100</v>
      </c>
      <c r="AI374">
        <v>1</v>
      </c>
      <c r="AJ374">
        <v>1</v>
      </c>
      <c r="AL374">
        <v>16</v>
      </c>
      <c r="TF374" t="s">
        <v>18</v>
      </c>
      <c r="TG374" cm="1">
        <f t="array" aca="1" ref="TG374" ca="1">_xlfn.IFS(SUMIFS(TI374:UB374, TI$3:UB$3,"Red",TI$4:UB$4,"On")&gt;0,1,
SUMIFS(TI374:UB374,TI$3:UB$3,"Yellow",TI$4:UB$4,"On")&gt;=TH$1,1,
TRUE,0)</f>
        <v>0</v>
      </c>
      <c r="TH374" s="40">
        <f t="shared" si="179"/>
        <v>0.53213333711028099</v>
      </c>
      <c r="TI374" s="40" t="str">
        <f t="shared" si="180"/>
        <v/>
      </c>
      <c r="TJ374">
        <f t="shared" si="181"/>
        <v>0</v>
      </c>
      <c r="TK374">
        <f t="shared" si="182"/>
        <v>0</v>
      </c>
      <c r="TL374">
        <f t="shared" si="183"/>
        <v>0</v>
      </c>
      <c r="TM374">
        <f t="shared" si="184"/>
        <v>0</v>
      </c>
      <c r="TN374">
        <f t="shared" si="185"/>
        <v>0</v>
      </c>
      <c r="TO374">
        <f t="shared" si="186"/>
        <v>0</v>
      </c>
      <c r="TP374">
        <f t="shared" si="187"/>
        <v>0</v>
      </c>
      <c r="TQ374">
        <f t="shared" si="188"/>
        <v>0</v>
      </c>
      <c r="TR374">
        <f t="shared" si="189"/>
        <v>0</v>
      </c>
      <c r="TS374">
        <f t="shared" si="190"/>
        <v>0</v>
      </c>
      <c r="TT374">
        <f t="shared" si="191"/>
        <v>0</v>
      </c>
      <c r="TU374">
        <f t="shared" si="192"/>
        <v>0</v>
      </c>
      <c r="TV374">
        <f t="shared" si="193"/>
        <v>0</v>
      </c>
      <c r="TW374">
        <f t="shared" si="194"/>
        <v>0</v>
      </c>
      <c r="TX374">
        <f t="shared" si="195"/>
        <v>0</v>
      </c>
      <c r="TY374">
        <f t="shared" si="196"/>
        <v>0</v>
      </c>
      <c r="TZ374" t="str">
        <f t="shared" si="197"/>
        <v/>
      </c>
      <c r="UA374">
        <f t="shared" si="198"/>
        <v>0</v>
      </c>
      <c r="UB374">
        <f t="shared" si="199"/>
        <v>0</v>
      </c>
      <c r="UD374" t="str">
        <f t="shared" si="200"/>
        <v/>
      </c>
      <c r="UE374" t="str">
        <f t="shared" si="201"/>
        <v/>
      </c>
      <c r="UG374" t="str">
        <f t="shared" si="202"/>
        <v/>
      </c>
      <c r="UH374" t="str">
        <f t="shared" si="203"/>
        <v/>
      </c>
      <c r="UR374" t="str">
        <f t="shared" si="178"/>
        <v/>
      </c>
    </row>
    <row r="375" spans="1:564" x14ac:dyDescent="0.3">
      <c r="A375" t="s">
        <v>1401</v>
      </c>
      <c r="B375" t="s">
        <v>591</v>
      </c>
      <c r="C375" t="s">
        <v>78</v>
      </c>
      <c r="D375" s="63">
        <v>45743.648570462959</v>
      </c>
      <c r="E375" s="63">
        <v>45743.648967256944</v>
      </c>
      <c r="F375" t="s">
        <v>623</v>
      </c>
      <c r="G375">
        <v>100</v>
      </c>
      <c r="AI375">
        <v>6</v>
      </c>
      <c r="TF375" t="s">
        <v>18</v>
      </c>
      <c r="TG375" cm="1">
        <f t="array" aca="1" ref="TG375" ca="1">_xlfn.IFS(SUMIFS(TI375:UB375, TI$3:UB$3,"Red",TI$4:UB$4,"On")&gt;0,1,
SUMIFS(TI375:UB375,TI$3:UB$3,"Yellow",TI$4:UB$4,"On")&gt;=TH$1,1,
TRUE,0)</f>
        <v>0</v>
      </c>
      <c r="TH375" s="40">
        <f t="shared" si="179"/>
        <v>0.57138333795592189</v>
      </c>
      <c r="TI375" s="40" t="str">
        <f t="shared" si="180"/>
        <v/>
      </c>
      <c r="TJ375">
        <f t="shared" si="181"/>
        <v>0</v>
      </c>
      <c r="TK375">
        <f t="shared" si="182"/>
        <v>0</v>
      </c>
      <c r="TL375">
        <f t="shared" si="183"/>
        <v>0</v>
      </c>
      <c r="TM375">
        <f t="shared" si="184"/>
        <v>0</v>
      </c>
      <c r="TN375">
        <f t="shared" si="185"/>
        <v>0</v>
      </c>
      <c r="TO375">
        <f t="shared" si="186"/>
        <v>0</v>
      </c>
      <c r="TP375">
        <f t="shared" si="187"/>
        <v>0</v>
      </c>
      <c r="TQ375">
        <f t="shared" si="188"/>
        <v>0</v>
      </c>
      <c r="TR375">
        <f t="shared" si="189"/>
        <v>0</v>
      </c>
      <c r="TS375">
        <f t="shared" si="190"/>
        <v>0</v>
      </c>
      <c r="TT375">
        <f t="shared" si="191"/>
        <v>0</v>
      </c>
      <c r="TU375">
        <f t="shared" si="192"/>
        <v>0</v>
      </c>
      <c r="TV375">
        <f t="shared" si="193"/>
        <v>0</v>
      </c>
      <c r="TW375">
        <f t="shared" si="194"/>
        <v>0</v>
      </c>
      <c r="TX375">
        <f t="shared" si="195"/>
        <v>0</v>
      </c>
      <c r="TY375">
        <f t="shared" si="196"/>
        <v>0</v>
      </c>
      <c r="TZ375" t="str">
        <f t="shared" si="197"/>
        <v/>
      </c>
      <c r="UA375">
        <f t="shared" si="198"/>
        <v>0</v>
      </c>
      <c r="UB375">
        <f t="shared" si="199"/>
        <v>0</v>
      </c>
      <c r="UD375" t="str">
        <f t="shared" si="200"/>
        <v/>
      </c>
      <c r="UE375" t="str">
        <f t="shared" si="201"/>
        <v/>
      </c>
      <c r="UG375" t="str">
        <f t="shared" si="202"/>
        <v/>
      </c>
      <c r="UH375" t="str">
        <f t="shared" si="203"/>
        <v/>
      </c>
      <c r="UR375" t="str">
        <f t="shared" si="178"/>
        <v/>
      </c>
    </row>
    <row r="376" spans="1:564" x14ac:dyDescent="0.3">
      <c r="A376" t="s">
        <v>1402</v>
      </c>
      <c r="B376" t="s">
        <v>591</v>
      </c>
      <c r="C376" t="s">
        <v>97</v>
      </c>
      <c r="D376" s="63">
        <v>45743.648637349535</v>
      </c>
      <c r="E376" s="63">
        <v>45743.648976666664</v>
      </c>
      <c r="F376" t="s">
        <v>623</v>
      </c>
      <c r="G376">
        <v>100</v>
      </c>
      <c r="AI376">
        <v>1</v>
      </c>
      <c r="AJ376">
        <v>1</v>
      </c>
      <c r="AL376">
        <v>10</v>
      </c>
      <c r="TF376" t="s">
        <v>18</v>
      </c>
      <c r="TG376" cm="1">
        <f t="array" aca="1" ref="TG376" ca="1">_xlfn.IFS(SUMIFS(TI376:UB376, TI$3:UB$3,"Red",TI$4:UB$4,"On")&gt;0,1,
SUMIFS(TI376:UB376,TI$3:UB$3,"Yellow",TI$4:UB$4,"On")&gt;=TH$1,1,
TRUE,0)</f>
        <v>0</v>
      </c>
      <c r="TH376" s="40">
        <f t="shared" si="179"/>
        <v>0.48861666466109455</v>
      </c>
      <c r="TI376" s="40" t="str">
        <f t="shared" si="180"/>
        <v/>
      </c>
      <c r="TJ376">
        <f t="shared" si="181"/>
        <v>0</v>
      </c>
      <c r="TK376">
        <f t="shared" si="182"/>
        <v>0</v>
      </c>
      <c r="TL376">
        <f t="shared" si="183"/>
        <v>0</v>
      </c>
      <c r="TM376">
        <f t="shared" si="184"/>
        <v>0</v>
      </c>
      <c r="TN376">
        <f t="shared" si="185"/>
        <v>0</v>
      </c>
      <c r="TO376">
        <f t="shared" si="186"/>
        <v>0</v>
      </c>
      <c r="TP376">
        <f t="shared" si="187"/>
        <v>0</v>
      </c>
      <c r="TQ376">
        <f t="shared" si="188"/>
        <v>0</v>
      </c>
      <c r="TR376">
        <f t="shared" si="189"/>
        <v>0</v>
      </c>
      <c r="TS376">
        <f t="shared" si="190"/>
        <v>0</v>
      </c>
      <c r="TT376">
        <f t="shared" si="191"/>
        <v>0</v>
      </c>
      <c r="TU376">
        <f t="shared" si="192"/>
        <v>0</v>
      </c>
      <c r="TV376">
        <f t="shared" si="193"/>
        <v>0</v>
      </c>
      <c r="TW376">
        <f t="shared" si="194"/>
        <v>0</v>
      </c>
      <c r="TX376">
        <f t="shared" si="195"/>
        <v>0</v>
      </c>
      <c r="TY376">
        <f t="shared" si="196"/>
        <v>0</v>
      </c>
      <c r="TZ376" t="str">
        <f t="shared" si="197"/>
        <v/>
      </c>
      <c r="UA376">
        <f t="shared" si="198"/>
        <v>0</v>
      </c>
      <c r="UB376">
        <f t="shared" si="199"/>
        <v>0</v>
      </c>
      <c r="UD376" t="str">
        <f t="shared" si="200"/>
        <v/>
      </c>
      <c r="UE376" t="str">
        <f t="shared" si="201"/>
        <v/>
      </c>
      <c r="UG376" t="str">
        <f t="shared" si="202"/>
        <v/>
      </c>
      <c r="UH376" t="str">
        <f t="shared" si="203"/>
        <v/>
      </c>
      <c r="UR376" t="str">
        <f t="shared" si="178"/>
        <v/>
      </c>
    </row>
    <row r="377" spans="1:564" x14ac:dyDescent="0.3">
      <c r="A377" t="s">
        <v>1403</v>
      </c>
      <c r="B377" t="s">
        <v>591</v>
      </c>
      <c r="C377" t="s">
        <v>78</v>
      </c>
      <c r="D377" s="63">
        <v>45743.648857465276</v>
      </c>
      <c r="E377" s="63">
        <v>45743.648987581022</v>
      </c>
      <c r="F377" t="s">
        <v>623</v>
      </c>
      <c r="G377">
        <v>100</v>
      </c>
      <c r="AI377">
        <v>4</v>
      </c>
      <c r="TF377" t="s">
        <v>18</v>
      </c>
      <c r="TG377" cm="1">
        <f t="array" aca="1" ref="TG377" ca="1">_xlfn.IFS(SUMIFS(TI377:UB377, TI$3:UB$3,"Red",TI$4:UB$4,"On")&gt;0,1,
SUMIFS(TI377:UB377,TI$3:UB$3,"Yellow",TI$4:UB$4,"On")&gt;=TH$1,1,
TRUE,0)</f>
        <v>0</v>
      </c>
      <c r="TH377" s="40">
        <f t="shared" si="179"/>
        <v>0.18736667465418577</v>
      </c>
      <c r="TI377" s="40" t="str">
        <f t="shared" si="180"/>
        <v/>
      </c>
      <c r="TJ377">
        <f t="shared" si="181"/>
        <v>0</v>
      </c>
      <c r="TK377">
        <f t="shared" si="182"/>
        <v>0</v>
      </c>
      <c r="TL377">
        <f t="shared" si="183"/>
        <v>0</v>
      </c>
      <c r="TM377">
        <f t="shared" si="184"/>
        <v>0</v>
      </c>
      <c r="TN377">
        <f t="shared" si="185"/>
        <v>0</v>
      </c>
      <c r="TO377">
        <f t="shared" si="186"/>
        <v>0</v>
      </c>
      <c r="TP377">
        <f t="shared" si="187"/>
        <v>0</v>
      </c>
      <c r="TQ377">
        <f t="shared" si="188"/>
        <v>0</v>
      </c>
      <c r="TR377">
        <f t="shared" si="189"/>
        <v>0</v>
      </c>
      <c r="TS377">
        <f t="shared" si="190"/>
        <v>0</v>
      </c>
      <c r="TT377">
        <f t="shared" si="191"/>
        <v>0</v>
      </c>
      <c r="TU377">
        <f t="shared" si="192"/>
        <v>0</v>
      </c>
      <c r="TV377">
        <f t="shared" si="193"/>
        <v>0</v>
      </c>
      <c r="TW377">
        <f t="shared" si="194"/>
        <v>0</v>
      </c>
      <c r="TX377">
        <f t="shared" si="195"/>
        <v>0</v>
      </c>
      <c r="TY377">
        <f t="shared" si="196"/>
        <v>0</v>
      </c>
      <c r="TZ377" t="str">
        <f t="shared" si="197"/>
        <v/>
      </c>
      <c r="UA377">
        <f t="shared" si="198"/>
        <v>0</v>
      </c>
      <c r="UB377">
        <f t="shared" si="199"/>
        <v>0</v>
      </c>
      <c r="UD377" t="str">
        <f t="shared" si="200"/>
        <v/>
      </c>
      <c r="UE377" t="str">
        <f t="shared" si="201"/>
        <v/>
      </c>
      <c r="UG377" t="str">
        <f t="shared" si="202"/>
        <v/>
      </c>
      <c r="UH377" t="str">
        <f t="shared" si="203"/>
        <v/>
      </c>
      <c r="UR377" t="str">
        <f t="shared" si="178"/>
        <v/>
      </c>
    </row>
    <row r="378" spans="1:564" x14ac:dyDescent="0.3">
      <c r="A378" t="s">
        <v>1404</v>
      </c>
      <c r="B378" t="s">
        <v>591</v>
      </c>
      <c r="C378" t="s">
        <v>97</v>
      </c>
      <c r="D378" s="63">
        <v>45743.648834652777</v>
      </c>
      <c r="E378" s="63">
        <v>45743.649028171298</v>
      </c>
      <c r="F378" t="s">
        <v>623</v>
      </c>
      <c r="G378">
        <v>100</v>
      </c>
      <c r="AI378">
        <v>1</v>
      </c>
      <c r="AJ378">
        <v>1</v>
      </c>
      <c r="AL378">
        <v>5</v>
      </c>
      <c r="TF378" t="s">
        <v>18</v>
      </c>
      <c r="TG378" cm="1">
        <f t="array" aca="1" ref="TG378" ca="1">_xlfn.IFS(SUMIFS(TI378:UB378, TI$3:UB$3,"Red",TI$4:UB$4,"On")&gt;0,1,
SUMIFS(TI378:UB378,TI$3:UB$3,"Yellow",TI$4:UB$4,"On")&gt;=TH$1,1,
TRUE,0)</f>
        <v>0</v>
      </c>
      <c r="TH378" s="40">
        <f t="shared" si="179"/>
        <v>0.27866667020134628</v>
      </c>
      <c r="TI378" s="40" t="str">
        <f t="shared" si="180"/>
        <v/>
      </c>
      <c r="TJ378">
        <f t="shared" si="181"/>
        <v>0</v>
      </c>
      <c r="TK378">
        <f t="shared" si="182"/>
        <v>0</v>
      </c>
      <c r="TL378">
        <f t="shared" si="183"/>
        <v>0</v>
      </c>
      <c r="TM378">
        <f t="shared" si="184"/>
        <v>0</v>
      </c>
      <c r="TN378">
        <f t="shared" si="185"/>
        <v>0</v>
      </c>
      <c r="TO378">
        <f t="shared" si="186"/>
        <v>0</v>
      </c>
      <c r="TP378">
        <f t="shared" si="187"/>
        <v>0</v>
      </c>
      <c r="TQ378">
        <f t="shared" si="188"/>
        <v>0</v>
      </c>
      <c r="TR378">
        <f t="shared" si="189"/>
        <v>0</v>
      </c>
      <c r="TS378">
        <f t="shared" si="190"/>
        <v>0</v>
      </c>
      <c r="TT378">
        <f t="shared" si="191"/>
        <v>0</v>
      </c>
      <c r="TU378">
        <f t="shared" si="192"/>
        <v>0</v>
      </c>
      <c r="TV378">
        <f t="shared" si="193"/>
        <v>0</v>
      </c>
      <c r="TW378">
        <f t="shared" si="194"/>
        <v>0</v>
      </c>
      <c r="TX378">
        <f t="shared" si="195"/>
        <v>0</v>
      </c>
      <c r="TY378">
        <f t="shared" si="196"/>
        <v>0</v>
      </c>
      <c r="TZ378" t="str">
        <f t="shared" si="197"/>
        <v/>
      </c>
      <c r="UA378">
        <f t="shared" si="198"/>
        <v>0</v>
      </c>
      <c r="UB378">
        <f t="shared" si="199"/>
        <v>0</v>
      </c>
      <c r="UD378" t="str">
        <f t="shared" si="200"/>
        <v/>
      </c>
      <c r="UE378" t="str">
        <f t="shared" si="201"/>
        <v/>
      </c>
      <c r="UG378" t="str">
        <f t="shared" si="202"/>
        <v/>
      </c>
      <c r="UH378" t="str">
        <f t="shared" si="203"/>
        <v/>
      </c>
      <c r="UR378" t="str">
        <f t="shared" si="178"/>
        <v/>
      </c>
    </row>
    <row r="379" spans="1:564" x14ac:dyDescent="0.3">
      <c r="A379" t="s">
        <v>1405</v>
      </c>
      <c r="B379" t="s">
        <v>591</v>
      </c>
      <c r="C379" t="s">
        <v>78</v>
      </c>
      <c r="D379" s="63">
        <v>45743.648928240742</v>
      </c>
      <c r="E379" s="63">
        <v>45743.649048715277</v>
      </c>
      <c r="F379" t="s">
        <v>623</v>
      </c>
      <c r="G379">
        <v>100</v>
      </c>
      <c r="AI379">
        <v>2</v>
      </c>
      <c r="TF379" t="s">
        <v>18</v>
      </c>
      <c r="TG379" cm="1">
        <f t="array" aca="1" ref="TG379" ca="1">_xlfn.IFS(SUMIFS(TI379:UB379, TI$3:UB$3,"Red",TI$4:UB$4,"On")&gt;0,1,
SUMIFS(TI379:UB379,TI$3:UB$3,"Yellow",TI$4:UB$4,"On")&gt;=TH$1,1,
TRUE,0)</f>
        <v>0</v>
      </c>
      <c r="TH379" s="40">
        <f t="shared" si="179"/>
        <v>0.17348333029076457</v>
      </c>
      <c r="TI379" s="40" t="str">
        <f t="shared" si="180"/>
        <v/>
      </c>
      <c r="TJ379">
        <f t="shared" si="181"/>
        <v>0</v>
      </c>
      <c r="TK379">
        <f t="shared" si="182"/>
        <v>0</v>
      </c>
      <c r="TL379">
        <f t="shared" si="183"/>
        <v>0</v>
      </c>
      <c r="TM379">
        <f t="shared" si="184"/>
        <v>0</v>
      </c>
      <c r="TN379">
        <f t="shared" si="185"/>
        <v>0</v>
      </c>
      <c r="TO379">
        <f t="shared" si="186"/>
        <v>0</v>
      </c>
      <c r="TP379">
        <f t="shared" si="187"/>
        <v>0</v>
      </c>
      <c r="TQ379">
        <f t="shared" si="188"/>
        <v>0</v>
      </c>
      <c r="TR379">
        <f t="shared" si="189"/>
        <v>0</v>
      </c>
      <c r="TS379">
        <f t="shared" si="190"/>
        <v>0</v>
      </c>
      <c r="TT379">
        <f t="shared" si="191"/>
        <v>0</v>
      </c>
      <c r="TU379">
        <f t="shared" si="192"/>
        <v>0</v>
      </c>
      <c r="TV379">
        <f t="shared" si="193"/>
        <v>0</v>
      </c>
      <c r="TW379">
        <f t="shared" si="194"/>
        <v>0</v>
      </c>
      <c r="TX379">
        <f t="shared" si="195"/>
        <v>0</v>
      </c>
      <c r="TY379">
        <f t="shared" si="196"/>
        <v>0</v>
      </c>
      <c r="TZ379" t="str">
        <f t="shared" si="197"/>
        <v/>
      </c>
      <c r="UA379">
        <f t="shared" si="198"/>
        <v>0</v>
      </c>
      <c r="UB379">
        <f t="shared" si="199"/>
        <v>0</v>
      </c>
      <c r="UD379" t="str">
        <f t="shared" si="200"/>
        <v/>
      </c>
      <c r="UE379" t="str">
        <f t="shared" si="201"/>
        <v/>
      </c>
      <c r="UG379" t="str">
        <f t="shared" si="202"/>
        <v/>
      </c>
      <c r="UH379" t="str">
        <f t="shared" si="203"/>
        <v/>
      </c>
      <c r="UR379" t="str">
        <f t="shared" si="178"/>
        <v/>
      </c>
    </row>
    <row r="380" spans="1:564" x14ac:dyDescent="0.3">
      <c r="A380" t="s">
        <v>1406</v>
      </c>
      <c r="B380" t="s">
        <v>591</v>
      </c>
      <c r="C380" t="s">
        <v>78</v>
      </c>
      <c r="D380" s="63">
        <v>45743.648922824075</v>
      </c>
      <c r="E380" s="63">
        <v>45743.649102291667</v>
      </c>
      <c r="F380" t="s">
        <v>623</v>
      </c>
      <c r="G380">
        <v>100</v>
      </c>
      <c r="AI380">
        <v>4</v>
      </c>
      <c r="TF380" t="s">
        <v>18</v>
      </c>
      <c r="TG380" cm="1">
        <f t="array" aca="1" ref="TG380" ca="1">_xlfn.IFS(SUMIFS(TI380:UB380, TI$3:UB$3,"Red",TI$4:UB$4,"On")&gt;0,1,
SUMIFS(TI380:UB380,TI$3:UB$3,"Yellow",TI$4:UB$4,"On")&gt;=TH$1,1,
TRUE,0)</f>
        <v>0</v>
      </c>
      <c r="TH380" s="40">
        <f t="shared" si="179"/>
        <v>0.25843333220109344</v>
      </c>
      <c r="TI380" s="40" t="str">
        <f t="shared" si="180"/>
        <v/>
      </c>
      <c r="TJ380">
        <f t="shared" si="181"/>
        <v>0</v>
      </c>
      <c r="TK380">
        <f t="shared" si="182"/>
        <v>0</v>
      </c>
      <c r="TL380">
        <f t="shared" si="183"/>
        <v>0</v>
      </c>
      <c r="TM380">
        <f t="shared" si="184"/>
        <v>0</v>
      </c>
      <c r="TN380">
        <f t="shared" si="185"/>
        <v>0</v>
      </c>
      <c r="TO380">
        <f t="shared" si="186"/>
        <v>0</v>
      </c>
      <c r="TP380">
        <f t="shared" si="187"/>
        <v>0</v>
      </c>
      <c r="TQ380">
        <f t="shared" si="188"/>
        <v>0</v>
      </c>
      <c r="TR380">
        <f t="shared" si="189"/>
        <v>0</v>
      </c>
      <c r="TS380">
        <f t="shared" si="190"/>
        <v>0</v>
      </c>
      <c r="TT380">
        <f t="shared" si="191"/>
        <v>0</v>
      </c>
      <c r="TU380">
        <f t="shared" si="192"/>
        <v>0</v>
      </c>
      <c r="TV380">
        <f t="shared" si="193"/>
        <v>0</v>
      </c>
      <c r="TW380">
        <f t="shared" si="194"/>
        <v>0</v>
      </c>
      <c r="TX380">
        <f t="shared" si="195"/>
        <v>0</v>
      </c>
      <c r="TY380">
        <f t="shared" si="196"/>
        <v>0</v>
      </c>
      <c r="TZ380" t="str">
        <f t="shared" si="197"/>
        <v/>
      </c>
      <c r="UA380">
        <f t="shared" si="198"/>
        <v>0</v>
      </c>
      <c r="UB380">
        <f t="shared" si="199"/>
        <v>0</v>
      </c>
      <c r="UD380" t="str">
        <f t="shared" si="200"/>
        <v/>
      </c>
      <c r="UE380" t="str">
        <f t="shared" si="201"/>
        <v/>
      </c>
      <c r="UG380" t="str">
        <f t="shared" si="202"/>
        <v/>
      </c>
      <c r="UH380" t="str">
        <f t="shared" si="203"/>
        <v/>
      </c>
      <c r="UR380" t="str">
        <f t="shared" si="178"/>
        <v/>
      </c>
    </row>
    <row r="381" spans="1:564" x14ac:dyDescent="0.3">
      <c r="A381" t="s">
        <v>1407</v>
      </c>
      <c r="B381" t="s">
        <v>591</v>
      </c>
      <c r="C381" t="s">
        <v>78</v>
      </c>
      <c r="D381" s="63">
        <v>45743.649032777779</v>
      </c>
      <c r="E381" s="63">
        <v>45743.649136122687</v>
      </c>
      <c r="F381" t="s">
        <v>623</v>
      </c>
      <c r="G381">
        <v>100</v>
      </c>
      <c r="AI381">
        <v>6</v>
      </c>
      <c r="TF381" t="s">
        <v>18</v>
      </c>
      <c r="TG381" cm="1">
        <f t="array" aca="1" ref="TG381" ca="1">_xlfn.IFS(SUMIFS(TI381:UB381, TI$3:UB$3,"Red",TI$4:UB$4,"On")&gt;0,1,
SUMIFS(TI381:UB381,TI$3:UB$3,"Yellow",TI$4:UB$4,"On")&gt;=TH$1,1,
TRUE,0)</f>
        <v>0</v>
      </c>
      <c r="TH381" s="40">
        <f t="shared" si="179"/>
        <v>0.14881666749715805</v>
      </c>
      <c r="TI381" s="40" t="str">
        <f t="shared" si="180"/>
        <v/>
      </c>
      <c r="TJ381">
        <f t="shared" si="181"/>
        <v>0</v>
      </c>
      <c r="TK381">
        <f t="shared" si="182"/>
        <v>0</v>
      </c>
      <c r="TL381">
        <f t="shared" si="183"/>
        <v>0</v>
      </c>
      <c r="TM381">
        <f t="shared" si="184"/>
        <v>0</v>
      </c>
      <c r="TN381">
        <f t="shared" si="185"/>
        <v>0</v>
      </c>
      <c r="TO381">
        <f t="shared" si="186"/>
        <v>0</v>
      </c>
      <c r="TP381">
        <f t="shared" si="187"/>
        <v>0</v>
      </c>
      <c r="TQ381">
        <f t="shared" si="188"/>
        <v>0</v>
      </c>
      <c r="TR381">
        <f t="shared" si="189"/>
        <v>0</v>
      </c>
      <c r="TS381">
        <f t="shared" si="190"/>
        <v>0</v>
      </c>
      <c r="TT381">
        <f t="shared" si="191"/>
        <v>0</v>
      </c>
      <c r="TU381">
        <f t="shared" si="192"/>
        <v>0</v>
      </c>
      <c r="TV381">
        <f t="shared" si="193"/>
        <v>0</v>
      </c>
      <c r="TW381">
        <f t="shared" si="194"/>
        <v>0</v>
      </c>
      <c r="TX381">
        <f t="shared" si="195"/>
        <v>0</v>
      </c>
      <c r="TY381">
        <f t="shared" si="196"/>
        <v>0</v>
      </c>
      <c r="TZ381" t="str">
        <f t="shared" si="197"/>
        <v/>
      </c>
      <c r="UA381">
        <f t="shared" si="198"/>
        <v>0</v>
      </c>
      <c r="UB381">
        <f t="shared" si="199"/>
        <v>0</v>
      </c>
      <c r="UD381" t="str">
        <f t="shared" si="200"/>
        <v/>
      </c>
      <c r="UE381" t="str">
        <f t="shared" si="201"/>
        <v/>
      </c>
      <c r="UG381" t="str">
        <f t="shared" si="202"/>
        <v/>
      </c>
      <c r="UH381" t="str">
        <f t="shared" si="203"/>
        <v/>
      </c>
      <c r="UR381" t="str">
        <f t="shared" si="178"/>
        <v/>
      </c>
    </row>
    <row r="382" spans="1:564" x14ac:dyDescent="0.3">
      <c r="A382" t="s">
        <v>1408</v>
      </c>
      <c r="B382" t="s">
        <v>591</v>
      </c>
      <c r="C382" t="s">
        <v>78</v>
      </c>
      <c r="D382" s="63">
        <v>45743.648946504632</v>
      </c>
      <c r="E382" s="63">
        <v>45743.649137604167</v>
      </c>
      <c r="F382" t="s">
        <v>623</v>
      </c>
      <c r="G382">
        <v>100</v>
      </c>
      <c r="AI382">
        <v>6</v>
      </c>
      <c r="TF382" t="s">
        <v>18</v>
      </c>
      <c r="TG382" cm="1">
        <f t="array" aca="1" ref="TG382" ca="1">_xlfn.IFS(SUMIFS(TI382:UB382, TI$3:UB$3,"Red",TI$4:UB$4,"On")&gt;0,1,
SUMIFS(TI382:UB382,TI$3:UB$3,"Yellow",TI$4:UB$4,"On")&gt;=TH$1,1,
TRUE,0)</f>
        <v>0</v>
      </c>
      <c r="TH382" s="40">
        <f t="shared" si="179"/>
        <v>0.27518332935869694</v>
      </c>
      <c r="TI382" s="40" t="str">
        <f t="shared" si="180"/>
        <v/>
      </c>
      <c r="TJ382">
        <f t="shared" si="181"/>
        <v>0</v>
      </c>
      <c r="TK382">
        <f t="shared" si="182"/>
        <v>0</v>
      </c>
      <c r="TL382">
        <f t="shared" si="183"/>
        <v>0</v>
      </c>
      <c r="TM382">
        <f t="shared" si="184"/>
        <v>0</v>
      </c>
      <c r="TN382">
        <f t="shared" si="185"/>
        <v>0</v>
      </c>
      <c r="TO382">
        <f t="shared" si="186"/>
        <v>0</v>
      </c>
      <c r="TP382">
        <f t="shared" si="187"/>
        <v>0</v>
      </c>
      <c r="TQ382">
        <f t="shared" si="188"/>
        <v>0</v>
      </c>
      <c r="TR382">
        <f t="shared" si="189"/>
        <v>0</v>
      </c>
      <c r="TS382">
        <f t="shared" si="190"/>
        <v>0</v>
      </c>
      <c r="TT382">
        <f t="shared" si="191"/>
        <v>0</v>
      </c>
      <c r="TU382">
        <f t="shared" si="192"/>
        <v>0</v>
      </c>
      <c r="TV382">
        <f t="shared" si="193"/>
        <v>0</v>
      </c>
      <c r="TW382">
        <f t="shared" si="194"/>
        <v>0</v>
      </c>
      <c r="TX382">
        <f t="shared" si="195"/>
        <v>0</v>
      </c>
      <c r="TY382">
        <f t="shared" si="196"/>
        <v>0</v>
      </c>
      <c r="TZ382" t="str">
        <f t="shared" si="197"/>
        <v/>
      </c>
      <c r="UA382">
        <f t="shared" si="198"/>
        <v>0</v>
      </c>
      <c r="UB382">
        <f t="shared" si="199"/>
        <v>0</v>
      </c>
      <c r="UD382" t="str">
        <f t="shared" si="200"/>
        <v/>
      </c>
      <c r="UE382" t="str">
        <f t="shared" si="201"/>
        <v/>
      </c>
      <c r="UG382" t="str">
        <f t="shared" si="202"/>
        <v/>
      </c>
      <c r="UH382" t="str">
        <f t="shared" si="203"/>
        <v/>
      </c>
      <c r="UR382" t="str">
        <f t="shared" si="178"/>
        <v/>
      </c>
    </row>
    <row r="383" spans="1:564" x14ac:dyDescent="0.3">
      <c r="A383" t="s">
        <v>1409</v>
      </c>
      <c r="B383" t="s">
        <v>591</v>
      </c>
      <c r="C383" t="s">
        <v>97</v>
      </c>
      <c r="D383" s="63">
        <v>45743.649023495367</v>
      </c>
      <c r="E383" s="63">
        <v>45743.649152615741</v>
      </c>
      <c r="F383" t="s">
        <v>623</v>
      </c>
      <c r="G383">
        <v>100</v>
      </c>
      <c r="AI383">
        <v>1</v>
      </c>
      <c r="AJ383">
        <v>1</v>
      </c>
      <c r="AL383">
        <v>4</v>
      </c>
      <c r="TF383" t="s">
        <v>18</v>
      </c>
      <c r="TG383" cm="1">
        <f t="array" aca="1" ref="TG383" ca="1">_xlfn.IFS(SUMIFS(TI383:UB383, TI$3:UB$3,"Red",TI$4:UB$4,"On")&gt;0,1,
SUMIFS(TI383:UB383,TI$3:UB$3,"Yellow",TI$4:UB$4,"On")&gt;=TH$1,1,
TRUE,0)</f>
        <v>0</v>
      </c>
      <c r="TH383" s="40">
        <f t="shared" si="179"/>
        <v>0.18593333777971566</v>
      </c>
      <c r="TI383" s="40" t="str">
        <f t="shared" si="180"/>
        <v/>
      </c>
      <c r="TJ383">
        <f t="shared" si="181"/>
        <v>0</v>
      </c>
      <c r="TK383">
        <f t="shared" si="182"/>
        <v>0</v>
      </c>
      <c r="TL383">
        <f t="shared" si="183"/>
        <v>0</v>
      </c>
      <c r="TM383">
        <f t="shared" si="184"/>
        <v>0</v>
      </c>
      <c r="TN383">
        <f t="shared" si="185"/>
        <v>0</v>
      </c>
      <c r="TO383">
        <f t="shared" si="186"/>
        <v>0</v>
      </c>
      <c r="TP383">
        <f t="shared" si="187"/>
        <v>0</v>
      </c>
      <c r="TQ383">
        <f t="shared" si="188"/>
        <v>0</v>
      </c>
      <c r="TR383">
        <f t="shared" si="189"/>
        <v>0</v>
      </c>
      <c r="TS383">
        <f t="shared" si="190"/>
        <v>0</v>
      </c>
      <c r="TT383">
        <f t="shared" si="191"/>
        <v>0</v>
      </c>
      <c r="TU383">
        <f t="shared" si="192"/>
        <v>0</v>
      </c>
      <c r="TV383">
        <f t="shared" si="193"/>
        <v>0</v>
      </c>
      <c r="TW383">
        <f t="shared" si="194"/>
        <v>0</v>
      </c>
      <c r="TX383">
        <f t="shared" si="195"/>
        <v>0</v>
      </c>
      <c r="TY383">
        <f t="shared" si="196"/>
        <v>0</v>
      </c>
      <c r="TZ383" t="str">
        <f t="shared" si="197"/>
        <v/>
      </c>
      <c r="UA383">
        <f t="shared" si="198"/>
        <v>0</v>
      </c>
      <c r="UB383">
        <f t="shared" si="199"/>
        <v>0</v>
      </c>
      <c r="UD383" t="str">
        <f t="shared" si="200"/>
        <v/>
      </c>
      <c r="UE383" t="str">
        <f t="shared" si="201"/>
        <v/>
      </c>
      <c r="UG383" t="str">
        <f t="shared" si="202"/>
        <v/>
      </c>
      <c r="UH383" t="str">
        <f t="shared" si="203"/>
        <v/>
      </c>
      <c r="UR383" t="str">
        <f t="shared" si="178"/>
        <v/>
      </c>
    </row>
    <row r="384" spans="1:564" x14ac:dyDescent="0.3">
      <c r="A384" t="s">
        <v>1410</v>
      </c>
      <c r="B384" t="s">
        <v>591</v>
      </c>
      <c r="C384" t="s">
        <v>97</v>
      </c>
      <c r="D384" s="63">
        <v>45743.649023680555</v>
      </c>
      <c r="E384" s="63">
        <v>45743.64921127315</v>
      </c>
      <c r="F384" t="s">
        <v>623</v>
      </c>
      <c r="G384">
        <v>100</v>
      </c>
      <c r="AI384">
        <v>1</v>
      </c>
      <c r="AJ384">
        <v>1</v>
      </c>
      <c r="AL384">
        <v>16</v>
      </c>
      <c r="TF384" t="s">
        <v>18</v>
      </c>
      <c r="TG384" cm="1">
        <f t="array" aca="1" ref="TG384" ca="1">_xlfn.IFS(SUMIFS(TI384:UB384, TI$3:UB$3,"Red",TI$4:UB$4,"On")&gt;0,1,
SUMIFS(TI384:UB384,TI$3:UB$3,"Yellow",TI$4:UB$4,"On")&gt;=TH$1,1,
TRUE,0)</f>
        <v>0</v>
      </c>
      <c r="TH384" s="40">
        <f t="shared" si="179"/>
        <v>0.27013333747163415</v>
      </c>
      <c r="TI384" s="40" t="str">
        <f t="shared" si="180"/>
        <v/>
      </c>
      <c r="TJ384">
        <f t="shared" si="181"/>
        <v>0</v>
      </c>
      <c r="TK384">
        <f t="shared" si="182"/>
        <v>0</v>
      </c>
      <c r="TL384">
        <f t="shared" si="183"/>
        <v>0</v>
      </c>
      <c r="TM384">
        <f t="shared" si="184"/>
        <v>0</v>
      </c>
      <c r="TN384">
        <f t="shared" si="185"/>
        <v>0</v>
      </c>
      <c r="TO384">
        <f t="shared" si="186"/>
        <v>0</v>
      </c>
      <c r="TP384">
        <f t="shared" si="187"/>
        <v>0</v>
      </c>
      <c r="TQ384">
        <f t="shared" si="188"/>
        <v>0</v>
      </c>
      <c r="TR384">
        <f t="shared" si="189"/>
        <v>0</v>
      </c>
      <c r="TS384">
        <f t="shared" si="190"/>
        <v>0</v>
      </c>
      <c r="TT384">
        <f t="shared" si="191"/>
        <v>0</v>
      </c>
      <c r="TU384">
        <f t="shared" si="192"/>
        <v>0</v>
      </c>
      <c r="TV384">
        <f t="shared" si="193"/>
        <v>0</v>
      </c>
      <c r="TW384">
        <f t="shared" si="194"/>
        <v>0</v>
      </c>
      <c r="TX384">
        <f t="shared" si="195"/>
        <v>0</v>
      </c>
      <c r="TY384">
        <f t="shared" si="196"/>
        <v>0</v>
      </c>
      <c r="TZ384" t="str">
        <f t="shared" si="197"/>
        <v/>
      </c>
      <c r="UA384">
        <f t="shared" si="198"/>
        <v>0</v>
      </c>
      <c r="UB384">
        <f t="shared" si="199"/>
        <v>0</v>
      </c>
      <c r="UD384" t="str">
        <f t="shared" si="200"/>
        <v/>
      </c>
      <c r="UE384" t="str">
        <f t="shared" si="201"/>
        <v/>
      </c>
      <c r="UG384" t="str">
        <f t="shared" si="202"/>
        <v/>
      </c>
      <c r="UH384" t="str">
        <f t="shared" si="203"/>
        <v/>
      </c>
      <c r="UR384" t="str">
        <f t="shared" si="178"/>
        <v/>
      </c>
    </row>
    <row r="385" spans="1:564" x14ac:dyDescent="0.3">
      <c r="A385" t="s">
        <v>1411</v>
      </c>
      <c r="B385" t="s">
        <v>591</v>
      </c>
      <c r="C385" t="s">
        <v>97</v>
      </c>
      <c r="D385" s="63">
        <v>45743.648840324073</v>
      </c>
      <c r="E385" s="63">
        <v>45743.649221689811</v>
      </c>
      <c r="F385" t="s">
        <v>623</v>
      </c>
      <c r="G385">
        <v>100</v>
      </c>
      <c r="AI385">
        <v>1</v>
      </c>
      <c r="AJ385">
        <v>1</v>
      </c>
      <c r="AL385">
        <v>9</v>
      </c>
      <c r="TF385" t="s">
        <v>18</v>
      </c>
      <c r="TG385" cm="1">
        <f t="array" aca="1" ref="TG385" ca="1">_xlfn.IFS(SUMIFS(TI385:UB385, TI$3:UB$3,"Red",TI$4:UB$4,"On")&gt;0,1,
SUMIFS(TI385:UB385,TI$3:UB$3,"Yellow",TI$4:UB$4,"On")&gt;=TH$1,1,
TRUE,0)</f>
        <v>0</v>
      </c>
      <c r="TH385" s="40">
        <f t="shared" si="179"/>
        <v>0.54916666354984045</v>
      </c>
      <c r="TI385" s="40" t="str">
        <f t="shared" si="180"/>
        <v/>
      </c>
      <c r="TJ385">
        <f t="shared" si="181"/>
        <v>0</v>
      </c>
      <c r="TK385">
        <f t="shared" si="182"/>
        <v>0</v>
      </c>
      <c r="TL385">
        <f t="shared" si="183"/>
        <v>0</v>
      </c>
      <c r="TM385">
        <f t="shared" si="184"/>
        <v>0</v>
      </c>
      <c r="TN385">
        <f t="shared" si="185"/>
        <v>0</v>
      </c>
      <c r="TO385">
        <f t="shared" si="186"/>
        <v>0</v>
      </c>
      <c r="TP385">
        <f t="shared" si="187"/>
        <v>0</v>
      </c>
      <c r="TQ385">
        <f t="shared" si="188"/>
        <v>0</v>
      </c>
      <c r="TR385">
        <f t="shared" si="189"/>
        <v>0</v>
      </c>
      <c r="TS385">
        <f t="shared" si="190"/>
        <v>0</v>
      </c>
      <c r="TT385">
        <f t="shared" si="191"/>
        <v>0</v>
      </c>
      <c r="TU385">
        <f t="shared" si="192"/>
        <v>0</v>
      </c>
      <c r="TV385">
        <f t="shared" si="193"/>
        <v>0</v>
      </c>
      <c r="TW385">
        <f t="shared" si="194"/>
        <v>0</v>
      </c>
      <c r="TX385">
        <f t="shared" si="195"/>
        <v>0</v>
      </c>
      <c r="TY385">
        <f t="shared" si="196"/>
        <v>0</v>
      </c>
      <c r="TZ385" t="str">
        <f t="shared" si="197"/>
        <v/>
      </c>
      <c r="UA385">
        <f t="shared" si="198"/>
        <v>0</v>
      </c>
      <c r="UB385">
        <f t="shared" si="199"/>
        <v>0</v>
      </c>
      <c r="UD385" t="str">
        <f t="shared" si="200"/>
        <v/>
      </c>
      <c r="UE385" t="str">
        <f t="shared" si="201"/>
        <v/>
      </c>
      <c r="UG385" t="str">
        <f t="shared" si="202"/>
        <v/>
      </c>
      <c r="UH385" t="str">
        <f t="shared" si="203"/>
        <v/>
      </c>
      <c r="UR385" t="str">
        <f t="shared" si="178"/>
        <v/>
      </c>
    </row>
    <row r="386" spans="1:564" x14ac:dyDescent="0.3">
      <c r="A386" t="s">
        <v>1412</v>
      </c>
      <c r="B386" t="s">
        <v>591</v>
      </c>
      <c r="C386" t="s">
        <v>78</v>
      </c>
      <c r="D386" s="63">
        <v>45743.648773182867</v>
      </c>
      <c r="E386" s="63">
        <v>45743.649224629633</v>
      </c>
      <c r="F386" t="s">
        <v>623</v>
      </c>
      <c r="G386">
        <v>100</v>
      </c>
      <c r="AI386">
        <v>6</v>
      </c>
      <c r="TF386" t="s">
        <v>18</v>
      </c>
      <c r="TG386" cm="1">
        <f t="array" aca="1" ref="TG386" ca="1">_xlfn.IFS(SUMIFS(TI386:UB386, TI$3:UB$3,"Red",TI$4:UB$4,"On")&gt;0,1,
SUMIFS(TI386:UB386,TI$3:UB$3,"Yellow",TI$4:UB$4,"On")&gt;=TH$1,1,
TRUE,0)</f>
        <v>0</v>
      </c>
      <c r="TH386" s="40">
        <f t="shared" si="179"/>
        <v>0.65008334233425558</v>
      </c>
      <c r="TI386" s="40" t="str">
        <f t="shared" si="180"/>
        <v/>
      </c>
      <c r="TJ386">
        <f t="shared" si="181"/>
        <v>0</v>
      </c>
      <c r="TK386">
        <f t="shared" si="182"/>
        <v>0</v>
      </c>
      <c r="TL386">
        <f t="shared" si="183"/>
        <v>0</v>
      </c>
      <c r="TM386">
        <f t="shared" si="184"/>
        <v>0</v>
      </c>
      <c r="TN386">
        <f t="shared" si="185"/>
        <v>0</v>
      </c>
      <c r="TO386">
        <f t="shared" si="186"/>
        <v>0</v>
      </c>
      <c r="TP386">
        <f t="shared" si="187"/>
        <v>0</v>
      </c>
      <c r="TQ386">
        <f t="shared" si="188"/>
        <v>0</v>
      </c>
      <c r="TR386">
        <f t="shared" si="189"/>
        <v>0</v>
      </c>
      <c r="TS386">
        <f t="shared" si="190"/>
        <v>0</v>
      </c>
      <c r="TT386">
        <f t="shared" si="191"/>
        <v>0</v>
      </c>
      <c r="TU386">
        <f t="shared" si="192"/>
        <v>0</v>
      </c>
      <c r="TV386">
        <f t="shared" si="193"/>
        <v>0</v>
      </c>
      <c r="TW386">
        <f t="shared" si="194"/>
        <v>0</v>
      </c>
      <c r="TX386">
        <f t="shared" si="195"/>
        <v>0</v>
      </c>
      <c r="TY386">
        <f t="shared" si="196"/>
        <v>0</v>
      </c>
      <c r="TZ386" t="str">
        <f t="shared" si="197"/>
        <v/>
      </c>
      <c r="UA386">
        <f t="shared" si="198"/>
        <v>0</v>
      </c>
      <c r="UB386">
        <f t="shared" si="199"/>
        <v>0</v>
      </c>
      <c r="UD386" t="str">
        <f t="shared" si="200"/>
        <v/>
      </c>
      <c r="UE386" t="str">
        <f t="shared" si="201"/>
        <v/>
      </c>
      <c r="UG386" t="str">
        <f t="shared" si="202"/>
        <v/>
      </c>
      <c r="UH386" t="str">
        <f t="shared" si="203"/>
        <v/>
      </c>
      <c r="UR386" t="str">
        <f t="shared" si="178"/>
        <v/>
      </c>
    </row>
    <row r="387" spans="1:564" x14ac:dyDescent="0.3">
      <c r="A387" t="s">
        <v>1413</v>
      </c>
      <c r="B387" t="s">
        <v>591</v>
      </c>
      <c r="C387" t="s">
        <v>78</v>
      </c>
      <c r="D387" s="63">
        <v>45743.648503032404</v>
      </c>
      <c r="E387" s="63">
        <v>45743.649230752315</v>
      </c>
      <c r="F387" t="s">
        <v>623</v>
      </c>
      <c r="G387">
        <v>100</v>
      </c>
      <c r="AI387">
        <v>4</v>
      </c>
      <c r="TF387" t="s">
        <v>18</v>
      </c>
      <c r="TG387" cm="1">
        <f t="array" aca="1" ref="TG387" ca="1">_xlfn.IFS(SUMIFS(TI387:UB387, TI$3:UB$3,"Red",TI$4:UB$4,"On")&gt;0,1,
SUMIFS(TI387:UB387,TI$3:UB$3,"Yellow",TI$4:UB$4,"On")&gt;=TH$1,1,
TRUE,0)</f>
        <v>0</v>
      </c>
      <c r="TH387" s="40">
        <f t="shared" si="179"/>
        <v>1.0479166719596833</v>
      </c>
      <c r="TI387" s="40" t="str">
        <f t="shared" si="180"/>
        <v/>
      </c>
      <c r="TJ387">
        <f t="shared" si="181"/>
        <v>0</v>
      </c>
      <c r="TK387">
        <f t="shared" si="182"/>
        <v>0</v>
      </c>
      <c r="TL387">
        <f t="shared" si="183"/>
        <v>0</v>
      </c>
      <c r="TM387">
        <f t="shared" si="184"/>
        <v>0</v>
      </c>
      <c r="TN387">
        <f t="shared" si="185"/>
        <v>0</v>
      </c>
      <c r="TO387">
        <f t="shared" si="186"/>
        <v>0</v>
      </c>
      <c r="TP387">
        <f t="shared" si="187"/>
        <v>0</v>
      </c>
      <c r="TQ387">
        <f t="shared" si="188"/>
        <v>0</v>
      </c>
      <c r="TR387">
        <f t="shared" si="189"/>
        <v>0</v>
      </c>
      <c r="TS387">
        <f t="shared" si="190"/>
        <v>0</v>
      </c>
      <c r="TT387">
        <f t="shared" si="191"/>
        <v>0</v>
      </c>
      <c r="TU387">
        <f t="shared" si="192"/>
        <v>0</v>
      </c>
      <c r="TV387">
        <f t="shared" si="193"/>
        <v>0</v>
      </c>
      <c r="TW387">
        <f t="shared" si="194"/>
        <v>0</v>
      </c>
      <c r="TX387">
        <f t="shared" si="195"/>
        <v>0</v>
      </c>
      <c r="TY387">
        <f t="shared" si="196"/>
        <v>0</v>
      </c>
      <c r="TZ387" t="str">
        <f t="shared" si="197"/>
        <v/>
      </c>
      <c r="UA387">
        <f t="shared" si="198"/>
        <v>0</v>
      </c>
      <c r="UB387">
        <f t="shared" si="199"/>
        <v>0</v>
      </c>
      <c r="UD387" t="str">
        <f t="shared" si="200"/>
        <v/>
      </c>
      <c r="UE387" t="str">
        <f t="shared" si="201"/>
        <v/>
      </c>
      <c r="UG387" t="str">
        <f t="shared" si="202"/>
        <v/>
      </c>
      <c r="UH387" t="str">
        <f t="shared" si="203"/>
        <v/>
      </c>
      <c r="UR387" t="str">
        <f t="shared" si="178"/>
        <v/>
      </c>
    </row>
    <row r="388" spans="1:564" x14ac:dyDescent="0.3">
      <c r="A388" t="s">
        <v>1414</v>
      </c>
      <c r="B388" t="s">
        <v>591</v>
      </c>
      <c r="C388" t="s">
        <v>97</v>
      </c>
      <c r="D388" s="63">
        <v>45743.649113796295</v>
      </c>
      <c r="E388" s="63">
        <v>45743.64925894676</v>
      </c>
      <c r="F388" t="s">
        <v>623</v>
      </c>
      <c r="G388">
        <v>100</v>
      </c>
      <c r="AI388">
        <v>1</v>
      </c>
      <c r="AJ388">
        <v>1</v>
      </c>
      <c r="AL388">
        <v>7</v>
      </c>
      <c r="TF388" t="s">
        <v>18</v>
      </c>
      <c r="TG388" cm="1">
        <f t="array" aca="1" ref="TG388" ca="1">_xlfn.IFS(SUMIFS(TI388:UB388, TI$3:UB$3,"Red",TI$4:UB$4,"On")&gt;0,1,
SUMIFS(TI388:UB388,TI$3:UB$3,"Yellow",TI$4:UB$4,"On")&gt;=TH$1,1,
TRUE,0)</f>
        <v>0</v>
      </c>
      <c r="TH388" s="40">
        <f t="shared" si="179"/>
        <v>0.20901666954159737</v>
      </c>
      <c r="TI388" s="40" t="str">
        <f t="shared" si="180"/>
        <v/>
      </c>
      <c r="TJ388">
        <f t="shared" si="181"/>
        <v>0</v>
      </c>
      <c r="TK388">
        <f t="shared" si="182"/>
        <v>0</v>
      </c>
      <c r="TL388">
        <f t="shared" si="183"/>
        <v>0</v>
      </c>
      <c r="TM388">
        <f t="shared" si="184"/>
        <v>0</v>
      </c>
      <c r="TN388">
        <f t="shared" si="185"/>
        <v>0</v>
      </c>
      <c r="TO388">
        <f t="shared" si="186"/>
        <v>0</v>
      </c>
      <c r="TP388">
        <f t="shared" si="187"/>
        <v>0</v>
      </c>
      <c r="TQ388">
        <f t="shared" si="188"/>
        <v>0</v>
      </c>
      <c r="TR388">
        <f t="shared" si="189"/>
        <v>0</v>
      </c>
      <c r="TS388">
        <f t="shared" si="190"/>
        <v>0</v>
      </c>
      <c r="TT388">
        <f t="shared" si="191"/>
        <v>0</v>
      </c>
      <c r="TU388">
        <f t="shared" si="192"/>
        <v>0</v>
      </c>
      <c r="TV388">
        <f t="shared" si="193"/>
        <v>0</v>
      </c>
      <c r="TW388">
        <f t="shared" si="194"/>
        <v>0</v>
      </c>
      <c r="TX388">
        <f t="shared" si="195"/>
        <v>0</v>
      </c>
      <c r="TY388">
        <f t="shared" si="196"/>
        <v>0</v>
      </c>
      <c r="TZ388" t="str">
        <f t="shared" si="197"/>
        <v/>
      </c>
      <c r="UA388">
        <f t="shared" si="198"/>
        <v>0</v>
      </c>
      <c r="UB388">
        <f t="shared" si="199"/>
        <v>0</v>
      </c>
      <c r="UD388" t="str">
        <f t="shared" si="200"/>
        <v/>
      </c>
      <c r="UE388" t="str">
        <f t="shared" si="201"/>
        <v/>
      </c>
      <c r="UG388" t="str">
        <f t="shared" si="202"/>
        <v/>
      </c>
      <c r="UH388" t="str">
        <f t="shared" si="203"/>
        <v/>
      </c>
      <c r="UR388" t="str">
        <f t="shared" si="178"/>
        <v/>
      </c>
    </row>
    <row r="389" spans="1:564" x14ac:dyDescent="0.3">
      <c r="A389" t="s">
        <v>1415</v>
      </c>
      <c r="B389" t="s">
        <v>591</v>
      </c>
      <c r="C389" t="s">
        <v>78</v>
      </c>
      <c r="D389" s="63">
        <v>45743.649203333334</v>
      </c>
      <c r="E389" s="63">
        <v>45743.649268148147</v>
      </c>
      <c r="F389" t="s">
        <v>623</v>
      </c>
      <c r="G389">
        <v>100</v>
      </c>
      <c r="AI389">
        <v>4</v>
      </c>
      <c r="TF389" t="s">
        <v>18</v>
      </c>
      <c r="TG389" cm="1">
        <f t="array" aca="1" ref="TG389" ca="1">_xlfn.IFS(SUMIFS(TI389:UB389, TI$3:UB$3,"Red",TI$4:UB$4,"On")&gt;0,1,
SUMIFS(TI389:UB389,TI$3:UB$3,"Yellow",TI$4:UB$4,"On")&gt;=TH$1,1,
TRUE,0)</f>
        <v>0</v>
      </c>
      <c r="TH389" s="40">
        <f t="shared" si="179"/>
        <v>9.3333330005407333E-2</v>
      </c>
      <c r="TI389" s="40" t="str">
        <f t="shared" si="180"/>
        <v/>
      </c>
      <c r="TJ389">
        <f t="shared" si="181"/>
        <v>0</v>
      </c>
      <c r="TK389">
        <f t="shared" si="182"/>
        <v>0</v>
      </c>
      <c r="TL389">
        <f t="shared" si="183"/>
        <v>0</v>
      </c>
      <c r="TM389">
        <f t="shared" si="184"/>
        <v>0</v>
      </c>
      <c r="TN389">
        <f t="shared" si="185"/>
        <v>0</v>
      </c>
      <c r="TO389">
        <f t="shared" si="186"/>
        <v>0</v>
      </c>
      <c r="TP389">
        <f t="shared" si="187"/>
        <v>0</v>
      </c>
      <c r="TQ389">
        <f t="shared" si="188"/>
        <v>0</v>
      </c>
      <c r="TR389">
        <f t="shared" si="189"/>
        <v>0</v>
      </c>
      <c r="TS389">
        <f t="shared" si="190"/>
        <v>0</v>
      </c>
      <c r="TT389">
        <f t="shared" si="191"/>
        <v>0</v>
      </c>
      <c r="TU389">
        <f t="shared" si="192"/>
        <v>0</v>
      </c>
      <c r="TV389">
        <f t="shared" si="193"/>
        <v>0</v>
      </c>
      <c r="TW389">
        <f t="shared" si="194"/>
        <v>0</v>
      </c>
      <c r="TX389">
        <f t="shared" si="195"/>
        <v>0</v>
      </c>
      <c r="TY389">
        <f t="shared" si="196"/>
        <v>0</v>
      </c>
      <c r="TZ389" t="str">
        <f t="shared" si="197"/>
        <v/>
      </c>
      <c r="UA389">
        <f t="shared" si="198"/>
        <v>0</v>
      </c>
      <c r="UB389">
        <f t="shared" si="199"/>
        <v>0</v>
      </c>
      <c r="UD389" t="str">
        <f t="shared" si="200"/>
        <v/>
      </c>
      <c r="UE389" t="str">
        <f t="shared" si="201"/>
        <v/>
      </c>
      <c r="UG389" t="str">
        <f t="shared" si="202"/>
        <v/>
      </c>
      <c r="UH389" t="str">
        <f t="shared" si="203"/>
        <v/>
      </c>
      <c r="UR389" t="str">
        <f t="shared" si="178"/>
        <v/>
      </c>
    </row>
    <row r="390" spans="1:564" x14ac:dyDescent="0.3">
      <c r="A390" t="s">
        <v>1416</v>
      </c>
      <c r="B390" t="s">
        <v>591</v>
      </c>
      <c r="C390" t="s">
        <v>97</v>
      </c>
      <c r="D390" s="63">
        <v>45743.648756203707</v>
      </c>
      <c r="E390" s="63">
        <v>45743.649274537034</v>
      </c>
      <c r="F390" t="s">
        <v>623</v>
      </c>
      <c r="G390">
        <v>100</v>
      </c>
      <c r="AI390">
        <v>1</v>
      </c>
      <c r="AJ390">
        <v>1</v>
      </c>
      <c r="AL390">
        <v>9</v>
      </c>
      <c r="TF390" t="s">
        <v>18</v>
      </c>
      <c r="TG390" cm="1">
        <f t="array" aca="1" ref="TG390" ca="1">_xlfn.IFS(SUMIFS(TI390:UB390, TI$3:UB$3,"Red",TI$4:UB$4,"On")&gt;0,1,
SUMIFS(TI390:UB390,TI$3:UB$3,"Yellow",TI$4:UB$4,"On")&gt;=TH$1,1,
TRUE,0)</f>
        <v>0</v>
      </c>
      <c r="TH390" s="40">
        <f t="shared" si="179"/>
        <v>0.74639999074861407</v>
      </c>
      <c r="TI390" s="40" t="str">
        <f t="shared" si="180"/>
        <v/>
      </c>
      <c r="TJ390">
        <f t="shared" si="181"/>
        <v>0</v>
      </c>
      <c r="TK390">
        <f t="shared" si="182"/>
        <v>0</v>
      </c>
      <c r="TL390">
        <f t="shared" si="183"/>
        <v>0</v>
      </c>
      <c r="TM390">
        <f t="shared" si="184"/>
        <v>0</v>
      </c>
      <c r="TN390">
        <f t="shared" si="185"/>
        <v>0</v>
      </c>
      <c r="TO390">
        <f t="shared" si="186"/>
        <v>0</v>
      </c>
      <c r="TP390">
        <f t="shared" si="187"/>
        <v>0</v>
      </c>
      <c r="TQ390">
        <f t="shared" si="188"/>
        <v>0</v>
      </c>
      <c r="TR390">
        <f t="shared" si="189"/>
        <v>0</v>
      </c>
      <c r="TS390">
        <f t="shared" si="190"/>
        <v>0</v>
      </c>
      <c r="TT390">
        <f t="shared" si="191"/>
        <v>0</v>
      </c>
      <c r="TU390">
        <f t="shared" si="192"/>
        <v>0</v>
      </c>
      <c r="TV390">
        <f t="shared" si="193"/>
        <v>0</v>
      </c>
      <c r="TW390">
        <f t="shared" si="194"/>
        <v>0</v>
      </c>
      <c r="TX390">
        <f t="shared" si="195"/>
        <v>0</v>
      </c>
      <c r="TY390">
        <f t="shared" si="196"/>
        <v>0</v>
      </c>
      <c r="TZ390" t="str">
        <f t="shared" si="197"/>
        <v/>
      </c>
      <c r="UA390">
        <f t="shared" si="198"/>
        <v>0</v>
      </c>
      <c r="UB390">
        <f t="shared" si="199"/>
        <v>0</v>
      </c>
      <c r="UD390" t="str">
        <f t="shared" si="200"/>
        <v/>
      </c>
      <c r="UE390" t="str">
        <f t="shared" si="201"/>
        <v/>
      </c>
      <c r="UG390" t="str">
        <f t="shared" si="202"/>
        <v/>
      </c>
      <c r="UH390" t="str">
        <f t="shared" si="203"/>
        <v/>
      </c>
      <c r="UR390" t="str">
        <f t="shared" ref="UR390:UR453" si="204">_xlfn.IFS(COUNTA($PB390:$PE390)=0,"",
COUNTIFS($PB390:$PE390,"&gt;0")&gt;0,1,
TRUE,0)</f>
        <v/>
      </c>
    </row>
    <row r="391" spans="1:564" x14ac:dyDescent="0.3">
      <c r="A391" t="s">
        <v>1417</v>
      </c>
      <c r="B391" t="s">
        <v>591</v>
      </c>
      <c r="C391" t="s">
        <v>97</v>
      </c>
      <c r="D391" s="63">
        <v>45743.64902384259</v>
      </c>
      <c r="E391" s="63">
        <v>45743.649309166663</v>
      </c>
      <c r="F391" t="s">
        <v>623</v>
      </c>
      <c r="G391">
        <v>100</v>
      </c>
      <c r="AI391">
        <v>1</v>
      </c>
      <c r="AJ391">
        <v>1</v>
      </c>
      <c r="AL391">
        <v>16</v>
      </c>
      <c r="TF391" t="s">
        <v>18</v>
      </c>
      <c r="TG391" cm="1">
        <f t="array" aca="1" ref="TG391" ca="1">_xlfn.IFS(SUMIFS(TI391:UB391, TI$3:UB$3,"Red",TI$4:UB$4,"On")&gt;0,1,
SUMIFS(TI391:UB391,TI$3:UB$3,"Yellow",TI$4:UB$4,"On")&gt;=TH$1,1,
TRUE,0)</f>
        <v>0</v>
      </c>
      <c r="TH391" s="40">
        <f t="shared" si="179"/>
        <v>0.41086666518822312</v>
      </c>
      <c r="TI391" s="40" t="str">
        <f t="shared" si="180"/>
        <v/>
      </c>
      <c r="TJ391">
        <f t="shared" si="181"/>
        <v>0</v>
      </c>
      <c r="TK391">
        <f t="shared" si="182"/>
        <v>0</v>
      </c>
      <c r="TL391">
        <f t="shared" si="183"/>
        <v>0</v>
      </c>
      <c r="TM391">
        <f t="shared" si="184"/>
        <v>0</v>
      </c>
      <c r="TN391">
        <f t="shared" si="185"/>
        <v>0</v>
      </c>
      <c r="TO391">
        <f t="shared" si="186"/>
        <v>0</v>
      </c>
      <c r="TP391">
        <f t="shared" si="187"/>
        <v>0</v>
      </c>
      <c r="TQ391">
        <f t="shared" si="188"/>
        <v>0</v>
      </c>
      <c r="TR391">
        <f t="shared" si="189"/>
        <v>0</v>
      </c>
      <c r="TS391">
        <f t="shared" si="190"/>
        <v>0</v>
      </c>
      <c r="TT391">
        <f t="shared" si="191"/>
        <v>0</v>
      </c>
      <c r="TU391">
        <f t="shared" si="192"/>
        <v>0</v>
      </c>
      <c r="TV391">
        <f t="shared" si="193"/>
        <v>0</v>
      </c>
      <c r="TW391">
        <f t="shared" si="194"/>
        <v>0</v>
      </c>
      <c r="TX391">
        <f t="shared" si="195"/>
        <v>0</v>
      </c>
      <c r="TY391">
        <f t="shared" si="196"/>
        <v>0</v>
      </c>
      <c r="TZ391" t="str">
        <f t="shared" si="197"/>
        <v/>
      </c>
      <c r="UA391">
        <f t="shared" si="198"/>
        <v>0</v>
      </c>
      <c r="UB391">
        <f t="shared" si="199"/>
        <v>0</v>
      </c>
      <c r="UD391" t="str">
        <f t="shared" si="200"/>
        <v/>
      </c>
      <c r="UE391" t="str">
        <f t="shared" si="201"/>
        <v/>
      </c>
      <c r="UG391" t="str">
        <f t="shared" si="202"/>
        <v/>
      </c>
      <c r="UH391" t="str">
        <f t="shared" si="203"/>
        <v/>
      </c>
      <c r="UR391" t="str">
        <f t="shared" si="204"/>
        <v/>
      </c>
    </row>
    <row r="392" spans="1:564" x14ac:dyDescent="0.3">
      <c r="A392" t="s">
        <v>1418</v>
      </c>
      <c r="B392" t="s">
        <v>591</v>
      </c>
      <c r="C392" t="s">
        <v>78</v>
      </c>
      <c r="D392" s="63">
        <v>45743.649259317128</v>
      </c>
      <c r="E392" s="63">
        <v>45743.649320497687</v>
      </c>
      <c r="F392" t="s">
        <v>623</v>
      </c>
      <c r="G392">
        <v>100</v>
      </c>
      <c r="AI392">
        <v>5</v>
      </c>
      <c r="TF392" t="s">
        <v>18</v>
      </c>
      <c r="TG392" cm="1">
        <f t="array" aca="1" ref="TG392" ca="1">_xlfn.IFS(SUMIFS(TI392:UB392, TI$3:UB$3,"Red",TI$4:UB$4,"On")&gt;0,1,
SUMIFS(TI392:UB392,TI$3:UB$3,"Yellow",TI$4:UB$4,"On")&gt;=TH$1,1,
TRUE,0)</f>
        <v>0</v>
      </c>
      <c r="TH392" s="40">
        <f t="shared" si="179"/>
        <v>8.8100004941225052E-2</v>
      </c>
      <c r="TI392" s="40" t="str">
        <f t="shared" si="180"/>
        <v/>
      </c>
      <c r="TJ392">
        <f t="shared" si="181"/>
        <v>0</v>
      </c>
      <c r="TK392">
        <f t="shared" si="182"/>
        <v>0</v>
      </c>
      <c r="TL392">
        <f t="shared" si="183"/>
        <v>0</v>
      </c>
      <c r="TM392">
        <f t="shared" si="184"/>
        <v>0</v>
      </c>
      <c r="TN392">
        <f t="shared" si="185"/>
        <v>0</v>
      </c>
      <c r="TO392">
        <f t="shared" si="186"/>
        <v>0</v>
      </c>
      <c r="TP392">
        <f t="shared" si="187"/>
        <v>0</v>
      </c>
      <c r="TQ392">
        <f t="shared" si="188"/>
        <v>0</v>
      </c>
      <c r="TR392">
        <f t="shared" si="189"/>
        <v>0</v>
      </c>
      <c r="TS392">
        <f t="shared" si="190"/>
        <v>0</v>
      </c>
      <c r="TT392">
        <f t="shared" si="191"/>
        <v>0</v>
      </c>
      <c r="TU392">
        <f t="shared" si="192"/>
        <v>0</v>
      </c>
      <c r="TV392">
        <f t="shared" si="193"/>
        <v>0</v>
      </c>
      <c r="TW392">
        <f t="shared" si="194"/>
        <v>0</v>
      </c>
      <c r="TX392">
        <f t="shared" si="195"/>
        <v>0</v>
      </c>
      <c r="TY392">
        <f t="shared" si="196"/>
        <v>0</v>
      </c>
      <c r="TZ392" t="str">
        <f t="shared" si="197"/>
        <v/>
      </c>
      <c r="UA392">
        <f t="shared" si="198"/>
        <v>0</v>
      </c>
      <c r="UB392">
        <f t="shared" si="199"/>
        <v>0</v>
      </c>
      <c r="UD392" t="str">
        <f t="shared" si="200"/>
        <v/>
      </c>
      <c r="UE392" t="str">
        <f t="shared" si="201"/>
        <v/>
      </c>
      <c r="UG392" t="str">
        <f t="shared" si="202"/>
        <v/>
      </c>
      <c r="UH392" t="str">
        <f t="shared" si="203"/>
        <v/>
      </c>
      <c r="UR392" t="str">
        <f t="shared" si="204"/>
        <v/>
      </c>
    </row>
    <row r="393" spans="1:564" x14ac:dyDescent="0.3">
      <c r="A393" t="s">
        <v>1419</v>
      </c>
      <c r="B393" t="s">
        <v>591</v>
      </c>
      <c r="C393" t="s">
        <v>78</v>
      </c>
      <c r="D393" s="63">
        <v>45743.649300925928</v>
      </c>
      <c r="E393" s="63">
        <v>45743.64935605324</v>
      </c>
      <c r="F393" t="s">
        <v>623</v>
      </c>
      <c r="G393">
        <v>100</v>
      </c>
      <c r="AI393">
        <v>4</v>
      </c>
      <c r="TF393" t="s">
        <v>18</v>
      </c>
      <c r="TG393" cm="1">
        <f t="array" aca="1" ref="TG393" ca="1">_xlfn.IFS(SUMIFS(TI393:UB393, TI$3:UB$3,"Red",TI$4:UB$4,"On")&gt;0,1,
SUMIFS(TI393:UB393,TI$3:UB$3,"Yellow",TI$4:UB$4,"On")&gt;=TH$1,1,
TRUE,0)</f>
        <v>0</v>
      </c>
      <c r="TH393" s="40">
        <f t="shared" si="179"/>
        <v>7.9383328557014465E-2</v>
      </c>
      <c r="TI393" s="40" t="str">
        <f t="shared" si="180"/>
        <v/>
      </c>
      <c r="TJ393">
        <f t="shared" si="181"/>
        <v>0</v>
      </c>
      <c r="TK393">
        <f t="shared" si="182"/>
        <v>0</v>
      </c>
      <c r="TL393">
        <f t="shared" si="183"/>
        <v>0</v>
      </c>
      <c r="TM393">
        <f t="shared" si="184"/>
        <v>0</v>
      </c>
      <c r="TN393">
        <f t="shared" si="185"/>
        <v>0</v>
      </c>
      <c r="TO393">
        <f t="shared" si="186"/>
        <v>0</v>
      </c>
      <c r="TP393">
        <f t="shared" si="187"/>
        <v>0</v>
      </c>
      <c r="TQ393">
        <f t="shared" si="188"/>
        <v>0</v>
      </c>
      <c r="TR393">
        <f t="shared" si="189"/>
        <v>0</v>
      </c>
      <c r="TS393">
        <f t="shared" si="190"/>
        <v>0</v>
      </c>
      <c r="TT393">
        <f t="shared" si="191"/>
        <v>0</v>
      </c>
      <c r="TU393">
        <f t="shared" si="192"/>
        <v>0</v>
      </c>
      <c r="TV393">
        <f t="shared" si="193"/>
        <v>0</v>
      </c>
      <c r="TW393">
        <f t="shared" si="194"/>
        <v>0</v>
      </c>
      <c r="TX393">
        <f t="shared" si="195"/>
        <v>0</v>
      </c>
      <c r="TY393">
        <f t="shared" si="196"/>
        <v>0</v>
      </c>
      <c r="TZ393" t="str">
        <f t="shared" si="197"/>
        <v/>
      </c>
      <c r="UA393">
        <f t="shared" si="198"/>
        <v>0</v>
      </c>
      <c r="UB393">
        <f t="shared" si="199"/>
        <v>0</v>
      </c>
      <c r="UD393" t="str">
        <f t="shared" si="200"/>
        <v/>
      </c>
      <c r="UE393" t="str">
        <f t="shared" si="201"/>
        <v/>
      </c>
      <c r="UG393" t="str">
        <f t="shared" si="202"/>
        <v/>
      </c>
      <c r="UH393" t="str">
        <f t="shared" si="203"/>
        <v/>
      </c>
      <c r="UR393" t="str">
        <f t="shared" si="204"/>
        <v/>
      </c>
    </row>
    <row r="394" spans="1:564" x14ac:dyDescent="0.3">
      <c r="A394" t="s">
        <v>1420</v>
      </c>
      <c r="B394" t="s">
        <v>591</v>
      </c>
      <c r="C394" t="s">
        <v>78</v>
      </c>
      <c r="D394" s="63">
        <v>45743.647764027781</v>
      </c>
      <c r="E394" s="63">
        <v>45743.649374745371</v>
      </c>
      <c r="F394" t="s">
        <v>623</v>
      </c>
      <c r="G394">
        <v>100</v>
      </c>
      <c r="AI394">
        <v>5</v>
      </c>
      <c r="TF394" t="s">
        <v>18</v>
      </c>
      <c r="TG394" cm="1">
        <f t="array" aca="1" ref="TG394" ca="1">_xlfn.IFS(SUMIFS(TI394:UB394, TI$3:UB$3,"Red",TI$4:UB$4,"On")&gt;0,1,
SUMIFS(TI394:UB394,TI$3:UB$3,"Yellow",TI$4:UB$4,"On")&gt;=TH$1,1,
TRUE,0)</f>
        <v>0</v>
      </c>
      <c r="TH394" s="40">
        <f t="shared" si="179"/>
        <v>2.3194333305582404</v>
      </c>
      <c r="TI394" s="40" t="str">
        <f t="shared" si="180"/>
        <v/>
      </c>
      <c r="TJ394">
        <f t="shared" si="181"/>
        <v>0</v>
      </c>
      <c r="TK394">
        <f t="shared" si="182"/>
        <v>0</v>
      </c>
      <c r="TL394">
        <f t="shared" si="183"/>
        <v>0</v>
      </c>
      <c r="TM394">
        <f t="shared" si="184"/>
        <v>0</v>
      </c>
      <c r="TN394">
        <f t="shared" si="185"/>
        <v>0</v>
      </c>
      <c r="TO394">
        <f t="shared" si="186"/>
        <v>0</v>
      </c>
      <c r="TP394">
        <f t="shared" si="187"/>
        <v>0</v>
      </c>
      <c r="TQ394">
        <f t="shared" si="188"/>
        <v>0</v>
      </c>
      <c r="TR394">
        <f t="shared" si="189"/>
        <v>0</v>
      </c>
      <c r="TS394">
        <f t="shared" si="190"/>
        <v>0</v>
      </c>
      <c r="TT394">
        <f t="shared" si="191"/>
        <v>0</v>
      </c>
      <c r="TU394">
        <f t="shared" si="192"/>
        <v>0</v>
      </c>
      <c r="TV394">
        <f t="shared" si="193"/>
        <v>0</v>
      </c>
      <c r="TW394">
        <f t="shared" si="194"/>
        <v>0</v>
      </c>
      <c r="TX394">
        <f t="shared" si="195"/>
        <v>0</v>
      </c>
      <c r="TY394">
        <f t="shared" si="196"/>
        <v>0</v>
      </c>
      <c r="TZ394" t="str">
        <f t="shared" si="197"/>
        <v/>
      </c>
      <c r="UA394">
        <f t="shared" si="198"/>
        <v>0</v>
      </c>
      <c r="UB394">
        <f t="shared" si="199"/>
        <v>0</v>
      </c>
      <c r="UD394" t="str">
        <f t="shared" si="200"/>
        <v/>
      </c>
      <c r="UE394" t="str">
        <f t="shared" si="201"/>
        <v/>
      </c>
      <c r="UG394" t="str">
        <f t="shared" si="202"/>
        <v/>
      </c>
      <c r="UH394" t="str">
        <f t="shared" si="203"/>
        <v/>
      </c>
      <c r="UR394" t="str">
        <f t="shared" si="204"/>
        <v/>
      </c>
    </row>
    <row r="395" spans="1:564" x14ac:dyDescent="0.3">
      <c r="A395" t="s">
        <v>1421</v>
      </c>
      <c r="B395" t="s">
        <v>591</v>
      </c>
      <c r="C395" t="s">
        <v>78</v>
      </c>
      <c r="D395" s="63">
        <v>45743.648654131946</v>
      </c>
      <c r="E395" s="63">
        <v>45743.649380532406</v>
      </c>
      <c r="F395" t="s">
        <v>623</v>
      </c>
      <c r="G395">
        <v>100</v>
      </c>
      <c r="AI395">
        <v>4</v>
      </c>
      <c r="TF395" t="s">
        <v>18</v>
      </c>
      <c r="TG395" cm="1">
        <f t="array" aca="1" ref="TG395" ca="1">_xlfn.IFS(SUMIFS(TI395:UB395, TI$3:UB$3,"Red",TI$4:UB$4,"On")&gt;0,1,
SUMIFS(TI395:UB395,TI$3:UB$3,"Yellow",TI$4:UB$4,"On")&gt;=TH$1,1,
TRUE,0)</f>
        <v>0</v>
      </c>
      <c r="TH395" s="40">
        <f t="shared" si="179"/>
        <v>1.0460166621487588</v>
      </c>
      <c r="TI395" s="40" t="str">
        <f t="shared" si="180"/>
        <v/>
      </c>
      <c r="TJ395">
        <f t="shared" si="181"/>
        <v>0</v>
      </c>
      <c r="TK395">
        <f t="shared" si="182"/>
        <v>0</v>
      </c>
      <c r="TL395">
        <f t="shared" si="183"/>
        <v>0</v>
      </c>
      <c r="TM395">
        <f t="shared" si="184"/>
        <v>0</v>
      </c>
      <c r="TN395">
        <f t="shared" si="185"/>
        <v>0</v>
      </c>
      <c r="TO395">
        <f t="shared" si="186"/>
        <v>0</v>
      </c>
      <c r="TP395">
        <f t="shared" si="187"/>
        <v>0</v>
      </c>
      <c r="TQ395">
        <f t="shared" si="188"/>
        <v>0</v>
      </c>
      <c r="TR395">
        <f t="shared" si="189"/>
        <v>0</v>
      </c>
      <c r="TS395">
        <f t="shared" si="190"/>
        <v>0</v>
      </c>
      <c r="TT395">
        <f t="shared" si="191"/>
        <v>0</v>
      </c>
      <c r="TU395">
        <f t="shared" si="192"/>
        <v>0</v>
      </c>
      <c r="TV395">
        <f t="shared" si="193"/>
        <v>0</v>
      </c>
      <c r="TW395">
        <f t="shared" si="194"/>
        <v>0</v>
      </c>
      <c r="TX395">
        <f t="shared" si="195"/>
        <v>0</v>
      </c>
      <c r="TY395">
        <f t="shared" si="196"/>
        <v>0</v>
      </c>
      <c r="TZ395" t="str">
        <f t="shared" si="197"/>
        <v/>
      </c>
      <c r="UA395">
        <f t="shared" si="198"/>
        <v>0</v>
      </c>
      <c r="UB395">
        <f t="shared" si="199"/>
        <v>0</v>
      </c>
      <c r="UD395" t="str">
        <f t="shared" si="200"/>
        <v/>
      </c>
      <c r="UE395" t="str">
        <f t="shared" si="201"/>
        <v/>
      </c>
      <c r="UG395" t="str">
        <f t="shared" si="202"/>
        <v/>
      </c>
      <c r="UH395" t="str">
        <f t="shared" si="203"/>
        <v/>
      </c>
      <c r="UR395" t="str">
        <f t="shared" si="204"/>
        <v/>
      </c>
    </row>
    <row r="396" spans="1:564" x14ac:dyDescent="0.3">
      <c r="A396" t="s">
        <v>1422</v>
      </c>
      <c r="B396" t="s">
        <v>591</v>
      </c>
      <c r="C396" t="s">
        <v>78</v>
      </c>
      <c r="D396" s="63">
        <v>45743.649225243054</v>
      </c>
      <c r="E396" s="63">
        <v>45743.649383668984</v>
      </c>
      <c r="F396" t="s">
        <v>623</v>
      </c>
      <c r="G396">
        <v>100</v>
      </c>
      <c r="AI396">
        <v>4</v>
      </c>
      <c r="TF396" t="s">
        <v>18</v>
      </c>
      <c r="TG396" cm="1">
        <f t="array" aca="1" ref="TG396" ca="1">_xlfn.IFS(SUMIFS(TI396:UB396, TI$3:UB$3,"Red",TI$4:UB$4,"On")&gt;0,1,
SUMIFS(TI396:UB396,TI$3:UB$3,"Yellow",TI$4:UB$4,"On")&gt;=TH$1,1,
TRUE,0)</f>
        <v>0</v>
      </c>
      <c r="TH396" s="40">
        <f t="shared" si="179"/>
        <v>0.22813333896920085</v>
      </c>
      <c r="TI396" s="40" t="str">
        <f t="shared" si="180"/>
        <v/>
      </c>
      <c r="TJ396">
        <f t="shared" si="181"/>
        <v>0</v>
      </c>
      <c r="TK396">
        <f t="shared" si="182"/>
        <v>0</v>
      </c>
      <c r="TL396">
        <f t="shared" si="183"/>
        <v>0</v>
      </c>
      <c r="TM396">
        <f t="shared" si="184"/>
        <v>0</v>
      </c>
      <c r="TN396">
        <f t="shared" si="185"/>
        <v>0</v>
      </c>
      <c r="TO396">
        <f t="shared" si="186"/>
        <v>0</v>
      </c>
      <c r="TP396">
        <f t="shared" si="187"/>
        <v>0</v>
      </c>
      <c r="TQ396">
        <f t="shared" si="188"/>
        <v>0</v>
      </c>
      <c r="TR396">
        <f t="shared" si="189"/>
        <v>0</v>
      </c>
      <c r="TS396">
        <f t="shared" si="190"/>
        <v>0</v>
      </c>
      <c r="TT396">
        <f t="shared" si="191"/>
        <v>0</v>
      </c>
      <c r="TU396">
        <f t="shared" si="192"/>
        <v>0</v>
      </c>
      <c r="TV396">
        <f t="shared" si="193"/>
        <v>0</v>
      </c>
      <c r="TW396">
        <f t="shared" si="194"/>
        <v>0</v>
      </c>
      <c r="TX396">
        <f t="shared" si="195"/>
        <v>0</v>
      </c>
      <c r="TY396">
        <f t="shared" si="196"/>
        <v>0</v>
      </c>
      <c r="TZ396" t="str">
        <f t="shared" si="197"/>
        <v/>
      </c>
      <c r="UA396">
        <f t="shared" si="198"/>
        <v>0</v>
      </c>
      <c r="UB396">
        <f t="shared" si="199"/>
        <v>0</v>
      </c>
      <c r="UD396" t="str">
        <f t="shared" si="200"/>
        <v/>
      </c>
      <c r="UE396" t="str">
        <f t="shared" si="201"/>
        <v/>
      </c>
      <c r="UG396" t="str">
        <f t="shared" si="202"/>
        <v/>
      </c>
      <c r="UH396" t="str">
        <f t="shared" si="203"/>
        <v/>
      </c>
      <c r="UR396" t="str">
        <f t="shared" si="204"/>
        <v/>
      </c>
    </row>
    <row r="397" spans="1:564" x14ac:dyDescent="0.3">
      <c r="A397" t="s">
        <v>1423</v>
      </c>
      <c r="B397" t="s">
        <v>591</v>
      </c>
      <c r="C397" t="s">
        <v>97</v>
      </c>
      <c r="D397" s="63">
        <v>45743.649135659725</v>
      </c>
      <c r="E397" s="63">
        <v>45743.649408321762</v>
      </c>
      <c r="F397" t="s">
        <v>623</v>
      </c>
      <c r="G397">
        <v>100</v>
      </c>
      <c r="AI397">
        <v>1</v>
      </c>
      <c r="AJ397">
        <v>1</v>
      </c>
      <c r="AL397">
        <v>13</v>
      </c>
      <c r="TF397" t="s">
        <v>18</v>
      </c>
      <c r="TG397" cm="1">
        <f t="array" aca="1" ref="TG397" ca="1">_xlfn.IFS(SUMIFS(TI397:UB397, TI$3:UB$3,"Red",TI$4:UB$4,"On")&gt;0,1,
SUMIFS(TI397:UB397,TI$3:UB$3,"Yellow",TI$4:UB$4,"On")&gt;=TH$1,1,
TRUE,0)</f>
        <v>0</v>
      </c>
      <c r="TH397" s="40">
        <f t="shared" si="179"/>
        <v>0.39263333310373127</v>
      </c>
      <c r="TI397" s="40" t="str">
        <f t="shared" si="180"/>
        <v/>
      </c>
      <c r="TJ397">
        <f t="shared" si="181"/>
        <v>0</v>
      </c>
      <c r="TK397">
        <f t="shared" si="182"/>
        <v>0</v>
      </c>
      <c r="TL397">
        <f t="shared" si="183"/>
        <v>0</v>
      </c>
      <c r="TM397">
        <f t="shared" si="184"/>
        <v>0</v>
      </c>
      <c r="TN397">
        <f t="shared" si="185"/>
        <v>0</v>
      </c>
      <c r="TO397">
        <f t="shared" si="186"/>
        <v>0</v>
      </c>
      <c r="TP397">
        <f t="shared" si="187"/>
        <v>0</v>
      </c>
      <c r="TQ397">
        <f t="shared" si="188"/>
        <v>0</v>
      </c>
      <c r="TR397">
        <f t="shared" si="189"/>
        <v>0</v>
      </c>
      <c r="TS397">
        <f t="shared" si="190"/>
        <v>0</v>
      </c>
      <c r="TT397">
        <f t="shared" si="191"/>
        <v>0</v>
      </c>
      <c r="TU397">
        <f t="shared" si="192"/>
        <v>0</v>
      </c>
      <c r="TV397">
        <f t="shared" si="193"/>
        <v>0</v>
      </c>
      <c r="TW397">
        <f t="shared" si="194"/>
        <v>0</v>
      </c>
      <c r="TX397">
        <f t="shared" si="195"/>
        <v>0</v>
      </c>
      <c r="TY397">
        <f t="shared" si="196"/>
        <v>0</v>
      </c>
      <c r="TZ397" t="str">
        <f t="shared" si="197"/>
        <v/>
      </c>
      <c r="UA397">
        <f t="shared" si="198"/>
        <v>0</v>
      </c>
      <c r="UB397">
        <f t="shared" si="199"/>
        <v>0</v>
      </c>
      <c r="UD397" t="str">
        <f t="shared" si="200"/>
        <v/>
      </c>
      <c r="UE397" t="str">
        <f t="shared" si="201"/>
        <v/>
      </c>
      <c r="UG397" t="str">
        <f t="shared" si="202"/>
        <v/>
      </c>
      <c r="UH397" t="str">
        <f t="shared" si="203"/>
        <v/>
      </c>
      <c r="UR397" t="str">
        <f t="shared" si="204"/>
        <v/>
      </c>
    </row>
    <row r="398" spans="1:564" x14ac:dyDescent="0.3">
      <c r="A398" t="s">
        <v>1424</v>
      </c>
      <c r="B398" t="s">
        <v>591</v>
      </c>
      <c r="C398" t="s">
        <v>78</v>
      </c>
      <c r="D398" s="63">
        <v>45743.649186608796</v>
      </c>
      <c r="E398" s="63">
        <v>45743.649421307869</v>
      </c>
      <c r="F398" t="s">
        <v>623</v>
      </c>
      <c r="G398">
        <v>100</v>
      </c>
      <c r="AI398">
        <v>4</v>
      </c>
      <c r="TF398" t="s">
        <v>18</v>
      </c>
      <c r="TG398" cm="1">
        <f t="array" aca="1" ref="TG398" ca="1">_xlfn.IFS(SUMIFS(TI398:UB398, TI$3:UB$3,"Red",TI$4:UB$4,"On")&gt;0,1,
SUMIFS(TI398:UB398,TI$3:UB$3,"Yellow",TI$4:UB$4,"On")&gt;=TH$1,1,
TRUE,0)</f>
        <v>0</v>
      </c>
      <c r="TH398" s="40">
        <f t="shared" si="179"/>
        <v>0.33796666539274156</v>
      </c>
      <c r="TI398" s="40" t="str">
        <f t="shared" si="180"/>
        <v/>
      </c>
      <c r="TJ398">
        <f t="shared" si="181"/>
        <v>0</v>
      </c>
      <c r="TK398">
        <f t="shared" si="182"/>
        <v>0</v>
      </c>
      <c r="TL398">
        <f t="shared" si="183"/>
        <v>0</v>
      </c>
      <c r="TM398">
        <f t="shared" si="184"/>
        <v>0</v>
      </c>
      <c r="TN398">
        <f t="shared" si="185"/>
        <v>0</v>
      </c>
      <c r="TO398">
        <f t="shared" si="186"/>
        <v>0</v>
      </c>
      <c r="TP398">
        <f t="shared" si="187"/>
        <v>0</v>
      </c>
      <c r="TQ398">
        <f t="shared" si="188"/>
        <v>0</v>
      </c>
      <c r="TR398">
        <f t="shared" si="189"/>
        <v>0</v>
      </c>
      <c r="TS398">
        <f t="shared" si="190"/>
        <v>0</v>
      </c>
      <c r="TT398">
        <f t="shared" si="191"/>
        <v>0</v>
      </c>
      <c r="TU398">
        <f t="shared" si="192"/>
        <v>0</v>
      </c>
      <c r="TV398">
        <f t="shared" si="193"/>
        <v>0</v>
      </c>
      <c r="TW398">
        <f t="shared" si="194"/>
        <v>0</v>
      </c>
      <c r="TX398">
        <f t="shared" si="195"/>
        <v>0</v>
      </c>
      <c r="TY398">
        <f t="shared" si="196"/>
        <v>0</v>
      </c>
      <c r="TZ398" t="str">
        <f t="shared" si="197"/>
        <v/>
      </c>
      <c r="UA398">
        <f t="shared" si="198"/>
        <v>0</v>
      </c>
      <c r="UB398">
        <f t="shared" si="199"/>
        <v>0</v>
      </c>
      <c r="UD398" t="str">
        <f t="shared" si="200"/>
        <v/>
      </c>
      <c r="UE398" t="str">
        <f t="shared" si="201"/>
        <v/>
      </c>
      <c r="UG398" t="str">
        <f t="shared" si="202"/>
        <v/>
      </c>
      <c r="UH398" t="str">
        <f t="shared" si="203"/>
        <v/>
      </c>
      <c r="UR398" t="str">
        <f t="shared" si="204"/>
        <v/>
      </c>
    </row>
    <row r="399" spans="1:564" x14ac:dyDescent="0.3">
      <c r="A399" t="s">
        <v>1425</v>
      </c>
      <c r="B399" t="s">
        <v>591</v>
      </c>
      <c r="C399" t="s">
        <v>78</v>
      </c>
      <c r="D399" s="63">
        <v>45743.64930109954</v>
      </c>
      <c r="E399" s="63">
        <v>45743.649435358799</v>
      </c>
      <c r="F399" t="s">
        <v>623</v>
      </c>
      <c r="G399">
        <v>100</v>
      </c>
      <c r="AI399">
        <v>4</v>
      </c>
      <c r="TF399" t="s">
        <v>18</v>
      </c>
      <c r="TG399" cm="1">
        <f t="array" aca="1" ref="TG399" ca="1">_xlfn.IFS(SUMIFS(TI399:UB399, TI$3:UB$3,"Red",TI$4:UB$4,"On")&gt;0,1,
SUMIFS(TI399:UB399,TI$3:UB$3,"Yellow",TI$4:UB$4,"On")&gt;=TH$1,1,
TRUE,0)</f>
        <v>0</v>
      </c>
      <c r="TH399" s="40">
        <f t="shared" si="179"/>
        <v>0.19333333242684603</v>
      </c>
      <c r="TI399" s="40" t="str">
        <f t="shared" si="180"/>
        <v/>
      </c>
      <c r="TJ399">
        <f t="shared" si="181"/>
        <v>0</v>
      </c>
      <c r="TK399">
        <f t="shared" si="182"/>
        <v>0</v>
      </c>
      <c r="TL399">
        <f t="shared" si="183"/>
        <v>0</v>
      </c>
      <c r="TM399">
        <f t="shared" si="184"/>
        <v>0</v>
      </c>
      <c r="TN399">
        <f t="shared" si="185"/>
        <v>0</v>
      </c>
      <c r="TO399">
        <f t="shared" si="186"/>
        <v>0</v>
      </c>
      <c r="TP399">
        <f t="shared" si="187"/>
        <v>0</v>
      </c>
      <c r="TQ399">
        <f t="shared" si="188"/>
        <v>0</v>
      </c>
      <c r="TR399">
        <f t="shared" si="189"/>
        <v>0</v>
      </c>
      <c r="TS399">
        <f t="shared" si="190"/>
        <v>0</v>
      </c>
      <c r="TT399">
        <f t="shared" si="191"/>
        <v>0</v>
      </c>
      <c r="TU399">
        <f t="shared" si="192"/>
        <v>0</v>
      </c>
      <c r="TV399">
        <f t="shared" si="193"/>
        <v>0</v>
      </c>
      <c r="TW399">
        <f t="shared" si="194"/>
        <v>0</v>
      </c>
      <c r="TX399">
        <f t="shared" si="195"/>
        <v>0</v>
      </c>
      <c r="TY399">
        <f t="shared" si="196"/>
        <v>0</v>
      </c>
      <c r="TZ399" t="str">
        <f t="shared" si="197"/>
        <v/>
      </c>
      <c r="UA399">
        <f t="shared" si="198"/>
        <v>0</v>
      </c>
      <c r="UB399">
        <f t="shared" si="199"/>
        <v>0</v>
      </c>
      <c r="UD399" t="str">
        <f t="shared" si="200"/>
        <v/>
      </c>
      <c r="UE399" t="str">
        <f t="shared" si="201"/>
        <v/>
      </c>
      <c r="UG399" t="str">
        <f t="shared" si="202"/>
        <v/>
      </c>
      <c r="UH399" t="str">
        <f t="shared" si="203"/>
        <v/>
      </c>
      <c r="UR399" t="str">
        <f t="shared" si="204"/>
        <v/>
      </c>
    </row>
    <row r="400" spans="1:564" x14ac:dyDescent="0.3">
      <c r="A400" t="s">
        <v>1426</v>
      </c>
      <c r="B400" t="s">
        <v>591</v>
      </c>
      <c r="C400" t="s">
        <v>78</v>
      </c>
      <c r="D400" s="63">
        <v>45743.64936452546</v>
      </c>
      <c r="E400" s="63">
        <v>45743.649457222222</v>
      </c>
      <c r="F400" t="s">
        <v>623</v>
      </c>
      <c r="G400">
        <v>100</v>
      </c>
      <c r="AI400">
        <v>2</v>
      </c>
      <c r="TF400" t="s">
        <v>18</v>
      </c>
      <c r="TG400" cm="1">
        <f t="array" aca="1" ref="TG400" ca="1">_xlfn.IFS(SUMIFS(TI400:UB400, TI$3:UB$3,"Red",TI$4:UB$4,"On")&gt;0,1,
SUMIFS(TI400:UB400,TI$3:UB$3,"Yellow",TI$4:UB$4,"On")&gt;=TH$1,1,
TRUE,0)</f>
        <v>0</v>
      </c>
      <c r="TH400" s="40">
        <f t="shared" si="179"/>
        <v>0.13348333770409226</v>
      </c>
      <c r="TI400" s="40" t="str">
        <f t="shared" si="180"/>
        <v/>
      </c>
      <c r="TJ400">
        <f t="shared" si="181"/>
        <v>0</v>
      </c>
      <c r="TK400">
        <f t="shared" si="182"/>
        <v>0</v>
      </c>
      <c r="TL400">
        <f t="shared" si="183"/>
        <v>0</v>
      </c>
      <c r="TM400">
        <f t="shared" si="184"/>
        <v>0</v>
      </c>
      <c r="TN400">
        <f t="shared" si="185"/>
        <v>0</v>
      </c>
      <c r="TO400">
        <f t="shared" si="186"/>
        <v>0</v>
      </c>
      <c r="TP400">
        <f t="shared" si="187"/>
        <v>0</v>
      </c>
      <c r="TQ400">
        <f t="shared" si="188"/>
        <v>0</v>
      </c>
      <c r="TR400">
        <f t="shared" si="189"/>
        <v>0</v>
      </c>
      <c r="TS400">
        <f t="shared" si="190"/>
        <v>0</v>
      </c>
      <c r="TT400">
        <f t="shared" si="191"/>
        <v>0</v>
      </c>
      <c r="TU400">
        <f t="shared" si="192"/>
        <v>0</v>
      </c>
      <c r="TV400">
        <f t="shared" si="193"/>
        <v>0</v>
      </c>
      <c r="TW400">
        <f t="shared" si="194"/>
        <v>0</v>
      </c>
      <c r="TX400">
        <f t="shared" si="195"/>
        <v>0</v>
      </c>
      <c r="TY400">
        <f t="shared" si="196"/>
        <v>0</v>
      </c>
      <c r="TZ400" t="str">
        <f t="shared" si="197"/>
        <v/>
      </c>
      <c r="UA400">
        <f t="shared" si="198"/>
        <v>0</v>
      </c>
      <c r="UB400">
        <f t="shared" si="199"/>
        <v>0</v>
      </c>
      <c r="UD400" t="str">
        <f t="shared" si="200"/>
        <v/>
      </c>
      <c r="UE400" t="str">
        <f t="shared" si="201"/>
        <v/>
      </c>
      <c r="UG400" t="str">
        <f t="shared" si="202"/>
        <v/>
      </c>
      <c r="UH400" t="str">
        <f t="shared" si="203"/>
        <v/>
      </c>
      <c r="UR400" t="str">
        <f t="shared" si="204"/>
        <v/>
      </c>
    </row>
    <row r="401" spans="1:564" x14ac:dyDescent="0.3">
      <c r="A401" t="s">
        <v>1427</v>
      </c>
      <c r="B401" t="s">
        <v>591</v>
      </c>
      <c r="C401" t="s">
        <v>97</v>
      </c>
      <c r="D401" s="63">
        <v>45743.649273206021</v>
      </c>
      <c r="E401" s="63">
        <v>45743.649470891207</v>
      </c>
      <c r="F401" t="s">
        <v>623</v>
      </c>
      <c r="G401">
        <v>100</v>
      </c>
      <c r="AI401">
        <v>1</v>
      </c>
      <c r="AJ401">
        <v>1</v>
      </c>
      <c r="AL401">
        <v>13</v>
      </c>
      <c r="TF401" t="s">
        <v>18</v>
      </c>
      <c r="TG401" cm="1">
        <f t="array" aca="1" ref="TG401" ca="1">_xlfn.IFS(SUMIFS(TI401:UB401, TI$3:UB$3,"Red",TI$4:UB$4,"On")&gt;0,1,
SUMIFS(TI401:UB401,TI$3:UB$3,"Yellow",TI$4:UB$4,"On")&gt;=TH$1,1,
TRUE,0)</f>
        <v>0</v>
      </c>
      <c r="TH401" s="40">
        <f t="shared" si="179"/>
        <v>0.28466666699387133</v>
      </c>
      <c r="TI401" s="40" t="str">
        <f t="shared" si="180"/>
        <v/>
      </c>
      <c r="TJ401">
        <f t="shared" si="181"/>
        <v>0</v>
      </c>
      <c r="TK401">
        <f t="shared" si="182"/>
        <v>0</v>
      </c>
      <c r="TL401">
        <f t="shared" si="183"/>
        <v>0</v>
      </c>
      <c r="TM401">
        <f t="shared" si="184"/>
        <v>0</v>
      </c>
      <c r="TN401">
        <f t="shared" si="185"/>
        <v>0</v>
      </c>
      <c r="TO401">
        <f t="shared" si="186"/>
        <v>0</v>
      </c>
      <c r="TP401">
        <f t="shared" si="187"/>
        <v>0</v>
      </c>
      <c r="TQ401">
        <f t="shared" si="188"/>
        <v>0</v>
      </c>
      <c r="TR401">
        <f t="shared" si="189"/>
        <v>0</v>
      </c>
      <c r="TS401">
        <f t="shared" si="190"/>
        <v>0</v>
      </c>
      <c r="TT401">
        <f t="shared" si="191"/>
        <v>0</v>
      </c>
      <c r="TU401">
        <f t="shared" si="192"/>
        <v>0</v>
      </c>
      <c r="TV401">
        <f t="shared" si="193"/>
        <v>0</v>
      </c>
      <c r="TW401">
        <f t="shared" si="194"/>
        <v>0</v>
      </c>
      <c r="TX401">
        <f t="shared" si="195"/>
        <v>0</v>
      </c>
      <c r="TY401">
        <f t="shared" si="196"/>
        <v>0</v>
      </c>
      <c r="TZ401" t="str">
        <f t="shared" si="197"/>
        <v/>
      </c>
      <c r="UA401">
        <f t="shared" si="198"/>
        <v>0</v>
      </c>
      <c r="UB401">
        <f t="shared" si="199"/>
        <v>0</v>
      </c>
      <c r="UD401" t="str">
        <f t="shared" si="200"/>
        <v/>
      </c>
      <c r="UE401" t="str">
        <f t="shared" si="201"/>
        <v/>
      </c>
      <c r="UG401" t="str">
        <f t="shared" si="202"/>
        <v/>
      </c>
      <c r="UH401" t="str">
        <f t="shared" si="203"/>
        <v/>
      </c>
      <c r="UR401" t="str">
        <f t="shared" si="204"/>
        <v/>
      </c>
    </row>
    <row r="402" spans="1:564" x14ac:dyDescent="0.3">
      <c r="A402" t="s">
        <v>1428</v>
      </c>
      <c r="B402" t="s">
        <v>591</v>
      </c>
      <c r="C402" t="s">
        <v>97</v>
      </c>
      <c r="D402" s="63">
        <v>45743.64934625</v>
      </c>
      <c r="E402" s="63">
        <v>45743.649561863429</v>
      </c>
      <c r="F402" t="s">
        <v>623</v>
      </c>
      <c r="G402">
        <v>100</v>
      </c>
      <c r="AI402">
        <v>1</v>
      </c>
      <c r="AJ402">
        <v>1</v>
      </c>
      <c r="AL402">
        <v>12</v>
      </c>
      <c r="TF402" t="s">
        <v>18</v>
      </c>
      <c r="TG402" cm="1">
        <f t="array" aca="1" ref="TG402" ca="1">_xlfn.IFS(SUMIFS(TI402:UB402, TI$3:UB$3,"Red",TI$4:UB$4,"On")&gt;0,1,
SUMIFS(TI402:UB402,TI$3:UB$3,"Yellow",TI$4:UB$4,"On")&gt;=TH$1,1,
TRUE,0)</f>
        <v>0</v>
      </c>
      <c r="TH402" s="40">
        <f t="shared" si="179"/>
        <v>0.31048333737999201</v>
      </c>
      <c r="TI402" s="40" t="str">
        <f t="shared" si="180"/>
        <v/>
      </c>
      <c r="TJ402">
        <f t="shared" si="181"/>
        <v>0</v>
      </c>
      <c r="TK402">
        <f t="shared" si="182"/>
        <v>0</v>
      </c>
      <c r="TL402">
        <f t="shared" si="183"/>
        <v>0</v>
      </c>
      <c r="TM402">
        <f t="shared" si="184"/>
        <v>0</v>
      </c>
      <c r="TN402">
        <f t="shared" si="185"/>
        <v>0</v>
      </c>
      <c r="TO402">
        <f t="shared" si="186"/>
        <v>0</v>
      </c>
      <c r="TP402">
        <f t="shared" si="187"/>
        <v>0</v>
      </c>
      <c r="TQ402">
        <f t="shared" si="188"/>
        <v>0</v>
      </c>
      <c r="TR402">
        <f t="shared" si="189"/>
        <v>0</v>
      </c>
      <c r="TS402">
        <f t="shared" si="190"/>
        <v>0</v>
      </c>
      <c r="TT402">
        <f t="shared" si="191"/>
        <v>0</v>
      </c>
      <c r="TU402">
        <f t="shared" si="192"/>
        <v>0</v>
      </c>
      <c r="TV402">
        <f t="shared" si="193"/>
        <v>0</v>
      </c>
      <c r="TW402">
        <f t="shared" si="194"/>
        <v>0</v>
      </c>
      <c r="TX402">
        <f t="shared" si="195"/>
        <v>0</v>
      </c>
      <c r="TY402">
        <f t="shared" si="196"/>
        <v>0</v>
      </c>
      <c r="TZ402" t="str">
        <f t="shared" si="197"/>
        <v/>
      </c>
      <c r="UA402">
        <f t="shared" si="198"/>
        <v>0</v>
      </c>
      <c r="UB402">
        <f t="shared" si="199"/>
        <v>0</v>
      </c>
      <c r="UD402" t="str">
        <f t="shared" si="200"/>
        <v/>
      </c>
      <c r="UE402" t="str">
        <f t="shared" si="201"/>
        <v/>
      </c>
      <c r="UG402" t="str">
        <f t="shared" si="202"/>
        <v/>
      </c>
      <c r="UH402" t="str">
        <f t="shared" si="203"/>
        <v/>
      </c>
      <c r="UR402" t="str">
        <f t="shared" si="204"/>
        <v/>
      </c>
    </row>
    <row r="403" spans="1:564" x14ac:dyDescent="0.3">
      <c r="A403" t="s">
        <v>1429</v>
      </c>
      <c r="B403" t="s">
        <v>591</v>
      </c>
      <c r="C403" t="s">
        <v>78</v>
      </c>
      <c r="D403" s="63">
        <v>45743.648586226853</v>
      </c>
      <c r="E403" s="63">
        <v>45743.649565636573</v>
      </c>
      <c r="F403" t="s">
        <v>623</v>
      </c>
      <c r="G403">
        <v>100</v>
      </c>
      <c r="AI403">
        <v>2</v>
      </c>
      <c r="TF403" t="s">
        <v>18</v>
      </c>
      <c r="TG403" cm="1">
        <f t="array" aca="1" ref="TG403" ca="1">_xlfn.IFS(SUMIFS(TI403:UB403, TI$3:UB$3,"Red",TI$4:UB$4,"On")&gt;0,1,
SUMIFS(TI403:UB403,TI$3:UB$3,"Yellow",TI$4:UB$4,"On")&gt;=TH$1,1,
TRUE,0)</f>
        <v>0</v>
      </c>
      <c r="TH403" s="40">
        <f t="shared" si="179"/>
        <v>1.4103499974589795</v>
      </c>
      <c r="TI403" s="40" t="str">
        <f t="shared" si="180"/>
        <v/>
      </c>
      <c r="TJ403">
        <f t="shared" si="181"/>
        <v>0</v>
      </c>
      <c r="TK403">
        <f t="shared" si="182"/>
        <v>0</v>
      </c>
      <c r="TL403">
        <f t="shared" si="183"/>
        <v>0</v>
      </c>
      <c r="TM403">
        <f t="shared" si="184"/>
        <v>0</v>
      </c>
      <c r="TN403">
        <f t="shared" si="185"/>
        <v>0</v>
      </c>
      <c r="TO403">
        <f t="shared" si="186"/>
        <v>0</v>
      </c>
      <c r="TP403">
        <f t="shared" si="187"/>
        <v>0</v>
      </c>
      <c r="TQ403">
        <f t="shared" si="188"/>
        <v>0</v>
      </c>
      <c r="TR403">
        <f t="shared" si="189"/>
        <v>0</v>
      </c>
      <c r="TS403">
        <f t="shared" si="190"/>
        <v>0</v>
      </c>
      <c r="TT403">
        <f t="shared" si="191"/>
        <v>0</v>
      </c>
      <c r="TU403">
        <f t="shared" si="192"/>
        <v>0</v>
      </c>
      <c r="TV403">
        <f t="shared" si="193"/>
        <v>0</v>
      </c>
      <c r="TW403">
        <f t="shared" si="194"/>
        <v>0</v>
      </c>
      <c r="TX403">
        <f t="shared" si="195"/>
        <v>0</v>
      </c>
      <c r="TY403">
        <f t="shared" si="196"/>
        <v>0</v>
      </c>
      <c r="TZ403" t="str">
        <f t="shared" si="197"/>
        <v/>
      </c>
      <c r="UA403">
        <f t="shared" si="198"/>
        <v>0</v>
      </c>
      <c r="UB403">
        <f t="shared" si="199"/>
        <v>0</v>
      </c>
      <c r="UD403" t="str">
        <f t="shared" si="200"/>
        <v/>
      </c>
      <c r="UE403" t="str">
        <f t="shared" si="201"/>
        <v/>
      </c>
      <c r="UG403" t="str">
        <f t="shared" si="202"/>
        <v/>
      </c>
      <c r="UH403" t="str">
        <f t="shared" si="203"/>
        <v/>
      </c>
      <c r="UR403" t="str">
        <f t="shared" si="204"/>
        <v/>
      </c>
    </row>
    <row r="404" spans="1:564" x14ac:dyDescent="0.3">
      <c r="A404" t="s">
        <v>1430</v>
      </c>
      <c r="B404" t="s">
        <v>591</v>
      </c>
      <c r="C404" t="s">
        <v>78</v>
      </c>
      <c r="D404" s="63">
        <v>45743.649374583336</v>
      </c>
      <c r="E404" s="63">
        <v>45743.649575636577</v>
      </c>
      <c r="F404" t="s">
        <v>623</v>
      </c>
      <c r="G404">
        <v>100</v>
      </c>
      <c r="AI404">
        <v>6</v>
      </c>
      <c r="TF404" t="s">
        <v>18</v>
      </c>
      <c r="TG404" cm="1">
        <f t="array" aca="1" ref="TG404" ca="1">_xlfn.IFS(SUMIFS(TI404:UB404, TI$3:UB$3,"Red",TI$4:UB$4,"On")&gt;0,1,
SUMIFS(TI404:UB404,TI$3:UB$3,"Yellow",TI$4:UB$4,"On")&gt;=TH$1,1,
TRUE,0)</f>
        <v>0</v>
      </c>
      <c r="TH404" s="40">
        <f t="shared" si="179"/>
        <v>0.28951666667126119</v>
      </c>
      <c r="TI404" s="40" t="str">
        <f t="shared" si="180"/>
        <v/>
      </c>
      <c r="TJ404">
        <f t="shared" si="181"/>
        <v>0</v>
      </c>
      <c r="TK404">
        <f t="shared" si="182"/>
        <v>0</v>
      </c>
      <c r="TL404">
        <f t="shared" si="183"/>
        <v>0</v>
      </c>
      <c r="TM404">
        <f t="shared" si="184"/>
        <v>0</v>
      </c>
      <c r="TN404">
        <f t="shared" si="185"/>
        <v>0</v>
      </c>
      <c r="TO404">
        <f t="shared" si="186"/>
        <v>0</v>
      </c>
      <c r="TP404">
        <f t="shared" si="187"/>
        <v>0</v>
      </c>
      <c r="TQ404">
        <f t="shared" si="188"/>
        <v>0</v>
      </c>
      <c r="TR404">
        <f t="shared" si="189"/>
        <v>0</v>
      </c>
      <c r="TS404">
        <f t="shared" si="190"/>
        <v>0</v>
      </c>
      <c r="TT404">
        <f t="shared" si="191"/>
        <v>0</v>
      </c>
      <c r="TU404">
        <f t="shared" si="192"/>
        <v>0</v>
      </c>
      <c r="TV404">
        <f t="shared" si="193"/>
        <v>0</v>
      </c>
      <c r="TW404">
        <f t="shared" si="194"/>
        <v>0</v>
      </c>
      <c r="TX404">
        <f t="shared" si="195"/>
        <v>0</v>
      </c>
      <c r="TY404">
        <f t="shared" si="196"/>
        <v>0</v>
      </c>
      <c r="TZ404" t="str">
        <f t="shared" si="197"/>
        <v/>
      </c>
      <c r="UA404">
        <f t="shared" si="198"/>
        <v>0</v>
      </c>
      <c r="UB404">
        <f t="shared" si="199"/>
        <v>0</v>
      </c>
      <c r="UD404" t="str">
        <f t="shared" si="200"/>
        <v/>
      </c>
      <c r="UE404" t="str">
        <f t="shared" si="201"/>
        <v/>
      </c>
      <c r="UG404" t="str">
        <f t="shared" si="202"/>
        <v/>
      </c>
      <c r="UH404" t="str">
        <f t="shared" si="203"/>
        <v/>
      </c>
      <c r="UR404" t="str">
        <f t="shared" si="204"/>
        <v/>
      </c>
    </row>
    <row r="405" spans="1:564" x14ac:dyDescent="0.3">
      <c r="A405" t="s">
        <v>1431</v>
      </c>
      <c r="B405" t="s">
        <v>591</v>
      </c>
      <c r="C405" t="s">
        <v>78</v>
      </c>
      <c r="D405" s="63">
        <v>45743.647308356478</v>
      </c>
      <c r="E405" s="63">
        <v>45743.649591377318</v>
      </c>
      <c r="F405" t="s">
        <v>623</v>
      </c>
      <c r="G405">
        <v>100</v>
      </c>
      <c r="AI405">
        <v>4</v>
      </c>
      <c r="TF405" t="s">
        <v>18</v>
      </c>
      <c r="TG405" cm="1">
        <f t="array" aca="1" ref="TG405" ca="1">_xlfn.IFS(SUMIFS(TI405:UB405, TI$3:UB$3,"Red",TI$4:UB$4,"On")&gt;0,1,
SUMIFS(TI405:UB405,TI$3:UB$3,"Yellow",TI$4:UB$4,"On")&gt;=TH$1,1,
TRUE,0)</f>
        <v>0</v>
      </c>
      <c r="TH405" s="40">
        <f t="shared" si="179"/>
        <v>3.287550009554252</v>
      </c>
      <c r="TI405" s="40" t="str">
        <f t="shared" si="180"/>
        <v/>
      </c>
      <c r="TJ405">
        <f t="shared" si="181"/>
        <v>0</v>
      </c>
      <c r="TK405">
        <f t="shared" si="182"/>
        <v>0</v>
      </c>
      <c r="TL405">
        <f t="shared" si="183"/>
        <v>0</v>
      </c>
      <c r="TM405">
        <f t="shared" si="184"/>
        <v>0</v>
      </c>
      <c r="TN405">
        <f t="shared" si="185"/>
        <v>0</v>
      </c>
      <c r="TO405">
        <f t="shared" si="186"/>
        <v>0</v>
      </c>
      <c r="TP405">
        <f t="shared" si="187"/>
        <v>0</v>
      </c>
      <c r="TQ405">
        <f t="shared" si="188"/>
        <v>0</v>
      </c>
      <c r="TR405">
        <f t="shared" si="189"/>
        <v>0</v>
      </c>
      <c r="TS405">
        <f t="shared" si="190"/>
        <v>0</v>
      </c>
      <c r="TT405">
        <f t="shared" si="191"/>
        <v>0</v>
      </c>
      <c r="TU405">
        <f t="shared" si="192"/>
        <v>0</v>
      </c>
      <c r="TV405">
        <f t="shared" si="193"/>
        <v>0</v>
      </c>
      <c r="TW405">
        <f t="shared" si="194"/>
        <v>0</v>
      </c>
      <c r="TX405">
        <f t="shared" si="195"/>
        <v>0</v>
      </c>
      <c r="TY405">
        <f t="shared" si="196"/>
        <v>0</v>
      </c>
      <c r="TZ405" t="str">
        <f t="shared" si="197"/>
        <v/>
      </c>
      <c r="UA405">
        <f t="shared" si="198"/>
        <v>0</v>
      </c>
      <c r="UB405">
        <f t="shared" si="199"/>
        <v>0</v>
      </c>
      <c r="UD405" t="str">
        <f t="shared" si="200"/>
        <v/>
      </c>
      <c r="UE405" t="str">
        <f t="shared" si="201"/>
        <v/>
      </c>
      <c r="UG405" t="str">
        <f t="shared" si="202"/>
        <v/>
      </c>
      <c r="UH405" t="str">
        <f t="shared" si="203"/>
        <v/>
      </c>
      <c r="UR405" t="str">
        <f t="shared" si="204"/>
        <v/>
      </c>
    </row>
    <row r="406" spans="1:564" x14ac:dyDescent="0.3">
      <c r="A406" t="s">
        <v>1432</v>
      </c>
      <c r="B406" t="s">
        <v>591</v>
      </c>
      <c r="C406" t="s">
        <v>97</v>
      </c>
      <c r="D406" s="63">
        <v>45743.649501111111</v>
      </c>
      <c r="E406" s="63">
        <v>45743.64966447917</v>
      </c>
      <c r="F406" t="s">
        <v>623</v>
      </c>
      <c r="G406">
        <v>100</v>
      </c>
      <c r="AI406">
        <v>1</v>
      </c>
      <c r="AJ406">
        <v>1</v>
      </c>
      <c r="AL406">
        <v>16</v>
      </c>
      <c r="TF406" t="s">
        <v>18</v>
      </c>
      <c r="TG406" cm="1">
        <f t="array" aca="1" ref="TG406" ca="1">_xlfn.IFS(SUMIFS(TI406:UB406, TI$3:UB$3,"Red",TI$4:UB$4,"On")&gt;0,1,
SUMIFS(TI406:UB406,TI$3:UB$3,"Yellow",TI$4:UB$4,"On")&gt;=TH$1,1,
TRUE,0)</f>
        <v>0</v>
      </c>
      <c r="TH406" s="40">
        <f t="shared" si="179"/>
        <v>0.23525000433437526</v>
      </c>
      <c r="TI406" s="40" t="str">
        <f t="shared" si="180"/>
        <v/>
      </c>
      <c r="TJ406">
        <f t="shared" si="181"/>
        <v>0</v>
      </c>
      <c r="TK406">
        <f t="shared" si="182"/>
        <v>0</v>
      </c>
      <c r="TL406">
        <f t="shared" si="183"/>
        <v>0</v>
      </c>
      <c r="TM406">
        <f t="shared" si="184"/>
        <v>0</v>
      </c>
      <c r="TN406">
        <f t="shared" si="185"/>
        <v>0</v>
      </c>
      <c r="TO406">
        <f t="shared" si="186"/>
        <v>0</v>
      </c>
      <c r="TP406">
        <f t="shared" si="187"/>
        <v>0</v>
      </c>
      <c r="TQ406">
        <f t="shared" si="188"/>
        <v>0</v>
      </c>
      <c r="TR406">
        <f t="shared" si="189"/>
        <v>0</v>
      </c>
      <c r="TS406">
        <f t="shared" si="190"/>
        <v>0</v>
      </c>
      <c r="TT406">
        <f t="shared" si="191"/>
        <v>0</v>
      </c>
      <c r="TU406">
        <f t="shared" si="192"/>
        <v>0</v>
      </c>
      <c r="TV406">
        <f t="shared" si="193"/>
        <v>0</v>
      </c>
      <c r="TW406">
        <f t="shared" si="194"/>
        <v>0</v>
      </c>
      <c r="TX406">
        <f t="shared" si="195"/>
        <v>0</v>
      </c>
      <c r="TY406">
        <f t="shared" si="196"/>
        <v>0</v>
      </c>
      <c r="TZ406" t="str">
        <f t="shared" si="197"/>
        <v/>
      </c>
      <c r="UA406">
        <f t="shared" si="198"/>
        <v>0</v>
      </c>
      <c r="UB406">
        <f t="shared" si="199"/>
        <v>0</v>
      </c>
      <c r="UD406" t="str">
        <f t="shared" si="200"/>
        <v/>
      </c>
      <c r="UE406" t="str">
        <f t="shared" si="201"/>
        <v/>
      </c>
      <c r="UG406" t="str">
        <f t="shared" si="202"/>
        <v/>
      </c>
      <c r="UH406" t="str">
        <f t="shared" si="203"/>
        <v/>
      </c>
      <c r="UR406" t="str">
        <f t="shared" si="204"/>
        <v/>
      </c>
    </row>
    <row r="407" spans="1:564" x14ac:dyDescent="0.3">
      <c r="A407" t="s">
        <v>1433</v>
      </c>
      <c r="B407" t="s">
        <v>591</v>
      </c>
      <c r="C407" t="s">
        <v>97</v>
      </c>
      <c r="D407" s="63">
        <v>45743.648529062499</v>
      </c>
      <c r="E407" s="63">
        <v>45743.649667696758</v>
      </c>
      <c r="F407" t="s">
        <v>623</v>
      </c>
      <c r="G407">
        <v>100</v>
      </c>
      <c r="AI407">
        <v>1</v>
      </c>
      <c r="AJ407">
        <v>1</v>
      </c>
      <c r="AL407">
        <v>4</v>
      </c>
      <c r="TF407" t="s">
        <v>18</v>
      </c>
      <c r="TG407" cm="1">
        <f t="array" aca="1" ref="TG407" ca="1">_xlfn.IFS(SUMIFS(TI407:UB407, TI$3:UB$3,"Red",TI$4:UB$4,"On")&gt;0,1,
SUMIFS(TI407:UB407,TI$3:UB$3,"Yellow",TI$4:UB$4,"On")&gt;=TH$1,1,
TRUE,0)</f>
        <v>0</v>
      </c>
      <c r="TH407" s="40">
        <f t="shared" si="179"/>
        <v>1.6396333335433155</v>
      </c>
      <c r="TI407" s="40" t="str">
        <f t="shared" si="180"/>
        <v/>
      </c>
      <c r="TJ407">
        <f t="shared" si="181"/>
        <v>0</v>
      </c>
      <c r="TK407">
        <f t="shared" si="182"/>
        <v>0</v>
      </c>
      <c r="TL407">
        <f t="shared" si="183"/>
        <v>0</v>
      </c>
      <c r="TM407">
        <f t="shared" si="184"/>
        <v>0</v>
      </c>
      <c r="TN407">
        <f t="shared" si="185"/>
        <v>0</v>
      </c>
      <c r="TO407">
        <f t="shared" si="186"/>
        <v>0</v>
      </c>
      <c r="TP407">
        <f t="shared" si="187"/>
        <v>0</v>
      </c>
      <c r="TQ407">
        <f t="shared" si="188"/>
        <v>0</v>
      </c>
      <c r="TR407">
        <f t="shared" si="189"/>
        <v>0</v>
      </c>
      <c r="TS407">
        <f t="shared" si="190"/>
        <v>0</v>
      </c>
      <c r="TT407">
        <f t="shared" si="191"/>
        <v>0</v>
      </c>
      <c r="TU407">
        <f t="shared" si="192"/>
        <v>0</v>
      </c>
      <c r="TV407">
        <f t="shared" si="193"/>
        <v>0</v>
      </c>
      <c r="TW407">
        <f t="shared" si="194"/>
        <v>0</v>
      </c>
      <c r="TX407">
        <f t="shared" si="195"/>
        <v>0</v>
      </c>
      <c r="TY407">
        <f t="shared" si="196"/>
        <v>0</v>
      </c>
      <c r="TZ407" t="str">
        <f t="shared" si="197"/>
        <v/>
      </c>
      <c r="UA407">
        <f t="shared" si="198"/>
        <v>0</v>
      </c>
      <c r="UB407">
        <f t="shared" si="199"/>
        <v>0</v>
      </c>
      <c r="UD407" t="str">
        <f t="shared" si="200"/>
        <v/>
      </c>
      <c r="UE407" t="str">
        <f t="shared" si="201"/>
        <v/>
      </c>
      <c r="UG407" t="str">
        <f t="shared" si="202"/>
        <v/>
      </c>
      <c r="UH407" t="str">
        <f t="shared" si="203"/>
        <v/>
      </c>
      <c r="UR407" t="str">
        <f t="shared" si="204"/>
        <v/>
      </c>
    </row>
    <row r="408" spans="1:564" x14ac:dyDescent="0.3">
      <c r="A408" t="s">
        <v>1434</v>
      </c>
      <c r="B408" t="s">
        <v>591</v>
      </c>
      <c r="C408" t="s">
        <v>78</v>
      </c>
      <c r="D408" s="63">
        <v>45743.649391238425</v>
      </c>
      <c r="E408" s="63">
        <v>45743.649693935185</v>
      </c>
      <c r="F408" t="s">
        <v>623</v>
      </c>
      <c r="G408">
        <v>100</v>
      </c>
      <c r="AI408">
        <v>5</v>
      </c>
      <c r="TF408" t="s">
        <v>18</v>
      </c>
      <c r="TG408" cm="1">
        <f t="array" aca="1" ref="TG408" ca="1">_xlfn.IFS(SUMIFS(TI408:UB408, TI$3:UB$3,"Red",TI$4:UB$4,"On")&gt;0,1,
SUMIFS(TI408:UB408,TI$3:UB$3,"Yellow",TI$4:UB$4,"On")&gt;=TH$1,1,
TRUE,0)</f>
        <v>0</v>
      </c>
      <c r="TH408" s="40">
        <f t="shared" si="179"/>
        <v>0.4358833353035152</v>
      </c>
      <c r="TI408" s="40" t="str">
        <f t="shared" si="180"/>
        <v/>
      </c>
      <c r="TJ408">
        <f t="shared" si="181"/>
        <v>0</v>
      </c>
      <c r="TK408">
        <f t="shared" si="182"/>
        <v>0</v>
      </c>
      <c r="TL408">
        <f t="shared" si="183"/>
        <v>0</v>
      </c>
      <c r="TM408">
        <f t="shared" si="184"/>
        <v>0</v>
      </c>
      <c r="TN408">
        <f t="shared" si="185"/>
        <v>0</v>
      </c>
      <c r="TO408">
        <f t="shared" si="186"/>
        <v>0</v>
      </c>
      <c r="TP408">
        <f t="shared" si="187"/>
        <v>0</v>
      </c>
      <c r="TQ408">
        <f t="shared" si="188"/>
        <v>0</v>
      </c>
      <c r="TR408">
        <f t="shared" si="189"/>
        <v>0</v>
      </c>
      <c r="TS408">
        <f t="shared" si="190"/>
        <v>0</v>
      </c>
      <c r="TT408">
        <f t="shared" si="191"/>
        <v>0</v>
      </c>
      <c r="TU408">
        <f t="shared" si="192"/>
        <v>0</v>
      </c>
      <c r="TV408">
        <f t="shared" si="193"/>
        <v>0</v>
      </c>
      <c r="TW408">
        <f t="shared" si="194"/>
        <v>0</v>
      </c>
      <c r="TX408">
        <f t="shared" si="195"/>
        <v>0</v>
      </c>
      <c r="TY408">
        <f t="shared" si="196"/>
        <v>0</v>
      </c>
      <c r="TZ408" t="str">
        <f t="shared" si="197"/>
        <v/>
      </c>
      <c r="UA408">
        <f t="shared" si="198"/>
        <v>0</v>
      </c>
      <c r="UB408">
        <f t="shared" si="199"/>
        <v>0</v>
      </c>
      <c r="UD408" t="str">
        <f t="shared" si="200"/>
        <v/>
      </c>
      <c r="UE408" t="str">
        <f t="shared" si="201"/>
        <v/>
      </c>
      <c r="UG408" t="str">
        <f t="shared" si="202"/>
        <v/>
      </c>
      <c r="UH408" t="str">
        <f t="shared" si="203"/>
        <v/>
      </c>
      <c r="UR408" t="str">
        <f t="shared" si="204"/>
        <v/>
      </c>
    </row>
    <row r="409" spans="1:564" x14ac:dyDescent="0.3">
      <c r="A409" t="s">
        <v>1435</v>
      </c>
      <c r="B409" t="s">
        <v>591</v>
      </c>
      <c r="C409" t="s">
        <v>78</v>
      </c>
      <c r="D409" s="63">
        <v>45743.649581365738</v>
      </c>
      <c r="E409" s="63">
        <v>45743.649713773149</v>
      </c>
      <c r="F409" t="s">
        <v>623</v>
      </c>
      <c r="G409">
        <v>100</v>
      </c>
      <c r="AI409">
        <v>2</v>
      </c>
      <c r="TF409" t="s">
        <v>18</v>
      </c>
      <c r="TG409" cm="1">
        <f t="array" aca="1" ref="TG409" ca="1">_xlfn.IFS(SUMIFS(TI409:UB409, TI$3:UB$3,"Red",TI$4:UB$4,"On")&gt;0,1,
SUMIFS(TI409:UB409,TI$3:UB$3,"Yellow",TI$4:UB$4,"On")&gt;=TH$1,1,
TRUE,0)</f>
        <v>0</v>
      </c>
      <c r="TH409" s="40">
        <f t="shared" si="179"/>
        <v>0.19066667184233665</v>
      </c>
      <c r="TI409" s="40" t="str">
        <f t="shared" si="180"/>
        <v/>
      </c>
      <c r="TJ409">
        <f t="shared" si="181"/>
        <v>0</v>
      </c>
      <c r="TK409">
        <f t="shared" si="182"/>
        <v>0</v>
      </c>
      <c r="TL409">
        <f t="shared" si="183"/>
        <v>0</v>
      </c>
      <c r="TM409">
        <f t="shared" si="184"/>
        <v>0</v>
      </c>
      <c r="TN409">
        <f t="shared" si="185"/>
        <v>0</v>
      </c>
      <c r="TO409">
        <f t="shared" si="186"/>
        <v>0</v>
      </c>
      <c r="TP409">
        <f t="shared" si="187"/>
        <v>0</v>
      </c>
      <c r="TQ409">
        <f t="shared" si="188"/>
        <v>0</v>
      </c>
      <c r="TR409">
        <f t="shared" si="189"/>
        <v>0</v>
      </c>
      <c r="TS409">
        <f t="shared" si="190"/>
        <v>0</v>
      </c>
      <c r="TT409">
        <f t="shared" si="191"/>
        <v>0</v>
      </c>
      <c r="TU409">
        <f t="shared" si="192"/>
        <v>0</v>
      </c>
      <c r="TV409">
        <f t="shared" si="193"/>
        <v>0</v>
      </c>
      <c r="TW409">
        <f t="shared" si="194"/>
        <v>0</v>
      </c>
      <c r="TX409">
        <f t="shared" si="195"/>
        <v>0</v>
      </c>
      <c r="TY409">
        <f t="shared" si="196"/>
        <v>0</v>
      </c>
      <c r="TZ409" t="str">
        <f t="shared" si="197"/>
        <v/>
      </c>
      <c r="UA409">
        <f t="shared" si="198"/>
        <v>0</v>
      </c>
      <c r="UB409">
        <f t="shared" si="199"/>
        <v>0</v>
      </c>
      <c r="UD409" t="str">
        <f t="shared" si="200"/>
        <v/>
      </c>
      <c r="UE409" t="str">
        <f t="shared" si="201"/>
        <v/>
      </c>
      <c r="UG409" t="str">
        <f t="shared" si="202"/>
        <v/>
      </c>
      <c r="UH409" t="str">
        <f t="shared" si="203"/>
        <v/>
      </c>
      <c r="UR409" t="str">
        <f t="shared" si="204"/>
        <v/>
      </c>
    </row>
    <row r="410" spans="1:564" x14ac:dyDescent="0.3">
      <c r="A410" t="s">
        <v>1436</v>
      </c>
      <c r="B410" t="s">
        <v>591</v>
      </c>
      <c r="C410" t="s">
        <v>78</v>
      </c>
      <c r="D410" s="63">
        <v>45743.649561157406</v>
      </c>
      <c r="E410" s="63">
        <v>45743.649717245367</v>
      </c>
      <c r="F410" t="s">
        <v>623</v>
      </c>
      <c r="G410">
        <v>100</v>
      </c>
      <c r="AI410">
        <v>4</v>
      </c>
      <c r="TF410" t="s">
        <v>18</v>
      </c>
      <c r="TG410" cm="1">
        <f t="array" aca="1" ref="TG410" ca="1">_xlfn.IFS(SUMIFS(TI410:UB410, TI$3:UB$3,"Red",TI$4:UB$4,"On")&gt;0,1,
SUMIFS(TI410:UB410,TI$3:UB$3,"Yellow",TI$4:UB$4,"On")&gt;=TH$1,1,
TRUE,0)</f>
        <v>0</v>
      </c>
      <c r="TH410" s="40">
        <f t="shared" si="179"/>
        <v>0.22476666374132037</v>
      </c>
      <c r="TI410" s="40" t="str">
        <f t="shared" si="180"/>
        <v/>
      </c>
      <c r="TJ410">
        <f t="shared" si="181"/>
        <v>0</v>
      </c>
      <c r="TK410">
        <f t="shared" si="182"/>
        <v>0</v>
      </c>
      <c r="TL410">
        <f t="shared" si="183"/>
        <v>0</v>
      </c>
      <c r="TM410">
        <f t="shared" si="184"/>
        <v>0</v>
      </c>
      <c r="TN410">
        <f t="shared" si="185"/>
        <v>0</v>
      </c>
      <c r="TO410">
        <f t="shared" si="186"/>
        <v>0</v>
      </c>
      <c r="TP410">
        <f t="shared" si="187"/>
        <v>0</v>
      </c>
      <c r="TQ410">
        <f t="shared" si="188"/>
        <v>0</v>
      </c>
      <c r="TR410">
        <f t="shared" si="189"/>
        <v>0</v>
      </c>
      <c r="TS410">
        <f t="shared" si="190"/>
        <v>0</v>
      </c>
      <c r="TT410">
        <f t="shared" si="191"/>
        <v>0</v>
      </c>
      <c r="TU410">
        <f t="shared" si="192"/>
        <v>0</v>
      </c>
      <c r="TV410">
        <f t="shared" si="193"/>
        <v>0</v>
      </c>
      <c r="TW410">
        <f t="shared" si="194"/>
        <v>0</v>
      </c>
      <c r="TX410">
        <f t="shared" si="195"/>
        <v>0</v>
      </c>
      <c r="TY410">
        <f t="shared" si="196"/>
        <v>0</v>
      </c>
      <c r="TZ410" t="str">
        <f t="shared" si="197"/>
        <v/>
      </c>
      <c r="UA410">
        <f t="shared" si="198"/>
        <v>0</v>
      </c>
      <c r="UB410">
        <f t="shared" si="199"/>
        <v>0</v>
      </c>
      <c r="UD410" t="str">
        <f t="shared" si="200"/>
        <v/>
      </c>
      <c r="UE410" t="str">
        <f t="shared" si="201"/>
        <v/>
      </c>
      <c r="UG410" t="str">
        <f t="shared" si="202"/>
        <v/>
      </c>
      <c r="UH410" t="str">
        <f t="shared" si="203"/>
        <v/>
      </c>
      <c r="UR410" t="str">
        <f t="shared" si="204"/>
        <v/>
      </c>
    </row>
    <row r="411" spans="1:564" x14ac:dyDescent="0.3">
      <c r="A411" t="s">
        <v>1437</v>
      </c>
      <c r="B411" t="s">
        <v>591</v>
      </c>
      <c r="C411" t="s">
        <v>78</v>
      </c>
      <c r="D411" s="63">
        <v>45743.649624907404</v>
      </c>
      <c r="E411" s="63">
        <v>45743.649747372685</v>
      </c>
      <c r="F411" t="s">
        <v>623</v>
      </c>
      <c r="G411">
        <v>100</v>
      </c>
      <c r="AI411">
        <v>4</v>
      </c>
      <c r="TF411" t="s">
        <v>18</v>
      </c>
      <c r="TG411" cm="1">
        <f t="array" aca="1" ref="TG411" ca="1">_xlfn.IFS(SUMIFS(TI411:UB411, TI$3:UB$3,"Red",TI$4:UB$4,"On")&gt;0,1,
SUMIFS(TI411:UB411,TI$3:UB$3,"Yellow",TI$4:UB$4,"On")&gt;=TH$1,1,
TRUE,0)</f>
        <v>0</v>
      </c>
      <c r="TH411" s="40">
        <f t="shared" si="179"/>
        <v>0.1763500040397048</v>
      </c>
      <c r="TI411" s="40" t="str">
        <f t="shared" si="180"/>
        <v/>
      </c>
      <c r="TJ411">
        <f t="shared" si="181"/>
        <v>0</v>
      </c>
      <c r="TK411">
        <f t="shared" si="182"/>
        <v>0</v>
      </c>
      <c r="TL411">
        <f t="shared" si="183"/>
        <v>0</v>
      </c>
      <c r="TM411">
        <f t="shared" si="184"/>
        <v>0</v>
      </c>
      <c r="TN411">
        <f t="shared" si="185"/>
        <v>0</v>
      </c>
      <c r="TO411">
        <f t="shared" si="186"/>
        <v>0</v>
      </c>
      <c r="TP411">
        <f t="shared" si="187"/>
        <v>0</v>
      </c>
      <c r="TQ411">
        <f t="shared" si="188"/>
        <v>0</v>
      </c>
      <c r="TR411">
        <f t="shared" si="189"/>
        <v>0</v>
      </c>
      <c r="TS411">
        <f t="shared" si="190"/>
        <v>0</v>
      </c>
      <c r="TT411">
        <f t="shared" si="191"/>
        <v>0</v>
      </c>
      <c r="TU411">
        <f t="shared" si="192"/>
        <v>0</v>
      </c>
      <c r="TV411">
        <f t="shared" si="193"/>
        <v>0</v>
      </c>
      <c r="TW411">
        <f t="shared" si="194"/>
        <v>0</v>
      </c>
      <c r="TX411">
        <f t="shared" si="195"/>
        <v>0</v>
      </c>
      <c r="TY411">
        <f t="shared" si="196"/>
        <v>0</v>
      </c>
      <c r="TZ411" t="str">
        <f t="shared" si="197"/>
        <v/>
      </c>
      <c r="UA411">
        <f t="shared" si="198"/>
        <v>0</v>
      </c>
      <c r="UB411">
        <f t="shared" si="199"/>
        <v>0</v>
      </c>
      <c r="UD411" t="str">
        <f t="shared" si="200"/>
        <v/>
      </c>
      <c r="UE411" t="str">
        <f t="shared" si="201"/>
        <v/>
      </c>
      <c r="UG411" t="str">
        <f t="shared" si="202"/>
        <v/>
      </c>
      <c r="UH411" t="str">
        <f t="shared" si="203"/>
        <v/>
      </c>
      <c r="UR411" t="str">
        <f t="shared" si="204"/>
        <v/>
      </c>
    </row>
    <row r="412" spans="1:564" x14ac:dyDescent="0.3">
      <c r="A412" t="s">
        <v>1438</v>
      </c>
      <c r="B412" t="s">
        <v>591</v>
      </c>
      <c r="C412" t="s">
        <v>97</v>
      </c>
      <c r="D412" s="63">
        <v>45743.649459791668</v>
      </c>
      <c r="E412" s="63">
        <v>45743.649767523151</v>
      </c>
      <c r="F412" t="s">
        <v>623</v>
      </c>
      <c r="G412">
        <v>100</v>
      </c>
      <c r="AI412">
        <v>1</v>
      </c>
      <c r="AJ412">
        <v>1</v>
      </c>
      <c r="AL412">
        <v>16</v>
      </c>
      <c r="TF412" t="s">
        <v>18</v>
      </c>
      <c r="TG412" cm="1">
        <f t="array" aca="1" ref="TG412" ca="1">_xlfn.IFS(SUMIFS(TI412:UB412, TI$3:UB$3,"Red",TI$4:UB$4,"On")&gt;0,1,
SUMIFS(TI412:UB412,TI$3:UB$3,"Yellow",TI$4:UB$4,"On")&gt;=TH$1,1,
TRUE,0)</f>
        <v>0</v>
      </c>
      <c r="TH412" s="40">
        <f t="shared" si="179"/>
        <v>0.44313333579339087</v>
      </c>
      <c r="TI412" s="40" t="str">
        <f t="shared" si="180"/>
        <v/>
      </c>
      <c r="TJ412">
        <f t="shared" si="181"/>
        <v>0</v>
      </c>
      <c r="TK412">
        <f t="shared" si="182"/>
        <v>0</v>
      </c>
      <c r="TL412">
        <f t="shared" si="183"/>
        <v>0</v>
      </c>
      <c r="TM412">
        <f t="shared" si="184"/>
        <v>0</v>
      </c>
      <c r="TN412">
        <f t="shared" si="185"/>
        <v>0</v>
      </c>
      <c r="TO412">
        <f t="shared" si="186"/>
        <v>0</v>
      </c>
      <c r="TP412">
        <f t="shared" si="187"/>
        <v>0</v>
      </c>
      <c r="TQ412">
        <f t="shared" si="188"/>
        <v>0</v>
      </c>
      <c r="TR412">
        <f t="shared" si="189"/>
        <v>0</v>
      </c>
      <c r="TS412">
        <f t="shared" si="190"/>
        <v>0</v>
      </c>
      <c r="TT412">
        <f t="shared" si="191"/>
        <v>0</v>
      </c>
      <c r="TU412">
        <f t="shared" si="192"/>
        <v>0</v>
      </c>
      <c r="TV412">
        <f t="shared" si="193"/>
        <v>0</v>
      </c>
      <c r="TW412">
        <f t="shared" si="194"/>
        <v>0</v>
      </c>
      <c r="TX412">
        <f t="shared" si="195"/>
        <v>0</v>
      </c>
      <c r="TY412">
        <f t="shared" si="196"/>
        <v>0</v>
      </c>
      <c r="TZ412" t="str">
        <f t="shared" si="197"/>
        <v/>
      </c>
      <c r="UA412">
        <f t="shared" si="198"/>
        <v>0</v>
      </c>
      <c r="UB412">
        <f t="shared" si="199"/>
        <v>0</v>
      </c>
      <c r="UD412" t="str">
        <f t="shared" si="200"/>
        <v/>
      </c>
      <c r="UE412" t="str">
        <f t="shared" si="201"/>
        <v/>
      </c>
      <c r="UG412" t="str">
        <f t="shared" si="202"/>
        <v/>
      </c>
      <c r="UH412" t="str">
        <f t="shared" si="203"/>
        <v/>
      </c>
      <c r="UR412" t="str">
        <f t="shared" si="204"/>
        <v/>
      </c>
    </row>
    <row r="413" spans="1:564" x14ac:dyDescent="0.3">
      <c r="A413" t="s">
        <v>1439</v>
      </c>
      <c r="B413" t="s">
        <v>591</v>
      </c>
      <c r="C413" t="s">
        <v>78</v>
      </c>
      <c r="D413" s="63">
        <v>45743.649641377313</v>
      </c>
      <c r="E413" s="63">
        <v>45743.649768888892</v>
      </c>
      <c r="F413" t="s">
        <v>623</v>
      </c>
      <c r="G413">
        <v>100</v>
      </c>
      <c r="AI413">
        <v>6</v>
      </c>
      <c r="TF413" t="s">
        <v>18</v>
      </c>
      <c r="TG413" cm="1">
        <f t="array" aca="1" ref="TG413" ca="1">_xlfn.IFS(SUMIFS(TI413:UB413, TI$3:UB$3,"Red",TI$4:UB$4,"On")&gt;0,1,
SUMIFS(TI413:UB413,TI$3:UB$3,"Yellow",TI$4:UB$4,"On")&gt;=TH$1,1,
TRUE,0)</f>
        <v>0</v>
      </c>
      <c r="TH413" s="40">
        <f t="shared" si="179"/>
        <v>0.18361667403951287</v>
      </c>
      <c r="TI413" s="40" t="str">
        <f t="shared" si="180"/>
        <v/>
      </c>
      <c r="TJ413">
        <f t="shared" si="181"/>
        <v>0</v>
      </c>
      <c r="TK413">
        <f t="shared" si="182"/>
        <v>0</v>
      </c>
      <c r="TL413">
        <f t="shared" si="183"/>
        <v>0</v>
      </c>
      <c r="TM413">
        <f t="shared" si="184"/>
        <v>0</v>
      </c>
      <c r="TN413">
        <f t="shared" si="185"/>
        <v>0</v>
      </c>
      <c r="TO413">
        <f t="shared" si="186"/>
        <v>0</v>
      </c>
      <c r="TP413">
        <f t="shared" si="187"/>
        <v>0</v>
      </c>
      <c r="TQ413">
        <f t="shared" si="188"/>
        <v>0</v>
      </c>
      <c r="TR413">
        <f t="shared" si="189"/>
        <v>0</v>
      </c>
      <c r="TS413">
        <f t="shared" si="190"/>
        <v>0</v>
      </c>
      <c r="TT413">
        <f t="shared" si="191"/>
        <v>0</v>
      </c>
      <c r="TU413">
        <f t="shared" si="192"/>
        <v>0</v>
      </c>
      <c r="TV413">
        <f t="shared" si="193"/>
        <v>0</v>
      </c>
      <c r="TW413">
        <f t="shared" si="194"/>
        <v>0</v>
      </c>
      <c r="TX413">
        <f t="shared" si="195"/>
        <v>0</v>
      </c>
      <c r="TY413">
        <f t="shared" si="196"/>
        <v>0</v>
      </c>
      <c r="TZ413" t="str">
        <f t="shared" si="197"/>
        <v/>
      </c>
      <c r="UA413">
        <f t="shared" si="198"/>
        <v>0</v>
      </c>
      <c r="UB413">
        <f t="shared" si="199"/>
        <v>0</v>
      </c>
      <c r="UD413" t="str">
        <f t="shared" si="200"/>
        <v/>
      </c>
      <c r="UE413" t="str">
        <f t="shared" si="201"/>
        <v/>
      </c>
      <c r="UG413" t="str">
        <f t="shared" si="202"/>
        <v/>
      </c>
      <c r="UH413" t="str">
        <f t="shared" si="203"/>
        <v/>
      </c>
      <c r="UR413" t="str">
        <f t="shared" si="204"/>
        <v/>
      </c>
    </row>
    <row r="414" spans="1:564" x14ac:dyDescent="0.3">
      <c r="A414" t="s">
        <v>1440</v>
      </c>
      <c r="B414" t="s">
        <v>591</v>
      </c>
      <c r="C414" t="s">
        <v>97</v>
      </c>
      <c r="D414" s="63">
        <v>45743.649599351855</v>
      </c>
      <c r="E414" s="63">
        <v>45743.649783715278</v>
      </c>
      <c r="F414" t="s">
        <v>623</v>
      </c>
      <c r="G414">
        <v>100</v>
      </c>
      <c r="AI414">
        <v>1</v>
      </c>
      <c r="AJ414">
        <v>1</v>
      </c>
      <c r="AL414">
        <v>16</v>
      </c>
      <c r="TF414" t="s">
        <v>18</v>
      </c>
      <c r="TG414" cm="1">
        <f t="array" aca="1" ref="TG414" ca="1">_xlfn.IFS(SUMIFS(TI414:UB414, TI$3:UB$3,"Red",TI$4:UB$4,"On")&gt;0,1,
SUMIFS(TI414:UB414,TI$3:UB$3,"Yellow",TI$4:UB$4,"On")&gt;=TH$1,1,
TRUE,0)</f>
        <v>0</v>
      </c>
      <c r="TH414" s="40">
        <f t="shared" si="179"/>
        <v>0.26548333000391722</v>
      </c>
      <c r="TI414" s="40" t="str">
        <f t="shared" si="180"/>
        <v/>
      </c>
      <c r="TJ414">
        <f t="shared" si="181"/>
        <v>0</v>
      </c>
      <c r="TK414">
        <f t="shared" si="182"/>
        <v>0</v>
      </c>
      <c r="TL414">
        <f t="shared" si="183"/>
        <v>0</v>
      </c>
      <c r="TM414">
        <f t="shared" si="184"/>
        <v>0</v>
      </c>
      <c r="TN414">
        <f t="shared" si="185"/>
        <v>0</v>
      </c>
      <c r="TO414">
        <f t="shared" si="186"/>
        <v>0</v>
      </c>
      <c r="TP414">
        <f t="shared" si="187"/>
        <v>0</v>
      </c>
      <c r="TQ414">
        <f t="shared" si="188"/>
        <v>0</v>
      </c>
      <c r="TR414">
        <f t="shared" si="189"/>
        <v>0</v>
      </c>
      <c r="TS414">
        <f t="shared" si="190"/>
        <v>0</v>
      </c>
      <c r="TT414">
        <f t="shared" si="191"/>
        <v>0</v>
      </c>
      <c r="TU414">
        <f t="shared" si="192"/>
        <v>0</v>
      </c>
      <c r="TV414">
        <f t="shared" si="193"/>
        <v>0</v>
      </c>
      <c r="TW414">
        <f t="shared" si="194"/>
        <v>0</v>
      </c>
      <c r="TX414">
        <f t="shared" si="195"/>
        <v>0</v>
      </c>
      <c r="TY414">
        <f t="shared" si="196"/>
        <v>0</v>
      </c>
      <c r="TZ414" t="str">
        <f t="shared" si="197"/>
        <v/>
      </c>
      <c r="UA414">
        <f t="shared" si="198"/>
        <v>0</v>
      </c>
      <c r="UB414">
        <f t="shared" si="199"/>
        <v>0</v>
      </c>
      <c r="UD414" t="str">
        <f t="shared" si="200"/>
        <v/>
      </c>
      <c r="UE414" t="str">
        <f t="shared" si="201"/>
        <v/>
      </c>
      <c r="UG414" t="str">
        <f t="shared" si="202"/>
        <v/>
      </c>
      <c r="UH414" t="str">
        <f t="shared" si="203"/>
        <v/>
      </c>
      <c r="UR414" t="str">
        <f t="shared" si="204"/>
        <v/>
      </c>
    </row>
    <row r="415" spans="1:564" x14ac:dyDescent="0.3">
      <c r="A415" t="s">
        <v>1441</v>
      </c>
      <c r="B415" t="s">
        <v>591</v>
      </c>
      <c r="C415" t="s">
        <v>78</v>
      </c>
      <c r="D415" s="63">
        <v>45743.649700347225</v>
      </c>
      <c r="E415" s="63">
        <v>45743.649824872686</v>
      </c>
      <c r="F415" t="s">
        <v>623</v>
      </c>
      <c r="G415">
        <v>100</v>
      </c>
      <c r="AI415">
        <v>4</v>
      </c>
      <c r="TF415" t="s">
        <v>18</v>
      </c>
      <c r="TG415" cm="1">
        <f t="array" aca="1" ref="TG415" ca="1">_xlfn.IFS(SUMIFS(TI415:UB415, TI$3:UB$3,"Red",TI$4:UB$4,"On")&gt;0,1,
SUMIFS(TI415:UB415,TI$3:UB$3,"Yellow",TI$4:UB$4,"On")&gt;=TH$1,1,
TRUE,0)</f>
        <v>0</v>
      </c>
      <c r="TH415" s="40">
        <f t="shared" si="179"/>
        <v>0.17931666341610253</v>
      </c>
      <c r="TI415" s="40" t="str">
        <f t="shared" si="180"/>
        <v/>
      </c>
      <c r="TJ415">
        <f t="shared" si="181"/>
        <v>0</v>
      </c>
      <c r="TK415">
        <f t="shared" si="182"/>
        <v>0</v>
      </c>
      <c r="TL415">
        <f t="shared" si="183"/>
        <v>0</v>
      </c>
      <c r="TM415">
        <f t="shared" si="184"/>
        <v>0</v>
      </c>
      <c r="TN415">
        <f t="shared" si="185"/>
        <v>0</v>
      </c>
      <c r="TO415">
        <f t="shared" si="186"/>
        <v>0</v>
      </c>
      <c r="TP415">
        <f t="shared" si="187"/>
        <v>0</v>
      </c>
      <c r="TQ415">
        <f t="shared" si="188"/>
        <v>0</v>
      </c>
      <c r="TR415">
        <f t="shared" si="189"/>
        <v>0</v>
      </c>
      <c r="TS415">
        <f t="shared" si="190"/>
        <v>0</v>
      </c>
      <c r="TT415">
        <f t="shared" si="191"/>
        <v>0</v>
      </c>
      <c r="TU415">
        <f t="shared" si="192"/>
        <v>0</v>
      </c>
      <c r="TV415">
        <f t="shared" si="193"/>
        <v>0</v>
      </c>
      <c r="TW415">
        <f t="shared" si="194"/>
        <v>0</v>
      </c>
      <c r="TX415">
        <f t="shared" si="195"/>
        <v>0</v>
      </c>
      <c r="TY415">
        <f t="shared" si="196"/>
        <v>0</v>
      </c>
      <c r="TZ415" t="str">
        <f t="shared" si="197"/>
        <v/>
      </c>
      <c r="UA415">
        <f t="shared" si="198"/>
        <v>0</v>
      </c>
      <c r="UB415">
        <f t="shared" si="199"/>
        <v>0</v>
      </c>
      <c r="UD415" t="str">
        <f t="shared" si="200"/>
        <v/>
      </c>
      <c r="UE415" t="str">
        <f t="shared" si="201"/>
        <v/>
      </c>
      <c r="UG415" t="str">
        <f t="shared" si="202"/>
        <v/>
      </c>
      <c r="UH415" t="str">
        <f t="shared" si="203"/>
        <v/>
      </c>
      <c r="UR415" t="str">
        <f t="shared" si="204"/>
        <v/>
      </c>
    </row>
    <row r="416" spans="1:564" x14ac:dyDescent="0.3">
      <c r="A416" t="s">
        <v>1442</v>
      </c>
      <c r="B416" t="s">
        <v>591</v>
      </c>
      <c r="C416" t="s">
        <v>78</v>
      </c>
      <c r="D416" s="63">
        <v>45743.648841018519</v>
      </c>
      <c r="E416" s="63">
        <v>45743.649828923611</v>
      </c>
      <c r="F416" t="s">
        <v>623</v>
      </c>
      <c r="G416">
        <v>100</v>
      </c>
      <c r="AI416">
        <v>4</v>
      </c>
      <c r="TF416" t="s">
        <v>18</v>
      </c>
      <c r="TG416" cm="1">
        <f t="array" aca="1" ref="TG416" ca="1">_xlfn.IFS(SUMIFS(TI416:UB416, TI$3:UB$3,"Red",TI$4:UB$4,"On")&gt;0,1,
SUMIFS(TI416:UB416,TI$3:UB$3,"Yellow",TI$4:UB$4,"On")&gt;=TH$1,1,
TRUE,0)</f>
        <v>0</v>
      </c>
      <c r="TH416" s="40">
        <f t="shared" si="179"/>
        <v>1.4225833327509463</v>
      </c>
      <c r="TI416" s="40" t="str">
        <f t="shared" si="180"/>
        <v/>
      </c>
      <c r="TJ416">
        <f t="shared" si="181"/>
        <v>0</v>
      </c>
      <c r="TK416">
        <f t="shared" si="182"/>
        <v>0</v>
      </c>
      <c r="TL416">
        <f t="shared" si="183"/>
        <v>0</v>
      </c>
      <c r="TM416">
        <f t="shared" si="184"/>
        <v>0</v>
      </c>
      <c r="TN416">
        <f t="shared" si="185"/>
        <v>0</v>
      </c>
      <c r="TO416">
        <f t="shared" si="186"/>
        <v>0</v>
      </c>
      <c r="TP416">
        <f t="shared" si="187"/>
        <v>0</v>
      </c>
      <c r="TQ416">
        <f t="shared" si="188"/>
        <v>0</v>
      </c>
      <c r="TR416">
        <f t="shared" si="189"/>
        <v>0</v>
      </c>
      <c r="TS416">
        <f t="shared" si="190"/>
        <v>0</v>
      </c>
      <c r="TT416">
        <f t="shared" si="191"/>
        <v>0</v>
      </c>
      <c r="TU416">
        <f t="shared" si="192"/>
        <v>0</v>
      </c>
      <c r="TV416">
        <f t="shared" si="193"/>
        <v>0</v>
      </c>
      <c r="TW416">
        <f t="shared" si="194"/>
        <v>0</v>
      </c>
      <c r="TX416">
        <f t="shared" si="195"/>
        <v>0</v>
      </c>
      <c r="TY416">
        <f t="shared" si="196"/>
        <v>0</v>
      </c>
      <c r="TZ416" t="str">
        <f t="shared" si="197"/>
        <v/>
      </c>
      <c r="UA416">
        <f t="shared" si="198"/>
        <v>0</v>
      </c>
      <c r="UB416">
        <f t="shared" si="199"/>
        <v>0</v>
      </c>
      <c r="UD416" t="str">
        <f t="shared" si="200"/>
        <v/>
      </c>
      <c r="UE416" t="str">
        <f t="shared" si="201"/>
        <v/>
      </c>
      <c r="UG416" t="str">
        <f t="shared" si="202"/>
        <v/>
      </c>
      <c r="UH416" t="str">
        <f t="shared" si="203"/>
        <v/>
      </c>
      <c r="UR416" t="str">
        <f t="shared" si="204"/>
        <v/>
      </c>
    </row>
    <row r="417" spans="1:564" x14ac:dyDescent="0.3">
      <c r="A417" t="s">
        <v>1443</v>
      </c>
      <c r="B417" t="s">
        <v>591</v>
      </c>
      <c r="C417" t="s">
        <v>78</v>
      </c>
      <c r="D417" s="63">
        <v>45743.649670300925</v>
      </c>
      <c r="E417" s="63">
        <v>45743.649837372686</v>
      </c>
      <c r="F417" t="s">
        <v>623</v>
      </c>
      <c r="G417">
        <v>100</v>
      </c>
      <c r="AI417">
        <v>5</v>
      </c>
      <c r="TF417" t="s">
        <v>18</v>
      </c>
      <c r="TG417" cm="1">
        <f t="array" aca="1" ref="TG417" ca="1">_xlfn.IFS(SUMIFS(TI417:UB417, TI$3:UB$3,"Red",TI$4:UB$4,"On")&gt;0,1,
SUMIFS(TI417:UB417,TI$3:UB$3,"Yellow",TI$4:UB$4,"On")&gt;=TH$1,1,
TRUE,0)</f>
        <v>0</v>
      </c>
      <c r="TH417" s="40">
        <f t="shared" si="179"/>
        <v>0.24058333598077297</v>
      </c>
      <c r="TI417" s="40" t="str">
        <f t="shared" si="180"/>
        <v/>
      </c>
      <c r="TJ417">
        <f t="shared" si="181"/>
        <v>0</v>
      </c>
      <c r="TK417">
        <f t="shared" si="182"/>
        <v>0</v>
      </c>
      <c r="TL417">
        <f t="shared" si="183"/>
        <v>0</v>
      </c>
      <c r="TM417">
        <f t="shared" si="184"/>
        <v>0</v>
      </c>
      <c r="TN417">
        <f t="shared" si="185"/>
        <v>0</v>
      </c>
      <c r="TO417">
        <f t="shared" si="186"/>
        <v>0</v>
      </c>
      <c r="TP417">
        <f t="shared" si="187"/>
        <v>0</v>
      </c>
      <c r="TQ417">
        <f t="shared" si="188"/>
        <v>0</v>
      </c>
      <c r="TR417">
        <f t="shared" si="189"/>
        <v>0</v>
      </c>
      <c r="TS417">
        <f t="shared" si="190"/>
        <v>0</v>
      </c>
      <c r="TT417">
        <f t="shared" si="191"/>
        <v>0</v>
      </c>
      <c r="TU417">
        <f t="shared" si="192"/>
        <v>0</v>
      </c>
      <c r="TV417">
        <f t="shared" si="193"/>
        <v>0</v>
      </c>
      <c r="TW417">
        <f t="shared" si="194"/>
        <v>0</v>
      </c>
      <c r="TX417">
        <f t="shared" si="195"/>
        <v>0</v>
      </c>
      <c r="TY417">
        <f t="shared" si="196"/>
        <v>0</v>
      </c>
      <c r="TZ417" t="str">
        <f t="shared" si="197"/>
        <v/>
      </c>
      <c r="UA417">
        <f t="shared" si="198"/>
        <v>0</v>
      </c>
      <c r="UB417">
        <f t="shared" si="199"/>
        <v>0</v>
      </c>
      <c r="UD417" t="str">
        <f t="shared" si="200"/>
        <v/>
      </c>
      <c r="UE417" t="str">
        <f t="shared" si="201"/>
        <v/>
      </c>
      <c r="UG417" t="str">
        <f t="shared" si="202"/>
        <v/>
      </c>
      <c r="UH417" t="str">
        <f t="shared" si="203"/>
        <v/>
      </c>
      <c r="UR417" t="str">
        <f t="shared" si="204"/>
        <v/>
      </c>
    </row>
    <row r="418" spans="1:564" x14ac:dyDescent="0.3">
      <c r="A418" t="s">
        <v>1444</v>
      </c>
      <c r="B418" t="s">
        <v>591</v>
      </c>
      <c r="C418" t="s">
        <v>78</v>
      </c>
      <c r="D418" s="63">
        <v>45743.649752013887</v>
      </c>
      <c r="E418" s="63">
        <v>45743.649847002314</v>
      </c>
      <c r="F418" t="s">
        <v>623</v>
      </c>
      <c r="G418">
        <v>100</v>
      </c>
      <c r="AI418">
        <v>4</v>
      </c>
      <c r="TF418" t="s">
        <v>18</v>
      </c>
      <c r="TG418" cm="1">
        <f t="array" aca="1" ref="TG418" ca="1">_xlfn.IFS(SUMIFS(TI418:UB418, TI$3:UB$3,"Red",TI$4:UB$4,"On")&gt;0,1,
SUMIFS(TI418:UB418,TI$3:UB$3,"Yellow",TI$4:UB$4,"On")&gt;=TH$1,1,
TRUE,0)</f>
        <v>0</v>
      </c>
      <c r="TH418" s="40">
        <f t="shared" si="179"/>
        <v>0.13678333489224315</v>
      </c>
      <c r="TI418" s="40" t="str">
        <f t="shared" si="180"/>
        <v/>
      </c>
      <c r="TJ418">
        <f t="shared" si="181"/>
        <v>0</v>
      </c>
      <c r="TK418">
        <f t="shared" si="182"/>
        <v>0</v>
      </c>
      <c r="TL418">
        <f t="shared" si="183"/>
        <v>0</v>
      </c>
      <c r="TM418">
        <f t="shared" si="184"/>
        <v>0</v>
      </c>
      <c r="TN418">
        <f t="shared" si="185"/>
        <v>0</v>
      </c>
      <c r="TO418">
        <f t="shared" si="186"/>
        <v>0</v>
      </c>
      <c r="TP418">
        <f t="shared" si="187"/>
        <v>0</v>
      </c>
      <c r="TQ418">
        <f t="shared" si="188"/>
        <v>0</v>
      </c>
      <c r="TR418">
        <f t="shared" si="189"/>
        <v>0</v>
      </c>
      <c r="TS418">
        <f t="shared" si="190"/>
        <v>0</v>
      </c>
      <c r="TT418">
        <f t="shared" si="191"/>
        <v>0</v>
      </c>
      <c r="TU418">
        <f t="shared" si="192"/>
        <v>0</v>
      </c>
      <c r="TV418">
        <f t="shared" si="193"/>
        <v>0</v>
      </c>
      <c r="TW418">
        <f t="shared" si="194"/>
        <v>0</v>
      </c>
      <c r="TX418">
        <f t="shared" si="195"/>
        <v>0</v>
      </c>
      <c r="TY418">
        <f t="shared" si="196"/>
        <v>0</v>
      </c>
      <c r="TZ418" t="str">
        <f t="shared" si="197"/>
        <v/>
      </c>
      <c r="UA418">
        <f t="shared" si="198"/>
        <v>0</v>
      </c>
      <c r="UB418">
        <f t="shared" si="199"/>
        <v>0</v>
      </c>
      <c r="UD418" t="str">
        <f t="shared" si="200"/>
        <v/>
      </c>
      <c r="UE418" t="str">
        <f t="shared" si="201"/>
        <v/>
      </c>
      <c r="UG418" t="str">
        <f t="shared" si="202"/>
        <v/>
      </c>
      <c r="UH418" t="str">
        <f t="shared" si="203"/>
        <v/>
      </c>
      <c r="UR418" t="str">
        <f t="shared" si="204"/>
        <v/>
      </c>
    </row>
    <row r="419" spans="1:564" x14ac:dyDescent="0.3">
      <c r="A419" t="s">
        <v>1445</v>
      </c>
      <c r="B419" t="s">
        <v>591</v>
      </c>
      <c r="C419" t="s">
        <v>78</v>
      </c>
      <c r="D419" s="63">
        <v>45743.649725266201</v>
      </c>
      <c r="E419" s="63">
        <v>45743.649876226853</v>
      </c>
      <c r="F419" t="s">
        <v>623</v>
      </c>
      <c r="G419">
        <v>100</v>
      </c>
      <c r="AI419">
        <v>5</v>
      </c>
      <c r="TF419" t="s">
        <v>18</v>
      </c>
      <c r="TG419" cm="1">
        <f t="array" aca="1" ref="TG419" ca="1">_xlfn.IFS(SUMIFS(TI419:UB419, TI$3:UB$3,"Red",TI$4:UB$4,"On")&gt;0,1,
SUMIFS(TI419:UB419,TI$3:UB$3,"Yellow",TI$4:UB$4,"On")&gt;=TH$1,1,
TRUE,0)</f>
        <v>0</v>
      </c>
      <c r="TH419" s="40">
        <f t="shared" si="179"/>
        <v>0.2173833386041224</v>
      </c>
      <c r="TI419" s="40" t="str">
        <f t="shared" si="180"/>
        <v/>
      </c>
      <c r="TJ419">
        <f t="shared" si="181"/>
        <v>0</v>
      </c>
      <c r="TK419">
        <f t="shared" si="182"/>
        <v>0</v>
      </c>
      <c r="TL419">
        <f t="shared" si="183"/>
        <v>0</v>
      </c>
      <c r="TM419">
        <f t="shared" si="184"/>
        <v>0</v>
      </c>
      <c r="TN419">
        <f t="shared" si="185"/>
        <v>0</v>
      </c>
      <c r="TO419">
        <f t="shared" si="186"/>
        <v>0</v>
      </c>
      <c r="TP419">
        <f t="shared" si="187"/>
        <v>0</v>
      </c>
      <c r="TQ419">
        <f t="shared" si="188"/>
        <v>0</v>
      </c>
      <c r="TR419">
        <f t="shared" si="189"/>
        <v>0</v>
      </c>
      <c r="TS419">
        <f t="shared" si="190"/>
        <v>0</v>
      </c>
      <c r="TT419">
        <f t="shared" si="191"/>
        <v>0</v>
      </c>
      <c r="TU419">
        <f t="shared" si="192"/>
        <v>0</v>
      </c>
      <c r="TV419">
        <f t="shared" si="193"/>
        <v>0</v>
      </c>
      <c r="TW419">
        <f t="shared" si="194"/>
        <v>0</v>
      </c>
      <c r="TX419">
        <f t="shared" si="195"/>
        <v>0</v>
      </c>
      <c r="TY419">
        <f t="shared" si="196"/>
        <v>0</v>
      </c>
      <c r="TZ419" t="str">
        <f t="shared" si="197"/>
        <v/>
      </c>
      <c r="UA419">
        <f t="shared" si="198"/>
        <v>0</v>
      </c>
      <c r="UB419">
        <f t="shared" si="199"/>
        <v>0</v>
      </c>
      <c r="UD419" t="str">
        <f t="shared" si="200"/>
        <v/>
      </c>
      <c r="UE419" t="str">
        <f t="shared" si="201"/>
        <v/>
      </c>
      <c r="UG419" t="str">
        <f t="shared" si="202"/>
        <v/>
      </c>
      <c r="UH419" t="str">
        <f t="shared" si="203"/>
        <v/>
      </c>
      <c r="UR419" t="str">
        <f t="shared" si="204"/>
        <v/>
      </c>
    </row>
    <row r="420" spans="1:564" x14ac:dyDescent="0.3">
      <c r="A420" t="s">
        <v>1446</v>
      </c>
      <c r="B420" t="s">
        <v>591</v>
      </c>
      <c r="C420" t="s">
        <v>78</v>
      </c>
      <c r="D420" s="63">
        <v>45743.649803495369</v>
      </c>
      <c r="E420" s="63">
        <v>45743.649879907411</v>
      </c>
      <c r="F420" t="s">
        <v>623</v>
      </c>
      <c r="G420">
        <v>100</v>
      </c>
      <c r="AI420">
        <v>4</v>
      </c>
      <c r="TF420" t="s">
        <v>18</v>
      </c>
      <c r="TG420" cm="1">
        <f t="array" aca="1" ref="TG420" ca="1">_xlfn.IFS(SUMIFS(TI420:UB420, TI$3:UB$3,"Red",TI$4:UB$4,"On")&gt;0,1,
SUMIFS(TI420:UB420,TI$3:UB$3,"Yellow",TI$4:UB$4,"On")&gt;=TH$1,1,
TRUE,0)</f>
        <v>0</v>
      </c>
      <c r="TH420" s="40">
        <f t="shared" si="179"/>
        <v>0.11003333958797157</v>
      </c>
      <c r="TI420" s="40" t="str">
        <f t="shared" si="180"/>
        <v/>
      </c>
      <c r="TJ420">
        <f t="shared" si="181"/>
        <v>0</v>
      </c>
      <c r="TK420">
        <f t="shared" si="182"/>
        <v>0</v>
      </c>
      <c r="TL420">
        <f t="shared" si="183"/>
        <v>0</v>
      </c>
      <c r="TM420">
        <f t="shared" si="184"/>
        <v>0</v>
      </c>
      <c r="TN420">
        <f t="shared" si="185"/>
        <v>0</v>
      </c>
      <c r="TO420">
        <f t="shared" si="186"/>
        <v>0</v>
      </c>
      <c r="TP420">
        <f t="shared" si="187"/>
        <v>0</v>
      </c>
      <c r="TQ420">
        <f t="shared" si="188"/>
        <v>0</v>
      </c>
      <c r="TR420">
        <f t="shared" si="189"/>
        <v>0</v>
      </c>
      <c r="TS420">
        <f t="shared" si="190"/>
        <v>0</v>
      </c>
      <c r="TT420">
        <f t="shared" si="191"/>
        <v>0</v>
      </c>
      <c r="TU420">
        <f t="shared" si="192"/>
        <v>0</v>
      </c>
      <c r="TV420">
        <f t="shared" si="193"/>
        <v>0</v>
      </c>
      <c r="TW420">
        <f t="shared" si="194"/>
        <v>0</v>
      </c>
      <c r="TX420">
        <f t="shared" si="195"/>
        <v>0</v>
      </c>
      <c r="TY420">
        <f t="shared" si="196"/>
        <v>0</v>
      </c>
      <c r="TZ420" t="str">
        <f t="shared" si="197"/>
        <v/>
      </c>
      <c r="UA420">
        <f t="shared" si="198"/>
        <v>0</v>
      </c>
      <c r="UB420">
        <f t="shared" si="199"/>
        <v>0</v>
      </c>
      <c r="UD420" t="str">
        <f t="shared" si="200"/>
        <v/>
      </c>
      <c r="UE420" t="str">
        <f t="shared" si="201"/>
        <v/>
      </c>
      <c r="UG420" t="str">
        <f t="shared" si="202"/>
        <v/>
      </c>
      <c r="UH420" t="str">
        <f t="shared" si="203"/>
        <v/>
      </c>
      <c r="UR420" t="str">
        <f t="shared" si="204"/>
        <v/>
      </c>
    </row>
    <row r="421" spans="1:564" x14ac:dyDescent="0.3">
      <c r="A421" t="s">
        <v>1447</v>
      </c>
      <c r="B421" t="s">
        <v>591</v>
      </c>
      <c r="C421" t="s">
        <v>97</v>
      </c>
      <c r="D421" s="63">
        <v>45743.649387581019</v>
      </c>
      <c r="E421" s="63">
        <v>45743.64990679398</v>
      </c>
      <c r="F421" t="s">
        <v>623</v>
      </c>
      <c r="G421">
        <v>100</v>
      </c>
      <c r="AI421">
        <v>1</v>
      </c>
      <c r="AJ421">
        <v>1</v>
      </c>
      <c r="AL421">
        <v>16</v>
      </c>
      <c r="TF421" t="s">
        <v>18</v>
      </c>
      <c r="TG421" cm="1">
        <f t="array" aca="1" ref="TG421" ca="1">_xlfn.IFS(SUMIFS(TI421:UB421, TI$3:UB$3,"Red",TI$4:UB$4,"On")&gt;0,1,
SUMIFS(TI421:UB421,TI$3:UB$3,"Yellow",TI$4:UB$4,"On")&gt;=TH$1,1,
TRUE,0)</f>
        <v>0</v>
      </c>
      <c r="TH421" s="40">
        <f t="shared" si="179"/>
        <v>0.74766666395589709</v>
      </c>
      <c r="TI421" s="40" t="str">
        <f t="shared" si="180"/>
        <v/>
      </c>
      <c r="TJ421">
        <f t="shared" si="181"/>
        <v>0</v>
      </c>
      <c r="TK421">
        <f t="shared" si="182"/>
        <v>0</v>
      </c>
      <c r="TL421">
        <f t="shared" si="183"/>
        <v>0</v>
      </c>
      <c r="TM421">
        <f t="shared" si="184"/>
        <v>0</v>
      </c>
      <c r="TN421">
        <f t="shared" si="185"/>
        <v>0</v>
      </c>
      <c r="TO421">
        <f t="shared" si="186"/>
        <v>0</v>
      </c>
      <c r="TP421">
        <f t="shared" si="187"/>
        <v>0</v>
      </c>
      <c r="TQ421">
        <f t="shared" si="188"/>
        <v>0</v>
      </c>
      <c r="TR421">
        <f t="shared" si="189"/>
        <v>0</v>
      </c>
      <c r="TS421">
        <f t="shared" si="190"/>
        <v>0</v>
      </c>
      <c r="TT421">
        <f t="shared" si="191"/>
        <v>0</v>
      </c>
      <c r="TU421">
        <f t="shared" si="192"/>
        <v>0</v>
      </c>
      <c r="TV421">
        <f t="shared" si="193"/>
        <v>0</v>
      </c>
      <c r="TW421">
        <f t="shared" si="194"/>
        <v>0</v>
      </c>
      <c r="TX421">
        <f t="shared" si="195"/>
        <v>0</v>
      </c>
      <c r="TY421">
        <f t="shared" si="196"/>
        <v>0</v>
      </c>
      <c r="TZ421" t="str">
        <f t="shared" si="197"/>
        <v/>
      </c>
      <c r="UA421">
        <f t="shared" si="198"/>
        <v>0</v>
      </c>
      <c r="UB421">
        <f t="shared" si="199"/>
        <v>0</v>
      </c>
      <c r="UD421" t="str">
        <f t="shared" si="200"/>
        <v/>
      </c>
      <c r="UE421" t="str">
        <f t="shared" si="201"/>
        <v/>
      </c>
      <c r="UG421" t="str">
        <f t="shared" si="202"/>
        <v/>
      </c>
      <c r="UH421" t="str">
        <f t="shared" si="203"/>
        <v/>
      </c>
      <c r="UR421" t="str">
        <f t="shared" si="204"/>
        <v/>
      </c>
    </row>
    <row r="422" spans="1:564" x14ac:dyDescent="0.3">
      <c r="A422" t="s">
        <v>1448</v>
      </c>
      <c r="B422" t="s">
        <v>591</v>
      </c>
      <c r="C422" t="s">
        <v>78</v>
      </c>
      <c r="D422" s="63">
        <v>45743.649588506945</v>
      </c>
      <c r="E422" s="63">
        <v>45743.649911493056</v>
      </c>
      <c r="F422" t="s">
        <v>623</v>
      </c>
      <c r="G422">
        <v>100</v>
      </c>
      <c r="AI422">
        <v>6</v>
      </c>
      <c r="TF422" t="s">
        <v>18</v>
      </c>
      <c r="TG422" cm="1">
        <f t="array" aca="1" ref="TG422" ca="1">_xlfn.IFS(SUMIFS(TI422:UB422, TI$3:UB$3,"Red",TI$4:UB$4,"On")&gt;0,1,
SUMIFS(TI422:UB422,TI$3:UB$3,"Yellow",TI$4:UB$4,"On")&gt;=TH$1,1,
TRUE,0)</f>
        <v>0</v>
      </c>
      <c r="TH422" s="40">
        <f t="shared" si="179"/>
        <v>0.46509999898262322</v>
      </c>
      <c r="TI422" s="40" t="str">
        <f t="shared" si="180"/>
        <v/>
      </c>
      <c r="TJ422">
        <f t="shared" si="181"/>
        <v>0</v>
      </c>
      <c r="TK422">
        <f t="shared" si="182"/>
        <v>0</v>
      </c>
      <c r="TL422">
        <f t="shared" si="183"/>
        <v>0</v>
      </c>
      <c r="TM422">
        <f t="shared" si="184"/>
        <v>0</v>
      </c>
      <c r="TN422">
        <f t="shared" si="185"/>
        <v>0</v>
      </c>
      <c r="TO422">
        <f t="shared" si="186"/>
        <v>0</v>
      </c>
      <c r="TP422">
        <f t="shared" si="187"/>
        <v>0</v>
      </c>
      <c r="TQ422">
        <f t="shared" si="188"/>
        <v>0</v>
      </c>
      <c r="TR422">
        <f t="shared" si="189"/>
        <v>0</v>
      </c>
      <c r="TS422">
        <f t="shared" si="190"/>
        <v>0</v>
      </c>
      <c r="TT422">
        <f t="shared" si="191"/>
        <v>0</v>
      </c>
      <c r="TU422">
        <f t="shared" si="192"/>
        <v>0</v>
      </c>
      <c r="TV422">
        <f t="shared" si="193"/>
        <v>0</v>
      </c>
      <c r="TW422">
        <f t="shared" si="194"/>
        <v>0</v>
      </c>
      <c r="TX422">
        <f t="shared" si="195"/>
        <v>0</v>
      </c>
      <c r="TY422">
        <f t="shared" si="196"/>
        <v>0</v>
      </c>
      <c r="TZ422" t="str">
        <f t="shared" si="197"/>
        <v/>
      </c>
      <c r="UA422">
        <f t="shared" si="198"/>
        <v>0</v>
      </c>
      <c r="UB422">
        <f t="shared" si="199"/>
        <v>0</v>
      </c>
      <c r="UD422" t="str">
        <f t="shared" si="200"/>
        <v/>
      </c>
      <c r="UE422" t="str">
        <f t="shared" si="201"/>
        <v/>
      </c>
      <c r="UG422" t="str">
        <f t="shared" si="202"/>
        <v/>
      </c>
      <c r="UH422" t="str">
        <f t="shared" si="203"/>
        <v/>
      </c>
      <c r="UR422" t="str">
        <f t="shared" si="204"/>
        <v/>
      </c>
    </row>
    <row r="423" spans="1:564" x14ac:dyDescent="0.3">
      <c r="A423" t="s">
        <v>1449</v>
      </c>
      <c r="B423" t="s">
        <v>591</v>
      </c>
      <c r="C423" t="s">
        <v>97</v>
      </c>
      <c r="D423" s="63">
        <v>45743.649576828706</v>
      </c>
      <c r="E423" s="63">
        <v>45743.649920324075</v>
      </c>
      <c r="F423" t="s">
        <v>623</v>
      </c>
      <c r="G423">
        <v>100</v>
      </c>
      <c r="AI423">
        <v>1</v>
      </c>
      <c r="AJ423">
        <v>1</v>
      </c>
      <c r="AL423">
        <v>3</v>
      </c>
      <c r="TF423" t="s">
        <v>18</v>
      </c>
      <c r="TG423" cm="1">
        <f t="array" aca="1" ref="TG423" ca="1">_xlfn.IFS(SUMIFS(TI423:UB423, TI$3:UB$3,"Red",TI$4:UB$4,"On")&gt;0,1,
SUMIFS(TI423:UB423,TI$3:UB$3,"Yellow",TI$4:UB$4,"On")&gt;=TH$1,1,
TRUE,0)</f>
        <v>0</v>
      </c>
      <c r="TH423" s="40">
        <f t="shared" si="179"/>
        <v>0.494633330963552</v>
      </c>
      <c r="TI423" s="40" t="str">
        <f t="shared" si="180"/>
        <v/>
      </c>
      <c r="TJ423">
        <f t="shared" si="181"/>
        <v>0</v>
      </c>
      <c r="TK423">
        <f t="shared" si="182"/>
        <v>0</v>
      </c>
      <c r="TL423">
        <f t="shared" si="183"/>
        <v>0</v>
      </c>
      <c r="TM423">
        <f t="shared" si="184"/>
        <v>0</v>
      </c>
      <c r="TN423">
        <f t="shared" si="185"/>
        <v>0</v>
      </c>
      <c r="TO423">
        <f t="shared" si="186"/>
        <v>0</v>
      </c>
      <c r="TP423">
        <f t="shared" si="187"/>
        <v>0</v>
      </c>
      <c r="TQ423">
        <f t="shared" si="188"/>
        <v>0</v>
      </c>
      <c r="TR423">
        <f t="shared" si="189"/>
        <v>0</v>
      </c>
      <c r="TS423">
        <f t="shared" si="190"/>
        <v>0</v>
      </c>
      <c r="TT423">
        <f t="shared" si="191"/>
        <v>0</v>
      </c>
      <c r="TU423">
        <f t="shared" si="192"/>
        <v>0</v>
      </c>
      <c r="TV423">
        <f t="shared" si="193"/>
        <v>0</v>
      </c>
      <c r="TW423">
        <f t="shared" si="194"/>
        <v>0</v>
      </c>
      <c r="TX423">
        <f t="shared" si="195"/>
        <v>0</v>
      </c>
      <c r="TY423">
        <f t="shared" si="196"/>
        <v>0</v>
      </c>
      <c r="TZ423" t="str">
        <f t="shared" si="197"/>
        <v/>
      </c>
      <c r="UA423">
        <f t="shared" si="198"/>
        <v>0</v>
      </c>
      <c r="UB423">
        <f t="shared" si="199"/>
        <v>0</v>
      </c>
      <c r="UD423" t="str">
        <f t="shared" si="200"/>
        <v/>
      </c>
      <c r="UE423" t="str">
        <f t="shared" si="201"/>
        <v/>
      </c>
      <c r="UG423" t="str">
        <f t="shared" si="202"/>
        <v/>
      </c>
      <c r="UH423" t="str">
        <f t="shared" si="203"/>
        <v/>
      </c>
      <c r="UR423" t="str">
        <f t="shared" si="204"/>
        <v/>
      </c>
    </row>
    <row r="424" spans="1:564" x14ac:dyDescent="0.3">
      <c r="A424" t="s">
        <v>1450</v>
      </c>
      <c r="B424" t="s">
        <v>591</v>
      </c>
      <c r="C424" t="s">
        <v>97</v>
      </c>
      <c r="D424" s="63">
        <v>45743.649636192131</v>
      </c>
      <c r="E424" s="63">
        <v>45743.649925138889</v>
      </c>
      <c r="F424" t="s">
        <v>623</v>
      </c>
      <c r="G424">
        <v>100</v>
      </c>
      <c r="AI424">
        <v>1</v>
      </c>
      <c r="AJ424">
        <v>1</v>
      </c>
      <c r="AL424">
        <v>2</v>
      </c>
      <c r="TF424" t="s">
        <v>18</v>
      </c>
      <c r="TG424" cm="1">
        <f t="array" aca="1" ref="TG424" ca="1">_xlfn.IFS(SUMIFS(TI424:UB424, TI$3:UB$3,"Red",TI$4:UB$4,"On")&gt;0,1,
SUMIFS(TI424:UB424,TI$3:UB$3,"Yellow",TI$4:UB$4,"On")&gt;=TH$1,1,
TRUE,0)</f>
        <v>0</v>
      </c>
      <c r="TH424" s="40">
        <f t="shared" si="179"/>
        <v>0.41608333121985197</v>
      </c>
      <c r="TI424" s="40" t="str">
        <f t="shared" si="180"/>
        <v/>
      </c>
      <c r="TJ424">
        <f t="shared" si="181"/>
        <v>0</v>
      </c>
      <c r="TK424">
        <f t="shared" si="182"/>
        <v>0</v>
      </c>
      <c r="TL424">
        <f t="shared" si="183"/>
        <v>0</v>
      </c>
      <c r="TM424">
        <f t="shared" si="184"/>
        <v>0</v>
      </c>
      <c r="TN424">
        <f t="shared" si="185"/>
        <v>0</v>
      </c>
      <c r="TO424">
        <f t="shared" si="186"/>
        <v>0</v>
      </c>
      <c r="TP424">
        <f t="shared" si="187"/>
        <v>0</v>
      </c>
      <c r="TQ424">
        <f t="shared" si="188"/>
        <v>0</v>
      </c>
      <c r="TR424">
        <f t="shared" si="189"/>
        <v>0</v>
      </c>
      <c r="TS424">
        <f t="shared" si="190"/>
        <v>0</v>
      </c>
      <c r="TT424">
        <f t="shared" si="191"/>
        <v>0</v>
      </c>
      <c r="TU424">
        <f t="shared" si="192"/>
        <v>0</v>
      </c>
      <c r="TV424">
        <f t="shared" si="193"/>
        <v>0</v>
      </c>
      <c r="TW424">
        <f t="shared" si="194"/>
        <v>0</v>
      </c>
      <c r="TX424">
        <f t="shared" si="195"/>
        <v>0</v>
      </c>
      <c r="TY424">
        <f t="shared" si="196"/>
        <v>0</v>
      </c>
      <c r="TZ424" t="str">
        <f t="shared" si="197"/>
        <v/>
      </c>
      <c r="UA424">
        <f t="shared" si="198"/>
        <v>0</v>
      </c>
      <c r="UB424">
        <f t="shared" si="199"/>
        <v>0</v>
      </c>
      <c r="UD424" t="str">
        <f t="shared" si="200"/>
        <v/>
      </c>
      <c r="UE424" t="str">
        <f t="shared" si="201"/>
        <v/>
      </c>
      <c r="UG424" t="str">
        <f t="shared" si="202"/>
        <v/>
      </c>
      <c r="UH424" t="str">
        <f t="shared" si="203"/>
        <v/>
      </c>
      <c r="UR424" t="str">
        <f t="shared" si="204"/>
        <v/>
      </c>
    </row>
    <row r="425" spans="1:564" x14ac:dyDescent="0.3">
      <c r="A425" t="s">
        <v>1451</v>
      </c>
      <c r="B425" t="s">
        <v>591</v>
      </c>
      <c r="C425" t="s">
        <v>97</v>
      </c>
      <c r="D425" s="63">
        <v>45743.649508912036</v>
      </c>
      <c r="E425" s="63">
        <v>45743.649944305558</v>
      </c>
      <c r="F425" t="s">
        <v>623</v>
      </c>
      <c r="G425">
        <v>100</v>
      </c>
      <c r="AI425">
        <v>1</v>
      </c>
      <c r="AJ425">
        <v>1</v>
      </c>
      <c r="AL425">
        <v>3</v>
      </c>
      <c r="TF425" t="s">
        <v>18</v>
      </c>
      <c r="TG425" cm="1">
        <f t="array" aca="1" ref="TG425" ca="1">_xlfn.IFS(SUMIFS(TI425:UB425, TI$3:UB$3,"Red",TI$4:UB$4,"On")&gt;0,1,
SUMIFS(TI425:UB425,TI$3:UB$3,"Yellow",TI$4:UB$4,"On")&gt;=TH$1,1,
TRUE,0)</f>
        <v>0</v>
      </c>
      <c r="TH425" s="40">
        <f t="shared" si="179"/>
        <v>0.62696667155250907</v>
      </c>
      <c r="TI425" s="40" t="str">
        <f t="shared" si="180"/>
        <v/>
      </c>
      <c r="TJ425">
        <f t="shared" si="181"/>
        <v>0</v>
      </c>
      <c r="TK425">
        <f t="shared" si="182"/>
        <v>0</v>
      </c>
      <c r="TL425">
        <f t="shared" si="183"/>
        <v>0</v>
      </c>
      <c r="TM425">
        <f t="shared" si="184"/>
        <v>0</v>
      </c>
      <c r="TN425">
        <f t="shared" si="185"/>
        <v>0</v>
      </c>
      <c r="TO425">
        <f t="shared" si="186"/>
        <v>0</v>
      </c>
      <c r="TP425">
        <f t="shared" si="187"/>
        <v>0</v>
      </c>
      <c r="TQ425">
        <f t="shared" si="188"/>
        <v>0</v>
      </c>
      <c r="TR425">
        <f t="shared" si="189"/>
        <v>0</v>
      </c>
      <c r="TS425">
        <f t="shared" si="190"/>
        <v>0</v>
      </c>
      <c r="TT425">
        <f t="shared" si="191"/>
        <v>0</v>
      </c>
      <c r="TU425">
        <f t="shared" si="192"/>
        <v>0</v>
      </c>
      <c r="TV425">
        <f t="shared" si="193"/>
        <v>0</v>
      </c>
      <c r="TW425">
        <f t="shared" si="194"/>
        <v>0</v>
      </c>
      <c r="TX425">
        <f t="shared" si="195"/>
        <v>0</v>
      </c>
      <c r="TY425">
        <f t="shared" si="196"/>
        <v>0</v>
      </c>
      <c r="TZ425" t="str">
        <f t="shared" si="197"/>
        <v/>
      </c>
      <c r="UA425">
        <f t="shared" si="198"/>
        <v>0</v>
      </c>
      <c r="UB425">
        <f t="shared" si="199"/>
        <v>0</v>
      </c>
      <c r="UD425" t="str">
        <f t="shared" si="200"/>
        <v/>
      </c>
      <c r="UE425" t="str">
        <f t="shared" si="201"/>
        <v/>
      </c>
      <c r="UG425" t="str">
        <f t="shared" si="202"/>
        <v/>
      </c>
      <c r="UH425" t="str">
        <f t="shared" si="203"/>
        <v/>
      </c>
      <c r="UR425" t="str">
        <f t="shared" si="204"/>
        <v/>
      </c>
    </row>
    <row r="426" spans="1:564" x14ac:dyDescent="0.3">
      <c r="A426" t="s">
        <v>1452</v>
      </c>
      <c r="B426" t="s">
        <v>591</v>
      </c>
      <c r="C426" t="s">
        <v>97</v>
      </c>
      <c r="D426" s="63">
        <v>45743.649341180557</v>
      </c>
      <c r="E426" s="63">
        <v>45743.649952233798</v>
      </c>
      <c r="F426" t="s">
        <v>623</v>
      </c>
      <c r="G426">
        <v>100</v>
      </c>
      <c r="AI426">
        <v>1</v>
      </c>
      <c r="AJ426">
        <v>1</v>
      </c>
      <c r="AL426">
        <v>6</v>
      </c>
      <c r="TF426" t="s">
        <v>18</v>
      </c>
      <c r="TG426" cm="1">
        <f t="array" aca="1" ref="TG426" ca="1">_xlfn.IFS(SUMIFS(TI426:UB426, TI$3:UB$3,"Red",TI$4:UB$4,"On")&gt;0,1,
SUMIFS(TI426:UB426,TI$3:UB$3,"Yellow",TI$4:UB$4,"On")&gt;=TH$1,1,
TRUE,0)</f>
        <v>0</v>
      </c>
      <c r="TH426" s="40">
        <f t="shared" si="179"/>
        <v>0.87991666747257113</v>
      </c>
      <c r="TI426" s="40" t="str">
        <f t="shared" si="180"/>
        <v/>
      </c>
      <c r="TJ426">
        <f t="shared" si="181"/>
        <v>0</v>
      </c>
      <c r="TK426">
        <f t="shared" si="182"/>
        <v>0</v>
      </c>
      <c r="TL426">
        <f t="shared" si="183"/>
        <v>0</v>
      </c>
      <c r="TM426">
        <f t="shared" si="184"/>
        <v>0</v>
      </c>
      <c r="TN426">
        <f t="shared" si="185"/>
        <v>0</v>
      </c>
      <c r="TO426">
        <f t="shared" si="186"/>
        <v>0</v>
      </c>
      <c r="TP426">
        <f t="shared" si="187"/>
        <v>0</v>
      </c>
      <c r="TQ426">
        <f t="shared" si="188"/>
        <v>0</v>
      </c>
      <c r="TR426">
        <f t="shared" si="189"/>
        <v>0</v>
      </c>
      <c r="TS426">
        <f t="shared" si="190"/>
        <v>0</v>
      </c>
      <c r="TT426">
        <f t="shared" si="191"/>
        <v>0</v>
      </c>
      <c r="TU426">
        <f t="shared" si="192"/>
        <v>0</v>
      </c>
      <c r="TV426">
        <f t="shared" si="193"/>
        <v>0</v>
      </c>
      <c r="TW426">
        <f t="shared" si="194"/>
        <v>0</v>
      </c>
      <c r="TX426">
        <f t="shared" si="195"/>
        <v>0</v>
      </c>
      <c r="TY426">
        <f t="shared" si="196"/>
        <v>0</v>
      </c>
      <c r="TZ426" t="str">
        <f t="shared" si="197"/>
        <v/>
      </c>
      <c r="UA426">
        <f t="shared" si="198"/>
        <v>0</v>
      </c>
      <c r="UB426">
        <f t="shared" si="199"/>
        <v>0</v>
      </c>
      <c r="UD426" t="str">
        <f t="shared" si="200"/>
        <v/>
      </c>
      <c r="UE426" t="str">
        <f t="shared" si="201"/>
        <v/>
      </c>
      <c r="UG426" t="str">
        <f t="shared" si="202"/>
        <v/>
      </c>
      <c r="UH426" t="str">
        <f t="shared" si="203"/>
        <v/>
      </c>
      <c r="UR426" t="str">
        <f t="shared" si="204"/>
        <v/>
      </c>
    </row>
    <row r="427" spans="1:564" x14ac:dyDescent="0.3">
      <c r="A427" t="s">
        <v>1453</v>
      </c>
      <c r="B427" t="s">
        <v>591</v>
      </c>
      <c r="C427" t="s">
        <v>78</v>
      </c>
      <c r="D427" s="63">
        <v>45743.649846412038</v>
      </c>
      <c r="E427" s="63">
        <v>45743.649953888889</v>
      </c>
      <c r="F427" t="s">
        <v>623</v>
      </c>
      <c r="G427">
        <v>100</v>
      </c>
      <c r="AI427">
        <v>4</v>
      </c>
      <c r="TF427" t="s">
        <v>18</v>
      </c>
      <c r="TG427" cm="1">
        <f t="array" aca="1" ref="TG427" ca="1">_xlfn.IFS(SUMIFS(TI427:UB427, TI$3:UB$3,"Red",TI$4:UB$4,"On")&gt;0,1,
SUMIFS(TI427:UB427,TI$3:UB$3,"Yellow",TI$4:UB$4,"On")&gt;=TH$1,1,
TRUE,0)</f>
        <v>0</v>
      </c>
      <c r="TH427" s="40">
        <f t="shared" si="179"/>
        <v>0.15476666623726487</v>
      </c>
      <c r="TI427" s="40" t="str">
        <f t="shared" si="180"/>
        <v/>
      </c>
      <c r="TJ427">
        <f t="shared" si="181"/>
        <v>0</v>
      </c>
      <c r="TK427">
        <f t="shared" si="182"/>
        <v>0</v>
      </c>
      <c r="TL427">
        <f t="shared" si="183"/>
        <v>0</v>
      </c>
      <c r="TM427">
        <f t="shared" si="184"/>
        <v>0</v>
      </c>
      <c r="TN427">
        <f t="shared" si="185"/>
        <v>0</v>
      </c>
      <c r="TO427">
        <f t="shared" si="186"/>
        <v>0</v>
      </c>
      <c r="TP427">
        <f t="shared" si="187"/>
        <v>0</v>
      </c>
      <c r="TQ427">
        <f t="shared" si="188"/>
        <v>0</v>
      </c>
      <c r="TR427">
        <f t="shared" si="189"/>
        <v>0</v>
      </c>
      <c r="TS427">
        <f t="shared" si="190"/>
        <v>0</v>
      </c>
      <c r="TT427">
        <f t="shared" si="191"/>
        <v>0</v>
      </c>
      <c r="TU427">
        <f t="shared" si="192"/>
        <v>0</v>
      </c>
      <c r="TV427">
        <f t="shared" si="193"/>
        <v>0</v>
      </c>
      <c r="TW427">
        <f t="shared" si="194"/>
        <v>0</v>
      </c>
      <c r="TX427">
        <f t="shared" si="195"/>
        <v>0</v>
      </c>
      <c r="TY427">
        <f t="shared" si="196"/>
        <v>0</v>
      </c>
      <c r="TZ427" t="str">
        <f t="shared" si="197"/>
        <v/>
      </c>
      <c r="UA427">
        <f t="shared" si="198"/>
        <v>0</v>
      </c>
      <c r="UB427">
        <f t="shared" si="199"/>
        <v>0</v>
      </c>
      <c r="UD427" t="str">
        <f t="shared" si="200"/>
        <v/>
      </c>
      <c r="UE427" t="str">
        <f t="shared" si="201"/>
        <v/>
      </c>
      <c r="UG427" t="str">
        <f t="shared" si="202"/>
        <v/>
      </c>
      <c r="UH427" t="str">
        <f t="shared" si="203"/>
        <v/>
      </c>
      <c r="UR427" t="str">
        <f t="shared" si="204"/>
        <v/>
      </c>
    </row>
    <row r="428" spans="1:564" x14ac:dyDescent="0.3">
      <c r="A428" t="s">
        <v>1454</v>
      </c>
      <c r="B428" t="s">
        <v>591</v>
      </c>
      <c r="C428" t="s">
        <v>78</v>
      </c>
      <c r="D428" s="63">
        <v>45743.649890127315</v>
      </c>
      <c r="E428" s="63">
        <v>45743.64995741898</v>
      </c>
      <c r="F428" t="s">
        <v>623</v>
      </c>
      <c r="G428">
        <v>100</v>
      </c>
      <c r="AI428">
        <v>4</v>
      </c>
      <c r="TF428" t="s">
        <v>18</v>
      </c>
      <c r="TG428" cm="1">
        <f t="array" aca="1" ref="TG428" ca="1">_xlfn.IFS(SUMIFS(TI428:UB428, TI$3:UB$3,"Red",TI$4:UB$4,"On")&gt;0,1,
SUMIFS(TI428:UB428,TI$3:UB$3,"Yellow",TI$4:UB$4,"On")&gt;=TH$1,1,
TRUE,0)</f>
        <v>0</v>
      </c>
      <c r="TH428" s="40">
        <f t="shared" ref="TH428:TH491" si="205">(E428-D428)*1440</f>
        <v>9.6899997442960739E-2</v>
      </c>
      <c r="TI428" s="40" t="str">
        <f t="shared" ref="TI428:TI491" si="206">IF(B428&lt;&gt;"Qualified","",
IF(TH428&lt;TL$1,1,0))</f>
        <v/>
      </c>
      <c r="TJ428">
        <f t="shared" ref="TJ428:TJ491" si="207">P428</f>
        <v>0</v>
      </c>
      <c r="TK428">
        <f t="shared" ref="TK428:TK491" si="208">Q428</f>
        <v>0</v>
      </c>
      <c r="TL428">
        <f t="shared" ref="TL428:TL491" si="209">R428</f>
        <v>0</v>
      </c>
      <c r="TM428">
        <f t="shared" ref="TM428:TM491" si="210">S428</f>
        <v>0</v>
      </c>
      <c r="TN428">
        <f t="shared" ref="TN428:TN491" si="211">T428</f>
        <v>0</v>
      </c>
      <c r="TO428">
        <f t="shared" ref="TO428:TO491" si="212">IF(U428="",0,IF(U428=0,0,1))</f>
        <v>0</v>
      </c>
      <c r="TP428">
        <f t="shared" ref="TP428:TP491" si="213">V428</f>
        <v>0</v>
      </c>
      <c r="TQ428">
        <f t="shared" ref="TQ428:TQ491" si="214">W428</f>
        <v>0</v>
      </c>
      <c r="TR428">
        <f t="shared" ref="TR428:TR491" si="215">X428</f>
        <v>0</v>
      </c>
      <c r="TS428">
        <f t="shared" ref="TS428:TS491" si="216">Y428</f>
        <v>0</v>
      </c>
      <c r="TT428">
        <f t="shared" ref="TT428:TT491" si="217">IF(Z428="",0,IF(Z428=0,0,1))</f>
        <v>0</v>
      </c>
      <c r="TU428">
        <f t="shared" ref="TU428:TU491" si="218">AA428</f>
        <v>0</v>
      </c>
      <c r="TV428">
        <f t="shared" ref="TV428:TV491" si="219">AB428</f>
        <v>0</v>
      </c>
      <c r="TW428">
        <f t="shared" ref="TW428:TW491" si="220">AC428</f>
        <v>0</v>
      </c>
      <c r="TX428">
        <f t="shared" ref="TX428:TX491" si="221">AD428</f>
        <v>0</v>
      </c>
      <c r="TY428">
        <f t="shared" ref="TY428:TY491" si="222">AE428</f>
        <v>0</v>
      </c>
      <c r="TZ428" t="str">
        <f t="shared" ref="TZ428:TZ491" si="223">IF(UD428="","",IF(((UD428/UE428))&gt;$TP$1,1,0))</f>
        <v/>
      </c>
      <c r="UA428">
        <f t="shared" ref="UA428:UA491" si="224">AG428</f>
        <v>0</v>
      </c>
      <c r="UB428">
        <f t="shared" ref="UB428:UB491" si="225">AH428</f>
        <v>0</v>
      </c>
      <c r="UD428" t="str">
        <f t="shared" ref="UD428:UD491" si="226">IF(M428="","",LEFT(M428,FIND("/",M428)-1))</f>
        <v/>
      </c>
      <c r="UE428" t="str">
        <f t="shared" ref="UE428:UE491" si="227">IF(M428="","",RIGHT(M428,LEN(M428)-FIND("/",M428)))</f>
        <v/>
      </c>
      <c r="UG428" t="str">
        <f t="shared" ref="UG428:UG491" si="228">IF(BF428="","",IF(BF428=4,1,0))</f>
        <v/>
      </c>
      <c r="UH428" t="str">
        <f t="shared" ref="UH428:UH491" si="229">IF(TA428="","",IF(TA428=1,1,IF(AND(TA428&gt;1,TA428&lt;4),2,IF(TA428&gt;3,3,0))))</f>
        <v/>
      </c>
      <c r="UR428" t="str">
        <f t="shared" si="204"/>
        <v/>
      </c>
    </row>
    <row r="429" spans="1:564" x14ac:dyDescent="0.3">
      <c r="A429" t="s">
        <v>1455</v>
      </c>
      <c r="B429" t="s">
        <v>591</v>
      </c>
      <c r="C429" t="s">
        <v>78</v>
      </c>
      <c r="D429" s="63">
        <v>45743.649889687498</v>
      </c>
      <c r="E429" s="63">
        <v>45743.649964097225</v>
      </c>
      <c r="F429" t="s">
        <v>623</v>
      </c>
      <c r="G429">
        <v>100</v>
      </c>
      <c r="AI429">
        <v>4</v>
      </c>
      <c r="TF429" t="s">
        <v>18</v>
      </c>
      <c r="TG429" cm="1">
        <f t="array" aca="1" ref="TG429" ca="1">_xlfn.IFS(SUMIFS(TI429:UB429, TI$3:UB$3,"Red",TI$4:UB$4,"On")&gt;0,1,
SUMIFS(TI429:UB429,TI$3:UB$3,"Yellow",TI$4:UB$4,"On")&gt;=TH$1,1,
TRUE,0)</f>
        <v>0</v>
      </c>
      <c r="TH429" s="40">
        <f t="shared" si="205"/>
        <v>0.1071500068064779</v>
      </c>
      <c r="TI429" s="40" t="str">
        <f t="shared" si="206"/>
        <v/>
      </c>
      <c r="TJ429">
        <f t="shared" si="207"/>
        <v>0</v>
      </c>
      <c r="TK429">
        <f t="shared" si="208"/>
        <v>0</v>
      </c>
      <c r="TL429">
        <f t="shared" si="209"/>
        <v>0</v>
      </c>
      <c r="TM429">
        <f t="shared" si="210"/>
        <v>0</v>
      </c>
      <c r="TN429">
        <f t="shared" si="211"/>
        <v>0</v>
      </c>
      <c r="TO429">
        <f t="shared" si="212"/>
        <v>0</v>
      </c>
      <c r="TP429">
        <f t="shared" si="213"/>
        <v>0</v>
      </c>
      <c r="TQ429">
        <f t="shared" si="214"/>
        <v>0</v>
      </c>
      <c r="TR429">
        <f t="shared" si="215"/>
        <v>0</v>
      </c>
      <c r="TS429">
        <f t="shared" si="216"/>
        <v>0</v>
      </c>
      <c r="TT429">
        <f t="shared" si="217"/>
        <v>0</v>
      </c>
      <c r="TU429">
        <f t="shared" si="218"/>
        <v>0</v>
      </c>
      <c r="TV429">
        <f t="shared" si="219"/>
        <v>0</v>
      </c>
      <c r="TW429">
        <f t="shared" si="220"/>
        <v>0</v>
      </c>
      <c r="TX429">
        <f t="shared" si="221"/>
        <v>0</v>
      </c>
      <c r="TY429">
        <f t="shared" si="222"/>
        <v>0</v>
      </c>
      <c r="TZ429" t="str">
        <f t="shared" si="223"/>
        <v/>
      </c>
      <c r="UA429">
        <f t="shared" si="224"/>
        <v>0</v>
      </c>
      <c r="UB429">
        <f t="shared" si="225"/>
        <v>0</v>
      </c>
      <c r="UD429" t="str">
        <f t="shared" si="226"/>
        <v/>
      </c>
      <c r="UE429" t="str">
        <f t="shared" si="227"/>
        <v/>
      </c>
      <c r="UG429" t="str">
        <f t="shared" si="228"/>
        <v/>
      </c>
      <c r="UH429" t="str">
        <f t="shared" si="229"/>
        <v/>
      </c>
      <c r="UR429" t="str">
        <f t="shared" si="204"/>
        <v/>
      </c>
    </row>
    <row r="430" spans="1:564" x14ac:dyDescent="0.3">
      <c r="A430" t="s">
        <v>1456</v>
      </c>
      <c r="B430" t="s">
        <v>591</v>
      </c>
      <c r="C430" t="s">
        <v>97</v>
      </c>
      <c r="D430" s="63">
        <v>45743.649871481481</v>
      </c>
      <c r="E430" s="63">
        <v>45743.650073807868</v>
      </c>
      <c r="F430" t="s">
        <v>623</v>
      </c>
      <c r="G430">
        <v>100</v>
      </c>
      <c r="AI430">
        <v>1</v>
      </c>
      <c r="AJ430">
        <v>1</v>
      </c>
      <c r="AL430">
        <v>3</v>
      </c>
      <c r="TF430" t="s">
        <v>18</v>
      </c>
      <c r="TG430" cm="1">
        <f t="array" aca="1" ref="TG430" ca="1">_xlfn.IFS(SUMIFS(TI430:UB430, TI$3:UB$3,"Red",TI$4:UB$4,"On")&gt;0,1,
SUMIFS(TI430:UB430,TI$3:UB$3,"Yellow",TI$4:UB$4,"On")&gt;=TH$1,1,
TRUE,0)</f>
        <v>0</v>
      </c>
      <c r="TH430" s="40">
        <f t="shared" si="205"/>
        <v>0.29134999844245613</v>
      </c>
      <c r="TI430" s="40" t="str">
        <f t="shared" si="206"/>
        <v/>
      </c>
      <c r="TJ430">
        <f t="shared" si="207"/>
        <v>0</v>
      </c>
      <c r="TK430">
        <f t="shared" si="208"/>
        <v>0</v>
      </c>
      <c r="TL430">
        <f t="shared" si="209"/>
        <v>0</v>
      </c>
      <c r="TM430">
        <f t="shared" si="210"/>
        <v>0</v>
      </c>
      <c r="TN430">
        <f t="shared" si="211"/>
        <v>0</v>
      </c>
      <c r="TO430">
        <f t="shared" si="212"/>
        <v>0</v>
      </c>
      <c r="TP430">
        <f t="shared" si="213"/>
        <v>0</v>
      </c>
      <c r="TQ430">
        <f t="shared" si="214"/>
        <v>0</v>
      </c>
      <c r="TR430">
        <f t="shared" si="215"/>
        <v>0</v>
      </c>
      <c r="TS430">
        <f t="shared" si="216"/>
        <v>0</v>
      </c>
      <c r="TT430">
        <f t="shared" si="217"/>
        <v>0</v>
      </c>
      <c r="TU430">
        <f t="shared" si="218"/>
        <v>0</v>
      </c>
      <c r="TV430">
        <f t="shared" si="219"/>
        <v>0</v>
      </c>
      <c r="TW430">
        <f t="shared" si="220"/>
        <v>0</v>
      </c>
      <c r="TX430">
        <f t="shared" si="221"/>
        <v>0</v>
      </c>
      <c r="TY430">
        <f t="shared" si="222"/>
        <v>0</v>
      </c>
      <c r="TZ430" t="str">
        <f t="shared" si="223"/>
        <v/>
      </c>
      <c r="UA430">
        <f t="shared" si="224"/>
        <v>0</v>
      </c>
      <c r="UB430">
        <f t="shared" si="225"/>
        <v>0</v>
      </c>
      <c r="UD430" t="str">
        <f t="shared" si="226"/>
        <v/>
      </c>
      <c r="UE430" t="str">
        <f t="shared" si="227"/>
        <v/>
      </c>
      <c r="UG430" t="str">
        <f t="shared" si="228"/>
        <v/>
      </c>
      <c r="UH430" t="str">
        <f t="shared" si="229"/>
        <v/>
      </c>
      <c r="UR430" t="str">
        <f t="shared" si="204"/>
        <v/>
      </c>
    </row>
    <row r="431" spans="1:564" x14ac:dyDescent="0.3">
      <c r="A431" t="s">
        <v>1457</v>
      </c>
      <c r="B431" t="s">
        <v>591</v>
      </c>
      <c r="C431" t="s">
        <v>97</v>
      </c>
      <c r="D431" s="63">
        <v>45743.649609537038</v>
      </c>
      <c r="E431" s="63">
        <v>45743.650088495371</v>
      </c>
      <c r="F431" t="s">
        <v>625</v>
      </c>
      <c r="G431">
        <v>100</v>
      </c>
      <c r="AI431">
        <v>1</v>
      </c>
      <c r="AJ431">
        <v>1</v>
      </c>
      <c r="AL431">
        <v>7</v>
      </c>
      <c r="TF431" t="s">
        <v>18</v>
      </c>
      <c r="TG431" cm="1">
        <f t="array" aca="1" ref="TG431" ca="1">_xlfn.IFS(SUMIFS(TI431:UB431, TI$3:UB$3,"Red",TI$4:UB$4,"On")&gt;0,1,
SUMIFS(TI431:UB431,TI$3:UB$3,"Yellow",TI$4:UB$4,"On")&gt;=TH$1,1,
TRUE,0)</f>
        <v>0</v>
      </c>
      <c r="TH431" s="40">
        <f t="shared" si="205"/>
        <v>0.6896999990567565</v>
      </c>
      <c r="TI431" s="40" t="str">
        <f t="shared" si="206"/>
        <v/>
      </c>
      <c r="TJ431">
        <f t="shared" si="207"/>
        <v>0</v>
      </c>
      <c r="TK431">
        <f t="shared" si="208"/>
        <v>0</v>
      </c>
      <c r="TL431">
        <f t="shared" si="209"/>
        <v>0</v>
      </c>
      <c r="TM431">
        <f t="shared" si="210"/>
        <v>0</v>
      </c>
      <c r="TN431">
        <f t="shared" si="211"/>
        <v>0</v>
      </c>
      <c r="TO431">
        <f t="shared" si="212"/>
        <v>0</v>
      </c>
      <c r="TP431">
        <f t="shared" si="213"/>
        <v>0</v>
      </c>
      <c r="TQ431">
        <f t="shared" si="214"/>
        <v>0</v>
      </c>
      <c r="TR431">
        <f t="shared" si="215"/>
        <v>0</v>
      </c>
      <c r="TS431">
        <f t="shared" si="216"/>
        <v>0</v>
      </c>
      <c r="TT431">
        <f t="shared" si="217"/>
        <v>0</v>
      </c>
      <c r="TU431">
        <f t="shared" si="218"/>
        <v>0</v>
      </c>
      <c r="TV431">
        <f t="shared" si="219"/>
        <v>0</v>
      </c>
      <c r="TW431">
        <f t="shared" si="220"/>
        <v>0</v>
      </c>
      <c r="TX431">
        <f t="shared" si="221"/>
        <v>0</v>
      </c>
      <c r="TY431">
        <f t="shared" si="222"/>
        <v>0</v>
      </c>
      <c r="TZ431" t="str">
        <f t="shared" si="223"/>
        <v/>
      </c>
      <c r="UA431">
        <f t="shared" si="224"/>
        <v>0</v>
      </c>
      <c r="UB431">
        <f t="shared" si="225"/>
        <v>0</v>
      </c>
      <c r="UD431" t="str">
        <f t="shared" si="226"/>
        <v/>
      </c>
      <c r="UE431" t="str">
        <f t="shared" si="227"/>
        <v/>
      </c>
      <c r="UG431" t="str">
        <f t="shared" si="228"/>
        <v/>
      </c>
      <c r="UH431" t="str">
        <f t="shared" si="229"/>
        <v/>
      </c>
      <c r="UR431" t="str">
        <f t="shared" si="204"/>
        <v/>
      </c>
    </row>
    <row r="432" spans="1:564" x14ac:dyDescent="0.3">
      <c r="A432" t="s">
        <v>1458</v>
      </c>
      <c r="B432" t="s">
        <v>591</v>
      </c>
      <c r="C432" t="s">
        <v>78</v>
      </c>
      <c r="D432" s="63">
        <v>45743.649927233797</v>
      </c>
      <c r="E432" s="63">
        <v>45743.650104826389</v>
      </c>
      <c r="F432" t="s">
        <v>623</v>
      </c>
      <c r="G432">
        <v>100</v>
      </c>
      <c r="AI432">
        <v>4</v>
      </c>
      <c r="TF432" t="s">
        <v>18</v>
      </c>
      <c r="TG432" cm="1">
        <f t="array" aca="1" ref="TG432" ca="1">_xlfn.IFS(SUMIFS(TI432:UB432, TI$3:UB$3,"Red",TI$4:UB$4,"On")&gt;0,1,
SUMIFS(TI432:UB432,TI$3:UB$3,"Yellow",TI$4:UB$4,"On")&gt;=TH$1,1,
TRUE,0)</f>
        <v>0</v>
      </c>
      <c r="TH432" s="40">
        <f t="shared" si="205"/>
        <v>0.25573333259671926</v>
      </c>
      <c r="TI432" s="40" t="str">
        <f t="shared" si="206"/>
        <v/>
      </c>
      <c r="TJ432">
        <f t="shared" si="207"/>
        <v>0</v>
      </c>
      <c r="TK432">
        <f t="shared" si="208"/>
        <v>0</v>
      </c>
      <c r="TL432">
        <f t="shared" si="209"/>
        <v>0</v>
      </c>
      <c r="TM432">
        <f t="shared" si="210"/>
        <v>0</v>
      </c>
      <c r="TN432">
        <f t="shared" si="211"/>
        <v>0</v>
      </c>
      <c r="TO432">
        <f t="shared" si="212"/>
        <v>0</v>
      </c>
      <c r="TP432">
        <f t="shared" si="213"/>
        <v>0</v>
      </c>
      <c r="TQ432">
        <f t="shared" si="214"/>
        <v>0</v>
      </c>
      <c r="TR432">
        <f t="shared" si="215"/>
        <v>0</v>
      </c>
      <c r="TS432">
        <f t="shared" si="216"/>
        <v>0</v>
      </c>
      <c r="TT432">
        <f t="shared" si="217"/>
        <v>0</v>
      </c>
      <c r="TU432">
        <f t="shared" si="218"/>
        <v>0</v>
      </c>
      <c r="TV432">
        <f t="shared" si="219"/>
        <v>0</v>
      </c>
      <c r="TW432">
        <f t="shared" si="220"/>
        <v>0</v>
      </c>
      <c r="TX432">
        <f t="shared" si="221"/>
        <v>0</v>
      </c>
      <c r="TY432">
        <f t="shared" si="222"/>
        <v>0</v>
      </c>
      <c r="TZ432" t="str">
        <f t="shared" si="223"/>
        <v/>
      </c>
      <c r="UA432">
        <f t="shared" si="224"/>
        <v>0</v>
      </c>
      <c r="UB432">
        <f t="shared" si="225"/>
        <v>0</v>
      </c>
      <c r="UD432" t="str">
        <f t="shared" si="226"/>
        <v/>
      </c>
      <c r="UE432" t="str">
        <f t="shared" si="227"/>
        <v/>
      </c>
      <c r="UG432" t="str">
        <f t="shared" si="228"/>
        <v/>
      </c>
      <c r="UH432" t="str">
        <f t="shared" si="229"/>
        <v/>
      </c>
      <c r="UR432" t="str">
        <f t="shared" si="204"/>
        <v/>
      </c>
    </row>
    <row r="433" spans="1:564" x14ac:dyDescent="0.3">
      <c r="A433" t="s">
        <v>1459</v>
      </c>
      <c r="B433" t="s">
        <v>591</v>
      </c>
      <c r="C433" t="s">
        <v>97</v>
      </c>
      <c r="D433" s="63">
        <v>45743.649877870368</v>
      </c>
      <c r="E433" s="63">
        <v>45743.650106111112</v>
      </c>
      <c r="F433" t="s">
        <v>623</v>
      </c>
      <c r="G433">
        <v>100</v>
      </c>
      <c r="AI433">
        <v>1</v>
      </c>
      <c r="AJ433">
        <v>1</v>
      </c>
      <c r="AL433">
        <v>16</v>
      </c>
      <c r="TF433" t="s">
        <v>18</v>
      </c>
      <c r="TG433" cm="1">
        <f t="array" aca="1" ref="TG433" ca="1">_xlfn.IFS(SUMIFS(TI433:UB433, TI$3:UB$3,"Red",TI$4:UB$4,"On")&gt;0,1,
SUMIFS(TI433:UB433,TI$3:UB$3,"Yellow",TI$4:UB$4,"On")&gt;=TH$1,1,
TRUE,0)</f>
        <v>0</v>
      </c>
      <c r="TH433" s="40">
        <f t="shared" si="205"/>
        <v>0.32866667141206563</v>
      </c>
      <c r="TI433" s="40" t="str">
        <f t="shared" si="206"/>
        <v/>
      </c>
      <c r="TJ433">
        <f t="shared" si="207"/>
        <v>0</v>
      </c>
      <c r="TK433">
        <f t="shared" si="208"/>
        <v>0</v>
      </c>
      <c r="TL433">
        <f t="shared" si="209"/>
        <v>0</v>
      </c>
      <c r="TM433">
        <f t="shared" si="210"/>
        <v>0</v>
      </c>
      <c r="TN433">
        <f t="shared" si="211"/>
        <v>0</v>
      </c>
      <c r="TO433">
        <f t="shared" si="212"/>
        <v>0</v>
      </c>
      <c r="TP433">
        <f t="shared" si="213"/>
        <v>0</v>
      </c>
      <c r="TQ433">
        <f t="shared" si="214"/>
        <v>0</v>
      </c>
      <c r="TR433">
        <f t="shared" si="215"/>
        <v>0</v>
      </c>
      <c r="TS433">
        <f t="shared" si="216"/>
        <v>0</v>
      </c>
      <c r="TT433">
        <f t="shared" si="217"/>
        <v>0</v>
      </c>
      <c r="TU433">
        <f t="shared" si="218"/>
        <v>0</v>
      </c>
      <c r="TV433">
        <f t="shared" si="219"/>
        <v>0</v>
      </c>
      <c r="TW433">
        <f t="shared" si="220"/>
        <v>0</v>
      </c>
      <c r="TX433">
        <f t="shared" si="221"/>
        <v>0</v>
      </c>
      <c r="TY433">
        <f t="shared" si="222"/>
        <v>0</v>
      </c>
      <c r="TZ433" t="str">
        <f t="shared" si="223"/>
        <v/>
      </c>
      <c r="UA433">
        <f t="shared" si="224"/>
        <v>0</v>
      </c>
      <c r="UB433">
        <f t="shared" si="225"/>
        <v>0</v>
      </c>
      <c r="UD433" t="str">
        <f t="shared" si="226"/>
        <v/>
      </c>
      <c r="UE433" t="str">
        <f t="shared" si="227"/>
        <v/>
      </c>
      <c r="UG433" t="str">
        <f t="shared" si="228"/>
        <v/>
      </c>
      <c r="UH433" t="str">
        <f t="shared" si="229"/>
        <v/>
      </c>
      <c r="UR433" t="str">
        <f t="shared" si="204"/>
        <v/>
      </c>
    </row>
    <row r="434" spans="1:564" x14ac:dyDescent="0.3">
      <c r="A434" t="s">
        <v>1460</v>
      </c>
      <c r="B434" t="s">
        <v>591</v>
      </c>
      <c r="C434" t="s">
        <v>78</v>
      </c>
      <c r="D434" s="63">
        <v>45743.650073854165</v>
      </c>
      <c r="E434" s="63">
        <v>45743.650143726853</v>
      </c>
      <c r="F434" t="s">
        <v>623</v>
      </c>
      <c r="G434">
        <v>100</v>
      </c>
      <c r="AI434">
        <v>4</v>
      </c>
      <c r="TF434" t="s">
        <v>18</v>
      </c>
      <c r="TG434" cm="1">
        <f t="array" aca="1" ref="TG434" ca="1">_xlfn.IFS(SUMIFS(TI434:UB434, TI$3:UB$3,"Red",TI$4:UB$4,"On")&gt;0,1,
SUMIFS(TI434:UB434,TI$3:UB$3,"Yellow",TI$4:UB$4,"On")&gt;=TH$1,1,
TRUE,0)</f>
        <v>0</v>
      </c>
      <c r="TH434" s="40">
        <f t="shared" si="205"/>
        <v>0.10061666951514781</v>
      </c>
      <c r="TI434" s="40" t="str">
        <f t="shared" si="206"/>
        <v/>
      </c>
      <c r="TJ434">
        <f t="shared" si="207"/>
        <v>0</v>
      </c>
      <c r="TK434">
        <f t="shared" si="208"/>
        <v>0</v>
      </c>
      <c r="TL434">
        <f t="shared" si="209"/>
        <v>0</v>
      </c>
      <c r="TM434">
        <f t="shared" si="210"/>
        <v>0</v>
      </c>
      <c r="TN434">
        <f t="shared" si="211"/>
        <v>0</v>
      </c>
      <c r="TO434">
        <f t="shared" si="212"/>
        <v>0</v>
      </c>
      <c r="TP434">
        <f t="shared" si="213"/>
        <v>0</v>
      </c>
      <c r="TQ434">
        <f t="shared" si="214"/>
        <v>0</v>
      </c>
      <c r="TR434">
        <f t="shared" si="215"/>
        <v>0</v>
      </c>
      <c r="TS434">
        <f t="shared" si="216"/>
        <v>0</v>
      </c>
      <c r="TT434">
        <f t="shared" si="217"/>
        <v>0</v>
      </c>
      <c r="TU434">
        <f t="shared" si="218"/>
        <v>0</v>
      </c>
      <c r="TV434">
        <f t="shared" si="219"/>
        <v>0</v>
      </c>
      <c r="TW434">
        <f t="shared" si="220"/>
        <v>0</v>
      </c>
      <c r="TX434">
        <f t="shared" si="221"/>
        <v>0</v>
      </c>
      <c r="TY434">
        <f t="shared" si="222"/>
        <v>0</v>
      </c>
      <c r="TZ434" t="str">
        <f t="shared" si="223"/>
        <v/>
      </c>
      <c r="UA434">
        <f t="shared" si="224"/>
        <v>0</v>
      </c>
      <c r="UB434">
        <f t="shared" si="225"/>
        <v>0</v>
      </c>
      <c r="UD434" t="str">
        <f t="shared" si="226"/>
        <v/>
      </c>
      <c r="UE434" t="str">
        <f t="shared" si="227"/>
        <v/>
      </c>
      <c r="UG434" t="str">
        <f t="shared" si="228"/>
        <v/>
      </c>
      <c r="UH434" t="str">
        <f t="shared" si="229"/>
        <v/>
      </c>
      <c r="UR434" t="str">
        <f t="shared" si="204"/>
        <v/>
      </c>
    </row>
    <row r="435" spans="1:564" x14ac:dyDescent="0.3">
      <c r="A435" t="s">
        <v>1461</v>
      </c>
      <c r="B435" t="s">
        <v>591</v>
      </c>
      <c r="C435" t="s">
        <v>78</v>
      </c>
      <c r="D435" s="63">
        <v>45743.650056782404</v>
      </c>
      <c r="E435" s="63">
        <v>45743.650156863427</v>
      </c>
      <c r="F435" t="s">
        <v>623</v>
      </c>
      <c r="G435">
        <v>100</v>
      </c>
      <c r="AI435">
        <v>6</v>
      </c>
      <c r="TF435" t="s">
        <v>18</v>
      </c>
      <c r="TG435" cm="1">
        <f t="array" aca="1" ref="TG435" ca="1">_xlfn.IFS(SUMIFS(TI435:UB435, TI$3:UB$3,"Red",TI$4:UB$4,"On")&gt;0,1,
SUMIFS(TI435:UB435,TI$3:UB$3,"Yellow",TI$4:UB$4,"On")&gt;=TH$1,1,
TRUE,0)</f>
        <v>0</v>
      </c>
      <c r="TH435" s="40">
        <f t="shared" si="205"/>
        <v>0.14411667245440185</v>
      </c>
      <c r="TI435" s="40" t="str">
        <f t="shared" si="206"/>
        <v/>
      </c>
      <c r="TJ435">
        <f t="shared" si="207"/>
        <v>0</v>
      </c>
      <c r="TK435">
        <f t="shared" si="208"/>
        <v>0</v>
      </c>
      <c r="TL435">
        <f t="shared" si="209"/>
        <v>0</v>
      </c>
      <c r="TM435">
        <f t="shared" si="210"/>
        <v>0</v>
      </c>
      <c r="TN435">
        <f t="shared" si="211"/>
        <v>0</v>
      </c>
      <c r="TO435">
        <f t="shared" si="212"/>
        <v>0</v>
      </c>
      <c r="TP435">
        <f t="shared" si="213"/>
        <v>0</v>
      </c>
      <c r="TQ435">
        <f t="shared" si="214"/>
        <v>0</v>
      </c>
      <c r="TR435">
        <f t="shared" si="215"/>
        <v>0</v>
      </c>
      <c r="TS435">
        <f t="shared" si="216"/>
        <v>0</v>
      </c>
      <c r="TT435">
        <f t="shared" si="217"/>
        <v>0</v>
      </c>
      <c r="TU435">
        <f t="shared" si="218"/>
        <v>0</v>
      </c>
      <c r="TV435">
        <f t="shared" si="219"/>
        <v>0</v>
      </c>
      <c r="TW435">
        <f t="shared" si="220"/>
        <v>0</v>
      </c>
      <c r="TX435">
        <f t="shared" si="221"/>
        <v>0</v>
      </c>
      <c r="TY435">
        <f t="shared" si="222"/>
        <v>0</v>
      </c>
      <c r="TZ435" t="str">
        <f t="shared" si="223"/>
        <v/>
      </c>
      <c r="UA435">
        <f t="shared" si="224"/>
        <v>0</v>
      </c>
      <c r="UB435">
        <f t="shared" si="225"/>
        <v>0</v>
      </c>
      <c r="UD435" t="str">
        <f t="shared" si="226"/>
        <v/>
      </c>
      <c r="UE435" t="str">
        <f t="shared" si="227"/>
        <v/>
      </c>
      <c r="UG435" t="str">
        <f t="shared" si="228"/>
        <v/>
      </c>
      <c r="UH435" t="str">
        <f t="shared" si="229"/>
        <v/>
      </c>
      <c r="UR435" t="str">
        <f t="shared" si="204"/>
        <v/>
      </c>
    </row>
    <row r="436" spans="1:564" x14ac:dyDescent="0.3">
      <c r="A436" t="s">
        <v>1462</v>
      </c>
      <c r="B436" t="s">
        <v>591</v>
      </c>
      <c r="C436" t="s">
        <v>97</v>
      </c>
      <c r="D436" s="63">
        <v>45743.649862071761</v>
      </c>
      <c r="E436" s="63">
        <v>45743.650177442127</v>
      </c>
      <c r="F436" t="s">
        <v>623</v>
      </c>
      <c r="G436">
        <v>100</v>
      </c>
      <c r="AI436">
        <v>1</v>
      </c>
      <c r="AJ436">
        <v>1</v>
      </c>
      <c r="AL436">
        <v>16</v>
      </c>
      <c r="TF436" t="s">
        <v>18</v>
      </c>
      <c r="TG436" cm="1">
        <f t="array" aca="1" ref="TG436" ca="1">_xlfn.IFS(SUMIFS(TI436:UB436, TI$3:UB$3,"Red",TI$4:UB$4,"On")&gt;0,1,
SUMIFS(TI436:UB436,TI$3:UB$3,"Yellow",TI$4:UB$4,"On")&gt;=TH$1,1,
TRUE,0)</f>
        <v>0</v>
      </c>
      <c r="TH436" s="40">
        <f t="shared" si="205"/>
        <v>0.45413332642056048</v>
      </c>
      <c r="TI436" s="40" t="str">
        <f t="shared" si="206"/>
        <v/>
      </c>
      <c r="TJ436">
        <f t="shared" si="207"/>
        <v>0</v>
      </c>
      <c r="TK436">
        <f t="shared" si="208"/>
        <v>0</v>
      </c>
      <c r="TL436">
        <f t="shared" si="209"/>
        <v>0</v>
      </c>
      <c r="TM436">
        <f t="shared" si="210"/>
        <v>0</v>
      </c>
      <c r="TN436">
        <f t="shared" si="211"/>
        <v>0</v>
      </c>
      <c r="TO436">
        <f t="shared" si="212"/>
        <v>0</v>
      </c>
      <c r="TP436">
        <f t="shared" si="213"/>
        <v>0</v>
      </c>
      <c r="TQ436">
        <f t="shared" si="214"/>
        <v>0</v>
      </c>
      <c r="TR436">
        <f t="shared" si="215"/>
        <v>0</v>
      </c>
      <c r="TS436">
        <f t="shared" si="216"/>
        <v>0</v>
      </c>
      <c r="TT436">
        <f t="shared" si="217"/>
        <v>0</v>
      </c>
      <c r="TU436">
        <f t="shared" si="218"/>
        <v>0</v>
      </c>
      <c r="TV436">
        <f t="shared" si="219"/>
        <v>0</v>
      </c>
      <c r="TW436">
        <f t="shared" si="220"/>
        <v>0</v>
      </c>
      <c r="TX436">
        <f t="shared" si="221"/>
        <v>0</v>
      </c>
      <c r="TY436">
        <f t="shared" si="222"/>
        <v>0</v>
      </c>
      <c r="TZ436" t="str">
        <f t="shared" si="223"/>
        <v/>
      </c>
      <c r="UA436">
        <f t="shared" si="224"/>
        <v>0</v>
      </c>
      <c r="UB436">
        <f t="shared" si="225"/>
        <v>0</v>
      </c>
      <c r="UD436" t="str">
        <f t="shared" si="226"/>
        <v/>
      </c>
      <c r="UE436" t="str">
        <f t="shared" si="227"/>
        <v/>
      </c>
      <c r="UG436" t="str">
        <f t="shared" si="228"/>
        <v/>
      </c>
      <c r="UH436" t="str">
        <f t="shared" si="229"/>
        <v/>
      </c>
      <c r="UR436" t="str">
        <f t="shared" si="204"/>
        <v/>
      </c>
    </row>
    <row r="437" spans="1:564" x14ac:dyDescent="0.3">
      <c r="A437" t="s">
        <v>1463</v>
      </c>
      <c r="B437" t="s">
        <v>591</v>
      </c>
      <c r="C437" t="s">
        <v>97</v>
      </c>
      <c r="D437" s="63">
        <v>45743.650019004628</v>
      </c>
      <c r="E437" s="63">
        <v>45743.650257395835</v>
      </c>
      <c r="F437" t="s">
        <v>623</v>
      </c>
      <c r="G437">
        <v>100</v>
      </c>
      <c r="AI437">
        <v>1</v>
      </c>
      <c r="AJ437">
        <v>1</v>
      </c>
      <c r="AL437">
        <v>7</v>
      </c>
      <c r="TF437" t="s">
        <v>18</v>
      </c>
      <c r="TG437" cm="1">
        <f t="array" aca="1" ref="TG437" ca="1">_xlfn.IFS(SUMIFS(TI437:UB437, TI$3:UB$3,"Red",TI$4:UB$4,"On")&gt;0,1,
SUMIFS(TI437:UB437,TI$3:UB$3,"Yellow",TI$4:UB$4,"On")&gt;=TH$1,1,
TRUE,0)</f>
        <v>0</v>
      </c>
      <c r="TH437" s="40">
        <f t="shared" si="205"/>
        <v>0.34328333800658584</v>
      </c>
      <c r="TI437" s="40" t="str">
        <f t="shared" si="206"/>
        <v/>
      </c>
      <c r="TJ437">
        <f t="shared" si="207"/>
        <v>0</v>
      </c>
      <c r="TK437">
        <f t="shared" si="208"/>
        <v>0</v>
      </c>
      <c r="TL437">
        <f t="shared" si="209"/>
        <v>0</v>
      </c>
      <c r="TM437">
        <f t="shared" si="210"/>
        <v>0</v>
      </c>
      <c r="TN437">
        <f t="shared" si="211"/>
        <v>0</v>
      </c>
      <c r="TO437">
        <f t="shared" si="212"/>
        <v>0</v>
      </c>
      <c r="TP437">
        <f t="shared" si="213"/>
        <v>0</v>
      </c>
      <c r="TQ437">
        <f t="shared" si="214"/>
        <v>0</v>
      </c>
      <c r="TR437">
        <f t="shared" si="215"/>
        <v>0</v>
      </c>
      <c r="TS437">
        <f t="shared" si="216"/>
        <v>0</v>
      </c>
      <c r="TT437">
        <f t="shared" si="217"/>
        <v>0</v>
      </c>
      <c r="TU437">
        <f t="shared" si="218"/>
        <v>0</v>
      </c>
      <c r="TV437">
        <f t="shared" si="219"/>
        <v>0</v>
      </c>
      <c r="TW437">
        <f t="shared" si="220"/>
        <v>0</v>
      </c>
      <c r="TX437">
        <f t="shared" si="221"/>
        <v>0</v>
      </c>
      <c r="TY437">
        <f t="shared" si="222"/>
        <v>0</v>
      </c>
      <c r="TZ437" t="str">
        <f t="shared" si="223"/>
        <v/>
      </c>
      <c r="UA437">
        <f t="shared" si="224"/>
        <v>0</v>
      </c>
      <c r="UB437">
        <f t="shared" si="225"/>
        <v>0</v>
      </c>
      <c r="UD437" t="str">
        <f t="shared" si="226"/>
        <v/>
      </c>
      <c r="UE437" t="str">
        <f t="shared" si="227"/>
        <v/>
      </c>
      <c r="UG437" t="str">
        <f t="shared" si="228"/>
        <v/>
      </c>
      <c r="UH437" t="str">
        <f t="shared" si="229"/>
        <v/>
      </c>
      <c r="UR437" t="str">
        <f t="shared" si="204"/>
        <v/>
      </c>
    </row>
    <row r="438" spans="1:564" x14ac:dyDescent="0.3">
      <c r="A438" t="s">
        <v>1464</v>
      </c>
      <c r="B438" t="s">
        <v>591</v>
      </c>
      <c r="C438" t="s">
        <v>78</v>
      </c>
      <c r="D438" s="63">
        <v>45743.65021359954</v>
      </c>
      <c r="E438" s="63">
        <v>45743.650351458331</v>
      </c>
      <c r="F438" t="s">
        <v>623</v>
      </c>
      <c r="G438">
        <v>100</v>
      </c>
      <c r="AI438">
        <v>4</v>
      </c>
      <c r="TF438" t="s">
        <v>18</v>
      </c>
      <c r="TG438" cm="1">
        <f t="array" aca="1" ref="TG438" ca="1">_xlfn.IFS(SUMIFS(TI438:UB438, TI$3:UB$3,"Red",TI$4:UB$4,"On")&gt;0,1,
SUMIFS(TI438:UB438,TI$3:UB$3,"Yellow",TI$4:UB$4,"On")&gt;=TH$1,1,
TRUE,0)</f>
        <v>0</v>
      </c>
      <c r="TH438" s="40">
        <f t="shared" si="205"/>
        <v>0.19851665943861008</v>
      </c>
      <c r="TI438" s="40" t="str">
        <f t="shared" si="206"/>
        <v/>
      </c>
      <c r="TJ438">
        <f t="shared" si="207"/>
        <v>0</v>
      </c>
      <c r="TK438">
        <f t="shared" si="208"/>
        <v>0</v>
      </c>
      <c r="TL438">
        <f t="shared" si="209"/>
        <v>0</v>
      </c>
      <c r="TM438">
        <f t="shared" si="210"/>
        <v>0</v>
      </c>
      <c r="TN438">
        <f t="shared" si="211"/>
        <v>0</v>
      </c>
      <c r="TO438">
        <f t="shared" si="212"/>
        <v>0</v>
      </c>
      <c r="TP438">
        <f t="shared" si="213"/>
        <v>0</v>
      </c>
      <c r="TQ438">
        <f t="shared" si="214"/>
        <v>0</v>
      </c>
      <c r="TR438">
        <f t="shared" si="215"/>
        <v>0</v>
      </c>
      <c r="TS438">
        <f t="shared" si="216"/>
        <v>0</v>
      </c>
      <c r="TT438">
        <f t="shared" si="217"/>
        <v>0</v>
      </c>
      <c r="TU438">
        <f t="shared" si="218"/>
        <v>0</v>
      </c>
      <c r="TV438">
        <f t="shared" si="219"/>
        <v>0</v>
      </c>
      <c r="TW438">
        <f t="shared" si="220"/>
        <v>0</v>
      </c>
      <c r="TX438">
        <f t="shared" si="221"/>
        <v>0</v>
      </c>
      <c r="TY438">
        <f t="shared" si="222"/>
        <v>0</v>
      </c>
      <c r="TZ438" t="str">
        <f t="shared" si="223"/>
        <v/>
      </c>
      <c r="UA438">
        <f t="shared" si="224"/>
        <v>0</v>
      </c>
      <c r="UB438">
        <f t="shared" si="225"/>
        <v>0</v>
      </c>
      <c r="UD438" t="str">
        <f t="shared" si="226"/>
        <v/>
      </c>
      <c r="UE438" t="str">
        <f t="shared" si="227"/>
        <v/>
      </c>
      <c r="UG438" t="str">
        <f t="shared" si="228"/>
        <v/>
      </c>
      <c r="UH438" t="str">
        <f t="shared" si="229"/>
        <v/>
      </c>
      <c r="UR438" t="str">
        <f t="shared" si="204"/>
        <v/>
      </c>
    </row>
    <row r="439" spans="1:564" x14ac:dyDescent="0.3">
      <c r="A439" t="s">
        <v>1465</v>
      </c>
      <c r="B439" t="s">
        <v>591</v>
      </c>
      <c r="C439" t="s">
        <v>78</v>
      </c>
      <c r="D439" s="63">
        <v>45743.650294467596</v>
      </c>
      <c r="E439" s="63">
        <v>45743.650385208333</v>
      </c>
      <c r="F439" t="s">
        <v>623</v>
      </c>
      <c r="G439">
        <v>100</v>
      </c>
      <c r="AI439">
        <v>3</v>
      </c>
      <c r="TF439" t="s">
        <v>18</v>
      </c>
      <c r="TG439" cm="1">
        <f t="array" aca="1" ref="TG439" ca="1">_xlfn.IFS(SUMIFS(TI439:UB439, TI$3:UB$3,"Red",TI$4:UB$4,"On")&gt;0,1,
SUMIFS(TI439:UB439,TI$3:UB$3,"Yellow",TI$4:UB$4,"On")&gt;=TH$1,1,
TRUE,0)</f>
        <v>0</v>
      </c>
      <c r="TH439" s="40">
        <f t="shared" si="205"/>
        <v>0.13066666200757027</v>
      </c>
      <c r="TI439" s="40" t="str">
        <f t="shared" si="206"/>
        <v/>
      </c>
      <c r="TJ439">
        <f t="shared" si="207"/>
        <v>0</v>
      </c>
      <c r="TK439">
        <f t="shared" si="208"/>
        <v>0</v>
      </c>
      <c r="TL439">
        <f t="shared" si="209"/>
        <v>0</v>
      </c>
      <c r="TM439">
        <f t="shared" si="210"/>
        <v>0</v>
      </c>
      <c r="TN439">
        <f t="shared" si="211"/>
        <v>0</v>
      </c>
      <c r="TO439">
        <f t="shared" si="212"/>
        <v>0</v>
      </c>
      <c r="TP439">
        <f t="shared" si="213"/>
        <v>0</v>
      </c>
      <c r="TQ439">
        <f t="shared" si="214"/>
        <v>0</v>
      </c>
      <c r="TR439">
        <f t="shared" si="215"/>
        <v>0</v>
      </c>
      <c r="TS439">
        <f t="shared" si="216"/>
        <v>0</v>
      </c>
      <c r="TT439">
        <f t="shared" si="217"/>
        <v>0</v>
      </c>
      <c r="TU439">
        <f t="shared" si="218"/>
        <v>0</v>
      </c>
      <c r="TV439">
        <f t="shared" si="219"/>
        <v>0</v>
      </c>
      <c r="TW439">
        <f t="shared" si="220"/>
        <v>0</v>
      </c>
      <c r="TX439">
        <f t="shared" si="221"/>
        <v>0</v>
      </c>
      <c r="TY439">
        <f t="shared" si="222"/>
        <v>0</v>
      </c>
      <c r="TZ439" t="str">
        <f t="shared" si="223"/>
        <v/>
      </c>
      <c r="UA439">
        <f t="shared" si="224"/>
        <v>0</v>
      </c>
      <c r="UB439">
        <f t="shared" si="225"/>
        <v>0</v>
      </c>
      <c r="UD439" t="str">
        <f t="shared" si="226"/>
        <v/>
      </c>
      <c r="UE439" t="str">
        <f t="shared" si="227"/>
        <v/>
      </c>
      <c r="UG439" t="str">
        <f t="shared" si="228"/>
        <v/>
      </c>
      <c r="UH439" t="str">
        <f t="shared" si="229"/>
        <v/>
      </c>
      <c r="UR439" t="str">
        <f t="shared" si="204"/>
        <v/>
      </c>
    </row>
    <row r="440" spans="1:564" x14ac:dyDescent="0.3">
      <c r="A440" t="s">
        <v>1466</v>
      </c>
      <c r="B440" t="s">
        <v>591</v>
      </c>
      <c r="C440" t="s">
        <v>78</v>
      </c>
      <c r="D440" s="63">
        <v>45743.649395590277</v>
      </c>
      <c r="E440" s="63">
        <v>45743.65040121528</v>
      </c>
      <c r="F440" t="s">
        <v>623</v>
      </c>
      <c r="G440">
        <v>100</v>
      </c>
      <c r="AI440">
        <v>4</v>
      </c>
      <c r="TF440" t="s">
        <v>18</v>
      </c>
      <c r="TG440" cm="1">
        <f t="array" aca="1" ref="TG440" ca="1">_xlfn.IFS(SUMIFS(TI440:UB440, TI$3:UB$3,"Red",TI$4:UB$4,"On")&gt;0,1,
SUMIFS(TI440:UB440,TI$3:UB$3,"Yellow",TI$4:UB$4,"On")&gt;=TH$1,1,
TRUE,0)</f>
        <v>0</v>
      </c>
      <c r="TH440" s="40">
        <f t="shared" si="205"/>
        <v>1.4481000043451786</v>
      </c>
      <c r="TI440" s="40" t="str">
        <f t="shared" si="206"/>
        <v/>
      </c>
      <c r="TJ440">
        <f t="shared" si="207"/>
        <v>0</v>
      </c>
      <c r="TK440">
        <f t="shared" si="208"/>
        <v>0</v>
      </c>
      <c r="TL440">
        <f t="shared" si="209"/>
        <v>0</v>
      </c>
      <c r="TM440">
        <f t="shared" si="210"/>
        <v>0</v>
      </c>
      <c r="TN440">
        <f t="shared" si="211"/>
        <v>0</v>
      </c>
      <c r="TO440">
        <f t="shared" si="212"/>
        <v>0</v>
      </c>
      <c r="TP440">
        <f t="shared" si="213"/>
        <v>0</v>
      </c>
      <c r="TQ440">
        <f t="shared" si="214"/>
        <v>0</v>
      </c>
      <c r="TR440">
        <f t="shared" si="215"/>
        <v>0</v>
      </c>
      <c r="TS440">
        <f t="shared" si="216"/>
        <v>0</v>
      </c>
      <c r="TT440">
        <f t="shared" si="217"/>
        <v>0</v>
      </c>
      <c r="TU440">
        <f t="shared" si="218"/>
        <v>0</v>
      </c>
      <c r="TV440">
        <f t="shared" si="219"/>
        <v>0</v>
      </c>
      <c r="TW440">
        <f t="shared" si="220"/>
        <v>0</v>
      </c>
      <c r="TX440">
        <f t="shared" si="221"/>
        <v>0</v>
      </c>
      <c r="TY440">
        <f t="shared" si="222"/>
        <v>0</v>
      </c>
      <c r="TZ440" t="str">
        <f t="shared" si="223"/>
        <v/>
      </c>
      <c r="UA440">
        <f t="shared" si="224"/>
        <v>0</v>
      </c>
      <c r="UB440">
        <f t="shared" si="225"/>
        <v>0</v>
      </c>
      <c r="UD440" t="str">
        <f t="shared" si="226"/>
        <v/>
      </c>
      <c r="UE440" t="str">
        <f t="shared" si="227"/>
        <v/>
      </c>
      <c r="UG440" t="str">
        <f t="shared" si="228"/>
        <v/>
      </c>
      <c r="UH440" t="str">
        <f t="shared" si="229"/>
        <v/>
      </c>
      <c r="UR440" t="str">
        <f t="shared" si="204"/>
        <v/>
      </c>
    </row>
    <row r="441" spans="1:564" x14ac:dyDescent="0.3">
      <c r="A441" t="s">
        <v>1467</v>
      </c>
      <c r="B441" t="s">
        <v>591</v>
      </c>
      <c r="C441" t="s">
        <v>97</v>
      </c>
      <c r="D441" s="63">
        <v>45743.650035300925</v>
      </c>
      <c r="E441" s="63">
        <v>45743.650465127314</v>
      </c>
      <c r="F441" t="s">
        <v>623</v>
      </c>
      <c r="G441">
        <v>100</v>
      </c>
      <c r="AI441">
        <v>1</v>
      </c>
      <c r="AJ441">
        <v>1</v>
      </c>
      <c r="AL441">
        <v>16</v>
      </c>
      <c r="TF441" t="s">
        <v>18</v>
      </c>
      <c r="TG441" cm="1">
        <f t="array" aca="1" ref="TG441" ca="1">_xlfn.IFS(SUMIFS(TI441:UB441, TI$3:UB$3,"Red",TI$4:UB$4,"On")&gt;0,1,
SUMIFS(TI441:UB441,TI$3:UB$3,"Yellow",TI$4:UB$4,"On")&gt;=TH$1,1,
TRUE,0)</f>
        <v>0</v>
      </c>
      <c r="TH441" s="40">
        <f t="shared" si="205"/>
        <v>0.61894999933429062</v>
      </c>
      <c r="TI441" s="40" t="str">
        <f t="shared" si="206"/>
        <v/>
      </c>
      <c r="TJ441">
        <f t="shared" si="207"/>
        <v>0</v>
      </c>
      <c r="TK441">
        <f t="shared" si="208"/>
        <v>0</v>
      </c>
      <c r="TL441">
        <f t="shared" si="209"/>
        <v>0</v>
      </c>
      <c r="TM441">
        <f t="shared" si="210"/>
        <v>0</v>
      </c>
      <c r="TN441">
        <f t="shared" si="211"/>
        <v>0</v>
      </c>
      <c r="TO441">
        <f t="shared" si="212"/>
        <v>0</v>
      </c>
      <c r="TP441">
        <f t="shared" si="213"/>
        <v>0</v>
      </c>
      <c r="TQ441">
        <f t="shared" si="214"/>
        <v>0</v>
      </c>
      <c r="TR441">
        <f t="shared" si="215"/>
        <v>0</v>
      </c>
      <c r="TS441">
        <f t="shared" si="216"/>
        <v>0</v>
      </c>
      <c r="TT441">
        <f t="shared" si="217"/>
        <v>0</v>
      </c>
      <c r="TU441">
        <f t="shared" si="218"/>
        <v>0</v>
      </c>
      <c r="TV441">
        <f t="shared" si="219"/>
        <v>0</v>
      </c>
      <c r="TW441">
        <f t="shared" si="220"/>
        <v>0</v>
      </c>
      <c r="TX441">
        <f t="shared" si="221"/>
        <v>0</v>
      </c>
      <c r="TY441">
        <f t="shared" si="222"/>
        <v>0</v>
      </c>
      <c r="TZ441" t="str">
        <f t="shared" si="223"/>
        <v/>
      </c>
      <c r="UA441">
        <f t="shared" si="224"/>
        <v>0</v>
      </c>
      <c r="UB441">
        <f t="shared" si="225"/>
        <v>0</v>
      </c>
      <c r="UD441" t="str">
        <f t="shared" si="226"/>
        <v/>
      </c>
      <c r="UE441" t="str">
        <f t="shared" si="227"/>
        <v/>
      </c>
      <c r="UG441" t="str">
        <f t="shared" si="228"/>
        <v/>
      </c>
      <c r="UH441" t="str">
        <f t="shared" si="229"/>
        <v/>
      </c>
      <c r="UR441" t="str">
        <f t="shared" si="204"/>
        <v/>
      </c>
    </row>
    <row r="442" spans="1:564" x14ac:dyDescent="0.3">
      <c r="A442" t="s">
        <v>1468</v>
      </c>
      <c r="B442" t="s">
        <v>591</v>
      </c>
      <c r="C442" t="s">
        <v>97</v>
      </c>
      <c r="D442" s="63">
        <v>45743.650247928243</v>
      </c>
      <c r="E442" s="63">
        <v>45743.650486562503</v>
      </c>
      <c r="F442" t="s">
        <v>623</v>
      </c>
      <c r="G442">
        <v>100</v>
      </c>
      <c r="AI442">
        <v>1</v>
      </c>
      <c r="AJ442">
        <v>1</v>
      </c>
      <c r="AL442">
        <v>16</v>
      </c>
      <c r="TF442" t="s">
        <v>18</v>
      </c>
      <c r="TG442" cm="1">
        <f t="array" aca="1" ref="TG442" ca="1">_xlfn.IFS(SUMIFS(TI442:UB442, TI$3:UB$3,"Red",TI$4:UB$4,"On")&gt;0,1,
SUMIFS(TI442:UB442,TI$3:UB$3,"Yellow",TI$4:UB$4,"On")&gt;=TH$1,1,
TRUE,0)</f>
        <v>0</v>
      </c>
      <c r="TH442" s="40">
        <f t="shared" si="205"/>
        <v>0.34363333485089242</v>
      </c>
      <c r="TI442" s="40" t="str">
        <f t="shared" si="206"/>
        <v/>
      </c>
      <c r="TJ442">
        <f t="shared" si="207"/>
        <v>0</v>
      </c>
      <c r="TK442">
        <f t="shared" si="208"/>
        <v>0</v>
      </c>
      <c r="TL442">
        <f t="shared" si="209"/>
        <v>0</v>
      </c>
      <c r="TM442">
        <f t="shared" si="210"/>
        <v>0</v>
      </c>
      <c r="TN442">
        <f t="shared" si="211"/>
        <v>0</v>
      </c>
      <c r="TO442">
        <f t="shared" si="212"/>
        <v>0</v>
      </c>
      <c r="TP442">
        <f t="shared" si="213"/>
        <v>0</v>
      </c>
      <c r="TQ442">
        <f t="shared" si="214"/>
        <v>0</v>
      </c>
      <c r="TR442">
        <f t="shared" si="215"/>
        <v>0</v>
      </c>
      <c r="TS442">
        <f t="shared" si="216"/>
        <v>0</v>
      </c>
      <c r="TT442">
        <f t="shared" si="217"/>
        <v>0</v>
      </c>
      <c r="TU442">
        <f t="shared" si="218"/>
        <v>0</v>
      </c>
      <c r="TV442">
        <f t="shared" si="219"/>
        <v>0</v>
      </c>
      <c r="TW442">
        <f t="shared" si="220"/>
        <v>0</v>
      </c>
      <c r="TX442">
        <f t="shared" si="221"/>
        <v>0</v>
      </c>
      <c r="TY442">
        <f t="shared" si="222"/>
        <v>0</v>
      </c>
      <c r="TZ442" t="str">
        <f t="shared" si="223"/>
        <v/>
      </c>
      <c r="UA442">
        <f t="shared" si="224"/>
        <v>0</v>
      </c>
      <c r="UB442">
        <f t="shared" si="225"/>
        <v>0</v>
      </c>
      <c r="UD442" t="str">
        <f t="shared" si="226"/>
        <v/>
      </c>
      <c r="UE442" t="str">
        <f t="shared" si="227"/>
        <v/>
      </c>
      <c r="UG442" t="str">
        <f t="shared" si="228"/>
        <v/>
      </c>
      <c r="UH442" t="str">
        <f t="shared" si="229"/>
        <v/>
      </c>
      <c r="UR442" t="str">
        <f t="shared" si="204"/>
        <v/>
      </c>
    </row>
    <row r="443" spans="1:564" x14ac:dyDescent="0.3">
      <c r="A443" t="s">
        <v>1469</v>
      </c>
      <c r="B443" t="s">
        <v>591</v>
      </c>
      <c r="C443" t="s">
        <v>97</v>
      </c>
      <c r="D443" s="63">
        <v>45743.650179166667</v>
      </c>
      <c r="E443" s="63">
        <v>45743.650541388888</v>
      </c>
      <c r="F443" t="s">
        <v>623</v>
      </c>
      <c r="G443">
        <v>100</v>
      </c>
      <c r="AI443">
        <v>1</v>
      </c>
      <c r="AJ443">
        <v>1</v>
      </c>
      <c r="AL443">
        <v>14</v>
      </c>
      <c r="TF443" t="s">
        <v>18</v>
      </c>
      <c r="TG443" cm="1">
        <f t="array" aca="1" ref="TG443" ca="1">_xlfn.IFS(SUMIFS(TI443:UB443, TI$3:UB$3,"Red",TI$4:UB$4,"On")&gt;0,1,
SUMIFS(TI443:UB443,TI$3:UB$3,"Yellow",TI$4:UB$4,"On")&gt;=TH$1,1,
TRUE,0)</f>
        <v>0</v>
      </c>
      <c r="TH443" s="40">
        <f t="shared" si="205"/>
        <v>0.52159999846480787</v>
      </c>
      <c r="TI443" s="40" t="str">
        <f t="shared" si="206"/>
        <v/>
      </c>
      <c r="TJ443">
        <f t="shared" si="207"/>
        <v>0</v>
      </c>
      <c r="TK443">
        <f t="shared" si="208"/>
        <v>0</v>
      </c>
      <c r="TL443">
        <f t="shared" si="209"/>
        <v>0</v>
      </c>
      <c r="TM443">
        <f t="shared" si="210"/>
        <v>0</v>
      </c>
      <c r="TN443">
        <f t="shared" si="211"/>
        <v>0</v>
      </c>
      <c r="TO443">
        <f t="shared" si="212"/>
        <v>0</v>
      </c>
      <c r="TP443">
        <f t="shared" si="213"/>
        <v>0</v>
      </c>
      <c r="TQ443">
        <f t="shared" si="214"/>
        <v>0</v>
      </c>
      <c r="TR443">
        <f t="shared" si="215"/>
        <v>0</v>
      </c>
      <c r="TS443">
        <f t="shared" si="216"/>
        <v>0</v>
      </c>
      <c r="TT443">
        <f t="shared" si="217"/>
        <v>0</v>
      </c>
      <c r="TU443">
        <f t="shared" si="218"/>
        <v>0</v>
      </c>
      <c r="TV443">
        <f t="shared" si="219"/>
        <v>0</v>
      </c>
      <c r="TW443">
        <f t="shared" si="220"/>
        <v>0</v>
      </c>
      <c r="TX443">
        <f t="shared" si="221"/>
        <v>0</v>
      </c>
      <c r="TY443">
        <f t="shared" si="222"/>
        <v>0</v>
      </c>
      <c r="TZ443" t="str">
        <f t="shared" si="223"/>
        <v/>
      </c>
      <c r="UA443">
        <f t="shared" si="224"/>
        <v>0</v>
      </c>
      <c r="UB443">
        <f t="shared" si="225"/>
        <v>0</v>
      </c>
      <c r="UD443" t="str">
        <f t="shared" si="226"/>
        <v/>
      </c>
      <c r="UE443" t="str">
        <f t="shared" si="227"/>
        <v/>
      </c>
      <c r="UG443" t="str">
        <f t="shared" si="228"/>
        <v/>
      </c>
      <c r="UH443" t="str">
        <f t="shared" si="229"/>
        <v/>
      </c>
      <c r="UR443" t="str">
        <f t="shared" si="204"/>
        <v/>
      </c>
    </row>
    <row r="444" spans="1:564" x14ac:dyDescent="0.3">
      <c r="A444" t="s">
        <v>1470</v>
      </c>
      <c r="B444" t="s">
        <v>591</v>
      </c>
      <c r="C444" t="s">
        <v>97</v>
      </c>
      <c r="D444" s="63">
        <v>45743.650234560184</v>
      </c>
      <c r="E444" s="63">
        <v>45743.650584756942</v>
      </c>
      <c r="F444" t="s">
        <v>623</v>
      </c>
      <c r="G444">
        <v>100</v>
      </c>
      <c r="AI444">
        <v>1</v>
      </c>
      <c r="AJ444">
        <v>1</v>
      </c>
      <c r="AL444">
        <v>2</v>
      </c>
      <c r="TF444" t="s">
        <v>18</v>
      </c>
      <c r="TG444" cm="1">
        <f t="array" aca="1" ref="TG444" ca="1">_xlfn.IFS(SUMIFS(TI444:UB444, TI$3:UB$3,"Red",TI$4:UB$4,"On")&gt;0,1,
SUMIFS(TI444:UB444,TI$3:UB$3,"Yellow",TI$4:UB$4,"On")&gt;=TH$1,1,
TRUE,0)</f>
        <v>0</v>
      </c>
      <c r="TH444" s="40">
        <f t="shared" si="205"/>
        <v>0.50428333226591349</v>
      </c>
      <c r="TI444" s="40" t="str">
        <f t="shared" si="206"/>
        <v/>
      </c>
      <c r="TJ444">
        <f t="shared" si="207"/>
        <v>0</v>
      </c>
      <c r="TK444">
        <f t="shared" si="208"/>
        <v>0</v>
      </c>
      <c r="TL444">
        <f t="shared" si="209"/>
        <v>0</v>
      </c>
      <c r="TM444">
        <f t="shared" si="210"/>
        <v>0</v>
      </c>
      <c r="TN444">
        <f t="shared" si="211"/>
        <v>0</v>
      </c>
      <c r="TO444">
        <f t="shared" si="212"/>
        <v>0</v>
      </c>
      <c r="TP444">
        <f t="shared" si="213"/>
        <v>0</v>
      </c>
      <c r="TQ444">
        <f t="shared" si="214"/>
        <v>0</v>
      </c>
      <c r="TR444">
        <f t="shared" si="215"/>
        <v>0</v>
      </c>
      <c r="TS444">
        <f t="shared" si="216"/>
        <v>0</v>
      </c>
      <c r="TT444">
        <f t="shared" si="217"/>
        <v>0</v>
      </c>
      <c r="TU444">
        <f t="shared" si="218"/>
        <v>0</v>
      </c>
      <c r="TV444">
        <f t="shared" si="219"/>
        <v>0</v>
      </c>
      <c r="TW444">
        <f t="shared" si="220"/>
        <v>0</v>
      </c>
      <c r="TX444">
        <f t="shared" si="221"/>
        <v>0</v>
      </c>
      <c r="TY444">
        <f t="shared" si="222"/>
        <v>0</v>
      </c>
      <c r="TZ444" t="str">
        <f t="shared" si="223"/>
        <v/>
      </c>
      <c r="UA444">
        <f t="shared" si="224"/>
        <v>0</v>
      </c>
      <c r="UB444">
        <f t="shared" si="225"/>
        <v>0</v>
      </c>
      <c r="UD444" t="str">
        <f t="shared" si="226"/>
        <v/>
      </c>
      <c r="UE444" t="str">
        <f t="shared" si="227"/>
        <v/>
      </c>
      <c r="UG444" t="str">
        <f t="shared" si="228"/>
        <v/>
      </c>
      <c r="UH444" t="str">
        <f t="shared" si="229"/>
        <v/>
      </c>
      <c r="UR444" t="str">
        <f t="shared" si="204"/>
        <v/>
      </c>
    </row>
    <row r="445" spans="1:564" x14ac:dyDescent="0.3">
      <c r="A445" t="s">
        <v>1471</v>
      </c>
      <c r="B445" t="s">
        <v>591</v>
      </c>
      <c r="C445" t="s">
        <v>97</v>
      </c>
      <c r="D445" s="63">
        <v>45743.64998037037</v>
      </c>
      <c r="E445" s="63">
        <v>45743.650585416668</v>
      </c>
      <c r="F445" t="s">
        <v>623</v>
      </c>
      <c r="G445">
        <v>100</v>
      </c>
      <c r="AI445">
        <v>1</v>
      </c>
      <c r="AJ445">
        <v>1</v>
      </c>
      <c r="AL445">
        <v>5</v>
      </c>
      <c r="TF445" t="s">
        <v>18</v>
      </c>
      <c r="TG445" cm="1">
        <f t="array" aca="1" ref="TG445" ca="1">_xlfn.IFS(SUMIFS(TI445:UB445, TI$3:UB$3,"Red",TI$4:UB$4,"On")&gt;0,1,
SUMIFS(TI445:UB445,TI$3:UB$3,"Yellow",TI$4:UB$4,"On")&gt;=TH$1,1,
TRUE,0)</f>
        <v>0</v>
      </c>
      <c r="TH445" s="40">
        <f t="shared" si="205"/>
        <v>0.87126666912809014</v>
      </c>
      <c r="TI445" s="40" t="str">
        <f t="shared" si="206"/>
        <v/>
      </c>
      <c r="TJ445">
        <f t="shared" si="207"/>
        <v>0</v>
      </c>
      <c r="TK445">
        <f t="shared" si="208"/>
        <v>0</v>
      </c>
      <c r="TL445">
        <f t="shared" si="209"/>
        <v>0</v>
      </c>
      <c r="TM445">
        <f t="shared" si="210"/>
        <v>0</v>
      </c>
      <c r="TN445">
        <f t="shared" si="211"/>
        <v>0</v>
      </c>
      <c r="TO445">
        <f t="shared" si="212"/>
        <v>0</v>
      </c>
      <c r="TP445">
        <f t="shared" si="213"/>
        <v>0</v>
      </c>
      <c r="TQ445">
        <f t="shared" si="214"/>
        <v>0</v>
      </c>
      <c r="TR445">
        <f t="shared" si="215"/>
        <v>0</v>
      </c>
      <c r="TS445">
        <f t="shared" si="216"/>
        <v>0</v>
      </c>
      <c r="TT445">
        <f t="shared" si="217"/>
        <v>0</v>
      </c>
      <c r="TU445">
        <f t="shared" si="218"/>
        <v>0</v>
      </c>
      <c r="TV445">
        <f t="shared" si="219"/>
        <v>0</v>
      </c>
      <c r="TW445">
        <f t="shared" si="220"/>
        <v>0</v>
      </c>
      <c r="TX445">
        <f t="shared" si="221"/>
        <v>0</v>
      </c>
      <c r="TY445">
        <f t="shared" si="222"/>
        <v>0</v>
      </c>
      <c r="TZ445" t="str">
        <f t="shared" si="223"/>
        <v/>
      </c>
      <c r="UA445">
        <f t="shared" si="224"/>
        <v>0</v>
      </c>
      <c r="UB445">
        <f t="shared" si="225"/>
        <v>0</v>
      </c>
      <c r="UD445" t="str">
        <f t="shared" si="226"/>
        <v/>
      </c>
      <c r="UE445" t="str">
        <f t="shared" si="227"/>
        <v/>
      </c>
      <c r="UG445" t="str">
        <f t="shared" si="228"/>
        <v/>
      </c>
      <c r="UH445" t="str">
        <f t="shared" si="229"/>
        <v/>
      </c>
      <c r="UR445" t="str">
        <f t="shared" si="204"/>
        <v/>
      </c>
    </row>
    <row r="446" spans="1:564" x14ac:dyDescent="0.3">
      <c r="A446" t="s">
        <v>1472</v>
      </c>
      <c r="B446" t="s">
        <v>591</v>
      </c>
      <c r="C446" t="s">
        <v>97</v>
      </c>
      <c r="D446" s="63">
        <v>45743.650155254632</v>
      </c>
      <c r="E446" s="63">
        <v>45743.650651805554</v>
      </c>
      <c r="F446" t="s">
        <v>623</v>
      </c>
      <c r="G446">
        <v>100</v>
      </c>
      <c r="AI446">
        <v>1</v>
      </c>
      <c r="AJ446">
        <v>1</v>
      </c>
      <c r="AL446">
        <v>7</v>
      </c>
      <c r="TF446" t="s">
        <v>18</v>
      </c>
      <c r="TG446" cm="1">
        <f t="array" aca="1" ref="TG446" ca="1">_xlfn.IFS(SUMIFS(TI446:UB446, TI$3:UB$3,"Red",TI$4:UB$4,"On")&gt;0,1,
SUMIFS(TI446:UB446,TI$3:UB$3,"Yellow",TI$4:UB$4,"On")&gt;=TH$1,1,
TRUE,0)</f>
        <v>0</v>
      </c>
      <c r="TH446" s="40">
        <f t="shared" si="205"/>
        <v>0.71503332699649036</v>
      </c>
      <c r="TI446" s="40" t="str">
        <f t="shared" si="206"/>
        <v/>
      </c>
      <c r="TJ446">
        <f t="shared" si="207"/>
        <v>0</v>
      </c>
      <c r="TK446">
        <f t="shared" si="208"/>
        <v>0</v>
      </c>
      <c r="TL446">
        <f t="shared" si="209"/>
        <v>0</v>
      </c>
      <c r="TM446">
        <f t="shared" si="210"/>
        <v>0</v>
      </c>
      <c r="TN446">
        <f t="shared" si="211"/>
        <v>0</v>
      </c>
      <c r="TO446">
        <f t="shared" si="212"/>
        <v>0</v>
      </c>
      <c r="TP446">
        <f t="shared" si="213"/>
        <v>0</v>
      </c>
      <c r="TQ446">
        <f t="shared" si="214"/>
        <v>0</v>
      </c>
      <c r="TR446">
        <f t="shared" si="215"/>
        <v>0</v>
      </c>
      <c r="TS446">
        <f t="shared" si="216"/>
        <v>0</v>
      </c>
      <c r="TT446">
        <f t="shared" si="217"/>
        <v>0</v>
      </c>
      <c r="TU446">
        <f t="shared" si="218"/>
        <v>0</v>
      </c>
      <c r="TV446">
        <f t="shared" si="219"/>
        <v>0</v>
      </c>
      <c r="TW446">
        <f t="shared" si="220"/>
        <v>0</v>
      </c>
      <c r="TX446">
        <f t="shared" si="221"/>
        <v>0</v>
      </c>
      <c r="TY446">
        <f t="shared" si="222"/>
        <v>0</v>
      </c>
      <c r="TZ446" t="str">
        <f t="shared" si="223"/>
        <v/>
      </c>
      <c r="UA446">
        <f t="shared" si="224"/>
        <v>0</v>
      </c>
      <c r="UB446">
        <f t="shared" si="225"/>
        <v>0</v>
      </c>
      <c r="UD446" t="str">
        <f t="shared" si="226"/>
        <v/>
      </c>
      <c r="UE446" t="str">
        <f t="shared" si="227"/>
        <v/>
      </c>
      <c r="UG446" t="str">
        <f t="shared" si="228"/>
        <v/>
      </c>
      <c r="UH446" t="str">
        <f t="shared" si="229"/>
        <v/>
      </c>
      <c r="UR446" t="str">
        <f t="shared" si="204"/>
        <v/>
      </c>
    </row>
    <row r="447" spans="1:564" x14ac:dyDescent="0.3">
      <c r="A447" t="s">
        <v>1473</v>
      </c>
      <c r="B447" t="s">
        <v>591</v>
      </c>
      <c r="C447" t="s">
        <v>78</v>
      </c>
      <c r="D447" s="63">
        <v>45743.650458634256</v>
      </c>
      <c r="E447" s="63">
        <v>45743.65065427083</v>
      </c>
      <c r="F447" t="s">
        <v>623</v>
      </c>
      <c r="G447">
        <v>100</v>
      </c>
      <c r="AI447">
        <v>4</v>
      </c>
      <c r="TF447" t="s">
        <v>18</v>
      </c>
      <c r="TG447" cm="1">
        <f t="array" aca="1" ref="TG447" ca="1">_xlfn.IFS(SUMIFS(TI447:UB447, TI$3:UB$3,"Red",TI$4:UB$4,"On")&gt;0,1,
SUMIFS(TI447:UB447,TI$3:UB$3,"Yellow",TI$4:UB$4,"On")&gt;=TH$1,1,
TRUE,0)</f>
        <v>0</v>
      </c>
      <c r="TH447" s="40">
        <f t="shared" si="205"/>
        <v>0.28171666665002704</v>
      </c>
      <c r="TI447" s="40" t="str">
        <f t="shared" si="206"/>
        <v/>
      </c>
      <c r="TJ447">
        <f t="shared" si="207"/>
        <v>0</v>
      </c>
      <c r="TK447">
        <f t="shared" si="208"/>
        <v>0</v>
      </c>
      <c r="TL447">
        <f t="shared" si="209"/>
        <v>0</v>
      </c>
      <c r="TM447">
        <f t="shared" si="210"/>
        <v>0</v>
      </c>
      <c r="TN447">
        <f t="shared" si="211"/>
        <v>0</v>
      </c>
      <c r="TO447">
        <f t="shared" si="212"/>
        <v>0</v>
      </c>
      <c r="TP447">
        <f t="shared" si="213"/>
        <v>0</v>
      </c>
      <c r="TQ447">
        <f t="shared" si="214"/>
        <v>0</v>
      </c>
      <c r="TR447">
        <f t="shared" si="215"/>
        <v>0</v>
      </c>
      <c r="TS447">
        <f t="shared" si="216"/>
        <v>0</v>
      </c>
      <c r="TT447">
        <f t="shared" si="217"/>
        <v>0</v>
      </c>
      <c r="TU447">
        <f t="shared" si="218"/>
        <v>0</v>
      </c>
      <c r="TV447">
        <f t="shared" si="219"/>
        <v>0</v>
      </c>
      <c r="TW447">
        <f t="shared" si="220"/>
        <v>0</v>
      </c>
      <c r="TX447">
        <f t="shared" si="221"/>
        <v>0</v>
      </c>
      <c r="TY447">
        <f t="shared" si="222"/>
        <v>0</v>
      </c>
      <c r="TZ447" t="str">
        <f t="shared" si="223"/>
        <v/>
      </c>
      <c r="UA447">
        <f t="shared" si="224"/>
        <v>0</v>
      </c>
      <c r="UB447">
        <f t="shared" si="225"/>
        <v>0</v>
      </c>
      <c r="UD447" t="str">
        <f t="shared" si="226"/>
        <v/>
      </c>
      <c r="UE447" t="str">
        <f t="shared" si="227"/>
        <v/>
      </c>
      <c r="UG447" t="str">
        <f t="shared" si="228"/>
        <v/>
      </c>
      <c r="UH447" t="str">
        <f t="shared" si="229"/>
        <v/>
      </c>
      <c r="UR447" t="str">
        <f t="shared" si="204"/>
        <v/>
      </c>
    </row>
    <row r="448" spans="1:564" x14ac:dyDescent="0.3">
      <c r="A448" t="s">
        <v>1474</v>
      </c>
      <c r="B448" t="s">
        <v>591</v>
      </c>
      <c r="C448" t="s">
        <v>97</v>
      </c>
      <c r="D448" s="63">
        <v>45743.650389305556</v>
      </c>
      <c r="E448" s="63">
        <v>45743.650693310185</v>
      </c>
      <c r="F448" t="s">
        <v>623</v>
      </c>
      <c r="G448">
        <v>100</v>
      </c>
      <c r="AI448">
        <v>1</v>
      </c>
      <c r="AJ448">
        <v>1</v>
      </c>
      <c r="AL448">
        <v>2</v>
      </c>
      <c r="TF448" t="s">
        <v>18</v>
      </c>
      <c r="TG448" cm="1">
        <f t="array" aca="1" ref="TG448" ca="1">_xlfn.IFS(SUMIFS(TI448:UB448, TI$3:UB$3,"Red",TI$4:UB$4,"On")&gt;0,1,
SUMIFS(TI448:UB448,TI$3:UB$3,"Yellow",TI$4:UB$4,"On")&gt;=TH$1,1,
TRUE,0)</f>
        <v>0</v>
      </c>
      <c r="TH448" s="40">
        <f t="shared" si="205"/>
        <v>0.43776666512712836</v>
      </c>
      <c r="TI448" s="40" t="str">
        <f t="shared" si="206"/>
        <v/>
      </c>
      <c r="TJ448">
        <f t="shared" si="207"/>
        <v>0</v>
      </c>
      <c r="TK448">
        <f t="shared" si="208"/>
        <v>0</v>
      </c>
      <c r="TL448">
        <f t="shared" si="209"/>
        <v>0</v>
      </c>
      <c r="TM448">
        <f t="shared" si="210"/>
        <v>0</v>
      </c>
      <c r="TN448">
        <f t="shared" si="211"/>
        <v>0</v>
      </c>
      <c r="TO448">
        <f t="shared" si="212"/>
        <v>0</v>
      </c>
      <c r="TP448">
        <f t="shared" si="213"/>
        <v>0</v>
      </c>
      <c r="TQ448">
        <f t="shared" si="214"/>
        <v>0</v>
      </c>
      <c r="TR448">
        <f t="shared" si="215"/>
        <v>0</v>
      </c>
      <c r="TS448">
        <f t="shared" si="216"/>
        <v>0</v>
      </c>
      <c r="TT448">
        <f t="shared" si="217"/>
        <v>0</v>
      </c>
      <c r="TU448">
        <f t="shared" si="218"/>
        <v>0</v>
      </c>
      <c r="TV448">
        <f t="shared" si="219"/>
        <v>0</v>
      </c>
      <c r="TW448">
        <f t="shared" si="220"/>
        <v>0</v>
      </c>
      <c r="TX448">
        <f t="shared" si="221"/>
        <v>0</v>
      </c>
      <c r="TY448">
        <f t="shared" si="222"/>
        <v>0</v>
      </c>
      <c r="TZ448" t="str">
        <f t="shared" si="223"/>
        <v/>
      </c>
      <c r="UA448">
        <f t="shared" si="224"/>
        <v>0</v>
      </c>
      <c r="UB448">
        <f t="shared" si="225"/>
        <v>0</v>
      </c>
      <c r="UD448" t="str">
        <f t="shared" si="226"/>
        <v/>
      </c>
      <c r="UE448" t="str">
        <f t="shared" si="227"/>
        <v/>
      </c>
      <c r="UG448" t="str">
        <f t="shared" si="228"/>
        <v/>
      </c>
      <c r="UH448" t="str">
        <f t="shared" si="229"/>
        <v/>
      </c>
      <c r="UR448" t="str">
        <f t="shared" si="204"/>
        <v/>
      </c>
    </row>
    <row r="449" spans="1:564" x14ac:dyDescent="0.3">
      <c r="A449" t="s">
        <v>1475</v>
      </c>
      <c r="B449" t="s">
        <v>591</v>
      </c>
      <c r="C449" t="s">
        <v>78</v>
      </c>
      <c r="D449" s="63">
        <v>45743.650238194445</v>
      </c>
      <c r="E449" s="63">
        <v>45743.650702083331</v>
      </c>
      <c r="F449" t="s">
        <v>623</v>
      </c>
      <c r="G449">
        <v>100</v>
      </c>
      <c r="AI449">
        <v>5</v>
      </c>
      <c r="TF449" t="s">
        <v>18</v>
      </c>
      <c r="TG449" cm="1">
        <f t="array" aca="1" ref="TG449" ca="1">_xlfn.IFS(SUMIFS(TI449:UB449, TI$3:UB$3,"Red",TI$4:UB$4,"On")&gt;0,1,
SUMIFS(TI449:UB449,TI$3:UB$3,"Yellow",TI$4:UB$4,"On")&gt;=TH$1,1,
TRUE,0)</f>
        <v>0</v>
      </c>
      <c r="TH449" s="40">
        <f t="shared" si="205"/>
        <v>0.66799999563954771</v>
      </c>
      <c r="TI449" s="40" t="str">
        <f t="shared" si="206"/>
        <v/>
      </c>
      <c r="TJ449">
        <f t="shared" si="207"/>
        <v>0</v>
      </c>
      <c r="TK449">
        <f t="shared" si="208"/>
        <v>0</v>
      </c>
      <c r="TL449">
        <f t="shared" si="209"/>
        <v>0</v>
      </c>
      <c r="TM449">
        <f t="shared" si="210"/>
        <v>0</v>
      </c>
      <c r="TN449">
        <f t="shared" si="211"/>
        <v>0</v>
      </c>
      <c r="TO449">
        <f t="shared" si="212"/>
        <v>0</v>
      </c>
      <c r="TP449">
        <f t="shared" si="213"/>
        <v>0</v>
      </c>
      <c r="TQ449">
        <f t="shared" si="214"/>
        <v>0</v>
      </c>
      <c r="TR449">
        <f t="shared" si="215"/>
        <v>0</v>
      </c>
      <c r="TS449">
        <f t="shared" si="216"/>
        <v>0</v>
      </c>
      <c r="TT449">
        <f t="shared" si="217"/>
        <v>0</v>
      </c>
      <c r="TU449">
        <f t="shared" si="218"/>
        <v>0</v>
      </c>
      <c r="TV449">
        <f t="shared" si="219"/>
        <v>0</v>
      </c>
      <c r="TW449">
        <f t="shared" si="220"/>
        <v>0</v>
      </c>
      <c r="TX449">
        <f t="shared" si="221"/>
        <v>0</v>
      </c>
      <c r="TY449">
        <f t="shared" si="222"/>
        <v>0</v>
      </c>
      <c r="TZ449" t="str">
        <f t="shared" si="223"/>
        <v/>
      </c>
      <c r="UA449">
        <f t="shared" si="224"/>
        <v>0</v>
      </c>
      <c r="UB449">
        <f t="shared" si="225"/>
        <v>0</v>
      </c>
      <c r="UD449" t="str">
        <f t="shared" si="226"/>
        <v/>
      </c>
      <c r="UE449" t="str">
        <f t="shared" si="227"/>
        <v/>
      </c>
      <c r="UG449" t="str">
        <f t="shared" si="228"/>
        <v/>
      </c>
      <c r="UH449" t="str">
        <f t="shared" si="229"/>
        <v/>
      </c>
      <c r="UR449" t="str">
        <f t="shared" si="204"/>
        <v/>
      </c>
    </row>
    <row r="450" spans="1:564" x14ac:dyDescent="0.3">
      <c r="A450" t="s">
        <v>1476</v>
      </c>
      <c r="B450" t="s">
        <v>591</v>
      </c>
      <c r="C450" t="s">
        <v>78</v>
      </c>
      <c r="D450" s="63">
        <v>45743.650523229167</v>
      </c>
      <c r="E450" s="63">
        <v>45743.650717511577</v>
      </c>
      <c r="F450" t="s">
        <v>623</v>
      </c>
      <c r="G450">
        <v>100</v>
      </c>
      <c r="AI450">
        <v>4</v>
      </c>
      <c r="TF450" t="s">
        <v>18</v>
      </c>
      <c r="TG450" cm="1">
        <f t="array" aca="1" ref="TG450" ca="1">_xlfn.IFS(SUMIFS(TI450:UB450, TI$3:UB$3,"Red",TI$4:UB$4,"On")&gt;0,1,
SUMIFS(TI450:UB450,TI$3:UB$3,"Yellow",TI$4:UB$4,"On")&gt;=TH$1,1,
TRUE,0)</f>
        <v>0</v>
      </c>
      <c r="TH450" s="40">
        <f t="shared" si="205"/>
        <v>0.27976666926406324</v>
      </c>
      <c r="TI450" s="40" t="str">
        <f t="shared" si="206"/>
        <v/>
      </c>
      <c r="TJ450">
        <f t="shared" si="207"/>
        <v>0</v>
      </c>
      <c r="TK450">
        <f t="shared" si="208"/>
        <v>0</v>
      </c>
      <c r="TL450">
        <f t="shared" si="209"/>
        <v>0</v>
      </c>
      <c r="TM450">
        <f t="shared" si="210"/>
        <v>0</v>
      </c>
      <c r="TN450">
        <f t="shared" si="211"/>
        <v>0</v>
      </c>
      <c r="TO450">
        <f t="shared" si="212"/>
        <v>0</v>
      </c>
      <c r="TP450">
        <f t="shared" si="213"/>
        <v>0</v>
      </c>
      <c r="TQ450">
        <f t="shared" si="214"/>
        <v>0</v>
      </c>
      <c r="TR450">
        <f t="shared" si="215"/>
        <v>0</v>
      </c>
      <c r="TS450">
        <f t="shared" si="216"/>
        <v>0</v>
      </c>
      <c r="TT450">
        <f t="shared" si="217"/>
        <v>0</v>
      </c>
      <c r="TU450">
        <f t="shared" si="218"/>
        <v>0</v>
      </c>
      <c r="TV450">
        <f t="shared" si="219"/>
        <v>0</v>
      </c>
      <c r="TW450">
        <f t="shared" si="220"/>
        <v>0</v>
      </c>
      <c r="TX450">
        <f t="shared" si="221"/>
        <v>0</v>
      </c>
      <c r="TY450">
        <f t="shared" si="222"/>
        <v>0</v>
      </c>
      <c r="TZ450" t="str">
        <f t="shared" si="223"/>
        <v/>
      </c>
      <c r="UA450">
        <f t="shared" si="224"/>
        <v>0</v>
      </c>
      <c r="UB450">
        <f t="shared" si="225"/>
        <v>0</v>
      </c>
      <c r="UD450" t="str">
        <f t="shared" si="226"/>
        <v/>
      </c>
      <c r="UE450" t="str">
        <f t="shared" si="227"/>
        <v/>
      </c>
      <c r="UG450" t="str">
        <f t="shared" si="228"/>
        <v/>
      </c>
      <c r="UH450" t="str">
        <f t="shared" si="229"/>
        <v/>
      </c>
      <c r="UR450" t="str">
        <f t="shared" si="204"/>
        <v/>
      </c>
    </row>
    <row r="451" spans="1:564" x14ac:dyDescent="0.3">
      <c r="A451" t="s">
        <v>1477</v>
      </c>
      <c r="B451" t="s">
        <v>591</v>
      </c>
      <c r="C451" t="s">
        <v>78</v>
      </c>
      <c r="D451" s="63">
        <v>45743.650742546299</v>
      </c>
      <c r="E451" s="63">
        <v>45743.650819490744</v>
      </c>
      <c r="F451" t="s">
        <v>623</v>
      </c>
      <c r="G451">
        <v>100</v>
      </c>
      <c r="AI451">
        <v>5</v>
      </c>
      <c r="TF451" t="s">
        <v>18</v>
      </c>
      <c r="TG451" cm="1">
        <f t="array" aca="1" ref="TG451" ca="1">_xlfn.IFS(SUMIFS(TI451:UB451, TI$3:UB$3,"Red",TI$4:UB$4,"On")&gt;0,1,
SUMIFS(TI451:UB451,TI$3:UB$3,"Yellow",TI$4:UB$4,"On")&gt;=TH$1,1,
TRUE,0)</f>
        <v>0</v>
      </c>
      <c r="TH451" s="40">
        <f t="shared" si="205"/>
        <v>0.11080000083893538</v>
      </c>
      <c r="TI451" s="40" t="str">
        <f t="shared" si="206"/>
        <v/>
      </c>
      <c r="TJ451">
        <f t="shared" si="207"/>
        <v>0</v>
      </c>
      <c r="TK451">
        <f t="shared" si="208"/>
        <v>0</v>
      </c>
      <c r="TL451">
        <f t="shared" si="209"/>
        <v>0</v>
      </c>
      <c r="TM451">
        <f t="shared" si="210"/>
        <v>0</v>
      </c>
      <c r="TN451">
        <f t="shared" si="211"/>
        <v>0</v>
      </c>
      <c r="TO451">
        <f t="shared" si="212"/>
        <v>0</v>
      </c>
      <c r="TP451">
        <f t="shared" si="213"/>
        <v>0</v>
      </c>
      <c r="TQ451">
        <f t="shared" si="214"/>
        <v>0</v>
      </c>
      <c r="TR451">
        <f t="shared" si="215"/>
        <v>0</v>
      </c>
      <c r="TS451">
        <f t="shared" si="216"/>
        <v>0</v>
      </c>
      <c r="TT451">
        <f t="shared" si="217"/>
        <v>0</v>
      </c>
      <c r="TU451">
        <f t="shared" si="218"/>
        <v>0</v>
      </c>
      <c r="TV451">
        <f t="shared" si="219"/>
        <v>0</v>
      </c>
      <c r="TW451">
        <f t="shared" si="220"/>
        <v>0</v>
      </c>
      <c r="TX451">
        <f t="shared" si="221"/>
        <v>0</v>
      </c>
      <c r="TY451">
        <f t="shared" si="222"/>
        <v>0</v>
      </c>
      <c r="TZ451" t="str">
        <f t="shared" si="223"/>
        <v/>
      </c>
      <c r="UA451">
        <f t="shared" si="224"/>
        <v>0</v>
      </c>
      <c r="UB451">
        <f t="shared" si="225"/>
        <v>0</v>
      </c>
      <c r="UD451" t="str">
        <f t="shared" si="226"/>
        <v/>
      </c>
      <c r="UE451" t="str">
        <f t="shared" si="227"/>
        <v/>
      </c>
      <c r="UG451" t="str">
        <f t="shared" si="228"/>
        <v/>
      </c>
      <c r="UH451" t="str">
        <f t="shared" si="229"/>
        <v/>
      </c>
      <c r="UR451" t="str">
        <f t="shared" si="204"/>
        <v/>
      </c>
    </row>
    <row r="452" spans="1:564" x14ac:dyDescent="0.3">
      <c r="A452" t="s">
        <v>1478</v>
      </c>
      <c r="B452" t="s">
        <v>591</v>
      </c>
      <c r="C452" t="s">
        <v>97</v>
      </c>
      <c r="D452" s="63">
        <v>45743.64801527778</v>
      </c>
      <c r="E452" s="63">
        <v>45743.650876874999</v>
      </c>
      <c r="F452" t="s">
        <v>623</v>
      </c>
      <c r="G452">
        <v>100</v>
      </c>
      <c r="AI452">
        <v>1</v>
      </c>
      <c r="AJ452">
        <v>1</v>
      </c>
      <c r="AL452">
        <v>3</v>
      </c>
      <c r="TF452" t="s">
        <v>18</v>
      </c>
      <c r="TG452" cm="1">
        <f t="array" aca="1" ref="TG452" ca="1">_xlfn.IFS(SUMIFS(TI452:UB452, TI$3:UB$3,"Red",TI$4:UB$4,"On")&gt;0,1,
SUMIFS(TI452:UB452,TI$3:UB$3,"Yellow",TI$4:UB$4,"On")&gt;=TH$1,1,
TRUE,0)</f>
        <v>0</v>
      </c>
      <c r="TH452" s="40">
        <f t="shared" si="205"/>
        <v>4.1206999949645251</v>
      </c>
      <c r="TI452" s="40" t="str">
        <f t="shared" si="206"/>
        <v/>
      </c>
      <c r="TJ452">
        <f t="shared" si="207"/>
        <v>0</v>
      </c>
      <c r="TK452">
        <f t="shared" si="208"/>
        <v>0</v>
      </c>
      <c r="TL452">
        <f t="shared" si="209"/>
        <v>0</v>
      </c>
      <c r="TM452">
        <f t="shared" si="210"/>
        <v>0</v>
      </c>
      <c r="TN452">
        <f t="shared" si="211"/>
        <v>0</v>
      </c>
      <c r="TO452">
        <f t="shared" si="212"/>
        <v>0</v>
      </c>
      <c r="TP452">
        <f t="shared" si="213"/>
        <v>0</v>
      </c>
      <c r="TQ452">
        <f t="shared" si="214"/>
        <v>0</v>
      </c>
      <c r="TR452">
        <f t="shared" si="215"/>
        <v>0</v>
      </c>
      <c r="TS452">
        <f t="shared" si="216"/>
        <v>0</v>
      </c>
      <c r="TT452">
        <f t="shared" si="217"/>
        <v>0</v>
      </c>
      <c r="TU452">
        <f t="shared" si="218"/>
        <v>0</v>
      </c>
      <c r="TV452">
        <f t="shared" si="219"/>
        <v>0</v>
      </c>
      <c r="TW452">
        <f t="shared" si="220"/>
        <v>0</v>
      </c>
      <c r="TX452">
        <f t="shared" si="221"/>
        <v>0</v>
      </c>
      <c r="TY452">
        <f t="shared" si="222"/>
        <v>0</v>
      </c>
      <c r="TZ452" t="str">
        <f t="shared" si="223"/>
        <v/>
      </c>
      <c r="UA452">
        <f t="shared" si="224"/>
        <v>0</v>
      </c>
      <c r="UB452">
        <f t="shared" si="225"/>
        <v>0</v>
      </c>
      <c r="UD452" t="str">
        <f t="shared" si="226"/>
        <v/>
      </c>
      <c r="UE452" t="str">
        <f t="shared" si="227"/>
        <v/>
      </c>
      <c r="UG452" t="str">
        <f t="shared" si="228"/>
        <v/>
      </c>
      <c r="UH452" t="str">
        <f t="shared" si="229"/>
        <v/>
      </c>
      <c r="UR452" t="str">
        <f t="shared" si="204"/>
        <v/>
      </c>
    </row>
    <row r="453" spans="1:564" x14ac:dyDescent="0.3">
      <c r="A453" t="s">
        <v>1479</v>
      </c>
      <c r="B453" t="s">
        <v>591</v>
      </c>
      <c r="C453" t="s">
        <v>78</v>
      </c>
      <c r="D453" s="63">
        <v>45743.647839826386</v>
      </c>
      <c r="E453" s="63">
        <v>45743.65087957176</v>
      </c>
      <c r="F453" t="s">
        <v>623</v>
      </c>
      <c r="G453">
        <v>100</v>
      </c>
      <c r="AI453">
        <v>2</v>
      </c>
      <c r="TF453" t="s">
        <v>18</v>
      </c>
      <c r="TG453" cm="1">
        <f t="array" aca="1" ref="TG453" ca="1">_xlfn.IFS(SUMIFS(TI453:UB453, TI$3:UB$3,"Red",TI$4:UB$4,"On")&gt;0,1,
SUMIFS(TI453:UB453,TI$3:UB$3,"Yellow",TI$4:UB$4,"On")&gt;=TH$1,1,
TRUE,0)</f>
        <v>0</v>
      </c>
      <c r="TH453" s="40">
        <f t="shared" si="205"/>
        <v>4.3772333383094519</v>
      </c>
      <c r="TI453" s="40" t="str">
        <f t="shared" si="206"/>
        <v/>
      </c>
      <c r="TJ453">
        <f t="shared" si="207"/>
        <v>0</v>
      </c>
      <c r="TK453">
        <f t="shared" si="208"/>
        <v>0</v>
      </c>
      <c r="TL453">
        <f t="shared" si="209"/>
        <v>0</v>
      </c>
      <c r="TM453">
        <f t="shared" si="210"/>
        <v>0</v>
      </c>
      <c r="TN453">
        <f t="shared" si="211"/>
        <v>0</v>
      </c>
      <c r="TO453">
        <f t="shared" si="212"/>
        <v>0</v>
      </c>
      <c r="TP453">
        <f t="shared" si="213"/>
        <v>0</v>
      </c>
      <c r="TQ453">
        <f t="shared" si="214"/>
        <v>0</v>
      </c>
      <c r="TR453">
        <f t="shared" si="215"/>
        <v>0</v>
      </c>
      <c r="TS453">
        <f t="shared" si="216"/>
        <v>0</v>
      </c>
      <c r="TT453">
        <f t="shared" si="217"/>
        <v>0</v>
      </c>
      <c r="TU453">
        <f t="shared" si="218"/>
        <v>0</v>
      </c>
      <c r="TV453">
        <f t="shared" si="219"/>
        <v>0</v>
      </c>
      <c r="TW453">
        <f t="shared" si="220"/>
        <v>0</v>
      </c>
      <c r="TX453">
        <f t="shared" si="221"/>
        <v>0</v>
      </c>
      <c r="TY453">
        <f t="shared" si="222"/>
        <v>0</v>
      </c>
      <c r="TZ453" t="str">
        <f t="shared" si="223"/>
        <v/>
      </c>
      <c r="UA453">
        <f t="shared" si="224"/>
        <v>0</v>
      </c>
      <c r="UB453">
        <f t="shared" si="225"/>
        <v>0</v>
      </c>
      <c r="UD453" t="str">
        <f t="shared" si="226"/>
        <v/>
      </c>
      <c r="UE453" t="str">
        <f t="shared" si="227"/>
        <v/>
      </c>
      <c r="UG453" t="str">
        <f t="shared" si="228"/>
        <v/>
      </c>
      <c r="UH453" t="str">
        <f t="shared" si="229"/>
        <v/>
      </c>
      <c r="UR453" t="str">
        <f t="shared" si="204"/>
        <v/>
      </c>
    </row>
    <row r="454" spans="1:564" x14ac:dyDescent="0.3">
      <c r="A454" t="s">
        <v>1480</v>
      </c>
      <c r="B454" t="s">
        <v>591</v>
      </c>
      <c r="C454" t="s">
        <v>97</v>
      </c>
      <c r="D454" s="63">
        <v>45743.650007569442</v>
      </c>
      <c r="E454" s="63">
        <v>45743.65088238426</v>
      </c>
      <c r="F454" t="s">
        <v>623</v>
      </c>
      <c r="G454">
        <v>100</v>
      </c>
      <c r="AI454">
        <v>1</v>
      </c>
      <c r="AJ454">
        <v>1</v>
      </c>
      <c r="AL454">
        <v>7</v>
      </c>
      <c r="TF454" t="s">
        <v>18</v>
      </c>
      <c r="TG454" cm="1">
        <f t="array" aca="1" ref="TG454" ca="1">_xlfn.IFS(SUMIFS(TI454:UB454, TI$3:UB$3,"Red",TI$4:UB$4,"On")&gt;0,1,
SUMIFS(TI454:UB454,TI$3:UB$3,"Yellow",TI$4:UB$4,"On")&gt;=TH$1,1,
TRUE,0)</f>
        <v>0</v>
      </c>
      <c r="TH454" s="40">
        <f t="shared" si="205"/>
        <v>1.2597333372104913</v>
      </c>
      <c r="TI454" s="40" t="str">
        <f t="shared" si="206"/>
        <v/>
      </c>
      <c r="TJ454">
        <f t="shared" si="207"/>
        <v>0</v>
      </c>
      <c r="TK454">
        <f t="shared" si="208"/>
        <v>0</v>
      </c>
      <c r="TL454">
        <f t="shared" si="209"/>
        <v>0</v>
      </c>
      <c r="TM454">
        <f t="shared" si="210"/>
        <v>0</v>
      </c>
      <c r="TN454">
        <f t="shared" si="211"/>
        <v>0</v>
      </c>
      <c r="TO454">
        <f t="shared" si="212"/>
        <v>0</v>
      </c>
      <c r="TP454">
        <f t="shared" si="213"/>
        <v>0</v>
      </c>
      <c r="TQ454">
        <f t="shared" si="214"/>
        <v>0</v>
      </c>
      <c r="TR454">
        <f t="shared" si="215"/>
        <v>0</v>
      </c>
      <c r="TS454">
        <f t="shared" si="216"/>
        <v>0</v>
      </c>
      <c r="TT454">
        <f t="shared" si="217"/>
        <v>0</v>
      </c>
      <c r="TU454">
        <f t="shared" si="218"/>
        <v>0</v>
      </c>
      <c r="TV454">
        <f t="shared" si="219"/>
        <v>0</v>
      </c>
      <c r="TW454">
        <f t="shared" si="220"/>
        <v>0</v>
      </c>
      <c r="TX454">
        <f t="shared" si="221"/>
        <v>0</v>
      </c>
      <c r="TY454">
        <f t="shared" si="222"/>
        <v>0</v>
      </c>
      <c r="TZ454" t="str">
        <f t="shared" si="223"/>
        <v/>
      </c>
      <c r="UA454">
        <f t="shared" si="224"/>
        <v>0</v>
      </c>
      <c r="UB454">
        <f t="shared" si="225"/>
        <v>0</v>
      </c>
      <c r="UD454" t="str">
        <f t="shared" si="226"/>
        <v/>
      </c>
      <c r="UE454" t="str">
        <f t="shared" si="227"/>
        <v/>
      </c>
      <c r="UG454" t="str">
        <f t="shared" si="228"/>
        <v/>
      </c>
      <c r="UH454" t="str">
        <f t="shared" si="229"/>
        <v/>
      </c>
      <c r="UR454" t="str">
        <f t="shared" ref="UR454:UR517" si="230">_xlfn.IFS(COUNTA($PB454:$PE454)=0,"",
COUNTIFS($PB454:$PE454,"&gt;0")&gt;0,1,
TRUE,0)</f>
        <v/>
      </c>
    </row>
    <row r="455" spans="1:564" x14ac:dyDescent="0.3">
      <c r="A455" t="s">
        <v>1481</v>
      </c>
      <c r="B455" t="s">
        <v>591</v>
      </c>
      <c r="C455" t="s">
        <v>97</v>
      </c>
      <c r="D455" s="63">
        <v>45743.650012962964</v>
      </c>
      <c r="E455" s="63">
        <v>45743.651055497685</v>
      </c>
      <c r="F455" t="s">
        <v>623</v>
      </c>
      <c r="G455">
        <v>100</v>
      </c>
      <c r="AI455">
        <v>1</v>
      </c>
      <c r="AJ455">
        <v>1</v>
      </c>
      <c r="AL455">
        <v>3</v>
      </c>
      <c r="TF455" t="s">
        <v>18</v>
      </c>
      <c r="TG455" cm="1">
        <f t="array" aca="1" ref="TG455" ca="1">_xlfn.IFS(SUMIFS(TI455:UB455, TI$3:UB$3,"Red",TI$4:UB$4,"On")&gt;0,1,
SUMIFS(TI455:UB455,TI$3:UB$3,"Yellow",TI$4:UB$4,"On")&gt;=TH$1,1,
TRUE,0)</f>
        <v>0</v>
      </c>
      <c r="TH455" s="40">
        <f t="shared" si="205"/>
        <v>1.5012499981094152</v>
      </c>
      <c r="TI455" s="40" t="str">
        <f t="shared" si="206"/>
        <v/>
      </c>
      <c r="TJ455">
        <f t="shared" si="207"/>
        <v>0</v>
      </c>
      <c r="TK455">
        <f t="shared" si="208"/>
        <v>0</v>
      </c>
      <c r="TL455">
        <f t="shared" si="209"/>
        <v>0</v>
      </c>
      <c r="TM455">
        <f t="shared" si="210"/>
        <v>0</v>
      </c>
      <c r="TN455">
        <f t="shared" si="211"/>
        <v>0</v>
      </c>
      <c r="TO455">
        <f t="shared" si="212"/>
        <v>0</v>
      </c>
      <c r="TP455">
        <f t="shared" si="213"/>
        <v>0</v>
      </c>
      <c r="TQ455">
        <f t="shared" si="214"/>
        <v>0</v>
      </c>
      <c r="TR455">
        <f t="shared" si="215"/>
        <v>0</v>
      </c>
      <c r="TS455">
        <f t="shared" si="216"/>
        <v>0</v>
      </c>
      <c r="TT455">
        <f t="shared" si="217"/>
        <v>0</v>
      </c>
      <c r="TU455">
        <f t="shared" si="218"/>
        <v>0</v>
      </c>
      <c r="TV455">
        <f t="shared" si="219"/>
        <v>0</v>
      </c>
      <c r="TW455">
        <f t="shared" si="220"/>
        <v>0</v>
      </c>
      <c r="TX455">
        <f t="shared" si="221"/>
        <v>0</v>
      </c>
      <c r="TY455">
        <f t="shared" si="222"/>
        <v>0</v>
      </c>
      <c r="TZ455" t="str">
        <f t="shared" si="223"/>
        <v/>
      </c>
      <c r="UA455">
        <f t="shared" si="224"/>
        <v>0</v>
      </c>
      <c r="UB455">
        <f t="shared" si="225"/>
        <v>0</v>
      </c>
      <c r="UD455" t="str">
        <f t="shared" si="226"/>
        <v/>
      </c>
      <c r="UE455" t="str">
        <f t="shared" si="227"/>
        <v/>
      </c>
      <c r="UG455" t="str">
        <f t="shared" si="228"/>
        <v/>
      </c>
      <c r="UH455" t="str">
        <f t="shared" si="229"/>
        <v/>
      </c>
      <c r="UR455" t="str">
        <f t="shared" si="230"/>
        <v/>
      </c>
    </row>
    <row r="456" spans="1:564" x14ac:dyDescent="0.3">
      <c r="A456" t="s">
        <v>1482</v>
      </c>
      <c r="B456" t="s">
        <v>591</v>
      </c>
      <c r="C456" t="s">
        <v>97</v>
      </c>
      <c r="D456" s="63">
        <v>45743.650449525463</v>
      </c>
      <c r="E456" s="63">
        <v>45743.651109895836</v>
      </c>
      <c r="F456" t="s">
        <v>623</v>
      </c>
      <c r="G456">
        <v>100</v>
      </c>
      <c r="AI456">
        <v>1</v>
      </c>
      <c r="AJ456">
        <v>1</v>
      </c>
      <c r="AL456">
        <v>7</v>
      </c>
      <c r="TF456" t="s">
        <v>18</v>
      </c>
      <c r="TG456" cm="1">
        <f t="array" aca="1" ref="TG456" ca="1">_xlfn.IFS(SUMIFS(TI456:UB456, TI$3:UB$3,"Red",TI$4:UB$4,"On")&gt;0,1,
SUMIFS(TI456:UB456,TI$3:UB$3,"Yellow",TI$4:UB$4,"On")&gt;=TH$1,1,
TRUE,0)</f>
        <v>0</v>
      </c>
      <c r="TH456" s="40">
        <f t="shared" si="205"/>
        <v>0.95093333744443953</v>
      </c>
      <c r="TI456" s="40" t="str">
        <f t="shared" si="206"/>
        <v/>
      </c>
      <c r="TJ456">
        <f t="shared" si="207"/>
        <v>0</v>
      </c>
      <c r="TK456">
        <f t="shared" si="208"/>
        <v>0</v>
      </c>
      <c r="TL456">
        <f t="shared" si="209"/>
        <v>0</v>
      </c>
      <c r="TM456">
        <f t="shared" si="210"/>
        <v>0</v>
      </c>
      <c r="TN456">
        <f t="shared" si="211"/>
        <v>0</v>
      </c>
      <c r="TO456">
        <f t="shared" si="212"/>
        <v>0</v>
      </c>
      <c r="TP456">
        <f t="shared" si="213"/>
        <v>0</v>
      </c>
      <c r="TQ456">
        <f t="shared" si="214"/>
        <v>0</v>
      </c>
      <c r="TR456">
        <f t="shared" si="215"/>
        <v>0</v>
      </c>
      <c r="TS456">
        <f t="shared" si="216"/>
        <v>0</v>
      </c>
      <c r="TT456">
        <f t="shared" si="217"/>
        <v>0</v>
      </c>
      <c r="TU456">
        <f t="shared" si="218"/>
        <v>0</v>
      </c>
      <c r="TV456">
        <f t="shared" si="219"/>
        <v>0</v>
      </c>
      <c r="TW456">
        <f t="shared" si="220"/>
        <v>0</v>
      </c>
      <c r="TX456">
        <f t="shared" si="221"/>
        <v>0</v>
      </c>
      <c r="TY456">
        <f t="shared" si="222"/>
        <v>0</v>
      </c>
      <c r="TZ456" t="str">
        <f t="shared" si="223"/>
        <v/>
      </c>
      <c r="UA456">
        <f t="shared" si="224"/>
        <v>0</v>
      </c>
      <c r="UB456">
        <f t="shared" si="225"/>
        <v>0</v>
      </c>
      <c r="UD456" t="str">
        <f t="shared" si="226"/>
        <v/>
      </c>
      <c r="UE456" t="str">
        <f t="shared" si="227"/>
        <v/>
      </c>
      <c r="UG456" t="str">
        <f t="shared" si="228"/>
        <v/>
      </c>
      <c r="UH456" t="str">
        <f t="shared" si="229"/>
        <v/>
      </c>
      <c r="UR456" t="str">
        <f t="shared" si="230"/>
        <v/>
      </c>
    </row>
    <row r="457" spans="1:564" x14ac:dyDescent="0.3">
      <c r="A457" t="s">
        <v>1483</v>
      </c>
      <c r="B457" t="s">
        <v>591</v>
      </c>
      <c r="C457" t="s">
        <v>97</v>
      </c>
      <c r="D457" s="63">
        <v>45743.649017662035</v>
      </c>
      <c r="E457" s="63">
        <v>45743.65113337963</v>
      </c>
      <c r="F457" t="s">
        <v>623</v>
      </c>
      <c r="G457">
        <v>100</v>
      </c>
      <c r="AI457">
        <v>1</v>
      </c>
      <c r="AJ457">
        <v>1</v>
      </c>
      <c r="AL457">
        <v>8</v>
      </c>
      <c r="TF457" t="s">
        <v>18</v>
      </c>
      <c r="TG457" cm="1">
        <f t="array" aca="1" ref="TG457" ca="1">_xlfn.IFS(SUMIFS(TI457:UB457, TI$3:UB$3,"Red",TI$4:UB$4,"On")&gt;0,1,
SUMIFS(TI457:UB457,TI$3:UB$3,"Yellow",TI$4:UB$4,"On")&gt;=TH$1,1,
TRUE,0)</f>
        <v>0</v>
      </c>
      <c r="TH457" s="40">
        <f t="shared" si="205"/>
        <v>3.0466333357617259</v>
      </c>
      <c r="TI457" s="40" t="str">
        <f t="shared" si="206"/>
        <v/>
      </c>
      <c r="TJ457">
        <f t="shared" si="207"/>
        <v>0</v>
      </c>
      <c r="TK457">
        <f t="shared" si="208"/>
        <v>0</v>
      </c>
      <c r="TL457">
        <f t="shared" si="209"/>
        <v>0</v>
      </c>
      <c r="TM457">
        <f t="shared" si="210"/>
        <v>0</v>
      </c>
      <c r="TN457">
        <f t="shared" si="211"/>
        <v>0</v>
      </c>
      <c r="TO457">
        <f t="shared" si="212"/>
        <v>0</v>
      </c>
      <c r="TP457">
        <f t="shared" si="213"/>
        <v>0</v>
      </c>
      <c r="TQ457">
        <f t="shared" si="214"/>
        <v>0</v>
      </c>
      <c r="TR457">
        <f t="shared" si="215"/>
        <v>0</v>
      </c>
      <c r="TS457">
        <f t="shared" si="216"/>
        <v>0</v>
      </c>
      <c r="TT457">
        <f t="shared" si="217"/>
        <v>0</v>
      </c>
      <c r="TU457">
        <f t="shared" si="218"/>
        <v>0</v>
      </c>
      <c r="TV457">
        <f t="shared" si="219"/>
        <v>0</v>
      </c>
      <c r="TW457">
        <f t="shared" si="220"/>
        <v>0</v>
      </c>
      <c r="TX457">
        <f t="shared" si="221"/>
        <v>0</v>
      </c>
      <c r="TY457">
        <f t="shared" si="222"/>
        <v>0</v>
      </c>
      <c r="TZ457" t="str">
        <f t="shared" si="223"/>
        <v/>
      </c>
      <c r="UA457">
        <f t="shared" si="224"/>
        <v>0</v>
      </c>
      <c r="UB457">
        <f t="shared" si="225"/>
        <v>0</v>
      </c>
      <c r="UD457" t="str">
        <f t="shared" si="226"/>
        <v/>
      </c>
      <c r="UE457" t="str">
        <f t="shared" si="227"/>
        <v/>
      </c>
      <c r="UG457" t="str">
        <f t="shared" si="228"/>
        <v/>
      </c>
      <c r="UH457" t="str">
        <f t="shared" si="229"/>
        <v/>
      </c>
      <c r="UR457" t="str">
        <f t="shared" si="230"/>
        <v/>
      </c>
    </row>
    <row r="458" spans="1:564" x14ac:dyDescent="0.3">
      <c r="A458" t="s">
        <v>1484</v>
      </c>
      <c r="B458" t="s">
        <v>591</v>
      </c>
      <c r="C458" t="s">
        <v>97</v>
      </c>
      <c r="D458" s="63">
        <v>45743.650651296295</v>
      </c>
      <c r="E458" s="63">
        <v>45743.651212164354</v>
      </c>
      <c r="F458" t="s">
        <v>623</v>
      </c>
      <c r="G458">
        <v>100</v>
      </c>
      <c r="AI458">
        <v>1</v>
      </c>
      <c r="AJ458">
        <v>1</v>
      </c>
      <c r="AL458">
        <v>4</v>
      </c>
      <c r="TF458" t="s">
        <v>18</v>
      </c>
      <c r="TG458" cm="1">
        <f t="array" aca="1" ref="TG458" ca="1">_xlfn.IFS(SUMIFS(TI458:UB458, TI$3:UB$3,"Red",TI$4:UB$4,"On")&gt;0,1,
SUMIFS(TI458:UB458,TI$3:UB$3,"Yellow",TI$4:UB$4,"On")&gt;=TH$1,1,
TRUE,0)</f>
        <v>0</v>
      </c>
      <c r="TH458" s="40">
        <f t="shared" si="205"/>
        <v>0.80765000428073108</v>
      </c>
      <c r="TI458" s="40" t="str">
        <f t="shared" si="206"/>
        <v/>
      </c>
      <c r="TJ458">
        <f t="shared" si="207"/>
        <v>0</v>
      </c>
      <c r="TK458">
        <f t="shared" si="208"/>
        <v>0</v>
      </c>
      <c r="TL458">
        <f t="shared" si="209"/>
        <v>0</v>
      </c>
      <c r="TM458">
        <f t="shared" si="210"/>
        <v>0</v>
      </c>
      <c r="TN458">
        <f t="shared" si="211"/>
        <v>0</v>
      </c>
      <c r="TO458">
        <f t="shared" si="212"/>
        <v>0</v>
      </c>
      <c r="TP458">
        <f t="shared" si="213"/>
        <v>0</v>
      </c>
      <c r="TQ458">
        <f t="shared" si="214"/>
        <v>0</v>
      </c>
      <c r="TR458">
        <f t="shared" si="215"/>
        <v>0</v>
      </c>
      <c r="TS458">
        <f t="shared" si="216"/>
        <v>0</v>
      </c>
      <c r="TT458">
        <f t="shared" si="217"/>
        <v>0</v>
      </c>
      <c r="TU458">
        <f t="shared" si="218"/>
        <v>0</v>
      </c>
      <c r="TV458">
        <f t="shared" si="219"/>
        <v>0</v>
      </c>
      <c r="TW458">
        <f t="shared" si="220"/>
        <v>0</v>
      </c>
      <c r="TX458">
        <f t="shared" si="221"/>
        <v>0</v>
      </c>
      <c r="TY458">
        <f t="shared" si="222"/>
        <v>0</v>
      </c>
      <c r="TZ458" t="str">
        <f t="shared" si="223"/>
        <v/>
      </c>
      <c r="UA458">
        <f t="shared" si="224"/>
        <v>0</v>
      </c>
      <c r="UB458">
        <f t="shared" si="225"/>
        <v>0</v>
      </c>
      <c r="UD458" t="str">
        <f t="shared" si="226"/>
        <v/>
      </c>
      <c r="UE458" t="str">
        <f t="shared" si="227"/>
        <v/>
      </c>
      <c r="UG458" t="str">
        <f t="shared" si="228"/>
        <v/>
      </c>
      <c r="UH458" t="str">
        <f t="shared" si="229"/>
        <v/>
      </c>
      <c r="UR458" t="str">
        <f t="shared" si="230"/>
        <v/>
      </c>
    </row>
    <row r="459" spans="1:564" x14ac:dyDescent="0.3">
      <c r="A459" t="s">
        <v>1485</v>
      </c>
      <c r="B459" t="s">
        <v>591</v>
      </c>
      <c r="C459" t="s">
        <v>131</v>
      </c>
      <c r="D459" s="63">
        <v>45743.650160740741</v>
      </c>
      <c r="E459" s="63">
        <v>45743.651224467591</v>
      </c>
      <c r="F459" t="s">
        <v>625</v>
      </c>
      <c r="G459">
        <v>100</v>
      </c>
      <c r="P459">
        <v>0</v>
      </c>
      <c r="AI459">
        <v>1</v>
      </c>
      <c r="AJ459">
        <v>1</v>
      </c>
      <c r="AL459">
        <v>11</v>
      </c>
      <c r="AM459">
        <v>0</v>
      </c>
      <c r="AN459">
        <v>1</v>
      </c>
      <c r="AO459">
        <v>1</v>
      </c>
      <c r="AP459">
        <v>0</v>
      </c>
      <c r="AQ459">
        <v>1</v>
      </c>
      <c r="AR459">
        <v>0</v>
      </c>
      <c r="AS459">
        <v>0</v>
      </c>
      <c r="AT459">
        <v>0</v>
      </c>
      <c r="AV459">
        <v>3</v>
      </c>
      <c r="AW459">
        <v>0</v>
      </c>
      <c r="AX459">
        <v>1</v>
      </c>
      <c r="AY459">
        <v>1</v>
      </c>
      <c r="AZ459">
        <v>1</v>
      </c>
      <c r="BA459">
        <v>0</v>
      </c>
      <c r="BB459">
        <v>0</v>
      </c>
      <c r="TF459" t="s">
        <v>18</v>
      </c>
      <c r="TG459" cm="1">
        <f t="array" aca="1" ref="TG459" ca="1">_xlfn.IFS(SUMIFS(TI459:UB459, TI$3:UB$3,"Red",TI$4:UB$4,"On")&gt;0,1,
SUMIFS(TI459:UB459,TI$3:UB$3,"Yellow",TI$4:UB$4,"On")&gt;=TH$1,1,
TRUE,0)</f>
        <v>0</v>
      </c>
      <c r="TH459" s="40">
        <f t="shared" si="205"/>
        <v>1.5317666635382921</v>
      </c>
      <c r="TI459" s="40" t="str">
        <f t="shared" si="206"/>
        <v/>
      </c>
      <c r="TJ459">
        <f t="shared" si="207"/>
        <v>0</v>
      </c>
      <c r="TK459">
        <f t="shared" si="208"/>
        <v>0</v>
      </c>
      <c r="TL459">
        <f t="shared" si="209"/>
        <v>0</v>
      </c>
      <c r="TM459">
        <f t="shared" si="210"/>
        <v>0</v>
      </c>
      <c r="TN459">
        <f t="shared" si="211"/>
        <v>0</v>
      </c>
      <c r="TO459">
        <f t="shared" si="212"/>
        <v>0</v>
      </c>
      <c r="TP459">
        <f t="shared" si="213"/>
        <v>0</v>
      </c>
      <c r="TQ459">
        <f t="shared" si="214"/>
        <v>0</v>
      </c>
      <c r="TR459">
        <f t="shared" si="215"/>
        <v>0</v>
      </c>
      <c r="TS459">
        <f t="shared" si="216"/>
        <v>0</v>
      </c>
      <c r="TT459">
        <f t="shared" si="217"/>
        <v>0</v>
      </c>
      <c r="TU459">
        <f t="shared" si="218"/>
        <v>0</v>
      </c>
      <c r="TV459">
        <f t="shared" si="219"/>
        <v>0</v>
      </c>
      <c r="TW459">
        <f t="shared" si="220"/>
        <v>0</v>
      </c>
      <c r="TX459">
        <f t="shared" si="221"/>
        <v>0</v>
      </c>
      <c r="TY459">
        <f t="shared" si="222"/>
        <v>0</v>
      </c>
      <c r="TZ459" t="str">
        <f t="shared" si="223"/>
        <v/>
      </c>
      <c r="UA459">
        <f t="shared" si="224"/>
        <v>0</v>
      </c>
      <c r="UB459">
        <f t="shared" si="225"/>
        <v>0</v>
      </c>
      <c r="UD459" t="str">
        <f t="shared" si="226"/>
        <v/>
      </c>
      <c r="UE459" t="str">
        <f t="shared" si="227"/>
        <v/>
      </c>
      <c r="UG459" t="str">
        <f t="shared" si="228"/>
        <v/>
      </c>
      <c r="UH459" t="str">
        <f t="shared" si="229"/>
        <v/>
      </c>
      <c r="UR459" t="str">
        <f t="shared" si="230"/>
        <v/>
      </c>
    </row>
    <row r="460" spans="1:564" x14ac:dyDescent="0.3">
      <c r="A460" t="s">
        <v>1486</v>
      </c>
      <c r="B460" t="s">
        <v>591</v>
      </c>
      <c r="C460" t="s">
        <v>97</v>
      </c>
      <c r="D460" s="63">
        <v>45743.6498425463</v>
      </c>
      <c r="E460" s="63">
        <v>45743.651695810186</v>
      </c>
      <c r="F460" t="s">
        <v>623</v>
      </c>
      <c r="G460">
        <v>100</v>
      </c>
      <c r="AI460">
        <v>1</v>
      </c>
      <c r="AJ460">
        <v>1</v>
      </c>
      <c r="AL460">
        <v>5</v>
      </c>
      <c r="TF460" t="s">
        <v>18</v>
      </c>
      <c r="TG460" cm="1">
        <f t="array" aca="1" ref="TG460" ca="1">_xlfn.IFS(SUMIFS(TI460:UB460, TI$3:UB$3,"Red",TI$4:UB$4,"On")&gt;0,1,
SUMIFS(TI460:UB460,TI$3:UB$3,"Yellow",TI$4:UB$4,"On")&gt;=TH$1,1,
TRUE,0)</f>
        <v>0</v>
      </c>
      <c r="TH460" s="40">
        <f t="shared" si="205"/>
        <v>2.6686999958474189</v>
      </c>
      <c r="TI460" s="40" t="str">
        <f t="shared" si="206"/>
        <v/>
      </c>
      <c r="TJ460">
        <f t="shared" si="207"/>
        <v>0</v>
      </c>
      <c r="TK460">
        <f t="shared" si="208"/>
        <v>0</v>
      </c>
      <c r="TL460">
        <f t="shared" si="209"/>
        <v>0</v>
      </c>
      <c r="TM460">
        <f t="shared" si="210"/>
        <v>0</v>
      </c>
      <c r="TN460">
        <f t="shared" si="211"/>
        <v>0</v>
      </c>
      <c r="TO460">
        <f t="shared" si="212"/>
        <v>0</v>
      </c>
      <c r="TP460">
        <f t="shared" si="213"/>
        <v>0</v>
      </c>
      <c r="TQ460">
        <f t="shared" si="214"/>
        <v>0</v>
      </c>
      <c r="TR460">
        <f t="shared" si="215"/>
        <v>0</v>
      </c>
      <c r="TS460">
        <f t="shared" si="216"/>
        <v>0</v>
      </c>
      <c r="TT460">
        <f t="shared" si="217"/>
        <v>0</v>
      </c>
      <c r="TU460">
        <f t="shared" si="218"/>
        <v>0</v>
      </c>
      <c r="TV460">
        <f t="shared" si="219"/>
        <v>0</v>
      </c>
      <c r="TW460">
        <f t="shared" si="220"/>
        <v>0</v>
      </c>
      <c r="TX460">
        <f t="shared" si="221"/>
        <v>0</v>
      </c>
      <c r="TY460">
        <f t="shared" si="222"/>
        <v>0</v>
      </c>
      <c r="TZ460" t="str">
        <f t="shared" si="223"/>
        <v/>
      </c>
      <c r="UA460">
        <f t="shared" si="224"/>
        <v>0</v>
      </c>
      <c r="UB460">
        <f t="shared" si="225"/>
        <v>0</v>
      </c>
      <c r="UD460" t="str">
        <f t="shared" si="226"/>
        <v/>
      </c>
      <c r="UE460" t="str">
        <f t="shared" si="227"/>
        <v/>
      </c>
      <c r="UG460" t="str">
        <f t="shared" si="228"/>
        <v/>
      </c>
      <c r="UH460" t="str">
        <f t="shared" si="229"/>
        <v/>
      </c>
      <c r="UR460" t="str">
        <f t="shared" si="230"/>
        <v/>
      </c>
    </row>
    <row r="461" spans="1:564" x14ac:dyDescent="0.3">
      <c r="A461" t="s">
        <v>1487</v>
      </c>
      <c r="B461" t="s">
        <v>591</v>
      </c>
      <c r="C461" t="s">
        <v>115</v>
      </c>
      <c r="D461" s="63">
        <v>45743.65024516204</v>
      </c>
      <c r="E461" s="63">
        <v>45743.65179221065</v>
      </c>
      <c r="F461" t="s">
        <v>623</v>
      </c>
      <c r="G461">
        <v>100</v>
      </c>
      <c r="AI461">
        <v>1</v>
      </c>
      <c r="AJ461">
        <v>1</v>
      </c>
      <c r="AL461">
        <v>11</v>
      </c>
      <c r="AM461">
        <v>0</v>
      </c>
      <c r="AN461">
        <v>0</v>
      </c>
      <c r="AO461">
        <v>0</v>
      </c>
      <c r="AP461">
        <v>0</v>
      </c>
      <c r="AQ461">
        <v>0</v>
      </c>
      <c r="AR461">
        <v>0</v>
      </c>
      <c r="AS461">
        <v>0</v>
      </c>
      <c r="AT461">
        <v>1</v>
      </c>
      <c r="AU461" t="s">
        <v>1488</v>
      </c>
      <c r="TF461" t="s">
        <v>18</v>
      </c>
      <c r="TG461" cm="1">
        <f t="array" aca="1" ref="TG461" ca="1">_xlfn.IFS(SUMIFS(TI461:UB461, TI$3:UB$3,"Red",TI$4:UB$4,"On")&gt;0,1,
SUMIFS(TI461:UB461,TI$3:UB$3,"Yellow",TI$4:UB$4,"On")&gt;=TH$1,1,
TRUE,0)</f>
        <v>0</v>
      </c>
      <c r="TH461" s="40">
        <f t="shared" si="205"/>
        <v>2.2277499991469085</v>
      </c>
      <c r="TI461" s="40" t="str">
        <f t="shared" si="206"/>
        <v/>
      </c>
      <c r="TJ461">
        <f t="shared" si="207"/>
        <v>0</v>
      </c>
      <c r="TK461">
        <f t="shared" si="208"/>
        <v>0</v>
      </c>
      <c r="TL461">
        <f t="shared" si="209"/>
        <v>0</v>
      </c>
      <c r="TM461">
        <f t="shared" si="210"/>
        <v>0</v>
      </c>
      <c r="TN461">
        <f t="shared" si="211"/>
        <v>0</v>
      </c>
      <c r="TO461">
        <f t="shared" si="212"/>
        <v>0</v>
      </c>
      <c r="TP461">
        <f t="shared" si="213"/>
        <v>0</v>
      </c>
      <c r="TQ461">
        <f t="shared" si="214"/>
        <v>0</v>
      </c>
      <c r="TR461">
        <f t="shared" si="215"/>
        <v>0</v>
      </c>
      <c r="TS461">
        <f t="shared" si="216"/>
        <v>0</v>
      </c>
      <c r="TT461">
        <f t="shared" si="217"/>
        <v>0</v>
      </c>
      <c r="TU461">
        <f t="shared" si="218"/>
        <v>0</v>
      </c>
      <c r="TV461">
        <f t="shared" si="219"/>
        <v>0</v>
      </c>
      <c r="TW461">
        <f t="shared" si="220"/>
        <v>0</v>
      </c>
      <c r="TX461">
        <f t="shared" si="221"/>
        <v>0</v>
      </c>
      <c r="TY461">
        <f t="shared" si="222"/>
        <v>0</v>
      </c>
      <c r="TZ461" t="str">
        <f t="shared" si="223"/>
        <v/>
      </c>
      <c r="UA461">
        <f t="shared" si="224"/>
        <v>0</v>
      </c>
      <c r="UB461">
        <f t="shared" si="225"/>
        <v>0</v>
      </c>
      <c r="UD461" t="str">
        <f t="shared" si="226"/>
        <v/>
      </c>
      <c r="UE461" t="str">
        <f t="shared" si="227"/>
        <v/>
      </c>
      <c r="UG461" t="str">
        <f t="shared" si="228"/>
        <v/>
      </c>
      <c r="UH461" t="str">
        <f t="shared" si="229"/>
        <v/>
      </c>
      <c r="UR461" t="str">
        <f t="shared" si="230"/>
        <v/>
      </c>
    </row>
    <row r="462" spans="1:564" x14ac:dyDescent="0.3">
      <c r="A462" t="s">
        <v>1489</v>
      </c>
      <c r="B462" t="s">
        <v>591</v>
      </c>
      <c r="C462" t="s">
        <v>78</v>
      </c>
      <c r="D462" s="63">
        <v>45743.650570509257</v>
      </c>
      <c r="E462" s="63">
        <v>45743.651814907411</v>
      </c>
      <c r="F462" t="s">
        <v>623</v>
      </c>
      <c r="G462">
        <v>100</v>
      </c>
      <c r="AI462">
        <v>3</v>
      </c>
      <c r="TF462" t="s">
        <v>18</v>
      </c>
      <c r="TG462" cm="1">
        <f t="array" aca="1" ref="TG462" ca="1">_xlfn.IFS(SUMIFS(TI462:UB462, TI$3:UB$3,"Red",TI$4:UB$4,"On")&gt;0,1,
SUMIFS(TI462:UB462,TI$3:UB$3,"Yellow",TI$4:UB$4,"On")&gt;=TH$1,1,
TRUE,0)</f>
        <v>0</v>
      </c>
      <c r="TH462" s="40">
        <f t="shared" si="205"/>
        <v>1.7919333418831229</v>
      </c>
      <c r="TI462" s="40" t="str">
        <f t="shared" si="206"/>
        <v/>
      </c>
      <c r="TJ462">
        <f t="shared" si="207"/>
        <v>0</v>
      </c>
      <c r="TK462">
        <f t="shared" si="208"/>
        <v>0</v>
      </c>
      <c r="TL462">
        <f t="shared" si="209"/>
        <v>0</v>
      </c>
      <c r="TM462">
        <f t="shared" si="210"/>
        <v>0</v>
      </c>
      <c r="TN462">
        <f t="shared" si="211"/>
        <v>0</v>
      </c>
      <c r="TO462">
        <f t="shared" si="212"/>
        <v>0</v>
      </c>
      <c r="TP462">
        <f t="shared" si="213"/>
        <v>0</v>
      </c>
      <c r="TQ462">
        <f t="shared" si="214"/>
        <v>0</v>
      </c>
      <c r="TR462">
        <f t="shared" si="215"/>
        <v>0</v>
      </c>
      <c r="TS462">
        <f t="shared" si="216"/>
        <v>0</v>
      </c>
      <c r="TT462">
        <f t="shared" si="217"/>
        <v>0</v>
      </c>
      <c r="TU462">
        <f t="shared" si="218"/>
        <v>0</v>
      </c>
      <c r="TV462">
        <f t="shared" si="219"/>
        <v>0</v>
      </c>
      <c r="TW462">
        <f t="shared" si="220"/>
        <v>0</v>
      </c>
      <c r="TX462">
        <f t="shared" si="221"/>
        <v>0</v>
      </c>
      <c r="TY462">
        <f t="shared" si="222"/>
        <v>0</v>
      </c>
      <c r="TZ462" t="str">
        <f t="shared" si="223"/>
        <v/>
      </c>
      <c r="UA462">
        <f t="shared" si="224"/>
        <v>0</v>
      </c>
      <c r="UB462">
        <f t="shared" si="225"/>
        <v>0</v>
      </c>
      <c r="UD462" t="str">
        <f t="shared" si="226"/>
        <v/>
      </c>
      <c r="UE462" t="str">
        <f t="shared" si="227"/>
        <v/>
      </c>
      <c r="UG462" t="str">
        <f t="shared" si="228"/>
        <v/>
      </c>
      <c r="UH462" t="str">
        <f t="shared" si="229"/>
        <v/>
      </c>
      <c r="UR462" t="str">
        <f t="shared" si="230"/>
        <v/>
      </c>
    </row>
    <row r="463" spans="1:564" x14ac:dyDescent="0.3">
      <c r="A463" t="s">
        <v>1490</v>
      </c>
      <c r="B463" t="s">
        <v>591</v>
      </c>
      <c r="C463" t="s">
        <v>78</v>
      </c>
      <c r="D463" s="63">
        <v>45743.650673101853</v>
      </c>
      <c r="E463" s="63">
        <v>45743.65212579861</v>
      </c>
      <c r="F463" t="s">
        <v>623</v>
      </c>
      <c r="G463">
        <v>100</v>
      </c>
      <c r="AI463">
        <v>2</v>
      </c>
      <c r="TF463" t="s">
        <v>18</v>
      </c>
      <c r="TG463" cm="1">
        <f t="array" aca="1" ref="TG463" ca="1">_xlfn.IFS(SUMIFS(TI463:UB463, TI$3:UB$3,"Red",TI$4:UB$4,"On")&gt;0,1,
SUMIFS(TI463:UB463,TI$3:UB$3,"Yellow",TI$4:UB$4,"On")&gt;=TH$1,1,
TRUE,0)</f>
        <v>0</v>
      </c>
      <c r="TH463" s="40">
        <f t="shared" si="205"/>
        <v>2.0918833301402628</v>
      </c>
      <c r="TI463" s="40" t="str">
        <f t="shared" si="206"/>
        <v/>
      </c>
      <c r="TJ463">
        <f t="shared" si="207"/>
        <v>0</v>
      </c>
      <c r="TK463">
        <f t="shared" si="208"/>
        <v>0</v>
      </c>
      <c r="TL463">
        <f t="shared" si="209"/>
        <v>0</v>
      </c>
      <c r="TM463">
        <f t="shared" si="210"/>
        <v>0</v>
      </c>
      <c r="TN463">
        <f t="shared" si="211"/>
        <v>0</v>
      </c>
      <c r="TO463">
        <f t="shared" si="212"/>
        <v>0</v>
      </c>
      <c r="TP463">
        <f t="shared" si="213"/>
        <v>0</v>
      </c>
      <c r="TQ463">
        <f t="shared" si="214"/>
        <v>0</v>
      </c>
      <c r="TR463">
        <f t="shared" si="215"/>
        <v>0</v>
      </c>
      <c r="TS463">
        <f t="shared" si="216"/>
        <v>0</v>
      </c>
      <c r="TT463">
        <f t="shared" si="217"/>
        <v>0</v>
      </c>
      <c r="TU463">
        <f t="shared" si="218"/>
        <v>0</v>
      </c>
      <c r="TV463">
        <f t="shared" si="219"/>
        <v>0</v>
      </c>
      <c r="TW463">
        <f t="shared" si="220"/>
        <v>0</v>
      </c>
      <c r="TX463">
        <f t="shared" si="221"/>
        <v>0</v>
      </c>
      <c r="TY463">
        <f t="shared" si="222"/>
        <v>0</v>
      </c>
      <c r="TZ463" t="str">
        <f t="shared" si="223"/>
        <v/>
      </c>
      <c r="UA463">
        <f t="shared" si="224"/>
        <v>0</v>
      </c>
      <c r="UB463">
        <f t="shared" si="225"/>
        <v>0</v>
      </c>
      <c r="UD463" t="str">
        <f t="shared" si="226"/>
        <v/>
      </c>
      <c r="UE463" t="str">
        <f t="shared" si="227"/>
        <v/>
      </c>
      <c r="UG463" t="str">
        <f t="shared" si="228"/>
        <v/>
      </c>
      <c r="UH463" t="str">
        <f t="shared" si="229"/>
        <v/>
      </c>
      <c r="UR463" t="str">
        <f t="shared" si="230"/>
        <v/>
      </c>
    </row>
    <row r="464" spans="1:564" x14ac:dyDescent="0.3">
      <c r="A464" t="s">
        <v>1491</v>
      </c>
      <c r="B464" t="s">
        <v>591</v>
      </c>
      <c r="C464" t="s">
        <v>97</v>
      </c>
      <c r="D464" s="63">
        <v>45743.650110509261</v>
      </c>
      <c r="E464" s="63">
        <v>45743.652478692129</v>
      </c>
      <c r="F464" t="s">
        <v>623</v>
      </c>
      <c r="G464">
        <v>100</v>
      </c>
      <c r="AI464">
        <v>1</v>
      </c>
      <c r="AJ464">
        <v>1</v>
      </c>
      <c r="AL464">
        <v>4</v>
      </c>
      <c r="TF464" t="s">
        <v>18</v>
      </c>
      <c r="TG464" cm="1">
        <f t="array" aca="1" ref="TG464" ca="1">_xlfn.IFS(SUMIFS(TI464:UB464, TI$3:UB$3,"Red",TI$4:UB$4,"On")&gt;0,1,
SUMIFS(TI464:UB464,TI$3:UB$3,"Yellow",TI$4:UB$4,"On")&gt;=TH$1,1,
TRUE,0)</f>
        <v>0</v>
      </c>
      <c r="TH464" s="40">
        <f t="shared" si="205"/>
        <v>3.4101833298336715</v>
      </c>
      <c r="TI464" s="40" t="str">
        <f t="shared" si="206"/>
        <v/>
      </c>
      <c r="TJ464">
        <f t="shared" si="207"/>
        <v>0</v>
      </c>
      <c r="TK464">
        <f t="shared" si="208"/>
        <v>0</v>
      </c>
      <c r="TL464">
        <f t="shared" si="209"/>
        <v>0</v>
      </c>
      <c r="TM464">
        <f t="shared" si="210"/>
        <v>0</v>
      </c>
      <c r="TN464">
        <f t="shared" si="211"/>
        <v>0</v>
      </c>
      <c r="TO464">
        <f t="shared" si="212"/>
        <v>0</v>
      </c>
      <c r="TP464">
        <f t="shared" si="213"/>
        <v>0</v>
      </c>
      <c r="TQ464">
        <f t="shared" si="214"/>
        <v>0</v>
      </c>
      <c r="TR464">
        <f t="shared" si="215"/>
        <v>0</v>
      </c>
      <c r="TS464">
        <f t="shared" si="216"/>
        <v>0</v>
      </c>
      <c r="TT464">
        <f t="shared" si="217"/>
        <v>0</v>
      </c>
      <c r="TU464">
        <f t="shared" si="218"/>
        <v>0</v>
      </c>
      <c r="TV464">
        <f t="shared" si="219"/>
        <v>0</v>
      </c>
      <c r="TW464">
        <f t="shared" si="220"/>
        <v>0</v>
      </c>
      <c r="TX464">
        <f t="shared" si="221"/>
        <v>0</v>
      </c>
      <c r="TY464">
        <f t="shared" si="222"/>
        <v>0</v>
      </c>
      <c r="TZ464" t="str">
        <f t="shared" si="223"/>
        <v/>
      </c>
      <c r="UA464">
        <f t="shared" si="224"/>
        <v>0</v>
      </c>
      <c r="UB464">
        <f t="shared" si="225"/>
        <v>0</v>
      </c>
      <c r="UD464" t="str">
        <f t="shared" si="226"/>
        <v/>
      </c>
      <c r="UE464" t="str">
        <f t="shared" si="227"/>
        <v/>
      </c>
      <c r="UG464" t="str">
        <f t="shared" si="228"/>
        <v/>
      </c>
      <c r="UH464" t="str">
        <f t="shared" si="229"/>
        <v/>
      </c>
      <c r="UR464" t="str">
        <f t="shared" si="230"/>
        <v/>
      </c>
    </row>
    <row r="465" spans="1:564" x14ac:dyDescent="0.3">
      <c r="A465" t="s">
        <v>1492</v>
      </c>
      <c r="B465" t="s">
        <v>591</v>
      </c>
      <c r="C465" t="s">
        <v>115</v>
      </c>
      <c r="D465" s="63">
        <v>45743.649888680557</v>
      </c>
      <c r="E465" s="63">
        <v>45743.653644143516</v>
      </c>
      <c r="F465" t="s">
        <v>609</v>
      </c>
      <c r="G465">
        <v>100</v>
      </c>
      <c r="AI465">
        <v>1</v>
      </c>
      <c r="AJ465">
        <v>1</v>
      </c>
      <c r="AL465">
        <v>11</v>
      </c>
      <c r="AM465">
        <v>1</v>
      </c>
      <c r="AN465">
        <v>1</v>
      </c>
      <c r="AO465">
        <v>0</v>
      </c>
      <c r="AP465">
        <v>1</v>
      </c>
      <c r="AQ465">
        <v>1</v>
      </c>
      <c r="AR465">
        <v>0</v>
      </c>
      <c r="AS465">
        <v>0</v>
      </c>
      <c r="AT465">
        <v>0</v>
      </c>
      <c r="TF465" t="s">
        <v>18</v>
      </c>
      <c r="TG465" cm="1">
        <f t="array" aca="1" ref="TG465" ca="1">_xlfn.IFS(SUMIFS(TI465:UB465, TI$3:UB$3,"Red",TI$4:UB$4,"On")&gt;0,1,
SUMIFS(TI465:UB465,TI$3:UB$3,"Yellow",TI$4:UB$4,"On")&gt;=TH$1,1,
TRUE,0)</f>
        <v>0</v>
      </c>
      <c r="TH465" s="40">
        <f t="shared" si="205"/>
        <v>5.4078666621353477</v>
      </c>
      <c r="TI465" s="40" t="str">
        <f t="shared" si="206"/>
        <v/>
      </c>
      <c r="TJ465">
        <f t="shared" si="207"/>
        <v>0</v>
      </c>
      <c r="TK465">
        <f t="shared" si="208"/>
        <v>0</v>
      </c>
      <c r="TL465">
        <f t="shared" si="209"/>
        <v>0</v>
      </c>
      <c r="TM465">
        <f t="shared" si="210"/>
        <v>0</v>
      </c>
      <c r="TN465">
        <f t="shared" si="211"/>
        <v>0</v>
      </c>
      <c r="TO465">
        <f t="shared" si="212"/>
        <v>0</v>
      </c>
      <c r="TP465">
        <f t="shared" si="213"/>
        <v>0</v>
      </c>
      <c r="TQ465">
        <f t="shared" si="214"/>
        <v>0</v>
      </c>
      <c r="TR465">
        <f t="shared" si="215"/>
        <v>0</v>
      </c>
      <c r="TS465">
        <f t="shared" si="216"/>
        <v>0</v>
      </c>
      <c r="TT465">
        <f t="shared" si="217"/>
        <v>0</v>
      </c>
      <c r="TU465">
        <f t="shared" si="218"/>
        <v>0</v>
      </c>
      <c r="TV465">
        <f t="shared" si="219"/>
        <v>0</v>
      </c>
      <c r="TW465">
        <f t="shared" si="220"/>
        <v>0</v>
      </c>
      <c r="TX465">
        <f t="shared" si="221"/>
        <v>0</v>
      </c>
      <c r="TY465">
        <f t="shared" si="222"/>
        <v>0</v>
      </c>
      <c r="TZ465" t="str">
        <f t="shared" si="223"/>
        <v/>
      </c>
      <c r="UA465">
        <f t="shared" si="224"/>
        <v>0</v>
      </c>
      <c r="UB465">
        <f t="shared" si="225"/>
        <v>0</v>
      </c>
      <c r="UD465" t="str">
        <f t="shared" si="226"/>
        <v/>
      </c>
      <c r="UE465" t="str">
        <f t="shared" si="227"/>
        <v/>
      </c>
      <c r="UG465" t="str">
        <f t="shared" si="228"/>
        <v/>
      </c>
      <c r="UH465" t="str">
        <f t="shared" si="229"/>
        <v/>
      </c>
      <c r="UR465" t="str">
        <f t="shared" si="230"/>
        <v/>
      </c>
    </row>
    <row r="466" spans="1:564" x14ac:dyDescent="0.3">
      <c r="A466" t="s">
        <v>1493</v>
      </c>
      <c r="B466" t="s">
        <v>591</v>
      </c>
      <c r="C466" t="s">
        <v>115</v>
      </c>
      <c r="D466" s="63">
        <v>45743.654377256942</v>
      </c>
      <c r="E466" s="63">
        <v>45743.654774641203</v>
      </c>
      <c r="F466" t="s">
        <v>623</v>
      </c>
      <c r="G466">
        <v>100</v>
      </c>
      <c r="AI466">
        <v>1</v>
      </c>
      <c r="AJ466">
        <v>1</v>
      </c>
      <c r="AL466">
        <v>11</v>
      </c>
      <c r="AM466">
        <v>0</v>
      </c>
      <c r="AN466">
        <v>0</v>
      </c>
      <c r="AO466">
        <v>0</v>
      </c>
      <c r="AP466">
        <v>0</v>
      </c>
      <c r="AQ466">
        <v>0</v>
      </c>
      <c r="AR466">
        <v>1</v>
      </c>
      <c r="AS466">
        <v>0</v>
      </c>
      <c r="AT466">
        <v>0</v>
      </c>
      <c r="TF466" t="s">
        <v>18</v>
      </c>
      <c r="TG466" cm="1">
        <f t="array" aca="1" ref="TG466" ca="1">_xlfn.IFS(SUMIFS(TI466:UB466, TI$3:UB$3,"Red",TI$4:UB$4,"On")&gt;0,1,
SUMIFS(TI466:UB466,TI$3:UB$3,"Yellow",TI$4:UB$4,"On")&gt;=TH$1,1,
TRUE,0)</f>
        <v>0</v>
      </c>
      <c r="TH466" s="40">
        <f t="shared" si="205"/>
        <v>0.57223333627916873</v>
      </c>
      <c r="TI466" s="40" t="str">
        <f t="shared" si="206"/>
        <v/>
      </c>
      <c r="TJ466">
        <f t="shared" si="207"/>
        <v>0</v>
      </c>
      <c r="TK466">
        <f t="shared" si="208"/>
        <v>0</v>
      </c>
      <c r="TL466">
        <f t="shared" si="209"/>
        <v>0</v>
      </c>
      <c r="TM466">
        <f t="shared" si="210"/>
        <v>0</v>
      </c>
      <c r="TN466">
        <f t="shared" si="211"/>
        <v>0</v>
      </c>
      <c r="TO466">
        <f t="shared" si="212"/>
        <v>0</v>
      </c>
      <c r="TP466">
        <f t="shared" si="213"/>
        <v>0</v>
      </c>
      <c r="TQ466">
        <f t="shared" si="214"/>
        <v>0</v>
      </c>
      <c r="TR466">
        <f t="shared" si="215"/>
        <v>0</v>
      </c>
      <c r="TS466">
        <f t="shared" si="216"/>
        <v>0</v>
      </c>
      <c r="TT466">
        <f t="shared" si="217"/>
        <v>0</v>
      </c>
      <c r="TU466">
        <f t="shared" si="218"/>
        <v>0</v>
      </c>
      <c r="TV466">
        <f t="shared" si="219"/>
        <v>0</v>
      </c>
      <c r="TW466">
        <f t="shared" si="220"/>
        <v>0</v>
      </c>
      <c r="TX466">
        <f t="shared" si="221"/>
        <v>0</v>
      </c>
      <c r="TY466">
        <f t="shared" si="222"/>
        <v>0</v>
      </c>
      <c r="TZ466" t="str">
        <f t="shared" si="223"/>
        <v/>
      </c>
      <c r="UA466">
        <f t="shared" si="224"/>
        <v>0</v>
      </c>
      <c r="UB466">
        <f t="shared" si="225"/>
        <v>0</v>
      </c>
      <c r="UD466" t="str">
        <f t="shared" si="226"/>
        <v/>
      </c>
      <c r="UE466" t="str">
        <f t="shared" si="227"/>
        <v/>
      </c>
      <c r="UG466" t="str">
        <f t="shared" si="228"/>
        <v/>
      </c>
      <c r="UH466" t="str">
        <f t="shared" si="229"/>
        <v/>
      </c>
      <c r="UR466" t="str">
        <f t="shared" si="230"/>
        <v/>
      </c>
    </row>
    <row r="467" spans="1:564" x14ac:dyDescent="0.3">
      <c r="A467" t="s">
        <v>1494</v>
      </c>
      <c r="B467" t="s">
        <v>591</v>
      </c>
      <c r="C467" t="s">
        <v>115</v>
      </c>
      <c r="D467" s="63">
        <v>45743.654629039353</v>
      </c>
      <c r="E467" s="63">
        <v>45743.654896365741</v>
      </c>
      <c r="F467" t="s">
        <v>623</v>
      </c>
      <c r="G467">
        <v>100</v>
      </c>
      <c r="AI467">
        <v>1</v>
      </c>
      <c r="AJ467">
        <v>1</v>
      </c>
      <c r="AL467">
        <v>11</v>
      </c>
      <c r="AM467">
        <v>1</v>
      </c>
      <c r="AN467">
        <v>1</v>
      </c>
      <c r="AO467">
        <v>0</v>
      </c>
      <c r="AP467">
        <v>0</v>
      </c>
      <c r="AQ467">
        <v>0</v>
      </c>
      <c r="AR467">
        <v>1</v>
      </c>
      <c r="AS467">
        <v>0</v>
      </c>
      <c r="AT467">
        <v>0</v>
      </c>
      <c r="TF467" t="s">
        <v>18</v>
      </c>
      <c r="TG467" cm="1">
        <f t="array" aca="1" ref="TG467" ca="1">_xlfn.IFS(SUMIFS(TI467:UB467, TI$3:UB$3,"Red",TI$4:UB$4,"On")&gt;0,1,
SUMIFS(TI467:UB467,TI$3:UB$3,"Yellow",TI$4:UB$4,"On")&gt;=TH$1,1,
TRUE,0)</f>
        <v>0</v>
      </c>
      <c r="TH467" s="40">
        <f t="shared" si="205"/>
        <v>0.38494999869726598</v>
      </c>
      <c r="TI467" s="40" t="str">
        <f t="shared" si="206"/>
        <v/>
      </c>
      <c r="TJ467">
        <f t="shared" si="207"/>
        <v>0</v>
      </c>
      <c r="TK467">
        <f t="shared" si="208"/>
        <v>0</v>
      </c>
      <c r="TL467">
        <f t="shared" si="209"/>
        <v>0</v>
      </c>
      <c r="TM467">
        <f t="shared" si="210"/>
        <v>0</v>
      </c>
      <c r="TN467">
        <f t="shared" si="211"/>
        <v>0</v>
      </c>
      <c r="TO467">
        <f t="shared" si="212"/>
        <v>0</v>
      </c>
      <c r="TP467">
        <f t="shared" si="213"/>
        <v>0</v>
      </c>
      <c r="TQ467">
        <f t="shared" si="214"/>
        <v>0</v>
      </c>
      <c r="TR467">
        <f t="shared" si="215"/>
        <v>0</v>
      </c>
      <c r="TS467">
        <f t="shared" si="216"/>
        <v>0</v>
      </c>
      <c r="TT467">
        <f t="shared" si="217"/>
        <v>0</v>
      </c>
      <c r="TU467">
        <f t="shared" si="218"/>
        <v>0</v>
      </c>
      <c r="TV467">
        <f t="shared" si="219"/>
        <v>0</v>
      </c>
      <c r="TW467">
        <f t="shared" si="220"/>
        <v>0</v>
      </c>
      <c r="TX467">
        <f t="shared" si="221"/>
        <v>0</v>
      </c>
      <c r="TY467">
        <f t="shared" si="222"/>
        <v>0</v>
      </c>
      <c r="TZ467" t="str">
        <f t="shared" si="223"/>
        <v/>
      </c>
      <c r="UA467">
        <f t="shared" si="224"/>
        <v>0</v>
      </c>
      <c r="UB467">
        <f t="shared" si="225"/>
        <v>0</v>
      </c>
      <c r="UD467" t="str">
        <f t="shared" si="226"/>
        <v/>
      </c>
      <c r="UE467" t="str">
        <f t="shared" si="227"/>
        <v/>
      </c>
      <c r="UG467" t="str">
        <f t="shared" si="228"/>
        <v/>
      </c>
      <c r="UH467" t="str">
        <f t="shared" si="229"/>
        <v/>
      </c>
      <c r="UR467" t="str">
        <f t="shared" si="230"/>
        <v/>
      </c>
    </row>
    <row r="468" spans="1:564" x14ac:dyDescent="0.3">
      <c r="A468" t="s">
        <v>1495</v>
      </c>
      <c r="B468" t="s">
        <v>591</v>
      </c>
      <c r="C468" t="s">
        <v>78</v>
      </c>
      <c r="D468" s="63">
        <v>45743.648784363424</v>
      </c>
      <c r="E468" s="63">
        <v>45743.655836863429</v>
      </c>
      <c r="F468" t="s">
        <v>623</v>
      </c>
      <c r="G468">
        <v>100</v>
      </c>
      <c r="AI468">
        <v>6</v>
      </c>
      <c r="TF468" t="s">
        <v>18</v>
      </c>
      <c r="TG468" cm="1">
        <f t="array" aca="1" ref="TG468" ca="1">_xlfn.IFS(SUMIFS(TI468:UB468, TI$3:UB$3,"Red",TI$4:UB$4,"On")&gt;0,1,
SUMIFS(TI468:UB468,TI$3:UB$3,"Yellow",TI$4:UB$4,"On")&gt;=TH$1,1,
TRUE,0)</f>
        <v>0</v>
      </c>
      <c r="TH468" s="40">
        <f t="shared" si="205"/>
        <v>10.155600006692111</v>
      </c>
      <c r="TI468" s="40" t="str">
        <f t="shared" si="206"/>
        <v/>
      </c>
      <c r="TJ468">
        <f t="shared" si="207"/>
        <v>0</v>
      </c>
      <c r="TK468">
        <f t="shared" si="208"/>
        <v>0</v>
      </c>
      <c r="TL468">
        <f t="shared" si="209"/>
        <v>0</v>
      </c>
      <c r="TM468">
        <f t="shared" si="210"/>
        <v>0</v>
      </c>
      <c r="TN468">
        <f t="shared" si="211"/>
        <v>0</v>
      </c>
      <c r="TO468">
        <f t="shared" si="212"/>
        <v>0</v>
      </c>
      <c r="TP468">
        <f t="shared" si="213"/>
        <v>0</v>
      </c>
      <c r="TQ468">
        <f t="shared" si="214"/>
        <v>0</v>
      </c>
      <c r="TR468">
        <f t="shared" si="215"/>
        <v>0</v>
      </c>
      <c r="TS468">
        <f t="shared" si="216"/>
        <v>0</v>
      </c>
      <c r="TT468">
        <f t="shared" si="217"/>
        <v>0</v>
      </c>
      <c r="TU468">
        <f t="shared" si="218"/>
        <v>0</v>
      </c>
      <c r="TV468">
        <f t="shared" si="219"/>
        <v>0</v>
      </c>
      <c r="TW468">
        <f t="shared" si="220"/>
        <v>0</v>
      </c>
      <c r="TX468">
        <f t="shared" si="221"/>
        <v>0</v>
      </c>
      <c r="TY468">
        <f t="shared" si="222"/>
        <v>0</v>
      </c>
      <c r="TZ468" t="str">
        <f t="shared" si="223"/>
        <v/>
      </c>
      <c r="UA468">
        <f t="shared" si="224"/>
        <v>0</v>
      </c>
      <c r="UB468">
        <f t="shared" si="225"/>
        <v>0</v>
      </c>
      <c r="UD468" t="str">
        <f t="shared" si="226"/>
        <v/>
      </c>
      <c r="UE468" t="str">
        <f t="shared" si="227"/>
        <v/>
      </c>
      <c r="UG468" t="str">
        <f t="shared" si="228"/>
        <v/>
      </c>
      <c r="UH468" t="str">
        <f t="shared" si="229"/>
        <v/>
      </c>
      <c r="UR468" t="str">
        <f t="shared" si="230"/>
        <v/>
      </c>
    </row>
    <row r="469" spans="1:564" x14ac:dyDescent="0.3">
      <c r="A469" t="s">
        <v>1496</v>
      </c>
      <c r="B469" t="s">
        <v>14</v>
      </c>
      <c r="D469" s="63">
        <v>45743.600662442128</v>
      </c>
      <c r="E469" s="63">
        <v>45743.655940578705</v>
      </c>
      <c r="F469" t="s">
        <v>609</v>
      </c>
      <c r="G469">
        <v>100</v>
      </c>
      <c r="H469">
        <v>1</v>
      </c>
      <c r="I469">
        <v>2</v>
      </c>
      <c r="J469">
        <v>32</v>
      </c>
      <c r="K469">
        <v>1</v>
      </c>
      <c r="L469">
        <v>1</v>
      </c>
      <c r="M469" t="s">
        <v>586</v>
      </c>
      <c r="N469" t="s">
        <v>76</v>
      </c>
      <c r="O469" t="s">
        <v>636</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1</v>
      </c>
      <c r="AJ469">
        <v>1</v>
      </c>
      <c r="AL469">
        <v>11</v>
      </c>
      <c r="AM469">
        <v>0</v>
      </c>
      <c r="AN469">
        <v>0</v>
      </c>
      <c r="AO469">
        <v>1</v>
      </c>
      <c r="AP469">
        <v>0</v>
      </c>
      <c r="AQ469">
        <v>0</v>
      </c>
      <c r="AR469">
        <v>0</v>
      </c>
      <c r="AS469">
        <v>0</v>
      </c>
      <c r="AT469">
        <v>0</v>
      </c>
      <c r="AV469">
        <v>3</v>
      </c>
      <c r="AW469">
        <v>1</v>
      </c>
      <c r="AX469">
        <v>1</v>
      </c>
      <c r="AY469">
        <v>1</v>
      </c>
      <c r="AZ469">
        <v>1</v>
      </c>
      <c r="BA469">
        <v>0</v>
      </c>
      <c r="BB469">
        <v>0</v>
      </c>
      <c r="BD469">
        <v>1</v>
      </c>
      <c r="BE469">
        <v>1</v>
      </c>
      <c r="BF469">
        <v>1</v>
      </c>
      <c r="BI469">
        <v>3</v>
      </c>
      <c r="BJ469">
        <v>4</v>
      </c>
      <c r="BK469">
        <v>1</v>
      </c>
      <c r="BL469">
        <v>2</v>
      </c>
      <c r="BM469">
        <v>2</v>
      </c>
      <c r="BN469">
        <v>2</v>
      </c>
      <c r="BO469">
        <v>3</v>
      </c>
      <c r="BP469">
        <v>1</v>
      </c>
      <c r="BQ469">
        <v>1</v>
      </c>
      <c r="BR469">
        <v>3</v>
      </c>
      <c r="BS469">
        <v>3</v>
      </c>
      <c r="BT469">
        <v>1</v>
      </c>
      <c r="BU469">
        <v>2</v>
      </c>
      <c r="BV469">
        <v>1</v>
      </c>
      <c r="BW469">
        <v>1</v>
      </c>
      <c r="BY469">
        <v>1</v>
      </c>
      <c r="CA469">
        <v>4</v>
      </c>
      <c r="CB469">
        <v>7</v>
      </c>
      <c r="CG469">
        <v>1</v>
      </c>
      <c r="CQ469" t="s">
        <v>1497</v>
      </c>
      <c r="CR469" t="s">
        <v>1498</v>
      </c>
      <c r="CW469" t="s">
        <v>1499</v>
      </c>
      <c r="DG469">
        <v>2</v>
      </c>
      <c r="DH469">
        <v>0</v>
      </c>
      <c r="DJ469">
        <v>0</v>
      </c>
      <c r="DK469">
        <v>1</v>
      </c>
      <c r="DL469">
        <v>0</v>
      </c>
      <c r="DM469">
        <v>1</v>
      </c>
      <c r="DN469">
        <v>0</v>
      </c>
      <c r="DO469">
        <v>0</v>
      </c>
      <c r="DP469">
        <v>0</v>
      </c>
      <c r="DQ469">
        <v>0</v>
      </c>
      <c r="DR469">
        <v>1</v>
      </c>
      <c r="DS469">
        <v>0</v>
      </c>
      <c r="DT469">
        <v>0</v>
      </c>
      <c r="DU469">
        <v>0</v>
      </c>
      <c r="DV469">
        <v>0</v>
      </c>
      <c r="DW469">
        <v>0</v>
      </c>
      <c r="DZ469">
        <v>1</v>
      </c>
      <c r="EA469">
        <v>2</v>
      </c>
      <c r="EF469">
        <v>3</v>
      </c>
      <c r="EK469">
        <v>2</v>
      </c>
      <c r="EL469">
        <v>2</v>
      </c>
      <c r="EM469">
        <v>2</v>
      </c>
      <c r="EN469">
        <v>2</v>
      </c>
      <c r="EO469">
        <v>4</v>
      </c>
      <c r="EP469">
        <v>2</v>
      </c>
      <c r="EQ469">
        <v>3</v>
      </c>
      <c r="ER469">
        <v>1</v>
      </c>
      <c r="ES469">
        <v>2</v>
      </c>
      <c r="ET469">
        <v>1</v>
      </c>
      <c r="EU469">
        <v>3</v>
      </c>
      <c r="EV469">
        <v>5</v>
      </c>
      <c r="EW469">
        <v>3</v>
      </c>
      <c r="EX469">
        <v>2</v>
      </c>
      <c r="EY469">
        <v>1</v>
      </c>
      <c r="EZ469">
        <v>2</v>
      </c>
      <c r="FA469">
        <v>2</v>
      </c>
      <c r="FB469">
        <v>2</v>
      </c>
      <c r="FC469">
        <v>1</v>
      </c>
      <c r="FD469">
        <v>1</v>
      </c>
      <c r="GS469">
        <v>3</v>
      </c>
      <c r="GT469">
        <v>3</v>
      </c>
      <c r="GU469">
        <v>1</v>
      </c>
      <c r="GV469">
        <v>1</v>
      </c>
      <c r="GW469">
        <v>2</v>
      </c>
      <c r="GX469">
        <v>2</v>
      </c>
      <c r="GY469">
        <v>2</v>
      </c>
      <c r="GZ469">
        <v>1</v>
      </c>
      <c r="HA469">
        <v>2</v>
      </c>
      <c r="HB469">
        <v>2</v>
      </c>
      <c r="KO469">
        <v>1991</v>
      </c>
      <c r="KP469">
        <v>0</v>
      </c>
      <c r="KQ469">
        <v>2023</v>
      </c>
      <c r="KR469">
        <v>0</v>
      </c>
      <c r="KS469">
        <v>4</v>
      </c>
      <c r="KT469" t="s">
        <v>1500</v>
      </c>
      <c r="KU469">
        <v>2</v>
      </c>
      <c r="KX469">
        <v>16</v>
      </c>
      <c r="KY469" t="s">
        <v>1501</v>
      </c>
      <c r="KZ469">
        <v>0</v>
      </c>
      <c r="LC469">
        <v>0</v>
      </c>
      <c r="LD469">
        <v>0</v>
      </c>
      <c r="LE469">
        <v>0</v>
      </c>
      <c r="LF469">
        <v>0</v>
      </c>
      <c r="LI469">
        <v>0</v>
      </c>
      <c r="LJ469">
        <v>0</v>
      </c>
      <c r="LL469">
        <v>0</v>
      </c>
      <c r="LO469">
        <v>1</v>
      </c>
      <c r="MC469">
        <v>2</v>
      </c>
      <c r="ME469">
        <v>2</v>
      </c>
      <c r="MF469">
        <v>3</v>
      </c>
      <c r="MG469">
        <v>4</v>
      </c>
      <c r="MH469">
        <v>6</v>
      </c>
      <c r="MI469">
        <v>3</v>
      </c>
      <c r="MJ469">
        <v>2</v>
      </c>
      <c r="MK469">
        <v>1</v>
      </c>
      <c r="ML469">
        <v>2</v>
      </c>
      <c r="MM469">
        <v>2</v>
      </c>
      <c r="MN469">
        <v>2</v>
      </c>
      <c r="MO469">
        <v>1</v>
      </c>
      <c r="MP469">
        <v>2</v>
      </c>
      <c r="MQ469">
        <v>2</v>
      </c>
      <c r="MR469">
        <v>2</v>
      </c>
      <c r="MS469">
        <v>2</v>
      </c>
      <c r="MT469">
        <v>2</v>
      </c>
      <c r="MU469">
        <v>2</v>
      </c>
      <c r="MV469">
        <v>2</v>
      </c>
      <c r="MW469">
        <v>2</v>
      </c>
      <c r="MX469" t="s">
        <v>1502</v>
      </c>
      <c r="MZ469" t="s">
        <v>1502</v>
      </c>
      <c r="NA469" t="s">
        <v>1503</v>
      </c>
      <c r="NB469" t="s">
        <v>1504</v>
      </c>
      <c r="ND469" t="s">
        <v>1505</v>
      </c>
      <c r="NE469" t="s">
        <v>1504</v>
      </c>
      <c r="NF469" t="s">
        <v>1506</v>
      </c>
      <c r="NG469" t="s">
        <v>1507</v>
      </c>
      <c r="NH469" t="s">
        <v>687</v>
      </c>
      <c r="NI469" t="s">
        <v>1508</v>
      </c>
      <c r="NJ469" t="s">
        <v>1509</v>
      </c>
      <c r="NK469" t="s">
        <v>1502</v>
      </c>
      <c r="NL469">
        <v>1</v>
      </c>
      <c r="NN469">
        <v>1</v>
      </c>
      <c r="NO469">
        <v>1</v>
      </c>
      <c r="NP469">
        <v>1</v>
      </c>
      <c r="NR469">
        <v>1</v>
      </c>
      <c r="NS469">
        <v>1</v>
      </c>
      <c r="NT469">
        <v>1</v>
      </c>
      <c r="NU469">
        <v>1</v>
      </c>
      <c r="NV469">
        <v>1</v>
      </c>
      <c r="NW469">
        <v>1</v>
      </c>
      <c r="NX469">
        <v>1</v>
      </c>
      <c r="NY469">
        <v>1</v>
      </c>
      <c r="NZ469">
        <v>4</v>
      </c>
      <c r="OD469">
        <v>2</v>
      </c>
      <c r="OF469">
        <v>2</v>
      </c>
      <c r="OH469">
        <v>1</v>
      </c>
      <c r="OL469">
        <v>4</v>
      </c>
      <c r="ON469">
        <v>1</v>
      </c>
      <c r="OP469">
        <v>6</v>
      </c>
      <c r="OQ469" t="s">
        <v>1510</v>
      </c>
      <c r="OR469">
        <v>4</v>
      </c>
      <c r="OT469">
        <v>2</v>
      </c>
      <c r="OV469">
        <v>2</v>
      </c>
      <c r="OX469">
        <v>4</v>
      </c>
      <c r="OZ469">
        <v>1</v>
      </c>
      <c r="PB469">
        <v>91</v>
      </c>
      <c r="PC469">
        <v>3</v>
      </c>
      <c r="PD469">
        <v>6</v>
      </c>
      <c r="PE469">
        <v>0</v>
      </c>
      <c r="PG469">
        <v>10</v>
      </c>
      <c r="PH469">
        <v>5</v>
      </c>
      <c r="PI469">
        <v>1</v>
      </c>
      <c r="PJ469">
        <v>1</v>
      </c>
      <c r="PL469">
        <v>9</v>
      </c>
      <c r="PM469">
        <v>3</v>
      </c>
      <c r="PN469">
        <v>3</v>
      </c>
      <c r="PO469">
        <v>1</v>
      </c>
      <c r="PP469">
        <v>4</v>
      </c>
      <c r="PQ469">
        <v>4</v>
      </c>
      <c r="PR469">
        <v>3</v>
      </c>
      <c r="PS469">
        <v>1</v>
      </c>
      <c r="PT469">
        <v>1</v>
      </c>
      <c r="PU469">
        <v>1</v>
      </c>
      <c r="PV469">
        <v>1</v>
      </c>
      <c r="PW469">
        <v>1</v>
      </c>
      <c r="PX469">
        <v>1</v>
      </c>
      <c r="PY469">
        <v>1</v>
      </c>
      <c r="PZ469">
        <v>1</v>
      </c>
      <c r="QC469">
        <v>10</v>
      </c>
      <c r="QD469">
        <v>9</v>
      </c>
      <c r="QE469">
        <v>6</v>
      </c>
      <c r="QN469" t="s">
        <v>1511</v>
      </c>
      <c r="QO469" t="s">
        <v>1512</v>
      </c>
      <c r="QP469" t="s">
        <v>1513</v>
      </c>
      <c r="QY469">
        <v>1</v>
      </c>
      <c r="QZ469" t="s">
        <v>1514</v>
      </c>
      <c r="RA469">
        <v>1</v>
      </c>
      <c r="RB469">
        <v>85</v>
      </c>
      <c r="RC469">
        <v>85</v>
      </c>
      <c r="RN469">
        <v>3</v>
      </c>
      <c r="RO469">
        <v>1</v>
      </c>
      <c r="RZ469">
        <v>4</v>
      </c>
      <c r="SA469">
        <v>4</v>
      </c>
      <c r="SX469">
        <v>32</v>
      </c>
      <c r="SY469">
        <v>2</v>
      </c>
      <c r="SZ469">
        <v>7</v>
      </c>
      <c r="TA469">
        <v>9</v>
      </c>
      <c r="TB469">
        <v>5</v>
      </c>
      <c r="TC469">
        <v>7</v>
      </c>
      <c r="TD469">
        <v>7</v>
      </c>
      <c r="TF469" t="s">
        <v>18</v>
      </c>
      <c r="TG469" cm="1">
        <f t="array" aca="1" ref="TG469" ca="1">_xlfn.IFS(SUMIFS(TI469:UB469, TI$3:UB$3,"Red",TI$4:UB$4,"On")&gt;0,1,
SUMIFS(TI469:UB469,TI$3:UB$3,"Yellow",TI$4:UB$4,"On")&gt;=TH$1,1,
TRUE,0)</f>
        <v>0</v>
      </c>
      <c r="TH469" s="40">
        <f t="shared" si="205"/>
        <v>79.600516670616344</v>
      </c>
      <c r="TI469" s="40">
        <f t="shared" si="206"/>
        <v>0</v>
      </c>
      <c r="TJ469">
        <f t="shared" si="207"/>
        <v>0</v>
      </c>
      <c r="TK469">
        <f t="shared" si="208"/>
        <v>0</v>
      </c>
      <c r="TL469">
        <f t="shared" si="209"/>
        <v>0</v>
      </c>
      <c r="TM469">
        <f t="shared" si="210"/>
        <v>0</v>
      </c>
      <c r="TN469">
        <f t="shared" si="211"/>
        <v>0</v>
      </c>
      <c r="TO469">
        <f t="shared" si="212"/>
        <v>0</v>
      </c>
      <c r="TP469">
        <f t="shared" si="213"/>
        <v>0</v>
      </c>
      <c r="TQ469">
        <f t="shared" si="214"/>
        <v>0</v>
      </c>
      <c r="TR469">
        <f t="shared" si="215"/>
        <v>0</v>
      </c>
      <c r="TS469">
        <f t="shared" si="216"/>
        <v>0</v>
      </c>
      <c r="TT469">
        <f t="shared" si="217"/>
        <v>0</v>
      </c>
      <c r="TU469">
        <f t="shared" si="218"/>
        <v>0</v>
      </c>
      <c r="TV469">
        <f t="shared" si="219"/>
        <v>0</v>
      </c>
      <c r="TW469">
        <f t="shared" si="220"/>
        <v>0</v>
      </c>
      <c r="TX469">
        <f t="shared" si="221"/>
        <v>0</v>
      </c>
      <c r="TY469">
        <f t="shared" si="222"/>
        <v>0</v>
      </c>
      <c r="TZ469">
        <f t="shared" si="223"/>
        <v>0</v>
      </c>
      <c r="UA469">
        <f t="shared" si="224"/>
        <v>0</v>
      </c>
      <c r="UB469">
        <f t="shared" si="225"/>
        <v>0</v>
      </c>
      <c r="UD469" t="str">
        <f t="shared" si="226"/>
        <v>0</v>
      </c>
      <c r="UE469" t="str">
        <f t="shared" si="227"/>
        <v>3</v>
      </c>
      <c r="UG469">
        <f t="shared" si="228"/>
        <v>0</v>
      </c>
      <c r="UH469">
        <f t="shared" si="229"/>
        <v>3</v>
      </c>
      <c r="UR469">
        <f t="shared" si="230"/>
        <v>1</v>
      </c>
    </row>
    <row r="470" spans="1:564" x14ac:dyDescent="0.3">
      <c r="A470" t="s">
        <v>1515</v>
      </c>
      <c r="B470" t="s">
        <v>591</v>
      </c>
      <c r="C470" t="s">
        <v>957</v>
      </c>
      <c r="D470" s="63">
        <v>45743.656395949074</v>
      </c>
      <c r="E470" s="63">
        <v>45743.657583217595</v>
      </c>
      <c r="F470" t="s">
        <v>623</v>
      </c>
      <c r="G470">
        <v>100</v>
      </c>
      <c r="H470">
        <v>1</v>
      </c>
      <c r="P470">
        <v>0</v>
      </c>
      <c r="Q470">
        <v>0</v>
      </c>
      <c r="R470">
        <v>0</v>
      </c>
      <c r="S470">
        <v>0</v>
      </c>
      <c r="AI470">
        <v>1</v>
      </c>
      <c r="AJ470">
        <v>1</v>
      </c>
      <c r="AL470">
        <v>11</v>
      </c>
      <c r="AM470">
        <v>1</v>
      </c>
      <c r="AN470">
        <v>1</v>
      </c>
      <c r="AO470">
        <v>1</v>
      </c>
      <c r="AP470">
        <v>1</v>
      </c>
      <c r="AQ470">
        <v>1</v>
      </c>
      <c r="AR470">
        <v>1</v>
      </c>
      <c r="AS470">
        <v>0</v>
      </c>
      <c r="AT470">
        <v>0</v>
      </c>
      <c r="AV470">
        <v>3</v>
      </c>
      <c r="AW470">
        <v>1</v>
      </c>
      <c r="AX470">
        <v>1</v>
      </c>
      <c r="AY470">
        <v>1</v>
      </c>
      <c r="AZ470">
        <v>1</v>
      </c>
      <c r="BA470">
        <v>0</v>
      </c>
      <c r="BB470">
        <v>0</v>
      </c>
      <c r="BD470">
        <v>1</v>
      </c>
      <c r="BE470">
        <v>1</v>
      </c>
      <c r="BF470">
        <v>1</v>
      </c>
      <c r="BI470">
        <v>2</v>
      </c>
      <c r="BJ470">
        <v>1</v>
      </c>
      <c r="BK470">
        <v>2</v>
      </c>
      <c r="BL470">
        <v>3</v>
      </c>
      <c r="BM470">
        <v>1</v>
      </c>
      <c r="BN470">
        <v>1</v>
      </c>
      <c r="BO470">
        <v>2</v>
      </c>
      <c r="BP470">
        <v>2</v>
      </c>
      <c r="BQ470">
        <v>2</v>
      </c>
      <c r="BR470">
        <v>2</v>
      </c>
      <c r="BS470">
        <v>2</v>
      </c>
      <c r="BT470">
        <v>2</v>
      </c>
      <c r="BU470">
        <v>2</v>
      </c>
      <c r="BV470">
        <v>1</v>
      </c>
      <c r="BW470">
        <v>1</v>
      </c>
      <c r="BX470">
        <v>3</v>
      </c>
      <c r="BY470">
        <v>1</v>
      </c>
      <c r="BZ470" t="s">
        <v>1516</v>
      </c>
      <c r="TF470" t="s">
        <v>18</v>
      </c>
      <c r="TG470" cm="1">
        <f t="array" aca="1" ref="TG470" ca="1">_xlfn.IFS(SUMIFS(TI470:UB470, TI$3:UB$3,"Red",TI$4:UB$4,"On")&gt;0,1,
SUMIFS(TI470:UB470,TI$3:UB$3,"Yellow",TI$4:UB$4,"On")&gt;=TH$1,1,
TRUE,0)</f>
        <v>0</v>
      </c>
      <c r="TH470" s="40">
        <f t="shared" si="205"/>
        <v>1.7096666700672358</v>
      </c>
      <c r="TI470" s="40" t="str">
        <f t="shared" si="206"/>
        <v/>
      </c>
      <c r="TJ470">
        <f t="shared" si="207"/>
        <v>0</v>
      </c>
      <c r="TK470">
        <f t="shared" si="208"/>
        <v>0</v>
      </c>
      <c r="TL470">
        <f t="shared" si="209"/>
        <v>0</v>
      </c>
      <c r="TM470">
        <f t="shared" si="210"/>
        <v>0</v>
      </c>
      <c r="TN470">
        <f t="shared" si="211"/>
        <v>0</v>
      </c>
      <c r="TO470">
        <f t="shared" si="212"/>
        <v>0</v>
      </c>
      <c r="TP470">
        <f t="shared" si="213"/>
        <v>0</v>
      </c>
      <c r="TQ470">
        <f t="shared" si="214"/>
        <v>0</v>
      </c>
      <c r="TR470">
        <f t="shared" si="215"/>
        <v>0</v>
      </c>
      <c r="TS470">
        <f t="shared" si="216"/>
        <v>0</v>
      </c>
      <c r="TT470">
        <f t="shared" si="217"/>
        <v>0</v>
      </c>
      <c r="TU470">
        <f t="shared" si="218"/>
        <v>0</v>
      </c>
      <c r="TV470">
        <f t="shared" si="219"/>
        <v>0</v>
      </c>
      <c r="TW470">
        <f t="shared" si="220"/>
        <v>0</v>
      </c>
      <c r="TX470">
        <f t="shared" si="221"/>
        <v>0</v>
      </c>
      <c r="TY470">
        <f t="shared" si="222"/>
        <v>0</v>
      </c>
      <c r="TZ470" t="str">
        <f t="shared" si="223"/>
        <v/>
      </c>
      <c r="UA470">
        <f t="shared" si="224"/>
        <v>0</v>
      </c>
      <c r="UB470">
        <f t="shared" si="225"/>
        <v>0</v>
      </c>
      <c r="UD470" t="str">
        <f t="shared" si="226"/>
        <v/>
      </c>
      <c r="UE470" t="str">
        <f t="shared" si="227"/>
        <v/>
      </c>
      <c r="UG470">
        <f t="shared" si="228"/>
        <v>0</v>
      </c>
      <c r="UH470" t="str">
        <f t="shared" si="229"/>
        <v/>
      </c>
      <c r="UR470" t="str">
        <f t="shared" si="230"/>
        <v/>
      </c>
    </row>
    <row r="471" spans="1:564" x14ac:dyDescent="0.3">
      <c r="A471" t="s">
        <v>1517</v>
      </c>
      <c r="B471" t="s">
        <v>591</v>
      </c>
      <c r="C471" t="s">
        <v>97</v>
      </c>
      <c r="D471" s="63">
        <v>45743.660516249998</v>
      </c>
      <c r="E471" s="63">
        <v>45743.66080607639</v>
      </c>
      <c r="F471" t="s">
        <v>625</v>
      </c>
      <c r="G471">
        <v>100</v>
      </c>
      <c r="AI471">
        <v>1</v>
      </c>
      <c r="AJ471">
        <v>1</v>
      </c>
      <c r="AL471">
        <v>8</v>
      </c>
      <c r="TF471" t="s">
        <v>18</v>
      </c>
      <c r="TG471" cm="1">
        <f t="array" aca="1" ref="TG471" ca="1">_xlfn.IFS(SUMIFS(TI471:UB471, TI$3:UB$3,"Red",TI$4:UB$4,"On")&gt;0,1,
SUMIFS(TI471:UB471,TI$3:UB$3,"Yellow",TI$4:UB$4,"On")&gt;=TH$1,1,
TRUE,0)</f>
        <v>0</v>
      </c>
      <c r="TH471" s="40">
        <f t="shared" si="205"/>
        <v>0.41735000442713499</v>
      </c>
      <c r="TI471" s="40" t="str">
        <f t="shared" si="206"/>
        <v/>
      </c>
      <c r="TJ471">
        <f t="shared" si="207"/>
        <v>0</v>
      </c>
      <c r="TK471">
        <f t="shared" si="208"/>
        <v>0</v>
      </c>
      <c r="TL471">
        <f t="shared" si="209"/>
        <v>0</v>
      </c>
      <c r="TM471">
        <f t="shared" si="210"/>
        <v>0</v>
      </c>
      <c r="TN471">
        <f t="shared" si="211"/>
        <v>0</v>
      </c>
      <c r="TO471">
        <f t="shared" si="212"/>
        <v>0</v>
      </c>
      <c r="TP471">
        <f t="shared" si="213"/>
        <v>0</v>
      </c>
      <c r="TQ471">
        <f t="shared" si="214"/>
        <v>0</v>
      </c>
      <c r="TR471">
        <f t="shared" si="215"/>
        <v>0</v>
      </c>
      <c r="TS471">
        <f t="shared" si="216"/>
        <v>0</v>
      </c>
      <c r="TT471">
        <f t="shared" si="217"/>
        <v>0</v>
      </c>
      <c r="TU471">
        <f t="shared" si="218"/>
        <v>0</v>
      </c>
      <c r="TV471">
        <f t="shared" si="219"/>
        <v>0</v>
      </c>
      <c r="TW471">
        <f t="shared" si="220"/>
        <v>0</v>
      </c>
      <c r="TX471">
        <f t="shared" si="221"/>
        <v>0</v>
      </c>
      <c r="TY471">
        <f t="shared" si="222"/>
        <v>0</v>
      </c>
      <c r="TZ471" t="str">
        <f t="shared" si="223"/>
        <v/>
      </c>
      <c r="UA471">
        <f t="shared" si="224"/>
        <v>0</v>
      </c>
      <c r="UB471">
        <f t="shared" si="225"/>
        <v>0</v>
      </c>
      <c r="UD471" t="str">
        <f t="shared" si="226"/>
        <v/>
      </c>
      <c r="UE471" t="str">
        <f t="shared" si="227"/>
        <v/>
      </c>
      <c r="UG471" t="str">
        <f t="shared" si="228"/>
        <v/>
      </c>
      <c r="UH471" t="str">
        <f t="shared" si="229"/>
        <v/>
      </c>
      <c r="UR471" t="str">
        <f t="shared" si="230"/>
        <v/>
      </c>
    </row>
    <row r="472" spans="1:564" x14ac:dyDescent="0.3">
      <c r="A472" t="s">
        <v>1518</v>
      </c>
      <c r="B472" t="s">
        <v>14</v>
      </c>
      <c r="D472" s="63">
        <v>45743.650950277777</v>
      </c>
      <c r="E472" s="63">
        <v>45743.66124429398</v>
      </c>
      <c r="F472" t="s">
        <v>609</v>
      </c>
      <c r="G472">
        <v>100</v>
      </c>
      <c r="H472">
        <v>1</v>
      </c>
      <c r="I472">
        <v>3</v>
      </c>
      <c r="J472">
        <v>26</v>
      </c>
      <c r="K472">
        <v>3</v>
      </c>
      <c r="L472">
        <v>1</v>
      </c>
      <c r="M472" t="s">
        <v>586</v>
      </c>
      <c r="N472" t="s">
        <v>654</v>
      </c>
      <c r="O472" t="s">
        <v>708</v>
      </c>
      <c r="P472">
        <v>0</v>
      </c>
      <c r="Q472">
        <v>1</v>
      </c>
      <c r="R472">
        <v>0</v>
      </c>
      <c r="S472">
        <v>0</v>
      </c>
      <c r="T472">
        <v>0</v>
      </c>
      <c r="U472">
        <v>0</v>
      </c>
      <c r="V472">
        <v>0</v>
      </c>
      <c r="W472">
        <v>0</v>
      </c>
      <c r="X472">
        <v>0</v>
      </c>
      <c r="Y472">
        <v>1</v>
      </c>
      <c r="Z472">
        <v>0</v>
      </c>
      <c r="AA472">
        <v>0</v>
      </c>
      <c r="AB472">
        <v>0</v>
      </c>
      <c r="AC472">
        <v>0</v>
      </c>
      <c r="AD472">
        <v>0</v>
      </c>
      <c r="AE472">
        <v>0</v>
      </c>
      <c r="AF472">
        <v>0</v>
      </c>
      <c r="AG472">
        <v>0</v>
      </c>
      <c r="AH472">
        <v>0</v>
      </c>
      <c r="AI472">
        <v>1</v>
      </c>
      <c r="AJ472">
        <v>1</v>
      </c>
      <c r="AL472">
        <v>11</v>
      </c>
      <c r="AM472">
        <v>0</v>
      </c>
      <c r="AN472">
        <v>0</v>
      </c>
      <c r="AO472">
        <v>1</v>
      </c>
      <c r="AP472">
        <v>0</v>
      </c>
      <c r="AQ472">
        <v>0</v>
      </c>
      <c r="AR472">
        <v>0</v>
      </c>
      <c r="AS472">
        <v>0</v>
      </c>
      <c r="AT472">
        <v>0</v>
      </c>
      <c r="AV472">
        <v>2</v>
      </c>
      <c r="AW472">
        <v>1</v>
      </c>
      <c r="AX472">
        <v>1</v>
      </c>
      <c r="AY472">
        <v>1</v>
      </c>
      <c r="AZ472">
        <v>1</v>
      </c>
      <c r="BA472">
        <v>1</v>
      </c>
      <c r="BB472">
        <v>0</v>
      </c>
      <c r="BD472">
        <v>1</v>
      </c>
      <c r="BE472">
        <v>1</v>
      </c>
      <c r="BF472">
        <v>1</v>
      </c>
      <c r="BI472">
        <v>2</v>
      </c>
      <c r="BJ472">
        <v>3</v>
      </c>
      <c r="BK472">
        <v>4</v>
      </c>
      <c r="BL472">
        <v>2</v>
      </c>
      <c r="BM472">
        <v>1</v>
      </c>
      <c r="BN472">
        <v>1</v>
      </c>
      <c r="BO472">
        <v>1</v>
      </c>
      <c r="BP472">
        <v>1</v>
      </c>
      <c r="BQ472">
        <v>1</v>
      </c>
      <c r="BR472">
        <v>1</v>
      </c>
      <c r="BS472">
        <v>2</v>
      </c>
      <c r="BT472">
        <v>1</v>
      </c>
      <c r="BU472">
        <v>1</v>
      </c>
      <c r="BV472">
        <v>1</v>
      </c>
      <c r="BW472">
        <v>1</v>
      </c>
      <c r="BY472">
        <v>1</v>
      </c>
      <c r="CB472">
        <v>8</v>
      </c>
      <c r="CC472">
        <v>9</v>
      </c>
      <c r="CR472" t="s">
        <v>1519</v>
      </c>
      <c r="CS472" t="s">
        <v>1520</v>
      </c>
      <c r="DG472">
        <v>3</v>
      </c>
      <c r="DH472">
        <v>0</v>
      </c>
      <c r="DI472">
        <v>1</v>
      </c>
      <c r="DK472">
        <v>0</v>
      </c>
      <c r="DL472">
        <v>0</v>
      </c>
      <c r="DM472">
        <v>0</v>
      </c>
      <c r="DN472">
        <v>0</v>
      </c>
      <c r="DO472">
        <v>0</v>
      </c>
      <c r="DP472">
        <v>0</v>
      </c>
      <c r="DQ472">
        <v>0</v>
      </c>
      <c r="DR472">
        <v>1</v>
      </c>
      <c r="DS472">
        <v>0</v>
      </c>
      <c r="DT472">
        <v>0</v>
      </c>
      <c r="DU472">
        <v>0</v>
      </c>
      <c r="DV472">
        <v>0</v>
      </c>
      <c r="DW472">
        <v>0</v>
      </c>
      <c r="DY472">
        <v>3</v>
      </c>
      <c r="DZ472">
        <v>1</v>
      </c>
      <c r="EH472">
        <v>2</v>
      </c>
      <c r="EU472">
        <v>2</v>
      </c>
      <c r="EV472">
        <v>2</v>
      </c>
      <c r="EW472">
        <v>3</v>
      </c>
      <c r="EX472">
        <v>2</v>
      </c>
      <c r="EY472">
        <v>3</v>
      </c>
      <c r="EZ472">
        <v>4</v>
      </c>
      <c r="FA472">
        <v>4</v>
      </c>
      <c r="FB472">
        <v>4</v>
      </c>
      <c r="FC472">
        <v>3</v>
      </c>
      <c r="FD472">
        <v>4</v>
      </c>
      <c r="FE472">
        <v>4</v>
      </c>
      <c r="FF472">
        <v>5</v>
      </c>
      <c r="FG472">
        <v>3</v>
      </c>
      <c r="FH472">
        <v>3</v>
      </c>
      <c r="FI472">
        <v>5</v>
      </c>
      <c r="FJ472">
        <v>5</v>
      </c>
      <c r="FK472">
        <v>2</v>
      </c>
      <c r="FL472">
        <v>3</v>
      </c>
      <c r="FM472">
        <v>2</v>
      </c>
      <c r="FN472">
        <v>4</v>
      </c>
      <c r="KO472">
        <v>2016</v>
      </c>
      <c r="KP472">
        <v>0</v>
      </c>
      <c r="KQ472">
        <v>2022</v>
      </c>
      <c r="KR472">
        <v>0</v>
      </c>
      <c r="KS472">
        <v>5</v>
      </c>
      <c r="KT472" t="s">
        <v>1521</v>
      </c>
      <c r="KU472">
        <v>2</v>
      </c>
      <c r="KX472">
        <v>11</v>
      </c>
      <c r="KZ472">
        <v>0</v>
      </c>
      <c r="LA472">
        <v>1</v>
      </c>
      <c r="LC472">
        <v>0</v>
      </c>
      <c r="LJ472">
        <v>0</v>
      </c>
      <c r="LO472">
        <v>0</v>
      </c>
      <c r="LQ472">
        <v>1</v>
      </c>
      <c r="LR472">
        <v>1</v>
      </c>
      <c r="LS472">
        <v>0</v>
      </c>
      <c r="LT472">
        <v>1</v>
      </c>
      <c r="LU472">
        <v>0</v>
      </c>
      <c r="LV472">
        <v>0</v>
      </c>
      <c r="LW472">
        <v>0</v>
      </c>
      <c r="LX472">
        <v>0</v>
      </c>
      <c r="LY472">
        <v>0</v>
      </c>
      <c r="LZ472">
        <v>0</v>
      </c>
      <c r="MA472">
        <v>0</v>
      </c>
      <c r="MC472">
        <v>1</v>
      </c>
      <c r="ME472">
        <v>2</v>
      </c>
      <c r="MF472">
        <v>4</v>
      </c>
      <c r="MG472">
        <v>6</v>
      </c>
      <c r="MH472">
        <v>5</v>
      </c>
      <c r="MI472">
        <v>2</v>
      </c>
      <c r="MJ472">
        <v>1</v>
      </c>
      <c r="MK472">
        <v>1</v>
      </c>
      <c r="ML472">
        <v>1</v>
      </c>
      <c r="MM472">
        <v>3</v>
      </c>
      <c r="MN472">
        <v>3</v>
      </c>
      <c r="MO472">
        <v>3</v>
      </c>
      <c r="MP472">
        <v>1</v>
      </c>
      <c r="MQ472">
        <v>3</v>
      </c>
      <c r="MR472">
        <v>1</v>
      </c>
      <c r="MS472">
        <v>1</v>
      </c>
      <c r="MT472">
        <v>3</v>
      </c>
      <c r="MU472">
        <v>2</v>
      </c>
      <c r="MV472">
        <v>3</v>
      </c>
      <c r="MW472">
        <v>1</v>
      </c>
      <c r="NI472" t="s">
        <v>1522</v>
      </c>
      <c r="NO472">
        <v>1</v>
      </c>
      <c r="NP472">
        <v>1</v>
      </c>
      <c r="NQ472">
        <v>1</v>
      </c>
      <c r="NS472">
        <v>1</v>
      </c>
      <c r="NV472">
        <v>1</v>
      </c>
      <c r="NW472">
        <v>1</v>
      </c>
      <c r="NX472">
        <v>2</v>
      </c>
      <c r="OF472">
        <v>4</v>
      </c>
      <c r="OH472">
        <v>1</v>
      </c>
      <c r="OJ472">
        <v>5</v>
      </c>
      <c r="ON472">
        <v>4</v>
      </c>
      <c r="OT472">
        <v>4</v>
      </c>
      <c r="OV472">
        <v>4</v>
      </c>
      <c r="OX472">
        <v>5</v>
      </c>
      <c r="PB472">
        <v>95</v>
      </c>
      <c r="PC472">
        <v>5</v>
      </c>
      <c r="PD472">
        <v>0</v>
      </c>
      <c r="PE472">
        <v>0</v>
      </c>
      <c r="PG472">
        <v>10</v>
      </c>
      <c r="PH472">
        <v>3</v>
      </c>
      <c r="PI472">
        <v>3</v>
      </c>
      <c r="PJ472">
        <v>2</v>
      </c>
      <c r="PK472">
        <v>3</v>
      </c>
      <c r="PL472">
        <v>2</v>
      </c>
      <c r="PM472">
        <v>3</v>
      </c>
      <c r="PN472">
        <v>4</v>
      </c>
      <c r="PO472">
        <v>1</v>
      </c>
      <c r="PP472">
        <v>2</v>
      </c>
      <c r="PQ472">
        <v>2</v>
      </c>
      <c r="PR472">
        <v>2</v>
      </c>
      <c r="PS472">
        <v>1</v>
      </c>
      <c r="PT472">
        <v>2</v>
      </c>
      <c r="PU472">
        <v>2</v>
      </c>
      <c r="PV472">
        <v>1</v>
      </c>
      <c r="PW472">
        <v>1</v>
      </c>
      <c r="PX472">
        <v>1</v>
      </c>
      <c r="PY472">
        <v>1</v>
      </c>
      <c r="PZ472">
        <v>1</v>
      </c>
      <c r="QA472">
        <v>4</v>
      </c>
      <c r="QB472" t="s">
        <v>1062</v>
      </c>
      <c r="QM472">
        <v>9</v>
      </c>
      <c r="QX472" t="s">
        <v>1523</v>
      </c>
      <c r="QY472">
        <v>3</v>
      </c>
      <c r="RA472">
        <v>3</v>
      </c>
      <c r="RM472">
        <v>10</v>
      </c>
      <c r="RY472">
        <v>60</v>
      </c>
      <c r="SJ472">
        <v>1</v>
      </c>
      <c r="SX472">
        <v>26</v>
      </c>
      <c r="SY472">
        <v>3</v>
      </c>
      <c r="SZ472">
        <v>1</v>
      </c>
      <c r="TA472">
        <v>1</v>
      </c>
      <c r="TB472">
        <v>5</v>
      </c>
      <c r="TC472">
        <v>5</v>
      </c>
      <c r="TD472">
        <v>6</v>
      </c>
      <c r="TF472" t="s">
        <v>18</v>
      </c>
      <c r="TG472" cm="1">
        <f t="array" aca="1" ref="TG472" ca="1">_xlfn.IFS(SUMIFS(TI472:UB472, TI$3:UB$3,"Red",TI$4:UB$4,"On")&gt;0,1,
SUMIFS(TI472:UB472,TI$3:UB$3,"Yellow",TI$4:UB$4,"On")&gt;=TH$1,1,
TRUE,0)</f>
        <v>1</v>
      </c>
      <c r="TH472" s="40">
        <f t="shared" si="205"/>
        <v>14.823383332695812</v>
      </c>
      <c r="TI472" s="40">
        <f t="shared" si="206"/>
        <v>0</v>
      </c>
      <c r="TJ472">
        <f t="shared" si="207"/>
        <v>0</v>
      </c>
      <c r="TK472">
        <f t="shared" si="208"/>
        <v>1</v>
      </c>
      <c r="TL472">
        <f t="shared" si="209"/>
        <v>0</v>
      </c>
      <c r="TM472">
        <f t="shared" si="210"/>
        <v>0</v>
      </c>
      <c r="TN472">
        <f t="shared" si="211"/>
        <v>0</v>
      </c>
      <c r="TO472">
        <f t="shared" si="212"/>
        <v>0</v>
      </c>
      <c r="TP472">
        <f t="shared" si="213"/>
        <v>0</v>
      </c>
      <c r="TQ472">
        <f t="shared" si="214"/>
        <v>0</v>
      </c>
      <c r="TR472">
        <f t="shared" si="215"/>
        <v>0</v>
      </c>
      <c r="TS472">
        <f t="shared" si="216"/>
        <v>1</v>
      </c>
      <c r="TT472">
        <f t="shared" si="217"/>
        <v>0</v>
      </c>
      <c r="TU472">
        <f t="shared" si="218"/>
        <v>0</v>
      </c>
      <c r="TV472">
        <f t="shared" si="219"/>
        <v>0</v>
      </c>
      <c r="TW472">
        <f t="shared" si="220"/>
        <v>0</v>
      </c>
      <c r="TX472">
        <f t="shared" si="221"/>
        <v>0</v>
      </c>
      <c r="TY472">
        <f t="shared" si="222"/>
        <v>0</v>
      </c>
      <c r="TZ472">
        <f t="shared" si="223"/>
        <v>0</v>
      </c>
      <c r="UA472">
        <f t="shared" si="224"/>
        <v>0</v>
      </c>
      <c r="UB472">
        <f t="shared" si="225"/>
        <v>0</v>
      </c>
      <c r="UD472" t="str">
        <f t="shared" si="226"/>
        <v>0</v>
      </c>
      <c r="UE472" t="str">
        <f t="shared" si="227"/>
        <v>3</v>
      </c>
      <c r="UG472">
        <f t="shared" si="228"/>
        <v>0</v>
      </c>
      <c r="UH472">
        <f t="shared" si="229"/>
        <v>1</v>
      </c>
      <c r="UR472">
        <f t="shared" si="230"/>
        <v>1</v>
      </c>
    </row>
    <row r="473" spans="1:564" x14ac:dyDescent="0.3">
      <c r="A473" t="s">
        <v>1524</v>
      </c>
      <c r="B473" t="s">
        <v>14</v>
      </c>
      <c r="D473" s="63">
        <v>45743.642325995374</v>
      </c>
      <c r="E473" s="63">
        <v>45743.66192997685</v>
      </c>
      <c r="F473" t="s">
        <v>625</v>
      </c>
      <c r="G473">
        <v>100</v>
      </c>
      <c r="H473">
        <v>1</v>
      </c>
      <c r="I473">
        <v>2</v>
      </c>
      <c r="J473">
        <v>9</v>
      </c>
      <c r="K473">
        <v>4</v>
      </c>
      <c r="L473">
        <v>1</v>
      </c>
      <c r="M473" t="s">
        <v>586</v>
      </c>
      <c r="N473" t="s">
        <v>635</v>
      </c>
      <c r="O473" t="s">
        <v>593</v>
      </c>
      <c r="P473">
        <v>0</v>
      </c>
      <c r="Q473">
        <v>0</v>
      </c>
      <c r="R473">
        <v>0</v>
      </c>
      <c r="S473">
        <v>1</v>
      </c>
      <c r="T473">
        <v>0</v>
      </c>
      <c r="U473">
        <v>0</v>
      </c>
      <c r="V473">
        <v>0</v>
      </c>
      <c r="W473">
        <v>0</v>
      </c>
      <c r="X473">
        <v>0</v>
      </c>
      <c r="Y473">
        <v>0</v>
      </c>
      <c r="Z473">
        <v>0</v>
      </c>
      <c r="AA473">
        <v>0</v>
      </c>
      <c r="AB473">
        <v>0</v>
      </c>
      <c r="AC473">
        <v>0</v>
      </c>
      <c r="AD473">
        <v>0</v>
      </c>
      <c r="AE473">
        <v>0</v>
      </c>
      <c r="AF473">
        <v>0</v>
      </c>
      <c r="AG473">
        <v>0</v>
      </c>
      <c r="AH473">
        <v>0</v>
      </c>
      <c r="AI473">
        <v>1</v>
      </c>
      <c r="AJ473">
        <v>1</v>
      </c>
      <c r="AL473">
        <v>11</v>
      </c>
      <c r="AM473">
        <v>0</v>
      </c>
      <c r="AN473">
        <v>0</v>
      </c>
      <c r="AO473">
        <v>1</v>
      </c>
      <c r="AP473">
        <v>0</v>
      </c>
      <c r="AQ473">
        <v>0</v>
      </c>
      <c r="AR473">
        <v>0</v>
      </c>
      <c r="AS473">
        <v>0</v>
      </c>
      <c r="AT473">
        <v>0</v>
      </c>
      <c r="AV473">
        <v>4</v>
      </c>
      <c r="AW473">
        <v>1</v>
      </c>
      <c r="AX473">
        <v>1</v>
      </c>
      <c r="AY473">
        <v>1</v>
      </c>
      <c r="AZ473">
        <v>1</v>
      </c>
      <c r="BA473">
        <v>0</v>
      </c>
      <c r="BB473">
        <v>0</v>
      </c>
      <c r="BD473">
        <v>1</v>
      </c>
      <c r="BE473">
        <v>2</v>
      </c>
      <c r="BF473">
        <v>1</v>
      </c>
      <c r="BI473">
        <v>3</v>
      </c>
      <c r="BJ473">
        <v>4</v>
      </c>
      <c r="BK473">
        <v>4</v>
      </c>
      <c r="BL473">
        <v>2</v>
      </c>
      <c r="BM473">
        <v>2</v>
      </c>
      <c r="BN473">
        <v>2</v>
      </c>
      <c r="BO473">
        <v>2</v>
      </c>
      <c r="BP473">
        <v>2</v>
      </c>
      <c r="BQ473">
        <v>1</v>
      </c>
      <c r="BR473">
        <v>2</v>
      </c>
      <c r="BS473">
        <v>2</v>
      </c>
      <c r="BT473">
        <v>1</v>
      </c>
      <c r="BU473">
        <v>2</v>
      </c>
      <c r="BV473">
        <v>2</v>
      </c>
      <c r="BW473">
        <v>2</v>
      </c>
      <c r="BY473">
        <v>1</v>
      </c>
      <c r="CA473">
        <v>7</v>
      </c>
      <c r="CB473">
        <v>9</v>
      </c>
      <c r="CC473">
        <v>8</v>
      </c>
      <c r="CQ473" t="s">
        <v>1525</v>
      </c>
      <c r="CR473" t="s">
        <v>1526</v>
      </c>
      <c r="CS473" t="s">
        <v>1527</v>
      </c>
      <c r="DG473">
        <v>2</v>
      </c>
      <c r="DH473">
        <v>1</v>
      </c>
      <c r="DJ473">
        <v>0</v>
      </c>
      <c r="DK473">
        <v>1</v>
      </c>
      <c r="DL473">
        <v>0</v>
      </c>
      <c r="DM473">
        <v>0</v>
      </c>
      <c r="DN473">
        <v>0</v>
      </c>
      <c r="DO473">
        <v>0</v>
      </c>
      <c r="DP473">
        <v>0</v>
      </c>
      <c r="DQ473">
        <v>1</v>
      </c>
      <c r="DR473">
        <v>0</v>
      </c>
      <c r="DS473">
        <v>0</v>
      </c>
      <c r="DT473">
        <v>0</v>
      </c>
      <c r="DU473">
        <v>0</v>
      </c>
      <c r="DV473">
        <v>0</v>
      </c>
      <c r="DW473">
        <v>0</v>
      </c>
      <c r="EB473">
        <v>3</v>
      </c>
      <c r="EC473">
        <v>1</v>
      </c>
      <c r="EE473">
        <v>2</v>
      </c>
      <c r="EK473">
        <v>3</v>
      </c>
      <c r="EL473">
        <v>4</v>
      </c>
      <c r="EM473">
        <v>4</v>
      </c>
      <c r="EN473">
        <v>4</v>
      </c>
      <c r="EO473">
        <v>3</v>
      </c>
      <c r="EP473">
        <v>3</v>
      </c>
      <c r="EQ473">
        <v>3</v>
      </c>
      <c r="ER473">
        <v>3</v>
      </c>
      <c r="ES473">
        <v>3</v>
      </c>
      <c r="ET473">
        <v>3</v>
      </c>
      <c r="EU473">
        <v>4</v>
      </c>
      <c r="EV473">
        <v>4</v>
      </c>
      <c r="EW473">
        <v>4</v>
      </c>
      <c r="EX473">
        <v>5</v>
      </c>
      <c r="EY473">
        <v>4</v>
      </c>
      <c r="EZ473">
        <v>4</v>
      </c>
      <c r="FA473">
        <v>4</v>
      </c>
      <c r="FB473">
        <v>4</v>
      </c>
      <c r="FC473">
        <v>4</v>
      </c>
      <c r="FD473">
        <v>4</v>
      </c>
      <c r="FE473">
        <v>4</v>
      </c>
      <c r="FF473">
        <v>4</v>
      </c>
      <c r="FG473">
        <v>4</v>
      </c>
      <c r="FH473">
        <v>4</v>
      </c>
      <c r="FI473">
        <v>4</v>
      </c>
      <c r="FJ473">
        <v>3</v>
      </c>
      <c r="FK473">
        <v>3</v>
      </c>
      <c r="FL473">
        <v>3</v>
      </c>
      <c r="FM473">
        <v>3</v>
      </c>
      <c r="FN473">
        <v>3</v>
      </c>
      <c r="KP473">
        <v>1</v>
      </c>
      <c r="KQ473">
        <v>2022</v>
      </c>
      <c r="KR473">
        <v>0</v>
      </c>
      <c r="KS473">
        <v>3</v>
      </c>
      <c r="KT473" t="s">
        <v>1528</v>
      </c>
      <c r="KU473">
        <v>2</v>
      </c>
      <c r="KX473">
        <v>13</v>
      </c>
      <c r="KZ473">
        <v>1</v>
      </c>
      <c r="LB473">
        <v>0</v>
      </c>
      <c r="LC473">
        <v>0</v>
      </c>
      <c r="LD473">
        <v>0</v>
      </c>
      <c r="LE473">
        <v>0</v>
      </c>
      <c r="LF473">
        <v>0</v>
      </c>
      <c r="LG473">
        <v>0</v>
      </c>
      <c r="LI473">
        <v>0</v>
      </c>
      <c r="LJ473">
        <v>0</v>
      </c>
      <c r="LL473">
        <v>0</v>
      </c>
      <c r="LM473">
        <v>0</v>
      </c>
      <c r="LO473">
        <v>0</v>
      </c>
      <c r="LQ473">
        <v>0</v>
      </c>
      <c r="LR473">
        <v>0</v>
      </c>
      <c r="LS473">
        <v>0</v>
      </c>
      <c r="LT473">
        <v>0</v>
      </c>
      <c r="LU473">
        <v>1</v>
      </c>
      <c r="LV473">
        <v>0</v>
      </c>
      <c r="LW473">
        <v>0</v>
      </c>
      <c r="LX473">
        <v>0</v>
      </c>
      <c r="LY473">
        <v>0</v>
      </c>
      <c r="LZ473">
        <v>0</v>
      </c>
      <c r="MA473">
        <v>0</v>
      </c>
      <c r="MC473">
        <v>1</v>
      </c>
      <c r="ME473">
        <v>1</v>
      </c>
      <c r="MF473">
        <v>4</v>
      </c>
      <c r="MG473">
        <v>4</v>
      </c>
      <c r="MH473">
        <v>4</v>
      </c>
      <c r="MI473">
        <v>4</v>
      </c>
      <c r="MJ473">
        <v>2</v>
      </c>
      <c r="MK473">
        <v>1</v>
      </c>
      <c r="ML473">
        <v>1</v>
      </c>
      <c r="MM473">
        <v>1</v>
      </c>
      <c r="MN473">
        <v>3</v>
      </c>
      <c r="MO473">
        <v>3</v>
      </c>
      <c r="MP473">
        <v>1</v>
      </c>
      <c r="MQ473">
        <v>2</v>
      </c>
      <c r="MR473">
        <v>1</v>
      </c>
      <c r="MS473">
        <v>2</v>
      </c>
      <c r="MT473">
        <v>2</v>
      </c>
      <c r="MU473">
        <v>1</v>
      </c>
      <c r="MV473">
        <v>3</v>
      </c>
      <c r="MW473">
        <v>2</v>
      </c>
      <c r="MX473" t="s">
        <v>1529</v>
      </c>
      <c r="NE473" t="s">
        <v>1530</v>
      </c>
      <c r="NG473" t="s">
        <v>1531</v>
      </c>
      <c r="NH473" t="s">
        <v>1089</v>
      </c>
      <c r="NK473" t="s">
        <v>1531</v>
      </c>
      <c r="NL473">
        <v>1</v>
      </c>
      <c r="NP473">
        <v>1</v>
      </c>
      <c r="NQ473">
        <v>1</v>
      </c>
      <c r="NS473">
        <v>2</v>
      </c>
      <c r="NU473">
        <v>1</v>
      </c>
      <c r="NV473">
        <v>1</v>
      </c>
      <c r="NX473">
        <v>1</v>
      </c>
      <c r="NY473">
        <v>1</v>
      </c>
      <c r="NZ473">
        <v>2</v>
      </c>
      <c r="OH473">
        <v>1</v>
      </c>
      <c r="OJ473">
        <v>2</v>
      </c>
      <c r="ON473">
        <v>2</v>
      </c>
      <c r="OR473">
        <v>2</v>
      </c>
      <c r="OT473">
        <v>2</v>
      </c>
      <c r="OX473">
        <v>1</v>
      </c>
      <c r="OZ473">
        <v>2</v>
      </c>
      <c r="PB473">
        <v>80</v>
      </c>
      <c r="PC473">
        <v>20</v>
      </c>
      <c r="PD473">
        <v>0</v>
      </c>
      <c r="PE473">
        <v>0</v>
      </c>
      <c r="PG473">
        <v>10</v>
      </c>
      <c r="PH473">
        <v>3</v>
      </c>
      <c r="PI473">
        <v>3</v>
      </c>
      <c r="PJ473">
        <v>2</v>
      </c>
      <c r="PK473">
        <v>8</v>
      </c>
      <c r="PL473">
        <v>6</v>
      </c>
      <c r="PM473">
        <v>3</v>
      </c>
      <c r="PN473">
        <v>3</v>
      </c>
      <c r="PO473">
        <v>1</v>
      </c>
      <c r="PP473">
        <v>4</v>
      </c>
      <c r="PQ473">
        <v>4</v>
      </c>
      <c r="PR473">
        <v>2</v>
      </c>
      <c r="PS473">
        <v>1</v>
      </c>
      <c r="PT473">
        <v>1</v>
      </c>
      <c r="PU473">
        <v>1</v>
      </c>
      <c r="PV473">
        <v>1</v>
      </c>
      <c r="PW473">
        <v>1</v>
      </c>
      <c r="PX473">
        <v>1</v>
      </c>
      <c r="PY473">
        <v>1</v>
      </c>
      <c r="PZ473">
        <v>1</v>
      </c>
      <c r="QC473">
        <v>8</v>
      </c>
      <c r="QD473">
        <v>9</v>
      </c>
      <c r="QN473" t="s">
        <v>1532</v>
      </c>
      <c r="QO473" t="s">
        <v>1533</v>
      </c>
      <c r="QY473">
        <v>2</v>
      </c>
      <c r="QZ473" t="s">
        <v>1534</v>
      </c>
      <c r="RA473">
        <v>3</v>
      </c>
      <c r="RB473">
        <v>15</v>
      </c>
      <c r="RC473">
        <v>10</v>
      </c>
      <c r="RN473">
        <v>3</v>
      </c>
      <c r="RO473">
        <v>3</v>
      </c>
      <c r="RZ473">
        <v>3</v>
      </c>
      <c r="SA473">
        <v>2</v>
      </c>
      <c r="SX473">
        <v>9</v>
      </c>
      <c r="SY473">
        <v>3</v>
      </c>
      <c r="SZ473">
        <v>2</v>
      </c>
      <c r="TA473">
        <v>4</v>
      </c>
      <c r="TB473">
        <v>5</v>
      </c>
      <c r="TC473">
        <v>4</v>
      </c>
      <c r="TD473">
        <v>5</v>
      </c>
      <c r="TF473" t="s">
        <v>18</v>
      </c>
      <c r="TG473" cm="1">
        <f t="array" aca="1" ref="TG473" ca="1">_xlfn.IFS(SUMIFS(TI473:UB473, TI$3:UB$3,"Red",TI$4:UB$4,"On")&gt;0,1,
SUMIFS(TI473:UB473,TI$3:UB$3,"Yellow",TI$4:UB$4,"On")&gt;=TH$1,1,
TRUE,0)</f>
        <v>0</v>
      </c>
      <c r="TH473" s="40">
        <f t="shared" si="205"/>
        <v>28.229733326006681</v>
      </c>
      <c r="TI473" s="40">
        <f t="shared" si="206"/>
        <v>0</v>
      </c>
      <c r="TJ473">
        <f t="shared" si="207"/>
        <v>0</v>
      </c>
      <c r="TK473">
        <f t="shared" si="208"/>
        <v>0</v>
      </c>
      <c r="TL473">
        <f t="shared" si="209"/>
        <v>0</v>
      </c>
      <c r="TM473">
        <f t="shared" si="210"/>
        <v>1</v>
      </c>
      <c r="TN473">
        <f t="shared" si="211"/>
        <v>0</v>
      </c>
      <c r="TO473">
        <f t="shared" si="212"/>
        <v>0</v>
      </c>
      <c r="TP473">
        <f t="shared" si="213"/>
        <v>0</v>
      </c>
      <c r="TQ473">
        <f t="shared" si="214"/>
        <v>0</v>
      </c>
      <c r="TR473">
        <f t="shared" si="215"/>
        <v>0</v>
      </c>
      <c r="TS473">
        <f t="shared" si="216"/>
        <v>0</v>
      </c>
      <c r="TT473">
        <f t="shared" si="217"/>
        <v>0</v>
      </c>
      <c r="TU473">
        <f t="shared" si="218"/>
        <v>0</v>
      </c>
      <c r="TV473">
        <f t="shared" si="219"/>
        <v>0</v>
      </c>
      <c r="TW473">
        <f t="shared" si="220"/>
        <v>0</v>
      </c>
      <c r="TX473">
        <f t="shared" si="221"/>
        <v>0</v>
      </c>
      <c r="TY473">
        <f t="shared" si="222"/>
        <v>0</v>
      </c>
      <c r="TZ473">
        <f t="shared" si="223"/>
        <v>0</v>
      </c>
      <c r="UA473">
        <f t="shared" si="224"/>
        <v>0</v>
      </c>
      <c r="UB473">
        <f t="shared" si="225"/>
        <v>0</v>
      </c>
      <c r="UD473" t="str">
        <f t="shared" si="226"/>
        <v>0</v>
      </c>
      <c r="UE473" t="str">
        <f t="shared" si="227"/>
        <v>3</v>
      </c>
      <c r="UG473">
        <f t="shared" si="228"/>
        <v>0</v>
      </c>
      <c r="UH473">
        <f t="shared" si="229"/>
        <v>3</v>
      </c>
      <c r="UR473">
        <f t="shared" si="230"/>
        <v>1</v>
      </c>
    </row>
    <row r="474" spans="1:564" x14ac:dyDescent="0.3">
      <c r="A474" t="s">
        <v>1535</v>
      </c>
      <c r="B474" t="s">
        <v>591</v>
      </c>
      <c r="C474" t="s">
        <v>97</v>
      </c>
      <c r="D474" s="63">
        <v>45743.662194155091</v>
      </c>
      <c r="E474" s="63">
        <v>45743.662407002317</v>
      </c>
      <c r="F474" t="s">
        <v>625</v>
      </c>
      <c r="G474">
        <v>100</v>
      </c>
      <c r="AI474">
        <v>1</v>
      </c>
      <c r="AJ474">
        <v>1</v>
      </c>
      <c r="AL474">
        <v>6</v>
      </c>
      <c r="TF474" t="s">
        <v>18</v>
      </c>
      <c r="TG474" cm="1">
        <f t="array" aca="1" ref="TG474" ca="1">_xlfn.IFS(SUMIFS(TI474:UB474, TI$3:UB$3,"Red",TI$4:UB$4,"On")&gt;0,1,
SUMIFS(TI474:UB474,TI$3:UB$3,"Yellow",TI$4:UB$4,"On")&gt;=TH$1,1,
TRUE,0)</f>
        <v>0</v>
      </c>
      <c r="TH474" s="40">
        <f t="shared" si="205"/>
        <v>0.30650000553578138</v>
      </c>
      <c r="TI474" s="40" t="str">
        <f t="shared" si="206"/>
        <v/>
      </c>
      <c r="TJ474">
        <f t="shared" si="207"/>
        <v>0</v>
      </c>
      <c r="TK474">
        <f t="shared" si="208"/>
        <v>0</v>
      </c>
      <c r="TL474">
        <f t="shared" si="209"/>
        <v>0</v>
      </c>
      <c r="TM474">
        <f t="shared" si="210"/>
        <v>0</v>
      </c>
      <c r="TN474">
        <f t="shared" si="211"/>
        <v>0</v>
      </c>
      <c r="TO474">
        <f t="shared" si="212"/>
        <v>0</v>
      </c>
      <c r="TP474">
        <f t="shared" si="213"/>
        <v>0</v>
      </c>
      <c r="TQ474">
        <f t="shared" si="214"/>
        <v>0</v>
      </c>
      <c r="TR474">
        <f t="shared" si="215"/>
        <v>0</v>
      </c>
      <c r="TS474">
        <f t="shared" si="216"/>
        <v>0</v>
      </c>
      <c r="TT474">
        <f t="shared" si="217"/>
        <v>0</v>
      </c>
      <c r="TU474">
        <f t="shared" si="218"/>
        <v>0</v>
      </c>
      <c r="TV474">
        <f t="shared" si="219"/>
        <v>0</v>
      </c>
      <c r="TW474">
        <f t="shared" si="220"/>
        <v>0</v>
      </c>
      <c r="TX474">
        <f t="shared" si="221"/>
        <v>0</v>
      </c>
      <c r="TY474">
        <f t="shared" si="222"/>
        <v>0</v>
      </c>
      <c r="TZ474" t="str">
        <f t="shared" si="223"/>
        <v/>
      </c>
      <c r="UA474">
        <f t="shared" si="224"/>
        <v>0</v>
      </c>
      <c r="UB474">
        <f t="shared" si="225"/>
        <v>0</v>
      </c>
      <c r="UD474" t="str">
        <f t="shared" si="226"/>
        <v/>
      </c>
      <c r="UE474" t="str">
        <f t="shared" si="227"/>
        <v/>
      </c>
      <c r="UG474" t="str">
        <f t="shared" si="228"/>
        <v/>
      </c>
      <c r="UH474" t="str">
        <f t="shared" si="229"/>
        <v/>
      </c>
      <c r="UR474" t="str">
        <f t="shared" si="230"/>
        <v/>
      </c>
    </row>
    <row r="475" spans="1:564" x14ac:dyDescent="0.3">
      <c r="A475" t="s">
        <v>1536</v>
      </c>
      <c r="B475" t="s">
        <v>591</v>
      </c>
      <c r="C475" t="s">
        <v>78</v>
      </c>
      <c r="D475" s="63">
        <v>45743.664705474534</v>
      </c>
      <c r="E475" s="63">
        <v>45743.664821562503</v>
      </c>
      <c r="F475" t="s">
        <v>623</v>
      </c>
      <c r="G475">
        <v>100</v>
      </c>
      <c r="AI475">
        <v>4</v>
      </c>
      <c r="TF475" t="s">
        <v>18</v>
      </c>
      <c r="TG475" cm="1">
        <f t="array" aca="1" ref="TG475" ca="1">_xlfn.IFS(SUMIFS(TI475:UB475, TI$3:UB$3,"Red",TI$4:UB$4,"On")&gt;0,1,
SUMIFS(TI475:UB475,TI$3:UB$3,"Yellow",TI$4:UB$4,"On")&gt;=TH$1,1,
TRUE,0)</f>
        <v>0</v>
      </c>
      <c r="TH475" s="40">
        <f t="shared" si="205"/>
        <v>0.16716667567379773</v>
      </c>
      <c r="TI475" s="40" t="str">
        <f t="shared" si="206"/>
        <v/>
      </c>
      <c r="TJ475">
        <f t="shared" si="207"/>
        <v>0</v>
      </c>
      <c r="TK475">
        <f t="shared" si="208"/>
        <v>0</v>
      </c>
      <c r="TL475">
        <f t="shared" si="209"/>
        <v>0</v>
      </c>
      <c r="TM475">
        <f t="shared" si="210"/>
        <v>0</v>
      </c>
      <c r="TN475">
        <f t="shared" si="211"/>
        <v>0</v>
      </c>
      <c r="TO475">
        <f t="shared" si="212"/>
        <v>0</v>
      </c>
      <c r="TP475">
        <f t="shared" si="213"/>
        <v>0</v>
      </c>
      <c r="TQ475">
        <f t="shared" si="214"/>
        <v>0</v>
      </c>
      <c r="TR475">
        <f t="shared" si="215"/>
        <v>0</v>
      </c>
      <c r="TS475">
        <f t="shared" si="216"/>
        <v>0</v>
      </c>
      <c r="TT475">
        <f t="shared" si="217"/>
        <v>0</v>
      </c>
      <c r="TU475">
        <f t="shared" si="218"/>
        <v>0</v>
      </c>
      <c r="TV475">
        <f t="shared" si="219"/>
        <v>0</v>
      </c>
      <c r="TW475">
        <f t="shared" si="220"/>
        <v>0</v>
      </c>
      <c r="TX475">
        <f t="shared" si="221"/>
        <v>0</v>
      </c>
      <c r="TY475">
        <f t="shared" si="222"/>
        <v>0</v>
      </c>
      <c r="TZ475" t="str">
        <f t="shared" si="223"/>
        <v/>
      </c>
      <c r="UA475">
        <f t="shared" si="224"/>
        <v>0</v>
      </c>
      <c r="UB475">
        <f t="shared" si="225"/>
        <v>0</v>
      </c>
      <c r="UD475" t="str">
        <f t="shared" si="226"/>
        <v/>
      </c>
      <c r="UE475" t="str">
        <f t="shared" si="227"/>
        <v/>
      </c>
      <c r="UG475" t="str">
        <f t="shared" si="228"/>
        <v/>
      </c>
      <c r="UH475" t="str">
        <f t="shared" si="229"/>
        <v/>
      </c>
      <c r="UR475" t="str">
        <f t="shared" si="230"/>
        <v/>
      </c>
    </row>
    <row r="476" spans="1:564" x14ac:dyDescent="0.3">
      <c r="A476" t="s">
        <v>1537</v>
      </c>
      <c r="B476" t="s">
        <v>591</v>
      </c>
      <c r="C476" t="s">
        <v>78</v>
      </c>
      <c r="D476" s="63">
        <v>45743.664706076386</v>
      </c>
      <c r="E476" s="63">
        <v>45743.664892766203</v>
      </c>
      <c r="F476" t="s">
        <v>623</v>
      </c>
      <c r="G476">
        <v>100</v>
      </c>
      <c r="AI476">
        <v>3</v>
      </c>
      <c r="TF476" t="s">
        <v>18</v>
      </c>
      <c r="TG476" cm="1">
        <f t="array" aca="1" ref="TG476" ca="1">_xlfn.IFS(SUMIFS(TI476:UB476, TI$3:UB$3,"Red",TI$4:UB$4,"On")&gt;0,1,
SUMIFS(TI476:UB476,TI$3:UB$3,"Yellow",TI$4:UB$4,"On")&gt;=TH$1,1,
TRUE,0)</f>
        <v>0</v>
      </c>
      <c r="TH476" s="40">
        <f t="shared" si="205"/>
        <v>0.2688333357218653</v>
      </c>
      <c r="TI476" s="40" t="str">
        <f t="shared" si="206"/>
        <v/>
      </c>
      <c r="TJ476">
        <f t="shared" si="207"/>
        <v>0</v>
      </c>
      <c r="TK476">
        <f t="shared" si="208"/>
        <v>0</v>
      </c>
      <c r="TL476">
        <f t="shared" si="209"/>
        <v>0</v>
      </c>
      <c r="TM476">
        <f t="shared" si="210"/>
        <v>0</v>
      </c>
      <c r="TN476">
        <f t="shared" si="211"/>
        <v>0</v>
      </c>
      <c r="TO476">
        <f t="shared" si="212"/>
        <v>0</v>
      </c>
      <c r="TP476">
        <f t="shared" si="213"/>
        <v>0</v>
      </c>
      <c r="TQ476">
        <f t="shared" si="214"/>
        <v>0</v>
      </c>
      <c r="TR476">
        <f t="shared" si="215"/>
        <v>0</v>
      </c>
      <c r="TS476">
        <f t="shared" si="216"/>
        <v>0</v>
      </c>
      <c r="TT476">
        <f t="shared" si="217"/>
        <v>0</v>
      </c>
      <c r="TU476">
        <f t="shared" si="218"/>
        <v>0</v>
      </c>
      <c r="TV476">
        <f t="shared" si="219"/>
        <v>0</v>
      </c>
      <c r="TW476">
        <f t="shared" si="220"/>
        <v>0</v>
      </c>
      <c r="TX476">
        <f t="shared" si="221"/>
        <v>0</v>
      </c>
      <c r="TY476">
        <f t="shared" si="222"/>
        <v>0</v>
      </c>
      <c r="TZ476" t="str">
        <f t="shared" si="223"/>
        <v/>
      </c>
      <c r="UA476">
        <f t="shared" si="224"/>
        <v>0</v>
      </c>
      <c r="UB476">
        <f t="shared" si="225"/>
        <v>0</v>
      </c>
      <c r="UD476" t="str">
        <f t="shared" si="226"/>
        <v/>
      </c>
      <c r="UE476" t="str">
        <f t="shared" si="227"/>
        <v/>
      </c>
      <c r="UG476" t="str">
        <f t="shared" si="228"/>
        <v/>
      </c>
      <c r="UH476" t="str">
        <f t="shared" si="229"/>
        <v/>
      </c>
      <c r="UR476" t="str">
        <f t="shared" si="230"/>
        <v/>
      </c>
    </row>
    <row r="477" spans="1:564" x14ac:dyDescent="0.3">
      <c r="A477" t="s">
        <v>1538</v>
      </c>
      <c r="B477" t="s">
        <v>591</v>
      </c>
      <c r="C477" t="s">
        <v>97</v>
      </c>
      <c r="D477" s="63">
        <v>45743.664259722224</v>
      </c>
      <c r="E477" s="63">
        <v>45743.665021412038</v>
      </c>
      <c r="F477" t="s">
        <v>623</v>
      </c>
      <c r="G477">
        <v>100</v>
      </c>
      <c r="AI477">
        <v>1</v>
      </c>
      <c r="AJ477">
        <v>1</v>
      </c>
      <c r="AL477">
        <v>2</v>
      </c>
      <c r="TF477" t="s">
        <v>18</v>
      </c>
      <c r="TG477" cm="1">
        <f t="array" aca="1" ref="TG477" ca="1">_xlfn.IFS(SUMIFS(TI477:UB477, TI$3:UB$3,"Red",TI$4:UB$4,"On")&gt;0,1,
SUMIFS(TI477:UB477,TI$3:UB$3,"Yellow",TI$4:UB$4,"On")&gt;=TH$1,1,
TRUE,0)</f>
        <v>0</v>
      </c>
      <c r="TH477" s="40">
        <f t="shared" si="205"/>
        <v>1.0968333331402391</v>
      </c>
      <c r="TI477" s="40" t="str">
        <f t="shared" si="206"/>
        <v/>
      </c>
      <c r="TJ477">
        <f t="shared" si="207"/>
        <v>0</v>
      </c>
      <c r="TK477">
        <f t="shared" si="208"/>
        <v>0</v>
      </c>
      <c r="TL477">
        <f t="shared" si="209"/>
        <v>0</v>
      </c>
      <c r="TM477">
        <f t="shared" si="210"/>
        <v>0</v>
      </c>
      <c r="TN477">
        <f t="shared" si="211"/>
        <v>0</v>
      </c>
      <c r="TO477">
        <f t="shared" si="212"/>
        <v>0</v>
      </c>
      <c r="TP477">
        <f t="shared" si="213"/>
        <v>0</v>
      </c>
      <c r="TQ477">
        <f t="shared" si="214"/>
        <v>0</v>
      </c>
      <c r="TR477">
        <f t="shared" si="215"/>
        <v>0</v>
      </c>
      <c r="TS477">
        <f t="shared" si="216"/>
        <v>0</v>
      </c>
      <c r="TT477">
        <f t="shared" si="217"/>
        <v>0</v>
      </c>
      <c r="TU477">
        <f t="shared" si="218"/>
        <v>0</v>
      </c>
      <c r="TV477">
        <f t="shared" si="219"/>
        <v>0</v>
      </c>
      <c r="TW477">
        <f t="shared" si="220"/>
        <v>0</v>
      </c>
      <c r="TX477">
        <f t="shared" si="221"/>
        <v>0</v>
      </c>
      <c r="TY477">
        <f t="shared" si="222"/>
        <v>0</v>
      </c>
      <c r="TZ477" t="str">
        <f t="shared" si="223"/>
        <v/>
      </c>
      <c r="UA477">
        <f t="shared" si="224"/>
        <v>0</v>
      </c>
      <c r="UB477">
        <f t="shared" si="225"/>
        <v>0</v>
      </c>
      <c r="UD477" t="str">
        <f t="shared" si="226"/>
        <v/>
      </c>
      <c r="UE477" t="str">
        <f t="shared" si="227"/>
        <v/>
      </c>
      <c r="UG477" t="str">
        <f t="shared" si="228"/>
        <v/>
      </c>
      <c r="UH477" t="str">
        <f t="shared" si="229"/>
        <v/>
      </c>
      <c r="UR477" t="str">
        <f t="shared" si="230"/>
        <v/>
      </c>
    </row>
    <row r="478" spans="1:564" x14ac:dyDescent="0.3">
      <c r="A478" t="s">
        <v>1539</v>
      </c>
      <c r="B478" t="s">
        <v>591</v>
      </c>
      <c r="C478" t="s">
        <v>115</v>
      </c>
      <c r="D478" s="63">
        <v>45743.665275844905</v>
      </c>
      <c r="E478" s="63">
        <v>45743.665711087961</v>
      </c>
      <c r="F478" t="s">
        <v>625</v>
      </c>
      <c r="G478">
        <v>100</v>
      </c>
      <c r="AI478">
        <v>1</v>
      </c>
      <c r="AJ478">
        <v>1</v>
      </c>
      <c r="AL478">
        <v>11</v>
      </c>
      <c r="AM478">
        <v>0</v>
      </c>
      <c r="AN478">
        <v>1</v>
      </c>
      <c r="AO478">
        <v>0</v>
      </c>
      <c r="AP478">
        <v>0</v>
      </c>
      <c r="AQ478">
        <v>0</v>
      </c>
      <c r="AR478">
        <v>0</v>
      </c>
      <c r="AS478">
        <v>0</v>
      </c>
      <c r="AT478">
        <v>0</v>
      </c>
      <c r="TF478" t="s">
        <v>18</v>
      </c>
      <c r="TG478" cm="1">
        <f t="array" aca="1" ref="TG478" ca="1">_xlfn.IFS(SUMIFS(TI478:UB478, TI$3:UB$3,"Red",TI$4:UB$4,"On")&gt;0,1,
SUMIFS(TI478:UB478,TI$3:UB$3,"Yellow",TI$4:UB$4,"On")&gt;=TH$1,1,
TRUE,0)</f>
        <v>0</v>
      </c>
      <c r="TH478" s="40">
        <f t="shared" si="205"/>
        <v>0.62674999935552478</v>
      </c>
      <c r="TI478" s="40" t="str">
        <f t="shared" si="206"/>
        <v/>
      </c>
      <c r="TJ478">
        <f t="shared" si="207"/>
        <v>0</v>
      </c>
      <c r="TK478">
        <f t="shared" si="208"/>
        <v>0</v>
      </c>
      <c r="TL478">
        <f t="shared" si="209"/>
        <v>0</v>
      </c>
      <c r="TM478">
        <f t="shared" si="210"/>
        <v>0</v>
      </c>
      <c r="TN478">
        <f t="shared" si="211"/>
        <v>0</v>
      </c>
      <c r="TO478">
        <f t="shared" si="212"/>
        <v>0</v>
      </c>
      <c r="TP478">
        <f t="shared" si="213"/>
        <v>0</v>
      </c>
      <c r="TQ478">
        <f t="shared" si="214"/>
        <v>0</v>
      </c>
      <c r="TR478">
        <f t="shared" si="215"/>
        <v>0</v>
      </c>
      <c r="TS478">
        <f t="shared" si="216"/>
        <v>0</v>
      </c>
      <c r="TT478">
        <f t="shared" si="217"/>
        <v>0</v>
      </c>
      <c r="TU478">
        <f t="shared" si="218"/>
        <v>0</v>
      </c>
      <c r="TV478">
        <f t="shared" si="219"/>
        <v>0</v>
      </c>
      <c r="TW478">
        <f t="shared" si="220"/>
        <v>0</v>
      </c>
      <c r="TX478">
        <f t="shared" si="221"/>
        <v>0</v>
      </c>
      <c r="TY478">
        <f t="shared" si="222"/>
        <v>0</v>
      </c>
      <c r="TZ478" t="str">
        <f t="shared" si="223"/>
        <v/>
      </c>
      <c r="UA478">
        <f t="shared" si="224"/>
        <v>0</v>
      </c>
      <c r="UB478">
        <f t="shared" si="225"/>
        <v>0</v>
      </c>
      <c r="UD478" t="str">
        <f t="shared" si="226"/>
        <v/>
      </c>
      <c r="UE478" t="str">
        <f t="shared" si="227"/>
        <v/>
      </c>
      <c r="UG478" t="str">
        <f t="shared" si="228"/>
        <v/>
      </c>
      <c r="UH478" t="str">
        <f t="shared" si="229"/>
        <v/>
      </c>
      <c r="UR478" t="str">
        <f t="shared" si="230"/>
        <v/>
      </c>
    </row>
    <row r="479" spans="1:564" x14ac:dyDescent="0.3">
      <c r="A479" t="s">
        <v>1540</v>
      </c>
      <c r="B479" t="s">
        <v>14</v>
      </c>
      <c r="D479" s="63">
        <v>45743.649361828706</v>
      </c>
      <c r="E479" s="63">
        <v>45743.665737060182</v>
      </c>
      <c r="F479" t="s">
        <v>625</v>
      </c>
      <c r="G479">
        <v>100</v>
      </c>
      <c r="H479">
        <v>1</v>
      </c>
      <c r="I479">
        <v>2</v>
      </c>
      <c r="J479">
        <v>9</v>
      </c>
      <c r="K479">
        <v>4</v>
      </c>
      <c r="L479">
        <v>1</v>
      </c>
      <c r="M479" t="s">
        <v>586</v>
      </c>
      <c r="N479" t="s">
        <v>654</v>
      </c>
      <c r="O479" t="s">
        <v>1051</v>
      </c>
      <c r="P479">
        <v>0</v>
      </c>
      <c r="Q479">
        <v>1</v>
      </c>
      <c r="R479">
        <v>0</v>
      </c>
      <c r="S479">
        <v>0</v>
      </c>
      <c r="T479">
        <v>0</v>
      </c>
      <c r="U479">
        <v>0</v>
      </c>
      <c r="V479">
        <v>0</v>
      </c>
      <c r="W479">
        <v>0</v>
      </c>
      <c r="X479">
        <v>0</v>
      </c>
      <c r="Y479">
        <v>0</v>
      </c>
      <c r="Z479">
        <v>0</v>
      </c>
      <c r="AA479">
        <v>0</v>
      </c>
      <c r="AB479">
        <v>0</v>
      </c>
      <c r="AC479">
        <v>0</v>
      </c>
      <c r="AD479">
        <v>0</v>
      </c>
      <c r="AE479">
        <v>0</v>
      </c>
      <c r="AF479">
        <v>0</v>
      </c>
      <c r="AG479">
        <v>0</v>
      </c>
      <c r="AH479">
        <v>0</v>
      </c>
      <c r="AI479">
        <v>1</v>
      </c>
      <c r="AJ479">
        <v>1</v>
      </c>
      <c r="AL479">
        <v>11</v>
      </c>
      <c r="AM479">
        <v>0</v>
      </c>
      <c r="AN479">
        <v>0</v>
      </c>
      <c r="AO479">
        <v>1</v>
      </c>
      <c r="AP479">
        <v>0</v>
      </c>
      <c r="AQ479">
        <v>0</v>
      </c>
      <c r="AR479">
        <v>0</v>
      </c>
      <c r="AS479">
        <v>0</v>
      </c>
      <c r="AT479">
        <v>0</v>
      </c>
      <c r="AV479">
        <v>3</v>
      </c>
      <c r="AW479">
        <v>1</v>
      </c>
      <c r="AX479">
        <v>1</v>
      </c>
      <c r="AY479">
        <v>1</v>
      </c>
      <c r="AZ479">
        <v>1</v>
      </c>
      <c r="BA479">
        <v>1</v>
      </c>
      <c r="BB479">
        <v>0</v>
      </c>
      <c r="BD479">
        <v>1</v>
      </c>
      <c r="BE479">
        <v>3</v>
      </c>
      <c r="BF479">
        <v>1</v>
      </c>
      <c r="BI479">
        <v>3</v>
      </c>
      <c r="BJ479">
        <v>4</v>
      </c>
      <c r="BK479">
        <v>2</v>
      </c>
      <c r="BL479">
        <v>4</v>
      </c>
      <c r="BM479">
        <v>1</v>
      </c>
      <c r="BN479">
        <v>2</v>
      </c>
      <c r="BO479">
        <v>2</v>
      </c>
      <c r="BP479">
        <v>2</v>
      </c>
      <c r="BQ479">
        <v>3</v>
      </c>
      <c r="BR479">
        <v>1</v>
      </c>
      <c r="BS479">
        <v>1</v>
      </c>
      <c r="BT479">
        <v>2</v>
      </c>
      <c r="BU479">
        <v>2</v>
      </c>
      <c r="BV479">
        <v>1</v>
      </c>
      <c r="BW479">
        <v>1</v>
      </c>
      <c r="BY479">
        <v>1</v>
      </c>
      <c r="CA479">
        <v>5</v>
      </c>
      <c r="CB479">
        <v>8</v>
      </c>
      <c r="CD479">
        <v>5</v>
      </c>
      <c r="CQ479" t="s">
        <v>1541</v>
      </c>
      <c r="CR479" t="s">
        <v>1542</v>
      </c>
      <c r="CT479" t="s">
        <v>1543</v>
      </c>
      <c r="DG479">
        <v>2</v>
      </c>
      <c r="DH479">
        <v>1</v>
      </c>
      <c r="DJ479">
        <v>0</v>
      </c>
      <c r="DK479">
        <v>0</v>
      </c>
      <c r="DL479">
        <v>0</v>
      </c>
      <c r="DM479">
        <v>0</v>
      </c>
      <c r="DN479">
        <v>1</v>
      </c>
      <c r="DO479">
        <v>0</v>
      </c>
      <c r="DP479">
        <v>0</v>
      </c>
      <c r="DQ479">
        <v>0</v>
      </c>
      <c r="DR479">
        <v>0</v>
      </c>
      <c r="DS479">
        <v>1</v>
      </c>
      <c r="DT479">
        <v>0</v>
      </c>
      <c r="DU479">
        <v>0</v>
      </c>
      <c r="DV479">
        <v>0</v>
      </c>
      <c r="DW479">
        <v>0</v>
      </c>
      <c r="DY479">
        <v>3</v>
      </c>
      <c r="EA479">
        <v>1</v>
      </c>
      <c r="EE479">
        <v>2</v>
      </c>
      <c r="EK479">
        <v>3</v>
      </c>
      <c r="EL479">
        <v>3</v>
      </c>
      <c r="EM479">
        <v>3</v>
      </c>
      <c r="EN479">
        <v>2</v>
      </c>
      <c r="EO479">
        <v>3</v>
      </c>
      <c r="EP479">
        <v>1</v>
      </c>
      <c r="EQ479">
        <v>2</v>
      </c>
      <c r="ER479">
        <v>4</v>
      </c>
      <c r="ES479">
        <v>4</v>
      </c>
      <c r="ET479">
        <v>3</v>
      </c>
      <c r="EU479">
        <v>3</v>
      </c>
      <c r="EV479">
        <v>4</v>
      </c>
      <c r="EW479">
        <v>4</v>
      </c>
      <c r="EX479">
        <v>2</v>
      </c>
      <c r="EY479">
        <v>2</v>
      </c>
      <c r="EZ479">
        <v>2</v>
      </c>
      <c r="FA479">
        <v>4</v>
      </c>
      <c r="FB479">
        <v>4</v>
      </c>
      <c r="FC479">
        <v>4</v>
      </c>
      <c r="FD479">
        <v>3</v>
      </c>
      <c r="FO479">
        <v>3</v>
      </c>
      <c r="FP479">
        <v>3</v>
      </c>
      <c r="FQ479">
        <v>3</v>
      </c>
      <c r="FR479">
        <v>3</v>
      </c>
      <c r="FS479">
        <v>3</v>
      </c>
      <c r="FT479">
        <v>3</v>
      </c>
      <c r="FU479">
        <v>3</v>
      </c>
      <c r="FV479">
        <v>4</v>
      </c>
      <c r="FW479">
        <v>4</v>
      </c>
      <c r="FX479">
        <v>3</v>
      </c>
      <c r="KO479">
        <v>2001</v>
      </c>
      <c r="KP479">
        <v>0</v>
      </c>
      <c r="KQ479">
        <v>2022</v>
      </c>
      <c r="KR479">
        <v>0</v>
      </c>
      <c r="KS479">
        <v>5</v>
      </c>
      <c r="KT479" t="s">
        <v>1544</v>
      </c>
      <c r="KU479">
        <v>2</v>
      </c>
      <c r="KX479">
        <v>12</v>
      </c>
      <c r="KZ479">
        <v>0</v>
      </c>
      <c r="LB479">
        <v>0</v>
      </c>
      <c r="LC479">
        <v>0</v>
      </c>
      <c r="LE479">
        <v>0</v>
      </c>
      <c r="LF479">
        <v>0</v>
      </c>
      <c r="LG479">
        <v>0</v>
      </c>
      <c r="LH479">
        <v>1</v>
      </c>
      <c r="LK479">
        <v>0</v>
      </c>
      <c r="LL479">
        <v>0</v>
      </c>
      <c r="LO479">
        <v>0</v>
      </c>
      <c r="LQ479">
        <v>0</v>
      </c>
      <c r="LR479">
        <v>0</v>
      </c>
      <c r="LS479">
        <v>1</v>
      </c>
      <c r="LT479">
        <v>1</v>
      </c>
      <c r="LU479">
        <v>1</v>
      </c>
      <c r="LV479">
        <v>0</v>
      </c>
      <c r="LW479">
        <v>0</v>
      </c>
      <c r="LX479">
        <v>1</v>
      </c>
      <c r="LY479">
        <v>1</v>
      </c>
      <c r="LZ479">
        <v>0</v>
      </c>
      <c r="MA479">
        <v>0</v>
      </c>
      <c r="MC479">
        <v>1</v>
      </c>
      <c r="ME479">
        <v>1</v>
      </c>
      <c r="MF479">
        <v>4</v>
      </c>
      <c r="MG479">
        <v>6</v>
      </c>
      <c r="MH479">
        <v>6</v>
      </c>
      <c r="MI479">
        <v>3</v>
      </c>
      <c r="MJ479">
        <v>2</v>
      </c>
      <c r="MK479">
        <v>1</v>
      </c>
      <c r="ML479">
        <v>3</v>
      </c>
      <c r="MM479">
        <v>3</v>
      </c>
      <c r="MN479">
        <v>3</v>
      </c>
      <c r="MO479">
        <v>2</v>
      </c>
      <c r="MP479">
        <v>2</v>
      </c>
      <c r="MQ479">
        <v>3</v>
      </c>
      <c r="MR479">
        <v>1</v>
      </c>
      <c r="MS479">
        <v>3</v>
      </c>
      <c r="MT479">
        <v>2</v>
      </c>
      <c r="MU479">
        <v>3</v>
      </c>
      <c r="MV479">
        <v>2</v>
      </c>
      <c r="MW479">
        <v>1</v>
      </c>
      <c r="MX479" t="s">
        <v>684</v>
      </c>
      <c r="NC479" t="s">
        <v>1125</v>
      </c>
      <c r="ND479" t="s">
        <v>595</v>
      </c>
      <c r="NH479" t="s">
        <v>687</v>
      </c>
      <c r="NJ479" t="s">
        <v>589</v>
      </c>
      <c r="NL479">
        <v>1</v>
      </c>
      <c r="NN479">
        <v>4</v>
      </c>
      <c r="NO479">
        <v>1</v>
      </c>
      <c r="NP479">
        <v>1</v>
      </c>
      <c r="NQ479">
        <v>1</v>
      </c>
      <c r="NR479">
        <v>1</v>
      </c>
      <c r="NS479">
        <v>3</v>
      </c>
      <c r="NU479">
        <v>4</v>
      </c>
      <c r="NV479">
        <v>1</v>
      </c>
      <c r="NW479">
        <v>1</v>
      </c>
      <c r="NX479">
        <v>1</v>
      </c>
      <c r="NZ479">
        <v>2</v>
      </c>
      <c r="OF479">
        <v>4</v>
      </c>
      <c r="OH479">
        <v>1</v>
      </c>
      <c r="OJ479">
        <v>2</v>
      </c>
      <c r="OL479">
        <v>2</v>
      </c>
      <c r="OT479">
        <v>2</v>
      </c>
      <c r="OV479">
        <v>2</v>
      </c>
      <c r="OX479">
        <v>2</v>
      </c>
      <c r="PB479">
        <v>80</v>
      </c>
      <c r="PC479">
        <v>0</v>
      </c>
      <c r="PD479">
        <v>20</v>
      </c>
      <c r="PE479">
        <v>0</v>
      </c>
      <c r="PG479">
        <v>10</v>
      </c>
      <c r="PH479">
        <v>3</v>
      </c>
      <c r="PI479">
        <v>3</v>
      </c>
      <c r="PJ479">
        <v>1</v>
      </c>
      <c r="PL479">
        <v>7</v>
      </c>
      <c r="PM479">
        <v>5</v>
      </c>
      <c r="PN479">
        <v>5</v>
      </c>
      <c r="PO479">
        <v>1</v>
      </c>
      <c r="PP479">
        <v>4</v>
      </c>
      <c r="PQ479">
        <v>2</v>
      </c>
      <c r="PR479">
        <v>2</v>
      </c>
      <c r="PS479">
        <v>1</v>
      </c>
      <c r="PT479">
        <v>2</v>
      </c>
      <c r="PU479">
        <v>1</v>
      </c>
      <c r="PV479">
        <v>2</v>
      </c>
      <c r="PW479">
        <v>2</v>
      </c>
      <c r="PX479">
        <v>2</v>
      </c>
      <c r="PY479">
        <v>2</v>
      </c>
      <c r="PZ479">
        <v>2</v>
      </c>
      <c r="QC479">
        <v>7</v>
      </c>
      <c r="QN479" t="s">
        <v>1545</v>
      </c>
      <c r="QY479">
        <v>5</v>
      </c>
      <c r="QZ479" t="s">
        <v>1546</v>
      </c>
      <c r="RA479">
        <v>3</v>
      </c>
      <c r="RB479">
        <v>60</v>
      </c>
      <c r="RN479">
        <v>5</v>
      </c>
      <c r="RZ479">
        <v>4</v>
      </c>
      <c r="SX479">
        <v>9</v>
      </c>
      <c r="SY479">
        <v>2</v>
      </c>
      <c r="SZ479">
        <v>4</v>
      </c>
      <c r="TA479">
        <v>3</v>
      </c>
      <c r="TB479">
        <v>5</v>
      </c>
      <c r="TC479">
        <v>7</v>
      </c>
      <c r="TD479">
        <v>6</v>
      </c>
      <c r="TF479" t="s">
        <v>18</v>
      </c>
      <c r="TG479" cm="1">
        <f t="array" aca="1" ref="TG479" ca="1">_xlfn.IFS(SUMIFS(TI479:UB479, TI$3:UB$3,"Red",TI$4:UB$4,"On")&gt;0,1,
SUMIFS(TI479:UB479,TI$3:UB$3,"Yellow",TI$4:UB$4,"On")&gt;=TH$1,1,
TRUE,0)</f>
        <v>0</v>
      </c>
      <c r="TH479" s="40">
        <f t="shared" si="205"/>
        <v>23.580333326244727</v>
      </c>
      <c r="TI479" s="40">
        <f t="shared" si="206"/>
        <v>0</v>
      </c>
      <c r="TJ479">
        <f t="shared" si="207"/>
        <v>0</v>
      </c>
      <c r="TK479">
        <f t="shared" si="208"/>
        <v>1</v>
      </c>
      <c r="TL479">
        <f t="shared" si="209"/>
        <v>0</v>
      </c>
      <c r="TM479">
        <f t="shared" si="210"/>
        <v>0</v>
      </c>
      <c r="TN479">
        <f t="shared" si="211"/>
        <v>0</v>
      </c>
      <c r="TO479">
        <f t="shared" si="212"/>
        <v>0</v>
      </c>
      <c r="TP479">
        <f t="shared" si="213"/>
        <v>0</v>
      </c>
      <c r="TQ479">
        <f t="shared" si="214"/>
        <v>0</v>
      </c>
      <c r="TR479">
        <f t="shared" si="215"/>
        <v>0</v>
      </c>
      <c r="TS479">
        <f t="shared" si="216"/>
        <v>0</v>
      </c>
      <c r="TT479">
        <f t="shared" si="217"/>
        <v>0</v>
      </c>
      <c r="TU479">
        <f t="shared" si="218"/>
        <v>0</v>
      </c>
      <c r="TV479">
        <f t="shared" si="219"/>
        <v>0</v>
      </c>
      <c r="TW479">
        <f t="shared" si="220"/>
        <v>0</v>
      </c>
      <c r="TX479">
        <f t="shared" si="221"/>
        <v>0</v>
      </c>
      <c r="TY479">
        <f t="shared" si="222"/>
        <v>0</v>
      </c>
      <c r="TZ479">
        <f t="shared" si="223"/>
        <v>0</v>
      </c>
      <c r="UA479">
        <f t="shared" si="224"/>
        <v>0</v>
      </c>
      <c r="UB479">
        <f t="shared" si="225"/>
        <v>0</v>
      </c>
      <c r="UD479" t="str">
        <f t="shared" si="226"/>
        <v>0</v>
      </c>
      <c r="UE479" t="str">
        <f t="shared" si="227"/>
        <v>3</v>
      </c>
      <c r="UG479">
        <f t="shared" si="228"/>
        <v>0</v>
      </c>
      <c r="UH479">
        <f t="shared" si="229"/>
        <v>2</v>
      </c>
      <c r="UR479">
        <f t="shared" si="230"/>
        <v>1</v>
      </c>
    </row>
    <row r="480" spans="1:564" x14ac:dyDescent="0.3">
      <c r="A480" t="s">
        <v>1547</v>
      </c>
      <c r="B480" t="s">
        <v>591</v>
      </c>
      <c r="C480" t="s">
        <v>115</v>
      </c>
      <c r="D480" s="63">
        <v>45743.66555528935</v>
      </c>
      <c r="E480" s="63">
        <v>45743.666184305555</v>
      </c>
      <c r="F480" t="s">
        <v>623</v>
      </c>
      <c r="G480">
        <v>100</v>
      </c>
      <c r="AI480">
        <v>1</v>
      </c>
      <c r="AJ480">
        <v>1</v>
      </c>
      <c r="AL480">
        <v>11</v>
      </c>
      <c r="AM480">
        <v>0</v>
      </c>
      <c r="AN480">
        <v>1</v>
      </c>
      <c r="AO480">
        <v>0</v>
      </c>
      <c r="AP480">
        <v>0</v>
      </c>
      <c r="AQ480">
        <v>0</v>
      </c>
      <c r="AR480">
        <v>0</v>
      </c>
      <c r="AS480">
        <v>0</v>
      </c>
      <c r="AT480">
        <v>0</v>
      </c>
      <c r="TF480" t="s">
        <v>18</v>
      </c>
      <c r="TG480" cm="1">
        <f t="array" aca="1" ref="TG480" ca="1">_xlfn.IFS(SUMIFS(TI480:UB480, TI$3:UB$3,"Red",TI$4:UB$4,"On")&gt;0,1,
SUMIFS(TI480:UB480,TI$3:UB$3,"Yellow",TI$4:UB$4,"On")&gt;=TH$1,1,
TRUE,0)</f>
        <v>0</v>
      </c>
      <c r="TH480" s="40">
        <f t="shared" si="205"/>
        <v>0.90578333591111004</v>
      </c>
      <c r="TI480" s="40" t="str">
        <f t="shared" si="206"/>
        <v/>
      </c>
      <c r="TJ480">
        <f t="shared" si="207"/>
        <v>0</v>
      </c>
      <c r="TK480">
        <f t="shared" si="208"/>
        <v>0</v>
      </c>
      <c r="TL480">
        <f t="shared" si="209"/>
        <v>0</v>
      </c>
      <c r="TM480">
        <f t="shared" si="210"/>
        <v>0</v>
      </c>
      <c r="TN480">
        <f t="shared" si="211"/>
        <v>0</v>
      </c>
      <c r="TO480">
        <f t="shared" si="212"/>
        <v>0</v>
      </c>
      <c r="TP480">
        <f t="shared" si="213"/>
        <v>0</v>
      </c>
      <c r="TQ480">
        <f t="shared" si="214"/>
        <v>0</v>
      </c>
      <c r="TR480">
        <f t="shared" si="215"/>
        <v>0</v>
      </c>
      <c r="TS480">
        <f t="shared" si="216"/>
        <v>0</v>
      </c>
      <c r="TT480">
        <f t="shared" si="217"/>
        <v>0</v>
      </c>
      <c r="TU480">
        <f t="shared" si="218"/>
        <v>0</v>
      </c>
      <c r="TV480">
        <f t="shared" si="219"/>
        <v>0</v>
      </c>
      <c r="TW480">
        <f t="shared" si="220"/>
        <v>0</v>
      </c>
      <c r="TX480">
        <f t="shared" si="221"/>
        <v>0</v>
      </c>
      <c r="TY480">
        <f t="shared" si="222"/>
        <v>0</v>
      </c>
      <c r="TZ480" t="str">
        <f t="shared" si="223"/>
        <v/>
      </c>
      <c r="UA480">
        <f t="shared" si="224"/>
        <v>0</v>
      </c>
      <c r="UB480">
        <f t="shared" si="225"/>
        <v>0</v>
      </c>
      <c r="UD480" t="str">
        <f t="shared" si="226"/>
        <v/>
      </c>
      <c r="UE480" t="str">
        <f t="shared" si="227"/>
        <v/>
      </c>
      <c r="UG480" t="str">
        <f t="shared" si="228"/>
        <v/>
      </c>
      <c r="UH480" t="str">
        <f t="shared" si="229"/>
        <v/>
      </c>
      <c r="UR480" t="str">
        <f t="shared" si="230"/>
        <v/>
      </c>
    </row>
    <row r="481" spans="1:564" x14ac:dyDescent="0.3">
      <c r="A481" t="s">
        <v>1548</v>
      </c>
      <c r="B481" t="s">
        <v>591</v>
      </c>
      <c r="C481" t="s">
        <v>97</v>
      </c>
      <c r="D481" s="63">
        <v>45743.668806770831</v>
      </c>
      <c r="E481" s="63">
        <v>45743.669033483799</v>
      </c>
      <c r="F481" t="s">
        <v>606</v>
      </c>
      <c r="G481">
        <v>100</v>
      </c>
      <c r="AI481">
        <v>1</v>
      </c>
      <c r="AJ481">
        <v>1</v>
      </c>
      <c r="AL481">
        <v>3</v>
      </c>
      <c r="TF481" t="s">
        <v>18</v>
      </c>
      <c r="TG481" cm="1">
        <f t="array" aca="1" ref="TG481" ca="1">_xlfn.IFS(SUMIFS(TI481:UB481, TI$3:UB$3,"Red",TI$4:UB$4,"On")&gt;0,1,
SUMIFS(TI481:UB481,TI$3:UB$3,"Yellow",TI$4:UB$4,"On")&gt;=TH$1,1,
TRUE,0)</f>
        <v>0</v>
      </c>
      <c r="TH481" s="40">
        <f t="shared" si="205"/>
        <v>0.3264666732866317</v>
      </c>
      <c r="TI481" s="40" t="str">
        <f t="shared" si="206"/>
        <v/>
      </c>
      <c r="TJ481">
        <f t="shared" si="207"/>
        <v>0</v>
      </c>
      <c r="TK481">
        <f t="shared" si="208"/>
        <v>0</v>
      </c>
      <c r="TL481">
        <f t="shared" si="209"/>
        <v>0</v>
      </c>
      <c r="TM481">
        <f t="shared" si="210"/>
        <v>0</v>
      </c>
      <c r="TN481">
        <f t="shared" si="211"/>
        <v>0</v>
      </c>
      <c r="TO481">
        <f t="shared" si="212"/>
        <v>0</v>
      </c>
      <c r="TP481">
        <f t="shared" si="213"/>
        <v>0</v>
      </c>
      <c r="TQ481">
        <f t="shared" si="214"/>
        <v>0</v>
      </c>
      <c r="TR481">
        <f t="shared" si="215"/>
        <v>0</v>
      </c>
      <c r="TS481">
        <f t="shared" si="216"/>
        <v>0</v>
      </c>
      <c r="TT481">
        <f t="shared" si="217"/>
        <v>0</v>
      </c>
      <c r="TU481">
        <f t="shared" si="218"/>
        <v>0</v>
      </c>
      <c r="TV481">
        <f t="shared" si="219"/>
        <v>0</v>
      </c>
      <c r="TW481">
        <f t="shared" si="220"/>
        <v>0</v>
      </c>
      <c r="TX481">
        <f t="shared" si="221"/>
        <v>0</v>
      </c>
      <c r="TY481">
        <f t="shared" si="222"/>
        <v>0</v>
      </c>
      <c r="TZ481" t="str">
        <f t="shared" si="223"/>
        <v/>
      </c>
      <c r="UA481">
        <f t="shared" si="224"/>
        <v>0</v>
      </c>
      <c r="UB481">
        <f t="shared" si="225"/>
        <v>0</v>
      </c>
      <c r="UD481" t="str">
        <f t="shared" si="226"/>
        <v/>
      </c>
      <c r="UE481" t="str">
        <f t="shared" si="227"/>
        <v/>
      </c>
      <c r="UG481" t="str">
        <f t="shared" si="228"/>
        <v/>
      </c>
      <c r="UH481" t="str">
        <f t="shared" si="229"/>
        <v/>
      </c>
      <c r="UR481" t="str">
        <f t="shared" si="230"/>
        <v/>
      </c>
    </row>
    <row r="482" spans="1:564" x14ac:dyDescent="0.3">
      <c r="A482" t="s">
        <v>1549</v>
      </c>
      <c r="B482" t="s">
        <v>591</v>
      </c>
      <c r="C482" t="s">
        <v>97</v>
      </c>
      <c r="D482" s="63">
        <v>45743.669511550928</v>
      </c>
      <c r="E482" s="63">
        <v>45743.669724305553</v>
      </c>
      <c r="F482" t="s">
        <v>625</v>
      </c>
      <c r="G482">
        <v>100</v>
      </c>
      <c r="AI482">
        <v>1</v>
      </c>
      <c r="AJ482">
        <v>1</v>
      </c>
      <c r="AL482">
        <v>8</v>
      </c>
      <c r="TF482" t="s">
        <v>18</v>
      </c>
      <c r="TG482" cm="1">
        <f t="array" aca="1" ref="TG482" ca="1">_xlfn.IFS(SUMIFS(TI482:UB482, TI$3:UB$3,"Red",TI$4:UB$4,"On")&gt;0,1,
SUMIFS(TI482:UB482,TI$3:UB$3,"Yellow",TI$4:UB$4,"On")&gt;=TH$1,1,
TRUE,0)</f>
        <v>0</v>
      </c>
      <c r="TH482" s="40">
        <f t="shared" si="205"/>
        <v>0.30636665993370116</v>
      </c>
      <c r="TI482" s="40" t="str">
        <f t="shared" si="206"/>
        <v/>
      </c>
      <c r="TJ482">
        <f t="shared" si="207"/>
        <v>0</v>
      </c>
      <c r="TK482">
        <f t="shared" si="208"/>
        <v>0</v>
      </c>
      <c r="TL482">
        <f t="shared" si="209"/>
        <v>0</v>
      </c>
      <c r="TM482">
        <f t="shared" si="210"/>
        <v>0</v>
      </c>
      <c r="TN482">
        <f t="shared" si="211"/>
        <v>0</v>
      </c>
      <c r="TO482">
        <f t="shared" si="212"/>
        <v>0</v>
      </c>
      <c r="TP482">
        <f t="shared" si="213"/>
        <v>0</v>
      </c>
      <c r="TQ482">
        <f t="shared" si="214"/>
        <v>0</v>
      </c>
      <c r="TR482">
        <f t="shared" si="215"/>
        <v>0</v>
      </c>
      <c r="TS482">
        <f t="shared" si="216"/>
        <v>0</v>
      </c>
      <c r="TT482">
        <f t="shared" si="217"/>
        <v>0</v>
      </c>
      <c r="TU482">
        <f t="shared" si="218"/>
        <v>0</v>
      </c>
      <c r="TV482">
        <f t="shared" si="219"/>
        <v>0</v>
      </c>
      <c r="TW482">
        <f t="shared" si="220"/>
        <v>0</v>
      </c>
      <c r="TX482">
        <f t="shared" si="221"/>
        <v>0</v>
      </c>
      <c r="TY482">
        <f t="shared" si="222"/>
        <v>0</v>
      </c>
      <c r="TZ482" t="str">
        <f t="shared" si="223"/>
        <v/>
      </c>
      <c r="UA482">
        <f t="shared" si="224"/>
        <v>0</v>
      </c>
      <c r="UB482">
        <f t="shared" si="225"/>
        <v>0</v>
      </c>
      <c r="UD482" t="str">
        <f t="shared" si="226"/>
        <v/>
      </c>
      <c r="UE482" t="str">
        <f t="shared" si="227"/>
        <v/>
      </c>
      <c r="UG482" t="str">
        <f t="shared" si="228"/>
        <v/>
      </c>
      <c r="UH482" t="str">
        <f t="shared" si="229"/>
        <v/>
      </c>
      <c r="UR482" t="str">
        <f t="shared" si="230"/>
        <v/>
      </c>
    </row>
    <row r="483" spans="1:564" x14ac:dyDescent="0.3">
      <c r="A483" t="s">
        <v>1550</v>
      </c>
      <c r="B483" t="s">
        <v>591</v>
      </c>
      <c r="C483" t="s">
        <v>78</v>
      </c>
      <c r="D483" s="63">
        <v>45743.670234328703</v>
      </c>
      <c r="E483" s="63">
        <v>45743.670317037038</v>
      </c>
      <c r="F483" t="s">
        <v>623</v>
      </c>
      <c r="G483">
        <v>100</v>
      </c>
      <c r="AI483">
        <v>5</v>
      </c>
      <c r="TF483" t="s">
        <v>18</v>
      </c>
      <c r="TG483" cm="1">
        <f t="array" aca="1" ref="TG483" ca="1">_xlfn.IFS(SUMIFS(TI483:UB483, TI$3:UB$3,"Red",TI$4:UB$4,"On")&gt;0,1,
SUMIFS(TI483:UB483,TI$3:UB$3,"Yellow",TI$4:UB$4,"On")&gt;=TH$1,1,
TRUE,0)</f>
        <v>0</v>
      </c>
      <c r="TH483" s="40">
        <f t="shared" si="205"/>
        <v>0.11910000233910978</v>
      </c>
      <c r="TI483" s="40" t="str">
        <f t="shared" si="206"/>
        <v/>
      </c>
      <c r="TJ483">
        <f t="shared" si="207"/>
        <v>0</v>
      </c>
      <c r="TK483">
        <f t="shared" si="208"/>
        <v>0</v>
      </c>
      <c r="TL483">
        <f t="shared" si="209"/>
        <v>0</v>
      </c>
      <c r="TM483">
        <f t="shared" si="210"/>
        <v>0</v>
      </c>
      <c r="TN483">
        <f t="shared" si="211"/>
        <v>0</v>
      </c>
      <c r="TO483">
        <f t="shared" si="212"/>
        <v>0</v>
      </c>
      <c r="TP483">
        <f t="shared" si="213"/>
        <v>0</v>
      </c>
      <c r="TQ483">
        <f t="shared" si="214"/>
        <v>0</v>
      </c>
      <c r="TR483">
        <f t="shared" si="215"/>
        <v>0</v>
      </c>
      <c r="TS483">
        <f t="shared" si="216"/>
        <v>0</v>
      </c>
      <c r="TT483">
        <f t="shared" si="217"/>
        <v>0</v>
      </c>
      <c r="TU483">
        <f t="shared" si="218"/>
        <v>0</v>
      </c>
      <c r="TV483">
        <f t="shared" si="219"/>
        <v>0</v>
      </c>
      <c r="TW483">
        <f t="shared" si="220"/>
        <v>0</v>
      </c>
      <c r="TX483">
        <f t="shared" si="221"/>
        <v>0</v>
      </c>
      <c r="TY483">
        <f t="shared" si="222"/>
        <v>0</v>
      </c>
      <c r="TZ483" t="str">
        <f t="shared" si="223"/>
        <v/>
      </c>
      <c r="UA483">
        <f t="shared" si="224"/>
        <v>0</v>
      </c>
      <c r="UB483">
        <f t="shared" si="225"/>
        <v>0</v>
      </c>
      <c r="UD483" t="str">
        <f t="shared" si="226"/>
        <v/>
      </c>
      <c r="UE483" t="str">
        <f t="shared" si="227"/>
        <v/>
      </c>
      <c r="UG483" t="str">
        <f t="shared" si="228"/>
        <v/>
      </c>
      <c r="UH483" t="str">
        <f t="shared" si="229"/>
        <v/>
      </c>
      <c r="UR483" t="str">
        <f t="shared" si="230"/>
        <v/>
      </c>
    </row>
    <row r="484" spans="1:564" x14ac:dyDescent="0.3">
      <c r="A484" t="s">
        <v>1551</v>
      </c>
      <c r="B484" t="s">
        <v>591</v>
      </c>
      <c r="C484" t="s">
        <v>97</v>
      </c>
      <c r="D484" s="63">
        <v>45743.670989004633</v>
      </c>
      <c r="E484" s="63">
        <v>45743.67127027778</v>
      </c>
      <c r="F484" t="s">
        <v>625</v>
      </c>
      <c r="G484">
        <v>100</v>
      </c>
      <c r="AI484">
        <v>1</v>
      </c>
      <c r="AJ484">
        <v>1</v>
      </c>
      <c r="AL484">
        <v>9</v>
      </c>
      <c r="TF484" t="s">
        <v>18</v>
      </c>
      <c r="TG484" cm="1">
        <f t="array" aca="1" ref="TG484" ca="1">_xlfn.IFS(SUMIFS(TI484:UB484, TI$3:UB$3,"Red",TI$4:UB$4,"On")&gt;0,1,
SUMIFS(TI484:UB484,TI$3:UB$3,"Yellow",TI$4:UB$4,"On")&gt;=TH$1,1,
TRUE,0)</f>
        <v>0</v>
      </c>
      <c r="TH484" s="40">
        <f t="shared" si="205"/>
        <v>0.40503333206288517</v>
      </c>
      <c r="TI484" s="40" t="str">
        <f t="shared" si="206"/>
        <v/>
      </c>
      <c r="TJ484">
        <f t="shared" si="207"/>
        <v>0</v>
      </c>
      <c r="TK484">
        <f t="shared" si="208"/>
        <v>0</v>
      </c>
      <c r="TL484">
        <f t="shared" si="209"/>
        <v>0</v>
      </c>
      <c r="TM484">
        <f t="shared" si="210"/>
        <v>0</v>
      </c>
      <c r="TN484">
        <f t="shared" si="211"/>
        <v>0</v>
      </c>
      <c r="TO484">
        <f t="shared" si="212"/>
        <v>0</v>
      </c>
      <c r="TP484">
        <f t="shared" si="213"/>
        <v>0</v>
      </c>
      <c r="TQ484">
        <f t="shared" si="214"/>
        <v>0</v>
      </c>
      <c r="TR484">
        <f t="shared" si="215"/>
        <v>0</v>
      </c>
      <c r="TS484">
        <f t="shared" si="216"/>
        <v>0</v>
      </c>
      <c r="TT484">
        <f t="shared" si="217"/>
        <v>0</v>
      </c>
      <c r="TU484">
        <f t="shared" si="218"/>
        <v>0</v>
      </c>
      <c r="TV484">
        <f t="shared" si="219"/>
        <v>0</v>
      </c>
      <c r="TW484">
        <f t="shared" si="220"/>
        <v>0</v>
      </c>
      <c r="TX484">
        <f t="shared" si="221"/>
        <v>0</v>
      </c>
      <c r="TY484">
        <f t="shared" si="222"/>
        <v>0</v>
      </c>
      <c r="TZ484" t="str">
        <f t="shared" si="223"/>
        <v/>
      </c>
      <c r="UA484">
        <f t="shared" si="224"/>
        <v>0</v>
      </c>
      <c r="UB484">
        <f t="shared" si="225"/>
        <v>0</v>
      </c>
      <c r="UD484" t="str">
        <f t="shared" si="226"/>
        <v/>
      </c>
      <c r="UE484" t="str">
        <f t="shared" si="227"/>
        <v/>
      </c>
      <c r="UG484" t="str">
        <f t="shared" si="228"/>
        <v/>
      </c>
      <c r="UH484" t="str">
        <f t="shared" si="229"/>
        <v/>
      </c>
      <c r="UR484" t="str">
        <f t="shared" si="230"/>
        <v/>
      </c>
    </row>
    <row r="485" spans="1:564" x14ac:dyDescent="0.3">
      <c r="A485" t="s">
        <v>1552</v>
      </c>
      <c r="B485" t="s">
        <v>591</v>
      </c>
      <c r="C485" t="s">
        <v>97</v>
      </c>
      <c r="D485" s="63">
        <v>45743.67203765046</v>
      </c>
      <c r="E485" s="63">
        <v>45743.673044398151</v>
      </c>
      <c r="F485" t="s">
        <v>625</v>
      </c>
      <c r="G485">
        <v>100</v>
      </c>
      <c r="AI485">
        <v>1</v>
      </c>
      <c r="AJ485">
        <v>1</v>
      </c>
      <c r="AL485">
        <v>16</v>
      </c>
      <c r="TF485" t="s">
        <v>18</v>
      </c>
      <c r="TG485" cm="1">
        <f t="array" aca="1" ref="TG485" ca="1">_xlfn.IFS(SUMIFS(TI485:UB485, TI$3:UB$3,"Red",TI$4:UB$4,"On")&gt;0,1,
SUMIFS(TI485:UB485,TI$3:UB$3,"Yellow",TI$4:UB$4,"On")&gt;=TH$1,1,
TRUE,0)</f>
        <v>0</v>
      </c>
      <c r="TH485" s="40">
        <f t="shared" si="205"/>
        <v>1.4497166743967682</v>
      </c>
      <c r="TI485" s="40" t="str">
        <f t="shared" si="206"/>
        <v/>
      </c>
      <c r="TJ485">
        <f t="shared" si="207"/>
        <v>0</v>
      </c>
      <c r="TK485">
        <f t="shared" si="208"/>
        <v>0</v>
      </c>
      <c r="TL485">
        <f t="shared" si="209"/>
        <v>0</v>
      </c>
      <c r="TM485">
        <f t="shared" si="210"/>
        <v>0</v>
      </c>
      <c r="TN485">
        <f t="shared" si="211"/>
        <v>0</v>
      </c>
      <c r="TO485">
        <f t="shared" si="212"/>
        <v>0</v>
      </c>
      <c r="TP485">
        <f t="shared" si="213"/>
        <v>0</v>
      </c>
      <c r="TQ485">
        <f t="shared" si="214"/>
        <v>0</v>
      </c>
      <c r="TR485">
        <f t="shared" si="215"/>
        <v>0</v>
      </c>
      <c r="TS485">
        <f t="shared" si="216"/>
        <v>0</v>
      </c>
      <c r="TT485">
        <f t="shared" si="217"/>
        <v>0</v>
      </c>
      <c r="TU485">
        <f t="shared" si="218"/>
        <v>0</v>
      </c>
      <c r="TV485">
        <f t="shared" si="219"/>
        <v>0</v>
      </c>
      <c r="TW485">
        <f t="shared" si="220"/>
        <v>0</v>
      </c>
      <c r="TX485">
        <f t="shared" si="221"/>
        <v>0</v>
      </c>
      <c r="TY485">
        <f t="shared" si="222"/>
        <v>0</v>
      </c>
      <c r="TZ485" t="str">
        <f t="shared" si="223"/>
        <v/>
      </c>
      <c r="UA485">
        <f t="shared" si="224"/>
        <v>0</v>
      </c>
      <c r="UB485">
        <f t="shared" si="225"/>
        <v>0</v>
      </c>
      <c r="UD485" t="str">
        <f t="shared" si="226"/>
        <v/>
      </c>
      <c r="UE485" t="str">
        <f t="shared" si="227"/>
        <v/>
      </c>
      <c r="UG485" t="str">
        <f t="shared" si="228"/>
        <v/>
      </c>
      <c r="UH485" t="str">
        <f t="shared" si="229"/>
        <v/>
      </c>
      <c r="UR485" t="str">
        <f t="shared" si="230"/>
        <v/>
      </c>
    </row>
    <row r="486" spans="1:564" x14ac:dyDescent="0.3">
      <c r="A486" t="s">
        <v>1553</v>
      </c>
      <c r="B486" t="s">
        <v>14</v>
      </c>
      <c r="D486" s="63">
        <v>45742.794870046295</v>
      </c>
      <c r="E486" s="63">
        <v>45743.676445231482</v>
      </c>
      <c r="F486" t="s">
        <v>606</v>
      </c>
      <c r="G486">
        <v>100</v>
      </c>
      <c r="H486">
        <v>1</v>
      </c>
      <c r="I486">
        <v>15</v>
      </c>
      <c r="J486">
        <v>5</v>
      </c>
      <c r="K486">
        <v>3</v>
      </c>
      <c r="L486">
        <v>1</v>
      </c>
      <c r="M486" t="s">
        <v>845</v>
      </c>
      <c r="N486" t="s">
        <v>1073</v>
      </c>
      <c r="O486" t="s">
        <v>636</v>
      </c>
      <c r="P486">
        <v>0</v>
      </c>
      <c r="Q486">
        <v>0</v>
      </c>
      <c r="R486">
        <v>0</v>
      </c>
      <c r="S486">
        <v>0</v>
      </c>
      <c r="T486">
        <v>0</v>
      </c>
      <c r="U486">
        <v>0</v>
      </c>
      <c r="V486">
        <v>0</v>
      </c>
      <c r="W486">
        <v>0</v>
      </c>
      <c r="X486">
        <v>0</v>
      </c>
      <c r="Y486">
        <v>0</v>
      </c>
      <c r="AA486">
        <v>0</v>
      </c>
      <c r="AB486">
        <v>0</v>
      </c>
      <c r="AC486">
        <v>0</v>
      </c>
      <c r="AD486">
        <v>0</v>
      </c>
      <c r="AE486">
        <v>0</v>
      </c>
      <c r="AF486">
        <v>0</v>
      </c>
      <c r="AG486">
        <v>0</v>
      </c>
      <c r="AH486">
        <v>0</v>
      </c>
      <c r="AI486">
        <v>1</v>
      </c>
      <c r="AJ486">
        <v>1</v>
      </c>
      <c r="AL486">
        <v>11</v>
      </c>
      <c r="AM486">
        <v>0</v>
      </c>
      <c r="AN486">
        <v>0</v>
      </c>
      <c r="AO486">
        <v>1</v>
      </c>
      <c r="AP486">
        <v>0</v>
      </c>
      <c r="AQ486">
        <v>0</v>
      </c>
      <c r="AR486">
        <v>0</v>
      </c>
      <c r="AS486">
        <v>0</v>
      </c>
      <c r="AT486">
        <v>0</v>
      </c>
      <c r="AV486">
        <v>2</v>
      </c>
      <c r="AW486">
        <v>1</v>
      </c>
      <c r="AX486">
        <v>1</v>
      </c>
      <c r="AY486">
        <v>1</v>
      </c>
      <c r="AZ486">
        <v>0</v>
      </c>
      <c r="BA486">
        <v>0</v>
      </c>
      <c r="BB486">
        <v>0</v>
      </c>
      <c r="BD486">
        <v>1</v>
      </c>
      <c r="BE486">
        <v>1</v>
      </c>
      <c r="BF486">
        <v>1</v>
      </c>
      <c r="BI486">
        <v>3</v>
      </c>
      <c r="BJ486">
        <v>1</v>
      </c>
      <c r="BK486">
        <v>1</v>
      </c>
      <c r="BL486">
        <v>1</v>
      </c>
      <c r="BM486">
        <v>1</v>
      </c>
      <c r="BN486">
        <v>1</v>
      </c>
      <c r="BO486">
        <v>1</v>
      </c>
      <c r="BP486">
        <v>1</v>
      </c>
      <c r="BQ486">
        <v>1</v>
      </c>
      <c r="BR486">
        <v>1</v>
      </c>
      <c r="BS486">
        <v>1</v>
      </c>
      <c r="BT486">
        <v>1</v>
      </c>
      <c r="BU486">
        <v>1</v>
      </c>
      <c r="BV486">
        <v>1</v>
      </c>
      <c r="BW486">
        <v>1</v>
      </c>
      <c r="BX486">
        <v>4</v>
      </c>
      <c r="BY486">
        <v>1</v>
      </c>
      <c r="BZ486" t="s">
        <v>1554</v>
      </c>
      <c r="CA486">
        <v>6</v>
      </c>
      <c r="CO486">
        <v>7</v>
      </c>
      <c r="CQ486" t="s">
        <v>1555</v>
      </c>
      <c r="DE486" t="s">
        <v>1556</v>
      </c>
      <c r="DG486">
        <v>15</v>
      </c>
      <c r="DH486">
        <v>1</v>
      </c>
      <c r="DI486">
        <v>0</v>
      </c>
      <c r="DJ486">
        <v>0</v>
      </c>
      <c r="DK486">
        <v>0</v>
      </c>
      <c r="DL486">
        <v>0</v>
      </c>
      <c r="DM486">
        <v>0</v>
      </c>
      <c r="DN486">
        <v>0</v>
      </c>
      <c r="DO486">
        <v>0</v>
      </c>
      <c r="DP486">
        <v>0</v>
      </c>
      <c r="DQ486">
        <v>0</v>
      </c>
      <c r="DR486">
        <v>0</v>
      </c>
      <c r="DS486">
        <v>0</v>
      </c>
      <c r="DT486">
        <v>0</v>
      </c>
      <c r="DU486">
        <v>0</v>
      </c>
      <c r="DW486">
        <v>0</v>
      </c>
      <c r="DY486">
        <v>2</v>
      </c>
      <c r="EB486">
        <v>1</v>
      </c>
      <c r="ED486">
        <v>3</v>
      </c>
      <c r="EK486">
        <v>2</v>
      </c>
      <c r="EL486">
        <v>4</v>
      </c>
      <c r="EM486">
        <v>3</v>
      </c>
      <c r="EN486">
        <v>2</v>
      </c>
      <c r="EO486">
        <v>3</v>
      </c>
      <c r="EP486">
        <v>2</v>
      </c>
      <c r="EQ486">
        <v>4</v>
      </c>
      <c r="ER486">
        <v>4</v>
      </c>
      <c r="ES486">
        <v>4</v>
      </c>
      <c r="ET486">
        <v>4</v>
      </c>
      <c r="JU486">
        <v>2</v>
      </c>
      <c r="JV486">
        <v>4</v>
      </c>
      <c r="JW486">
        <v>3</v>
      </c>
      <c r="JX486">
        <v>2</v>
      </c>
      <c r="JY486">
        <v>3</v>
      </c>
      <c r="JZ486">
        <v>2</v>
      </c>
      <c r="KA486">
        <v>4</v>
      </c>
      <c r="KB486">
        <v>4</v>
      </c>
      <c r="KC486">
        <v>4</v>
      </c>
      <c r="KD486">
        <v>4</v>
      </c>
      <c r="KO486">
        <v>2013</v>
      </c>
      <c r="KP486">
        <v>0</v>
      </c>
      <c r="KQ486">
        <v>2013</v>
      </c>
      <c r="KR486">
        <v>0</v>
      </c>
      <c r="KS486">
        <v>5</v>
      </c>
      <c r="KT486" t="s">
        <v>1557</v>
      </c>
      <c r="KU486">
        <v>1</v>
      </c>
      <c r="KX486">
        <v>1</v>
      </c>
      <c r="KZ486">
        <v>1</v>
      </c>
      <c r="LO486">
        <v>0</v>
      </c>
      <c r="LQ486">
        <v>1</v>
      </c>
      <c r="LR486">
        <v>0</v>
      </c>
      <c r="LS486">
        <v>0</v>
      </c>
      <c r="LT486">
        <v>0</v>
      </c>
      <c r="LU486">
        <v>0</v>
      </c>
      <c r="LV486">
        <v>0</v>
      </c>
      <c r="LW486">
        <v>0</v>
      </c>
      <c r="LX486">
        <v>0</v>
      </c>
      <c r="LY486">
        <v>0</v>
      </c>
      <c r="LZ486">
        <v>0</v>
      </c>
      <c r="MA486">
        <v>0</v>
      </c>
      <c r="MC486">
        <v>1</v>
      </c>
      <c r="ME486">
        <v>1</v>
      </c>
      <c r="MF486">
        <v>7</v>
      </c>
      <c r="MG486">
        <v>5</v>
      </c>
      <c r="MH486">
        <v>5</v>
      </c>
      <c r="MI486">
        <v>5</v>
      </c>
      <c r="MJ486">
        <v>3</v>
      </c>
      <c r="MK486">
        <v>1</v>
      </c>
      <c r="ML486">
        <v>3</v>
      </c>
      <c r="MM486">
        <v>3</v>
      </c>
      <c r="MN486">
        <v>3</v>
      </c>
      <c r="MO486">
        <v>3</v>
      </c>
      <c r="MP486">
        <v>3</v>
      </c>
      <c r="MQ486">
        <v>3</v>
      </c>
      <c r="MR486">
        <v>1</v>
      </c>
      <c r="MS486">
        <v>3</v>
      </c>
      <c r="MT486">
        <v>1</v>
      </c>
      <c r="MU486">
        <v>1</v>
      </c>
      <c r="MV486">
        <v>1</v>
      </c>
      <c r="MW486">
        <v>3</v>
      </c>
      <c r="NL486">
        <v>1</v>
      </c>
      <c r="NN486">
        <v>1</v>
      </c>
      <c r="NO486">
        <v>1</v>
      </c>
      <c r="NP486">
        <v>1</v>
      </c>
      <c r="NQ486">
        <v>1</v>
      </c>
      <c r="NR486">
        <v>1</v>
      </c>
      <c r="NS486">
        <v>2</v>
      </c>
      <c r="NU486">
        <v>1</v>
      </c>
      <c r="NY486">
        <v>2</v>
      </c>
      <c r="NZ486">
        <v>1</v>
      </c>
      <c r="OD486">
        <v>2</v>
      </c>
      <c r="OF486">
        <v>2</v>
      </c>
      <c r="OH486">
        <v>2</v>
      </c>
      <c r="OJ486">
        <v>1</v>
      </c>
      <c r="OL486">
        <v>1</v>
      </c>
      <c r="ON486">
        <v>1</v>
      </c>
      <c r="OR486">
        <v>1</v>
      </c>
      <c r="OZ486">
        <v>1</v>
      </c>
      <c r="PB486">
        <v>90</v>
      </c>
      <c r="PC486">
        <v>5</v>
      </c>
      <c r="PD486">
        <v>5</v>
      </c>
      <c r="PE486">
        <v>0</v>
      </c>
      <c r="PG486">
        <v>9</v>
      </c>
      <c r="PH486">
        <v>3</v>
      </c>
      <c r="PI486">
        <v>3</v>
      </c>
      <c r="PJ486">
        <v>2</v>
      </c>
      <c r="PK486">
        <v>2</v>
      </c>
      <c r="PM486">
        <v>3</v>
      </c>
      <c r="PN486">
        <v>3</v>
      </c>
      <c r="PO486">
        <v>3</v>
      </c>
      <c r="PP486">
        <v>1</v>
      </c>
      <c r="PQ486">
        <v>1</v>
      </c>
      <c r="PR486">
        <v>1</v>
      </c>
      <c r="PS486">
        <v>1</v>
      </c>
      <c r="PT486">
        <v>1</v>
      </c>
      <c r="PU486">
        <v>1</v>
      </c>
      <c r="PV486">
        <v>1</v>
      </c>
      <c r="PW486">
        <v>1</v>
      </c>
      <c r="PX486">
        <v>1</v>
      </c>
      <c r="PY486">
        <v>1</v>
      </c>
      <c r="PZ486">
        <v>1</v>
      </c>
      <c r="QY486">
        <v>6</v>
      </c>
      <c r="RA486">
        <v>3</v>
      </c>
      <c r="SX486">
        <v>5</v>
      </c>
      <c r="SY486">
        <v>3</v>
      </c>
      <c r="SZ486">
        <v>2</v>
      </c>
      <c r="TA486">
        <v>1</v>
      </c>
      <c r="TB486">
        <v>3</v>
      </c>
      <c r="TC486">
        <v>4</v>
      </c>
      <c r="TD486">
        <v>6</v>
      </c>
      <c r="TF486" t="s">
        <v>18</v>
      </c>
      <c r="TG486" cm="1">
        <f t="array" aca="1" ref="TG486" ca="1">_xlfn.IFS(SUMIFS(TI486:UB486, TI$3:UB$3,"Red",TI$4:UB$4,"On")&gt;0,1,
SUMIFS(TI486:UB486,TI$3:UB$3,"Yellow",TI$4:UB$4,"On")&gt;=TH$1,1,
TRUE,0)</f>
        <v>0</v>
      </c>
      <c r="TH486" s="40">
        <f t="shared" si="205"/>
        <v>1269.468266669428</v>
      </c>
      <c r="TI486" s="40">
        <f t="shared" si="206"/>
        <v>0</v>
      </c>
      <c r="TJ486">
        <f t="shared" si="207"/>
        <v>0</v>
      </c>
      <c r="TK486">
        <f t="shared" si="208"/>
        <v>0</v>
      </c>
      <c r="TL486">
        <f t="shared" si="209"/>
        <v>0</v>
      </c>
      <c r="TM486">
        <f t="shared" si="210"/>
        <v>0</v>
      </c>
      <c r="TN486">
        <f t="shared" si="211"/>
        <v>0</v>
      </c>
      <c r="TO486">
        <f t="shared" si="212"/>
        <v>0</v>
      </c>
      <c r="TP486">
        <f t="shared" si="213"/>
        <v>0</v>
      </c>
      <c r="TQ486">
        <f t="shared" si="214"/>
        <v>0</v>
      </c>
      <c r="TR486">
        <f t="shared" si="215"/>
        <v>0</v>
      </c>
      <c r="TS486">
        <f t="shared" si="216"/>
        <v>0</v>
      </c>
      <c r="TT486">
        <f t="shared" si="217"/>
        <v>0</v>
      </c>
      <c r="TU486">
        <f t="shared" si="218"/>
        <v>0</v>
      </c>
      <c r="TV486">
        <f t="shared" si="219"/>
        <v>0</v>
      </c>
      <c r="TW486">
        <f t="shared" si="220"/>
        <v>0</v>
      </c>
      <c r="TX486">
        <f t="shared" si="221"/>
        <v>0</v>
      </c>
      <c r="TY486">
        <f t="shared" si="222"/>
        <v>0</v>
      </c>
      <c r="TZ486">
        <f t="shared" si="223"/>
        <v>0</v>
      </c>
      <c r="UA486">
        <f t="shared" si="224"/>
        <v>0</v>
      </c>
      <c r="UB486">
        <f t="shared" si="225"/>
        <v>0</v>
      </c>
      <c r="UD486" t="str">
        <f t="shared" si="226"/>
        <v>1</v>
      </c>
      <c r="UE486" t="str">
        <f t="shared" si="227"/>
        <v>3</v>
      </c>
      <c r="UG486">
        <f t="shared" si="228"/>
        <v>0</v>
      </c>
      <c r="UH486">
        <f t="shared" si="229"/>
        <v>1</v>
      </c>
      <c r="UR486">
        <f t="shared" si="230"/>
        <v>1</v>
      </c>
    </row>
    <row r="487" spans="1:564" x14ac:dyDescent="0.3">
      <c r="A487" t="s">
        <v>1558</v>
      </c>
      <c r="B487" t="s">
        <v>591</v>
      </c>
      <c r="C487" t="s">
        <v>97</v>
      </c>
      <c r="D487" s="63">
        <v>45743.676738414353</v>
      </c>
      <c r="E487" s="63">
        <v>45743.677021053241</v>
      </c>
      <c r="F487" t="s">
        <v>625</v>
      </c>
      <c r="G487">
        <v>100</v>
      </c>
      <c r="AI487">
        <v>1</v>
      </c>
      <c r="AJ487">
        <v>1</v>
      </c>
      <c r="AL487">
        <v>9</v>
      </c>
      <c r="TF487" t="s">
        <v>18</v>
      </c>
      <c r="TG487" cm="1">
        <f t="array" aca="1" ref="TG487" ca="1">_xlfn.IFS(SUMIFS(TI487:UB487, TI$3:UB$3,"Red",TI$4:UB$4,"On")&gt;0,1,
SUMIFS(TI487:UB487,TI$3:UB$3,"Yellow",TI$4:UB$4,"On")&gt;=TH$1,1,
TRUE,0)</f>
        <v>0</v>
      </c>
      <c r="TH487" s="40">
        <f t="shared" si="205"/>
        <v>0.40699999895878136</v>
      </c>
      <c r="TI487" s="40" t="str">
        <f t="shared" si="206"/>
        <v/>
      </c>
      <c r="TJ487">
        <f t="shared" si="207"/>
        <v>0</v>
      </c>
      <c r="TK487">
        <f t="shared" si="208"/>
        <v>0</v>
      </c>
      <c r="TL487">
        <f t="shared" si="209"/>
        <v>0</v>
      </c>
      <c r="TM487">
        <f t="shared" si="210"/>
        <v>0</v>
      </c>
      <c r="TN487">
        <f t="shared" si="211"/>
        <v>0</v>
      </c>
      <c r="TO487">
        <f t="shared" si="212"/>
        <v>0</v>
      </c>
      <c r="TP487">
        <f t="shared" si="213"/>
        <v>0</v>
      </c>
      <c r="TQ487">
        <f t="shared" si="214"/>
        <v>0</v>
      </c>
      <c r="TR487">
        <f t="shared" si="215"/>
        <v>0</v>
      </c>
      <c r="TS487">
        <f t="shared" si="216"/>
        <v>0</v>
      </c>
      <c r="TT487">
        <f t="shared" si="217"/>
        <v>0</v>
      </c>
      <c r="TU487">
        <f t="shared" si="218"/>
        <v>0</v>
      </c>
      <c r="TV487">
        <f t="shared" si="219"/>
        <v>0</v>
      </c>
      <c r="TW487">
        <f t="shared" si="220"/>
        <v>0</v>
      </c>
      <c r="TX487">
        <f t="shared" si="221"/>
        <v>0</v>
      </c>
      <c r="TY487">
        <f t="shared" si="222"/>
        <v>0</v>
      </c>
      <c r="TZ487" t="str">
        <f t="shared" si="223"/>
        <v/>
      </c>
      <c r="UA487">
        <f t="shared" si="224"/>
        <v>0</v>
      </c>
      <c r="UB487">
        <f t="shared" si="225"/>
        <v>0</v>
      </c>
      <c r="UD487" t="str">
        <f t="shared" si="226"/>
        <v/>
      </c>
      <c r="UE487" t="str">
        <f t="shared" si="227"/>
        <v/>
      </c>
      <c r="UG487" t="str">
        <f t="shared" si="228"/>
        <v/>
      </c>
      <c r="UH487" t="str">
        <f t="shared" si="229"/>
        <v/>
      </c>
      <c r="UR487" t="str">
        <f t="shared" si="230"/>
        <v/>
      </c>
    </row>
    <row r="488" spans="1:564" x14ac:dyDescent="0.3">
      <c r="A488" t="s">
        <v>1559</v>
      </c>
      <c r="B488" t="s">
        <v>591</v>
      </c>
      <c r="C488" t="s">
        <v>115</v>
      </c>
      <c r="D488" s="63">
        <v>45743.676043437503</v>
      </c>
      <c r="E488" s="63">
        <v>45743.67801171296</v>
      </c>
      <c r="F488" t="s">
        <v>623</v>
      </c>
      <c r="G488">
        <v>100</v>
      </c>
      <c r="AI488">
        <v>1</v>
      </c>
      <c r="AJ488">
        <v>1</v>
      </c>
      <c r="AL488">
        <v>11</v>
      </c>
      <c r="AM488">
        <v>0</v>
      </c>
      <c r="AN488">
        <v>1</v>
      </c>
      <c r="AO488">
        <v>0</v>
      </c>
      <c r="AP488">
        <v>1</v>
      </c>
      <c r="AQ488">
        <v>1</v>
      </c>
      <c r="AR488">
        <v>1</v>
      </c>
      <c r="AS488">
        <v>0</v>
      </c>
      <c r="AT488">
        <v>0</v>
      </c>
      <c r="TF488" t="s">
        <v>18</v>
      </c>
      <c r="TG488" cm="1">
        <f t="array" aca="1" ref="TG488" ca="1">_xlfn.IFS(SUMIFS(TI488:UB488, TI$3:UB$3,"Red",TI$4:UB$4,"On")&gt;0,1,
SUMIFS(TI488:UB488,TI$3:UB$3,"Yellow",TI$4:UB$4,"On")&gt;=TH$1,1,
TRUE,0)</f>
        <v>0</v>
      </c>
      <c r="TH488" s="40">
        <f t="shared" si="205"/>
        <v>2.8343166585545987</v>
      </c>
      <c r="TI488" s="40" t="str">
        <f t="shared" si="206"/>
        <v/>
      </c>
      <c r="TJ488">
        <f t="shared" si="207"/>
        <v>0</v>
      </c>
      <c r="TK488">
        <f t="shared" si="208"/>
        <v>0</v>
      </c>
      <c r="TL488">
        <f t="shared" si="209"/>
        <v>0</v>
      </c>
      <c r="TM488">
        <f t="shared" si="210"/>
        <v>0</v>
      </c>
      <c r="TN488">
        <f t="shared" si="211"/>
        <v>0</v>
      </c>
      <c r="TO488">
        <f t="shared" si="212"/>
        <v>0</v>
      </c>
      <c r="TP488">
        <f t="shared" si="213"/>
        <v>0</v>
      </c>
      <c r="TQ488">
        <f t="shared" si="214"/>
        <v>0</v>
      </c>
      <c r="TR488">
        <f t="shared" si="215"/>
        <v>0</v>
      </c>
      <c r="TS488">
        <f t="shared" si="216"/>
        <v>0</v>
      </c>
      <c r="TT488">
        <f t="shared" si="217"/>
        <v>0</v>
      </c>
      <c r="TU488">
        <f t="shared" si="218"/>
        <v>0</v>
      </c>
      <c r="TV488">
        <f t="shared" si="219"/>
        <v>0</v>
      </c>
      <c r="TW488">
        <f t="shared" si="220"/>
        <v>0</v>
      </c>
      <c r="TX488">
        <f t="shared" si="221"/>
        <v>0</v>
      </c>
      <c r="TY488">
        <f t="shared" si="222"/>
        <v>0</v>
      </c>
      <c r="TZ488" t="str">
        <f t="shared" si="223"/>
        <v/>
      </c>
      <c r="UA488">
        <f t="shared" si="224"/>
        <v>0</v>
      </c>
      <c r="UB488">
        <f t="shared" si="225"/>
        <v>0</v>
      </c>
      <c r="UD488" t="str">
        <f t="shared" si="226"/>
        <v/>
      </c>
      <c r="UE488" t="str">
        <f t="shared" si="227"/>
        <v/>
      </c>
      <c r="UG488" t="str">
        <f t="shared" si="228"/>
        <v/>
      </c>
      <c r="UH488" t="str">
        <f t="shared" si="229"/>
        <v/>
      </c>
      <c r="UR488" t="str">
        <f t="shared" si="230"/>
        <v/>
      </c>
    </row>
    <row r="489" spans="1:564" x14ac:dyDescent="0.3">
      <c r="A489" t="s">
        <v>1560</v>
      </c>
      <c r="B489" t="s">
        <v>591</v>
      </c>
      <c r="C489" t="s">
        <v>97</v>
      </c>
      <c r="D489" s="63">
        <v>45743.676066712964</v>
      </c>
      <c r="E489" s="63">
        <v>45743.678284166665</v>
      </c>
      <c r="F489" t="s">
        <v>625</v>
      </c>
      <c r="G489">
        <v>100</v>
      </c>
      <c r="AI489">
        <v>1</v>
      </c>
      <c r="AJ489">
        <v>1</v>
      </c>
      <c r="AL489">
        <v>2</v>
      </c>
      <c r="TF489" t="s">
        <v>18</v>
      </c>
      <c r="TG489" cm="1">
        <f t="array" aca="1" ref="TG489" ca="1">_xlfn.IFS(SUMIFS(TI489:UB489, TI$3:UB$3,"Red",TI$4:UB$4,"On")&gt;0,1,
SUMIFS(TI489:UB489,TI$3:UB$3,"Yellow",TI$4:UB$4,"On")&gt;=TH$1,1,
TRUE,0)</f>
        <v>0</v>
      </c>
      <c r="TH489" s="40">
        <f t="shared" si="205"/>
        <v>3.1931333290413022</v>
      </c>
      <c r="TI489" s="40" t="str">
        <f t="shared" si="206"/>
        <v/>
      </c>
      <c r="TJ489">
        <f t="shared" si="207"/>
        <v>0</v>
      </c>
      <c r="TK489">
        <f t="shared" si="208"/>
        <v>0</v>
      </c>
      <c r="TL489">
        <f t="shared" si="209"/>
        <v>0</v>
      </c>
      <c r="TM489">
        <f t="shared" si="210"/>
        <v>0</v>
      </c>
      <c r="TN489">
        <f t="shared" si="211"/>
        <v>0</v>
      </c>
      <c r="TO489">
        <f t="shared" si="212"/>
        <v>0</v>
      </c>
      <c r="TP489">
        <f t="shared" si="213"/>
        <v>0</v>
      </c>
      <c r="TQ489">
        <f t="shared" si="214"/>
        <v>0</v>
      </c>
      <c r="TR489">
        <f t="shared" si="215"/>
        <v>0</v>
      </c>
      <c r="TS489">
        <f t="shared" si="216"/>
        <v>0</v>
      </c>
      <c r="TT489">
        <f t="shared" si="217"/>
        <v>0</v>
      </c>
      <c r="TU489">
        <f t="shared" si="218"/>
        <v>0</v>
      </c>
      <c r="TV489">
        <f t="shared" si="219"/>
        <v>0</v>
      </c>
      <c r="TW489">
        <f t="shared" si="220"/>
        <v>0</v>
      </c>
      <c r="TX489">
        <f t="shared" si="221"/>
        <v>0</v>
      </c>
      <c r="TY489">
        <f t="shared" si="222"/>
        <v>0</v>
      </c>
      <c r="TZ489" t="str">
        <f t="shared" si="223"/>
        <v/>
      </c>
      <c r="UA489">
        <f t="shared" si="224"/>
        <v>0</v>
      </c>
      <c r="UB489">
        <f t="shared" si="225"/>
        <v>0</v>
      </c>
      <c r="UD489" t="str">
        <f t="shared" si="226"/>
        <v/>
      </c>
      <c r="UE489" t="str">
        <f t="shared" si="227"/>
        <v/>
      </c>
      <c r="UG489" t="str">
        <f t="shared" si="228"/>
        <v/>
      </c>
      <c r="UH489" t="str">
        <f t="shared" si="229"/>
        <v/>
      </c>
      <c r="UR489" t="str">
        <f t="shared" si="230"/>
        <v/>
      </c>
    </row>
    <row r="490" spans="1:564" x14ac:dyDescent="0.3">
      <c r="A490" t="s">
        <v>1561</v>
      </c>
      <c r="B490" t="s">
        <v>591</v>
      </c>
      <c r="C490" t="s">
        <v>115</v>
      </c>
      <c r="D490" s="63">
        <v>45743.680675914351</v>
      </c>
      <c r="E490" s="63">
        <v>45743.681127233795</v>
      </c>
      <c r="F490" t="s">
        <v>623</v>
      </c>
      <c r="G490">
        <v>100</v>
      </c>
      <c r="AI490">
        <v>1</v>
      </c>
      <c r="AJ490">
        <v>1</v>
      </c>
      <c r="AL490">
        <v>11</v>
      </c>
      <c r="AM490">
        <v>1</v>
      </c>
      <c r="AN490">
        <v>1</v>
      </c>
      <c r="AO490">
        <v>0</v>
      </c>
      <c r="AP490">
        <v>1</v>
      </c>
      <c r="AQ490">
        <v>1</v>
      </c>
      <c r="AR490">
        <v>1</v>
      </c>
      <c r="AS490">
        <v>1</v>
      </c>
      <c r="AT490">
        <v>0</v>
      </c>
      <c r="TF490" t="s">
        <v>18</v>
      </c>
      <c r="TG490" cm="1">
        <f t="array" aca="1" ref="TG490" ca="1">_xlfn.IFS(SUMIFS(TI490:UB490, TI$3:UB$3,"Red",TI$4:UB$4,"On")&gt;0,1,
SUMIFS(TI490:UB490,TI$3:UB$3,"Yellow",TI$4:UB$4,"On")&gt;=TH$1,1,
TRUE,0)</f>
        <v>0</v>
      </c>
      <c r="TH490" s="40">
        <f t="shared" si="205"/>
        <v>0.64989999867975712</v>
      </c>
      <c r="TI490" s="40" t="str">
        <f t="shared" si="206"/>
        <v/>
      </c>
      <c r="TJ490">
        <f t="shared" si="207"/>
        <v>0</v>
      </c>
      <c r="TK490">
        <f t="shared" si="208"/>
        <v>0</v>
      </c>
      <c r="TL490">
        <f t="shared" si="209"/>
        <v>0</v>
      </c>
      <c r="TM490">
        <f t="shared" si="210"/>
        <v>0</v>
      </c>
      <c r="TN490">
        <f t="shared" si="211"/>
        <v>0</v>
      </c>
      <c r="TO490">
        <f t="shared" si="212"/>
        <v>0</v>
      </c>
      <c r="TP490">
        <f t="shared" si="213"/>
        <v>0</v>
      </c>
      <c r="TQ490">
        <f t="shared" si="214"/>
        <v>0</v>
      </c>
      <c r="TR490">
        <f t="shared" si="215"/>
        <v>0</v>
      </c>
      <c r="TS490">
        <f t="shared" si="216"/>
        <v>0</v>
      </c>
      <c r="TT490">
        <f t="shared" si="217"/>
        <v>0</v>
      </c>
      <c r="TU490">
        <f t="shared" si="218"/>
        <v>0</v>
      </c>
      <c r="TV490">
        <f t="shared" si="219"/>
        <v>0</v>
      </c>
      <c r="TW490">
        <f t="shared" si="220"/>
        <v>0</v>
      </c>
      <c r="TX490">
        <f t="shared" si="221"/>
        <v>0</v>
      </c>
      <c r="TY490">
        <f t="shared" si="222"/>
        <v>0</v>
      </c>
      <c r="TZ490" t="str">
        <f t="shared" si="223"/>
        <v/>
      </c>
      <c r="UA490">
        <f t="shared" si="224"/>
        <v>0</v>
      </c>
      <c r="UB490">
        <f t="shared" si="225"/>
        <v>0</v>
      </c>
      <c r="UD490" t="str">
        <f t="shared" si="226"/>
        <v/>
      </c>
      <c r="UE490" t="str">
        <f t="shared" si="227"/>
        <v/>
      </c>
      <c r="UG490" t="str">
        <f t="shared" si="228"/>
        <v/>
      </c>
      <c r="UH490" t="str">
        <f t="shared" si="229"/>
        <v/>
      </c>
      <c r="UR490" t="str">
        <f t="shared" si="230"/>
        <v/>
      </c>
    </row>
    <row r="491" spans="1:564" x14ac:dyDescent="0.3">
      <c r="A491" t="s">
        <v>1562</v>
      </c>
      <c r="B491" t="s">
        <v>591</v>
      </c>
      <c r="C491" t="s">
        <v>115</v>
      </c>
      <c r="D491" s="63">
        <v>45743.681073148146</v>
      </c>
      <c r="E491" s="63">
        <v>45743.681626053243</v>
      </c>
      <c r="F491" t="s">
        <v>623</v>
      </c>
      <c r="G491">
        <v>100</v>
      </c>
      <c r="AI491">
        <v>1</v>
      </c>
      <c r="AJ491">
        <v>1</v>
      </c>
      <c r="AL491">
        <v>11</v>
      </c>
      <c r="AM491">
        <v>1</v>
      </c>
      <c r="AN491">
        <v>1</v>
      </c>
      <c r="AO491">
        <v>0</v>
      </c>
      <c r="AP491">
        <v>0</v>
      </c>
      <c r="AQ491">
        <v>0</v>
      </c>
      <c r="AR491">
        <v>0</v>
      </c>
      <c r="AS491">
        <v>0</v>
      </c>
      <c r="AT491">
        <v>0</v>
      </c>
      <c r="TF491" t="s">
        <v>18</v>
      </c>
      <c r="TG491" cm="1">
        <f t="array" aca="1" ref="TG491" ca="1">_xlfn.IFS(SUMIFS(TI491:UB491, TI$3:UB$3,"Red",TI$4:UB$4,"On")&gt;0,1,
SUMIFS(TI491:UB491,TI$3:UB$3,"Yellow",TI$4:UB$4,"On")&gt;=TH$1,1,
TRUE,0)</f>
        <v>0</v>
      </c>
      <c r="TH491" s="40">
        <f t="shared" si="205"/>
        <v>0.79618334071710706</v>
      </c>
      <c r="TI491" s="40" t="str">
        <f t="shared" si="206"/>
        <v/>
      </c>
      <c r="TJ491">
        <f t="shared" si="207"/>
        <v>0</v>
      </c>
      <c r="TK491">
        <f t="shared" si="208"/>
        <v>0</v>
      </c>
      <c r="TL491">
        <f t="shared" si="209"/>
        <v>0</v>
      </c>
      <c r="TM491">
        <f t="shared" si="210"/>
        <v>0</v>
      </c>
      <c r="TN491">
        <f t="shared" si="211"/>
        <v>0</v>
      </c>
      <c r="TO491">
        <f t="shared" si="212"/>
        <v>0</v>
      </c>
      <c r="TP491">
        <f t="shared" si="213"/>
        <v>0</v>
      </c>
      <c r="TQ491">
        <f t="shared" si="214"/>
        <v>0</v>
      </c>
      <c r="TR491">
        <f t="shared" si="215"/>
        <v>0</v>
      </c>
      <c r="TS491">
        <f t="shared" si="216"/>
        <v>0</v>
      </c>
      <c r="TT491">
        <f t="shared" si="217"/>
        <v>0</v>
      </c>
      <c r="TU491">
        <f t="shared" si="218"/>
        <v>0</v>
      </c>
      <c r="TV491">
        <f t="shared" si="219"/>
        <v>0</v>
      </c>
      <c r="TW491">
        <f t="shared" si="220"/>
        <v>0</v>
      </c>
      <c r="TX491">
        <f t="shared" si="221"/>
        <v>0</v>
      </c>
      <c r="TY491">
        <f t="shared" si="222"/>
        <v>0</v>
      </c>
      <c r="TZ491" t="str">
        <f t="shared" si="223"/>
        <v/>
      </c>
      <c r="UA491">
        <f t="shared" si="224"/>
        <v>0</v>
      </c>
      <c r="UB491">
        <f t="shared" si="225"/>
        <v>0</v>
      </c>
      <c r="UD491" t="str">
        <f t="shared" si="226"/>
        <v/>
      </c>
      <c r="UE491" t="str">
        <f t="shared" si="227"/>
        <v/>
      </c>
      <c r="UG491" t="str">
        <f t="shared" si="228"/>
        <v/>
      </c>
      <c r="UH491" t="str">
        <f t="shared" si="229"/>
        <v/>
      </c>
      <c r="UR491" t="str">
        <f t="shared" si="230"/>
        <v/>
      </c>
    </row>
    <row r="492" spans="1:564" x14ac:dyDescent="0.3">
      <c r="A492" t="s">
        <v>1563</v>
      </c>
      <c r="B492" t="s">
        <v>591</v>
      </c>
      <c r="C492" t="s">
        <v>163</v>
      </c>
      <c r="D492" s="63">
        <v>45743.678772083331</v>
      </c>
      <c r="E492" s="63">
        <v>45743.681671643521</v>
      </c>
      <c r="F492" t="s">
        <v>623</v>
      </c>
      <c r="G492">
        <v>100</v>
      </c>
      <c r="H492">
        <v>1</v>
      </c>
      <c r="P492">
        <v>1</v>
      </c>
      <c r="Q492">
        <v>1</v>
      </c>
      <c r="R492">
        <v>0</v>
      </c>
      <c r="AI492">
        <v>1</v>
      </c>
      <c r="AJ492">
        <v>1</v>
      </c>
      <c r="AL492">
        <v>11</v>
      </c>
      <c r="AM492">
        <v>1</v>
      </c>
      <c r="AN492">
        <v>1</v>
      </c>
      <c r="AO492">
        <v>1</v>
      </c>
      <c r="AP492">
        <v>1</v>
      </c>
      <c r="AQ492">
        <v>1</v>
      </c>
      <c r="AR492">
        <v>1</v>
      </c>
      <c r="AS492">
        <v>1</v>
      </c>
      <c r="AT492">
        <v>0</v>
      </c>
      <c r="AV492">
        <v>2</v>
      </c>
      <c r="AW492">
        <v>1</v>
      </c>
      <c r="AX492">
        <v>1</v>
      </c>
      <c r="AY492">
        <v>1</v>
      </c>
      <c r="AZ492">
        <v>1</v>
      </c>
      <c r="BA492">
        <v>1</v>
      </c>
      <c r="BB492">
        <v>0</v>
      </c>
      <c r="BD492">
        <v>1</v>
      </c>
      <c r="BE492">
        <v>1</v>
      </c>
      <c r="BF492">
        <v>1</v>
      </c>
      <c r="BI492">
        <v>4</v>
      </c>
      <c r="BJ492">
        <v>3</v>
      </c>
      <c r="BK492">
        <v>4</v>
      </c>
      <c r="BL492">
        <v>3</v>
      </c>
      <c r="BM492">
        <v>4</v>
      </c>
      <c r="BN492">
        <v>2</v>
      </c>
      <c r="BO492">
        <v>3</v>
      </c>
      <c r="BP492">
        <v>4</v>
      </c>
      <c r="BQ492">
        <v>4</v>
      </c>
      <c r="BR492">
        <v>3</v>
      </c>
      <c r="BS492">
        <v>3</v>
      </c>
      <c r="BT492">
        <v>4</v>
      </c>
      <c r="BU492">
        <v>3</v>
      </c>
      <c r="BV492">
        <v>3</v>
      </c>
      <c r="BW492">
        <v>3</v>
      </c>
      <c r="BY492">
        <v>2</v>
      </c>
      <c r="TF492" t="s">
        <v>18</v>
      </c>
      <c r="TG492" cm="1">
        <f t="array" aca="1" ref="TG492" ca="1">_xlfn.IFS(SUMIFS(TI492:UB492, TI$3:UB$3,"Red",TI$4:UB$4,"On")&gt;0,1,
SUMIFS(TI492:UB492,TI$3:UB$3,"Yellow",TI$4:UB$4,"On")&gt;=TH$1,1,
TRUE,0)</f>
        <v>1</v>
      </c>
      <c r="TH492" s="40">
        <f t="shared" ref="TH492:TH555" si="231">(E492-D492)*1440</f>
        <v>4.1753666731528938</v>
      </c>
      <c r="TI492" s="40" t="str">
        <f t="shared" ref="TI492:TI555" si="232">IF(B492&lt;&gt;"Qualified","",
IF(TH492&lt;TL$1,1,0))</f>
        <v/>
      </c>
      <c r="TJ492">
        <f t="shared" ref="TJ492:TJ555" si="233">P492</f>
        <v>1</v>
      </c>
      <c r="TK492">
        <f t="shared" ref="TK492:TK555" si="234">Q492</f>
        <v>1</v>
      </c>
      <c r="TL492">
        <f t="shared" ref="TL492:TL555" si="235">R492</f>
        <v>0</v>
      </c>
      <c r="TM492">
        <f t="shared" ref="TM492:TM555" si="236">S492</f>
        <v>0</v>
      </c>
      <c r="TN492">
        <f t="shared" ref="TN492:TN555" si="237">T492</f>
        <v>0</v>
      </c>
      <c r="TO492">
        <f t="shared" ref="TO492:TO555" si="238">IF(U492="",0,IF(U492=0,0,1))</f>
        <v>0</v>
      </c>
      <c r="TP492">
        <f t="shared" ref="TP492:TP555" si="239">V492</f>
        <v>0</v>
      </c>
      <c r="TQ492">
        <f t="shared" ref="TQ492:TQ555" si="240">W492</f>
        <v>0</v>
      </c>
      <c r="TR492">
        <f t="shared" ref="TR492:TR555" si="241">X492</f>
        <v>0</v>
      </c>
      <c r="TS492">
        <f t="shared" ref="TS492:TS555" si="242">Y492</f>
        <v>0</v>
      </c>
      <c r="TT492">
        <f t="shared" ref="TT492:TT555" si="243">IF(Z492="",0,IF(Z492=0,0,1))</f>
        <v>0</v>
      </c>
      <c r="TU492">
        <f t="shared" ref="TU492:TU555" si="244">AA492</f>
        <v>0</v>
      </c>
      <c r="TV492">
        <f t="shared" ref="TV492:TV555" si="245">AB492</f>
        <v>0</v>
      </c>
      <c r="TW492">
        <f t="shared" ref="TW492:TW555" si="246">AC492</f>
        <v>0</v>
      </c>
      <c r="TX492">
        <f t="shared" ref="TX492:TX555" si="247">AD492</f>
        <v>0</v>
      </c>
      <c r="TY492">
        <f t="shared" ref="TY492:TY555" si="248">AE492</f>
        <v>0</v>
      </c>
      <c r="TZ492" t="str">
        <f t="shared" ref="TZ492:TZ555" si="249">IF(UD492="","",IF(((UD492/UE492))&gt;$TP$1,1,0))</f>
        <v/>
      </c>
      <c r="UA492">
        <f t="shared" ref="UA492:UA555" si="250">AG492</f>
        <v>0</v>
      </c>
      <c r="UB492">
        <f t="shared" ref="UB492:UB555" si="251">AH492</f>
        <v>0</v>
      </c>
      <c r="UD492" t="str">
        <f t="shared" ref="UD492:UD555" si="252">IF(M492="","",LEFT(M492,FIND("/",M492)-1))</f>
        <v/>
      </c>
      <c r="UE492" t="str">
        <f t="shared" ref="UE492:UE555" si="253">IF(M492="","",RIGHT(M492,LEN(M492)-FIND("/",M492)))</f>
        <v/>
      </c>
      <c r="UG492">
        <f t="shared" ref="UG492:UG555" si="254">IF(BF492="","",IF(BF492=4,1,0))</f>
        <v>0</v>
      </c>
      <c r="UH492" t="str">
        <f t="shared" ref="UH492:UH555" si="255">IF(TA492="","",IF(TA492=1,1,IF(AND(TA492&gt;1,TA492&lt;4),2,IF(TA492&gt;3,3,0))))</f>
        <v/>
      </c>
      <c r="UR492" t="str">
        <f t="shared" si="230"/>
        <v/>
      </c>
    </row>
    <row r="493" spans="1:564" x14ac:dyDescent="0.3">
      <c r="A493" t="s">
        <v>1564</v>
      </c>
      <c r="B493" t="s">
        <v>591</v>
      </c>
      <c r="C493" t="s">
        <v>115</v>
      </c>
      <c r="D493" s="63">
        <v>45743.681606365739</v>
      </c>
      <c r="E493" s="63">
        <v>45743.682308206022</v>
      </c>
      <c r="F493" t="s">
        <v>623</v>
      </c>
      <c r="G493">
        <v>100</v>
      </c>
      <c r="AI493">
        <v>1</v>
      </c>
      <c r="AJ493">
        <v>1</v>
      </c>
      <c r="AL493">
        <v>11</v>
      </c>
      <c r="AM493">
        <v>1</v>
      </c>
      <c r="AN493">
        <v>1</v>
      </c>
      <c r="AO493">
        <v>0</v>
      </c>
      <c r="AP493">
        <v>1</v>
      </c>
      <c r="AQ493">
        <v>1</v>
      </c>
      <c r="AR493">
        <v>1</v>
      </c>
      <c r="AS493">
        <v>0</v>
      </c>
      <c r="AT493">
        <v>0</v>
      </c>
      <c r="TF493" t="s">
        <v>18</v>
      </c>
      <c r="TG493" cm="1">
        <f t="array" aca="1" ref="TG493" ca="1">_xlfn.IFS(SUMIFS(TI493:UB493, TI$3:UB$3,"Red",TI$4:UB$4,"On")&gt;0,1,
SUMIFS(TI493:UB493,TI$3:UB$3,"Yellow",TI$4:UB$4,"On")&gt;=TH$1,1,
TRUE,0)</f>
        <v>0</v>
      </c>
      <c r="TH493" s="40">
        <f t="shared" si="231"/>
        <v>1.010650007519871</v>
      </c>
      <c r="TI493" s="40" t="str">
        <f t="shared" si="232"/>
        <v/>
      </c>
      <c r="TJ493">
        <f t="shared" si="233"/>
        <v>0</v>
      </c>
      <c r="TK493">
        <f t="shared" si="234"/>
        <v>0</v>
      </c>
      <c r="TL493">
        <f t="shared" si="235"/>
        <v>0</v>
      </c>
      <c r="TM493">
        <f t="shared" si="236"/>
        <v>0</v>
      </c>
      <c r="TN493">
        <f t="shared" si="237"/>
        <v>0</v>
      </c>
      <c r="TO493">
        <f t="shared" si="238"/>
        <v>0</v>
      </c>
      <c r="TP493">
        <f t="shared" si="239"/>
        <v>0</v>
      </c>
      <c r="TQ493">
        <f t="shared" si="240"/>
        <v>0</v>
      </c>
      <c r="TR493">
        <f t="shared" si="241"/>
        <v>0</v>
      </c>
      <c r="TS493">
        <f t="shared" si="242"/>
        <v>0</v>
      </c>
      <c r="TT493">
        <f t="shared" si="243"/>
        <v>0</v>
      </c>
      <c r="TU493">
        <f t="shared" si="244"/>
        <v>0</v>
      </c>
      <c r="TV493">
        <f t="shared" si="245"/>
        <v>0</v>
      </c>
      <c r="TW493">
        <f t="shared" si="246"/>
        <v>0</v>
      </c>
      <c r="TX493">
        <f t="shared" si="247"/>
        <v>0</v>
      </c>
      <c r="TY493">
        <f t="shared" si="248"/>
        <v>0</v>
      </c>
      <c r="TZ493" t="str">
        <f t="shared" si="249"/>
        <v/>
      </c>
      <c r="UA493">
        <f t="shared" si="250"/>
        <v>0</v>
      </c>
      <c r="UB493">
        <f t="shared" si="251"/>
        <v>0</v>
      </c>
      <c r="UD493" t="str">
        <f t="shared" si="252"/>
        <v/>
      </c>
      <c r="UE493" t="str">
        <f t="shared" si="253"/>
        <v/>
      </c>
      <c r="UG493" t="str">
        <f t="shared" si="254"/>
        <v/>
      </c>
      <c r="UH493" t="str">
        <f t="shared" si="255"/>
        <v/>
      </c>
      <c r="UR493" t="str">
        <f t="shared" si="230"/>
        <v/>
      </c>
    </row>
    <row r="494" spans="1:564" x14ac:dyDescent="0.3">
      <c r="A494" t="s">
        <v>1565</v>
      </c>
      <c r="B494" t="s">
        <v>591</v>
      </c>
      <c r="C494" t="s">
        <v>97</v>
      </c>
      <c r="D494" s="63">
        <v>45743.682135613424</v>
      </c>
      <c r="E494" s="63">
        <v>45743.682315081016</v>
      </c>
      <c r="F494" t="s">
        <v>623</v>
      </c>
      <c r="G494">
        <v>100</v>
      </c>
      <c r="AI494">
        <v>1</v>
      </c>
      <c r="AJ494">
        <v>1</v>
      </c>
      <c r="AL494">
        <v>16</v>
      </c>
      <c r="TF494" t="s">
        <v>18</v>
      </c>
      <c r="TG494" cm="1">
        <f t="array" aca="1" ref="TG494" ca="1">_xlfn.IFS(SUMIFS(TI494:UB494, TI$3:UB$3,"Red",TI$4:UB$4,"On")&gt;0,1,
SUMIFS(TI494:UB494,TI$3:UB$3,"Yellow",TI$4:UB$4,"On")&gt;=TH$1,1,
TRUE,0)</f>
        <v>0</v>
      </c>
      <c r="TH494" s="40">
        <f t="shared" si="231"/>
        <v>0.25843333220109344</v>
      </c>
      <c r="TI494" s="40" t="str">
        <f t="shared" si="232"/>
        <v/>
      </c>
      <c r="TJ494">
        <f t="shared" si="233"/>
        <v>0</v>
      </c>
      <c r="TK494">
        <f t="shared" si="234"/>
        <v>0</v>
      </c>
      <c r="TL494">
        <f t="shared" si="235"/>
        <v>0</v>
      </c>
      <c r="TM494">
        <f t="shared" si="236"/>
        <v>0</v>
      </c>
      <c r="TN494">
        <f t="shared" si="237"/>
        <v>0</v>
      </c>
      <c r="TO494">
        <f t="shared" si="238"/>
        <v>0</v>
      </c>
      <c r="TP494">
        <f t="shared" si="239"/>
        <v>0</v>
      </c>
      <c r="TQ494">
        <f t="shared" si="240"/>
        <v>0</v>
      </c>
      <c r="TR494">
        <f t="shared" si="241"/>
        <v>0</v>
      </c>
      <c r="TS494">
        <f t="shared" si="242"/>
        <v>0</v>
      </c>
      <c r="TT494">
        <f t="shared" si="243"/>
        <v>0</v>
      </c>
      <c r="TU494">
        <f t="shared" si="244"/>
        <v>0</v>
      </c>
      <c r="TV494">
        <f t="shared" si="245"/>
        <v>0</v>
      </c>
      <c r="TW494">
        <f t="shared" si="246"/>
        <v>0</v>
      </c>
      <c r="TX494">
        <f t="shared" si="247"/>
        <v>0</v>
      </c>
      <c r="TY494">
        <f t="shared" si="248"/>
        <v>0</v>
      </c>
      <c r="TZ494" t="str">
        <f t="shared" si="249"/>
        <v/>
      </c>
      <c r="UA494">
        <f t="shared" si="250"/>
        <v>0</v>
      </c>
      <c r="UB494">
        <f t="shared" si="251"/>
        <v>0</v>
      </c>
      <c r="UD494" t="str">
        <f t="shared" si="252"/>
        <v/>
      </c>
      <c r="UE494" t="str">
        <f t="shared" si="253"/>
        <v/>
      </c>
      <c r="UG494" t="str">
        <f t="shared" si="254"/>
        <v/>
      </c>
      <c r="UH494" t="str">
        <f t="shared" si="255"/>
        <v/>
      </c>
      <c r="UR494" t="str">
        <f t="shared" si="230"/>
        <v/>
      </c>
    </row>
    <row r="495" spans="1:564" x14ac:dyDescent="0.3">
      <c r="A495" t="s">
        <v>1566</v>
      </c>
      <c r="B495" t="s">
        <v>14</v>
      </c>
      <c r="D495" s="63">
        <v>45743.676343402774</v>
      </c>
      <c r="E495" s="63">
        <v>45743.683733379628</v>
      </c>
      <c r="F495" t="s">
        <v>625</v>
      </c>
      <c r="G495">
        <v>100</v>
      </c>
      <c r="H495">
        <v>1</v>
      </c>
      <c r="I495">
        <v>2</v>
      </c>
      <c r="J495">
        <v>9</v>
      </c>
      <c r="K495">
        <v>4</v>
      </c>
      <c r="L495">
        <v>1</v>
      </c>
      <c r="M495" t="s">
        <v>586</v>
      </c>
      <c r="N495" t="s">
        <v>654</v>
      </c>
      <c r="O495" t="s">
        <v>633</v>
      </c>
      <c r="P495">
        <v>0</v>
      </c>
      <c r="Q495">
        <v>1</v>
      </c>
      <c r="R495">
        <v>0</v>
      </c>
      <c r="S495">
        <v>0</v>
      </c>
      <c r="T495">
        <v>0</v>
      </c>
      <c r="U495">
        <v>0</v>
      </c>
      <c r="V495">
        <v>0</v>
      </c>
      <c r="W495">
        <v>0</v>
      </c>
      <c r="X495">
        <v>0</v>
      </c>
      <c r="Y495">
        <v>0</v>
      </c>
      <c r="Z495">
        <v>0</v>
      </c>
      <c r="AA495">
        <v>0</v>
      </c>
      <c r="AB495">
        <v>0</v>
      </c>
      <c r="AC495">
        <v>0</v>
      </c>
      <c r="AD495">
        <v>0</v>
      </c>
      <c r="AE495">
        <v>0</v>
      </c>
      <c r="AF495">
        <v>0</v>
      </c>
      <c r="AG495">
        <v>0</v>
      </c>
      <c r="AH495">
        <v>0</v>
      </c>
      <c r="AI495">
        <v>1</v>
      </c>
      <c r="AJ495">
        <v>1</v>
      </c>
      <c r="AL495">
        <v>11</v>
      </c>
      <c r="AM495">
        <v>0</v>
      </c>
      <c r="AN495">
        <v>0</v>
      </c>
      <c r="AO495">
        <v>1</v>
      </c>
      <c r="AP495">
        <v>0</v>
      </c>
      <c r="AQ495">
        <v>0</v>
      </c>
      <c r="AR495">
        <v>0</v>
      </c>
      <c r="AS495">
        <v>0</v>
      </c>
      <c r="AT495">
        <v>0</v>
      </c>
      <c r="AV495">
        <v>2</v>
      </c>
      <c r="AW495">
        <v>1</v>
      </c>
      <c r="AX495">
        <v>0</v>
      </c>
      <c r="AY495">
        <v>1</v>
      </c>
      <c r="AZ495">
        <v>1</v>
      </c>
      <c r="BA495">
        <v>1</v>
      </c>
      <c r="BB495">
        <v>0</v>
      </c>
      <c r="BD495">
        <v>1</v>
      </c>
      <c r="BE495">
        <v>1</v>
      </c>
      <c r="BF495">
        <v>1</v>
      </c>
      <c r="BI495">
        <v>2</v>
      </c>
      <c r="BJ495">
        <v>4</v>
      </c>
      <c r="BK495">
        <v>2</v>
      </c>
      <c r="BL495">
        <v>2</v>
      </c>
      <c r="BM495">
        <v>1</v>
      </c>
      <c r="BN495">
        <v>1</v>
      </c>
      <c r="BO495">
        <v>1</v>
      </c>
      <c r="BP495">
        <v>1</v>
      </c>
      <c r="BQ495">
        <v>1</v>
      </c>
      <c r="BR495">
        <v>1</v>
      </c>
      <c r="BS495">
        <v>1</v>
      </c>
      <c r="BT495">
        <v>1</v>
      </c>
      <c r="BU495">
        <v>1</v>
      </c>
      <c r="BV495">
        <v>1</v>
      </c>
      <c r="BW495">
        <v>1</v>
      </c>
      <c r="BX495">
        <v>3</v>
      </c>
      <c r="BY495">
        <v>1</v>
      </c>
      <c r="BZ495" t="s">
        <v>1567</v>
      </c>
      <c r="CB495">
        <v>10</v>
      </c>
      <c r="CO495">
        <v>9</v>
      </c>
      <c r="CR495" t="s">
        <v>1568</v>
      </c>
      <c r="DE495" t="s">
        <v>1569</v>
      </c>
      <c r="DG495">
        <v>2</v>
      </c>
      <c r="DH495">
        <v>1</v>
      </c>
      <c r="DJ495">
        <v>1</v>
      </c>
      <c r="DK495">
        <v>0</v>
      </c>
      <c r="DL495">
        <v>0</v>
      </c>
      <c r="DM495">
        <v>0</v>
      </c>
      <c r="DN495">
        <v>0</v>
      </c>
      <c r="DO495">
        <v>0</v>
      </c>
      <c r="DP495">
        <v>0</v>
      </c>
      <c r="DQ495">
        <v>0</v>
      </c>
      <c r="DR495">
        <v>0</v>
      </c>
      <c r="DS495">
        <v>0</v>
      </c>
      <c r="DT495">
        <v>0</v>
      </c>
      <c r="DU495">
        <v>0</v>
      </c>
      <c r="DV495">
        <v>0</v>
      </c>
      <c r="DW495">
        <v>0</v>
      </c>
      <c r="DY495">
        <v>2</v>
      </c>
      <c r="EA495">
        <v>3</v>
      </c>
      <c r="EC495">
        <v>1</v>
      </c>
      <c r="EU495">
        <v>1</v>
      </c>
      <c r="EV495">
        <v>3</v>
      </c>
      <c r="EW495">
        <v>5</v>
      </c>
      <c r="EX495">
        <v>5</v>
      </c>
      <c r="EY495">
        <v>5</v>
      </c>
      <c r="EZ495">
        <v>2</v>
      </c>
      <c r="FA495">
        <v>5</v>
      </c>
      <c r="FB495">
        <v>5</v>
      </c>
      <c r="FC495">
        <v>5</v>
      </c>
      <c r="FD495">
        <v>5</v>
      </c>
      <c r="JU495">
        <v>5</v>
      </c>
      <c r="JV495">
        <v>5</v>
      </c>
      <c r="JW495">
        <v>3</v>
      </c>
      <c r="JX495">
        <v>5</v>
      </c>
      <c r="JY495">
        <v>5</v>
      </c>
      <c r="JZ495">
        <v>5</v>
      </c>
      <c r="KA495">
        <v>3</v>
      </c>
      <c r="KB495">
        <v>2</v>
      </c>
      <c r="KC495">
        <v>4</v>
      </c>
      <c r="KD495">
        <v>4</v>
      </c>
      <c r="KO495">
        <v>2018</v>
      </c>
      <c r="KP495">
        <v>0</v>
      </c>
      <c r="KQ495">
        <v>2021</v>
      </c>
      <c r="KR495">
        <v>0</v>
      </c>
      <c r="KS495">
        <v>3</v>
      </c>
      <c r="KT495" t="s">
        <v>1570</v>
      </c>
      <c r="KU495">
        <v>1</v>
      </c>
      <c r="KX495">
        <v>15</v>
      </c>
      <c r="KZ495">
        <v>0</v>
      </c>
      <c r="LB495">
        <v>0</v>
      </c>
      <c r="LC495">
        <v>0</v>
      </c>
      <c r="LN495">
        <v>1</v>
      </c>
      <c r="LO495">
        <v>0</v>
      </c>
      <c r="LQ495">
        <v>0</v>
      </c>
      <c r="LR495">
        <v>0</v>
      </c>
      <c r="LS495">
        <v>0</v>
      </c>
      <c r="LT495">
        <v>0</v>
      </c>
      <c r="LU495">
        <v>0</v>
      </c>
      <c r="LV495">
        <v>0</v>
      </c>
      <c r="LW495">
        <v>0</v>
      </c>
      <c r="LX495">
        <v>1</v>
      </c>
      <c r="LY495">
        <v>0</v>
      </c>
      <c r="LZ495">
        <v>0</v>
      </c>
      <c r="MA495">
        <v>0</v>
      </c>
      <c r="MC495">
        <v>1</v>
      </c>
      <c r="ME495">
        <v>2</v>
      </c>
      <c r="MF495">
        <v>3</v>
      </c>
      <c r="MG495">
        <v>4</v>
      </c>
      <c r="MH495">
        <v>4</v>
      </c>
      <c r="MI495">
        <v>2</v>
      </c>
      <c r="MJ495">
        <v>1</v>
      </c>
      <c r="MK495">
        <v>1</v>
      </c>
      <c r="ML495">
        <v>1</v>
      </c>
      <c r="MM495">
        <v>3</v>
      </c>
      <c r="MN495">
        <v>3</v>
      </c>
      <c r="MO495">
        <v>3</v>
      </c>
      <c r="MP495">
        <v>1</v>
      </c>
      <c r="MQ495">
        <v>1</v>
      </c>
      <c r="MR495">
        <v>1</v>
      </c>
      <c r="MS495">
        <v>1</v>
      </c>
      <c r="MT495">
        <v>2</v>
      </c>
      <c r="MU495">
        <v>2</v>
      </c>
      <c r="MV495">
        <v>1</v>
      </c>
      <c r="MW495">
        <v>3</v>
      </c>
      <c r="NH495" t="s">
        <v>814</v>
      </c>
      <c r="NI495" t="s">
        <v>1571</v>
      </c>
      <c r="NO495">
        <v>1</v>
      </c>
      <c r="NP495">
        <v>2</v>
      </c>
      <c r="NQ495">
        <v>1</v>
      </c>
      <c r="NV495">
        <v>2</v>
      </c>
      <c r="NW495">
        <v>3</v>
      </c>
      <c r="NY495">
        <v>2</v>
      </c>
      <c r="OF495">
        <v>1</v>
      </c>
      <c r="OH495">
        <v>1</v>
      </c>
      <c r="OJ495">
        <v>6</v>
      </c>
      <c r="OK495" t="s">
        <v>1572</v>
      </c>
      <c r="OT495">
        <v>2</v>
      </c>
      <c r="OZ495">
        <v>1</v>
      </c>
      <c r="PB495">
        <v>90</v>
      </c>
      <c r="PC495">
        <v>5</v>
      </c>
      <c r="PD495">
        <v>5</v>
      </c>
      <c r="PE495">
        <v>0</v>
      </c>
      <c r="PG495">
        <v>10</v>
      </c>
      <c r="PH495">
        <v>3</v>
      </c>
      <c r="PI495">
        <v>3</v>
      </c>
      <c r="PJ495">
        <v>1</v>
      </c>
      <c r="PL495">
        <v>8</v>
      </c>
      <c r="PM495">
        <v>4</v>
      </c>
      <c r="PN495">
        <v>4</v>
      </c>
      <c r="PO495">
        <v>1</v>
      </c>
      <c r="PP495">
        <v>4</v>
      </c>
      <c r="PQ495">
        <v>1</v>
      </c>
      <c r="PR495">
        <v>1</v>
      </c>
      <c r="PS495">
        <v>1</v>
      </c>
      <c r="PT495">
        <v>1</v>
      </c>
      <c r="PU495">
        <v>1</v>
      </c>
      <c r="PV495">
        <v>1</v>
      </c>
      <c r="PW495">
        <v>1</v>
      </c>
      <c r="PX495">
        <v>1</v>
      </c>
      <c r="PY495">
        <v>1</v>
      </c>
      <c r="PZ495">
        <v>1</v>
      </c>
      <c r="QC495">
        <v>8</v>
      </c>
      <c r="QN495" t="s">
        <v>1573</v>
      </c>
      <c r="QY495">
        <v>5</v>
      </c>
      <c r="QZ495" t="s">
        <v>1574</v>
      </c>
      <c r="RA495">
        <v>2</v>
      </c>
      <c r="RB495">
        <v>10</v>
      </c>
      <c r="RN495">
        <v>1</v>
      </c>
      <c r="RZ495">
        <v>5</v>
      </c>
      <c r="SX495">
        <v>9</v>
      </c>
      <c r="SY495">
        <v>1</v>
      </c>
      <c r="SZ495">
        <v>1</v>
      </c>
      <c r="TA495">
        <v>1</v>
      </c>
      <c r="TB495">
        <v>5</v>
      </c>
      <c r="TC495">
        <v>4</v>
      </c>
      <c r="TD495">
        <v>3</v>
      </c>
      <c r="TF495" t="s">
        <v>18</v>
      </c>
      <c r="TG495" cm="1">
        <f t="array" aca="1" ref="TG495" ca="1">_xlfn.IFS(SUMIFS(TI495:UB495, TI$3:UB$3,"Red",TI$4:UB$4,"On")&gt;0,1,
SUMIFS(TI495:UB495,TI$3:UB$3,"Yellow",TI$4:UB$4,"On")&gt;=TH$1,1,
TRUE,0)</f>
        <v>0</v>
      </c>
      <c r="TH495" s="40">
        <f t="shared" si="231"/>
        <v>10.64156666980125</v>
      </c>
      <c r="TI495" s="40">
        <f t="shared" si="232"/>
        <v>0</v>
      </c>
      <c r="TJ495">
        <f t="shared" si="233"/>
        <v>0</v>
      </c>
      <c r="TK495">
        <f t="shared" si="234"/>
        <v>1</v>
      </c>
      <c r="TL495">
        <f t="shared" si="235"/>
        <v>0</v>
      </c>
      <c r="TM495">
        <f t="shared" si="236"/>
        <v>0</v>
      </c>
      <c r="TN495">
        <f t="shared" si="237"/>
        <v>0</v>
      </c>
      <c r="TO495">
        <f t="shared" si="238"/>
        <v>0</v>
      </c>
      <c r="TP495">
        <f t="shared" si="239"/>
        <v>0</v>
      </c>
      <c r="TQ495">
        <f t="shared" si="240"/>
        <v>0</v>
      </c>
      <c r="TR495">
        <f t="shared" si="241"/>
        <v>0</v>
      </c>
      <c r="TS495">
        <f t="shared" si="242"/>
        <v>0</v>
      </c>
      <c r="TT495">
        <f t="shared" si="243"/>
        <v>0</v>
      </c>
      <c r="TU495">
        <f t="shared" si="244"/>
        <v>0</v>
      </c>
      <c r="TV495">
        <f t="shared" si="245"/>
        <v>0</v>
      </c>
      <c r="TW495">
        <f t="shared" si="246"/>
        <v>0</v>
      </c>
      <c r="TX495">
        <f t="shared" si="247"/>
        <v>0</v>
      </c>
      <c r="TY495">
        <f t="shared" si="248"/>
        <v>0</v>
      </c>
      <c r="TZ495">
        <f t="shared" si="249"/>
        <v>0</v>
      </c>
      <c r="UA495">
        <f t="shared" si="250"/>
        <v>0</v>
      </c>
      <c r="UB495">
        <f t="shared" si="251"/>
        <v>0</v>
      </c>
      <c r="UD495" t="str">
        <f t="shared" si="252"/>
        <v>0</v>
      </c>
      <c r="UE495" t="str">
        <f t="shared" si="253"/>
        <v>3</v>
      </c>
      <c r="UG495">
        <f t="shared" si="254"/>
        <v>0</v>
      </c>
      <c r="UH495">
        <f t="shared" si="255"/>
        <v>1</v>
      </c>
      <c r="UR495">
        <f t="shared" si="230"/>
        <v>1</v>
      </c>
    </row>
    <row r="496" spans="1:564" x14ac:dyDescent="0.3">
      <c r="A496" t="s">
        <v>1575</v>
      </c>
      <c r="B496" t="s">
        <v>591</v>
      </c>
      <c r="C496" t="s">
        <v>163</v>
      </c>
      <c r="D496" s="63">
        <v>45743.682926898146</v>
      </c>
      <c r="E496" s="63">
        <v>45743.684102314815</v>
      </c>
      <c r="F496" t="s">
        <v>623</v>
      </c>
      <c r="G496">
        <v>100</v>
      </c>
      <c r="H496">
        <v>1</v>
      </c>
      <c r="P496">
        <v>1</v>
      </c>
      <c r="Q496">
        <v>1</v>
      </c>
      <c r="R496">
        <v>0</v>
      </c>
      <c r="AI496">
        <v>1</v>
      </c>
      <c r="AJ496">
        <v>1</v>
      </c>
      <c r="AL496">
        <v>11</v>
      </c>
      <c r="AM496">
        <v>1</v>
      </c>
      <c r="AN496">
        <v>1</v>
      </c>
      <c r="AO496">
        <v>1</v>
      </c>
      <c r="AP496">
        <v>1</v>
      </c>
      <c r="AQ496">
        <v>1</v>
      </c>
      <c r="AR496">
        <v>1</v>
      </c>
      <c r="AS496">
        <v>1</v>
      </c>
      <c r="AT496">
        <v>0</v>
      </c>
      <c r="AV496">
        <v>1</v>
      </c>
      <c r="AW496">
        <v>1</v>
      </c>
      <c r="AX496">
        <v>1</v>
      </c>
      <c r="AY496">
        <v>1</v>
      </c>
      <c r="AZ496">
        <v>1</v>
      </c>
      <c r="BA496">
        <v>1</v>
      </c>
      <c r="BB496">
        <v>0</v>
      </c>
      <c r="BD496">
        <v>1</v>
      </c>
      <c r="BE496">
        <v>1</v>
      </c>
      <c r="BF496">
        <v>1</v>
      </c>
      <c r="BI496">
        <v>2</v>
      </c>
      <c r="BJ496">
        <v>2</v>
      </c>
      <c r="BK496">
        <v>2</v>
      </c>
      <c r="BL496">
        <v>2</v>
      </c>
      <c r="BM496">
        <v>3</v>
      </c>
      <c r="BN496">
        <v>2</v>
      </c>
      <c r="BO496">
        <v>1</v>
      </c>
      <c r="BP496">
        <v>4</v>
      </c>
      <c r="BQ496">
        <v>3</v>
      </c>
      <c r="BR496">
        <v>3</v>
      </c>
      <c r="BS496">
        <v>2</v>
      </c>
      <c r="BT496">
        <v>3</v>
      </c>
      <c r="BU496">
        <v>3</v>
      </c>
      <c r="BV496">
        <v>3</v>
      </c>
      <c r="BW496">
        <v>3</v>
      </c>
      <c r="BY496">
        <v>2</v>
      </c>
      <c r="TF496" t="s">
        <v>18</v>
      </c>
      <c r="TG496" cm="1">
        <f t="array" aca="1" ref="TG496" ca="1">_xlfn.IFS(SUMIFS(TI496:UB496, TI$3:UB$3,"Red",TI$4:UB$4,"On")&gt;0,1,
SUMIFS(TI496:UB496,TI$3:UB$3,"Yellow",TI$4:UB$4,"On")&gt;=TH$1,1,
TRUE,0)</f>
        <v>1</v>
      </c>
      <c r="TH496" s="40">
        <f t="shared" si="231"/>
        <v>1.6926000046078116</v>
      </c>
      <c r="TI496" s="40" t="str">
        <f t="shared" si="232"/>
        <v/>
      </c>
      <c r="TJ496">
        <f t="shared" si="233"/>
        <v>1</v>
      </c>
      <c r="TK496">
        <f t="shared" si="234"/>
        <v>1</v>
      </c>
      <c r="TL496">
        <f t="shared" si="235"/>
        <v>0</v>
      </c>
      <c r="TM496">
        <f t="shared" si="236"/>
        <v>0</v>
      </c>
      <c r="TN496">
        <f t="shared" si="237"/>
        <v>0</v>
      </c>
      <c r="TO496">
        <f t="shared" si="238"/>
        <v>0</v>
      </c>
      <c r="TP496">
        <f t="shared" si="239"/>
        <v>0</v>
      </c>
      <c r="TQ496">
        <f t="shared" si="240"/>
        <v>0</v>
      </c>
      <c r="TR496">
        <f t="shared" si="241"/>
        <v>0</v>
      </c>
      <c r="TS496">
        <f t="shared" si="242"/>
        <v>0</v>
      </c>
      <c r="TT496">
        <f t="shared" si="243"/>
        <v>0</v>
      </c>
      <c r="TU496">
        <f t="shared" si="244"/>
        <v>0</v>
      </c>
      <c r="TV496">
        <f t="shared" si="245"/>
        <v>0</v>
      </c>
      <c r="TW496">
        <f t="shared" si="246"/>
        <v>0</v>
      </c>
      <c r="TX496">
        <f t="shared" si="247"/>
        <v>0</v>
      </c>
      <c r="TY496">
        <f t="shared" si="248"/>
        <v>0</v>
      </c>
      <c r="TZ496" t="str">
        <f t="shared" si="249"/>
        <v/>
      </c>
      <c r="UA496">
        <f t="shared" si="250"/>
        <v>0</v>
      </c>
      <c r="UB496">
        <f t="shared" si="251"/>
        <v>0</v>
      </c>
      <c r="UD496" t="str">
        <f t="shared" si="252"/>
        <v/>
      </c>
      <c r="UE496" t="str">
        <f t="shared" si="253"/>
        <v/>
      </c>
      <c r="UG496">
        <f t="shared" si="254"/>
        <v>0</v>
      </c>
      <c r="UH496" t="str">
        <f t="shared" si="255"/>
        <v/>
      </c>
      <c r="UR496" t="str">
        <f t="shared" si="230"/>
        <v/>
      </c>
    </row>
    <row r="497" spans="1:564" x14ac:dyDescent="0.3">
      <c r="A497" t="s">
        <v>1576</v>
      </c>
      <c r="B497" t="s">
        <v>591</v>
      </c>
      <c r="C497" t="s">
        <v>131</v>
      </c>
      <c r="D497" s="63">
        <v>45743.682358854167</v>
      </c>
      <c r="E497" s="63">
        <v>45743.684168460648</v>
      </c>
      <c r="F497" t="s">
        <v>623</v>
      </c>
      <c r="G497">
        <v>100</v>
      </c>
      <c r="P497">
        <v>1</v>
      </c>
      <c r="AI497">
        <v>1</v>
      </c>
      <c r="AJ497">
        <v>1</v>
      </c>
      <c r="AL497">
        <v>11</v>
      </c>
      <c r="AM497">
        <v>1</v>
      </c>
      <c r="AN497">
        <v>1</v>
      </c>
      <c r="AO497">
        <v>1</v>
      </c>
      <c r="AP497">
        <v>1</v>
      </c>
      <c r="AQ497">
        <v>1</v>
      </c>
      <c r="AR497">
        <v>1</v>
      </c>
      <c r="AS497">
        <v>1</v>
      </c>
      <c r="AT497">
        <v>0</v>
      </c>
      <c r="AV497">
        <v>2</v>
      </c>
      <c r="AW497">
        <v>0</v>
      </c>
      <c r="AX497">
        <v>0</v>
      </c>
      <c r="AY497">
        <v>1</v>
      </c>
      <c r="AZ497">
        <v>0</v>
      </c>
      <c r="BA497">
        <v>0</v>
      </c>
      <c r="BB497">
        <v>0</v>
      </c>
      <c r="TF497" t="s">
        <v>18</v>
      </c>
      <c r="TG497" cm="1">
        <f t="array" aca="1" ref="TG497" ca="1">_xlfn.IFS(SUMIFS(TI497:UB497, TI$3:UB$3,"Red",TI$4:UB$4,"On")&gt;0,1,
SUMIFS(TI497:UB497,TI$3:UB$3,"Yellow",TI$4:UB$4,"On")&gt;=TH$1,1,
TRUE,0)</f>
        <v>0</v>
      </c>
      <c r="TH497" s="40">
        <f t="shared" si="231"/>
        <v>2.6058333332184702</v>
      </c>
      <c r="TI497" s="40" t="str">
        <f t="shared" si="232"/>
        <v/>
      </c>
      <c r="TJ497">
        <f t="shared" si="233"/>
        <v>1</v>
      </c>
      <c r="TK497">
        <f t="shared" si="234"/>
        <v>0</v>
      </c>
      <c r="TL497">
        <f t="shared" si="235"/>
        <v>0</v>
      </c>
      <c r="TM497">
        <f t="shared" si="236"/>
        <v>0</v>
      </c>
      <c r="TN497">
        <f t="shared" si="237"/>
        <v>0</v>
      </c>
      <c r="TO497">
        <f t="shared" si="238"/>
        <v>0</v>
      </c>
      <c r="TP497">
        <f t="shared" si="239"/>
        <v>0</v>
      </c>
      <c r="TQ497">
        <f t="shared" si="240"/>
        <v>0</v>
      </c>
      <c r="TR497">
        <f t="shared" si="241"/>
        <v>0</v>
      </c>
      <c r="TS497">
        <f t="shared" si="242"/>
        <v>0</v>
      </c>
      <c r="TT497">
        <f t="shared" si="243"/>
        <v>0</v>
      </c>
      <c r="TU497">
        <f t="shared" si="244"/>
        <v>0</v>
      </c>
      <c r="TV497">
        <f t="shared" si="245"/>
        <v>0</v>
      </c>
      <c r="TW497">
        <f t="shared" si="246"/>
        <v>0</v>
      </c>
      <c r="TX497">
        <f t="shared" si="247"/>
        <v>0</v>
      </c>
      <c r="TY497">
        <f t="shared" si="248"/>
        <v>0</v>
      </c>
      <c r="TZ497" t="str">
        <f t="shared" si="249"/>
        <v/>
      </c>
      <c r="UA497">
        <f t="shared" si="250"/>
        <v>0</v>
      </c>
      <c r="UB497">
        <f t="shared" si="251"/>
        <v>0</v>
      </c>
      <c r="UD497" t="str">
        <f t="shared" si="252"/>
        <v/>
      </c>
      <c r="UE497" t="str">
        <f t="shared" si="253"/>
        <v/>
      </c>
      <c r="UG497" t="str">
        <f t="shared" si="254"/>
        <v/>
      </c>
      <c r="UH497" t="str">
        <f t="shared" si="255"/>
        <v/>
      </c>
      <c r="UR497" t="str">
        <f t="shared" si="230"/>
        <v/>
      </c>
    </row>
    <row r="498" spans="1:564" x14ac:dyDescent="0.3">
      <c r="A498" t="s">
        <v>1577</v>
      </c>
      <c r="B498" t="s">
        <v>591</v>
      </c>
      <c r="C498" t="s">
        <v>163</v>
      </c>
      <c r="D498" s="63">
        <v>45743.683097280089</v>
      </c>
      <c r="E498" s="63">
        <v>45743.684212708336</v>
      </c>
      <c r="F498" t="s">
        <v>623</v>
      </c>
      <c r="G498">
        <v>100</v>
      </c>
      <c r="H498">
        <v>1</v>
      </c>
      <c r="P498">
        <v>1</v>
      </c>
      <c r="Q498">
        <v>1</v>
      </c>
      <c r="R498">
        <v>0</v>
      </c>
      <c r="AI498">
        <v>1</v>
      </c>
      <c r="AJ498">
        <v>1</v>
      </c>
      <c r="AL498">
        <v>11</v>
      </c>
      <c r="AM498">
        <v>1</v>
      </c>
      <c r="AN498">
        <v>1</v>
      </c>
      <c r="AO498">
        <v>1</v>
      </c>
      <c r="AP498">
        <v>1</v>
      </c>
      <c r="AQ498">
        <v>1</v>
      </c>
      <c r="AR498">
        <v>1</v>
      </c>
      <c r="AS498">
        <v>1</v>
      </c>
      <c r="AT498">
        <v>0</v>
      </c>
      <c r="AV498">
        <v>1</v>
      </c>
      <c r="AW498">
        <v>1</v>
      </c>
      <c r="AX498">
        <v>0</v>
      </c>
      <c r="AY498">
        <v>1</v>
      </c>
      <c r="AZ498">
        <v>1</v>
      </c>
      <c r="BA498">
        <v>1</v>
      </c>
      <c r="BB498">
        <v>0</v>
      </c>
      <c r="BD498">
        <v>1</v>
      </c>
      <c r="BE498">
        <v>1</v>
      </c>
      <c r="BF498">
        <v>1</v>
      </c>
      <c r="BI498">
        <v>4</v>
      </c>
      <c r="BJ498">
        <v>4</v>
      </c>
      <c r="BK498">
        <v>4</v>
      </c>
      <c r="BL498">
        <v>4</v>
      </c>
      <c r="BM498">
        <v>4</v>
      </c>
      <c r="BN498">
        <v>4</v>
      </c>
      <c r="BO498">
        <v>4</v>
      </c>
      <c r="BP498">
        <v>4</v>
      </c>
      <c r="BQ498">
        <v>4</v>
      </c>
      <c r="BR498">
        <v>4</v>
      </c>
      <c r="BS498">
        <v>4</v>
      </c>
      <c r="BT498">
        <v>4</v>
      </c>
      <c r="BU498">
        <v>4</v>
      </c>
      <c r="BV498">
        <v>4</v>
      </c>
      <c r="BW498">
        <v>4</v>
      </c>
      <c r="BY498">
        <v>4</v>
      </c>
      <c r="TF498" t="s">
        <v>18</v>
      </c>
      <c r="TG498" cm="1">
        <f t="array" aca="1" ref="TG498" ca="1">_xlfn.IFS(SUMIFS(TI498:UB498, TI$3:UB$3,"Red",TI$4:UB$4,"On")&gt;0,1,
SUMIFS(TI498:UB498,TI$3:UB$3,"Yellow",TI$4:UB$4,"On")&gt;=TH$1,1,
TRUE,0)</f>
        <v>1</v>
      </c>
      <c r="TH498" s="40">
        <f t="shared" si="231"/>
        <v>1.6062166763003916</v>
      </c>
      <c r="TI498" s="40" t="str">
        <f t="shared" si="232"/>
        <v/>
      </c>
      <c r="TJ498">
        <f t="shared" si="233"/>
        <v>1</v>
      </c>
      <c r="TK498">
        <f t="shared" si="234"/>
        <v>1</v>
      </c>
      <c r="TL498">
        <f t="shared" si="235"/>
        <v>0</v>
      </c>
      <c r="TM498">
        <f t="shared" si="236"/>
        <v>0</v>
      </c>
      <c r="TN498">
        <f t="shared" si="237"/>
        <v>0</v>
      </c>
      <c r="TO498">
        <f t="shared" si="238"/>
        <v>0</v>
      </c>
      <c r="TP498">
        <f t="shared" si="239"/>
        <v>0</v>
      </c>
      <c r="TQ498">
        <f t="shared" si="240"/>
        <v>0</v>
      </c>
      <c r="TR498">
        <f t="shared" si="241"/>
        <v>0</v>
      </c>
      <c r="TS498">
        <f t="shared" si="242"/>
        <v>0</v>
      </c>
      <c r="TT498">
        <f t="shared" si="243"/>
        <v>0</v>
      </c>
      <c r="TU498">
        <f t="shared" si="244"/>
        <v>0</v>
      </c>
      <c r="TV498">
        <f t="shared" si="245"/>
        <v>0</v>
      </c>
      <c r="TW498">
        <f t="shared" si="246"/>
        <v>0</v>
      </c>
      <c r="TX498">
        <f t="shared" si="247"/>
        <v>0</v>
      </c>
      <c r="TY498">
        <f t="shared" si="248"/>
        <v>0</v>
      </c>
      <c r="TZ498" t="str">
        <f t="shared" si="249"/>
        <v/>
      </c>
      <c r="UA498">
        <f t="shared" si="250"/>
        <v>0</v>
      </c>
      <c r="UB498">
        <f t="shared" si="251"/>
        <v>0</v>
      </c>
      <c r="UD498" t="str">
        <f t="shared" si="252"/>
        <v/>
      </c>
      <c r="UE498" t="str">
        <f t="shared" si="253"/>
        <v/>
      </c>
      <c r="UG498">
        <f t="shared" si="254"/>
        <v>0</v>
      </c>
      <c r="UH498" t="str">
        <f t="shared" si="255"/>
        <v/>
      </c>
      <c r="UR498" t="str">
        <f t="shared" si="230"/>
        <v/>
      </c>
    </row>
    <row r="499" spans="1:564" x14ac:dyDescent="0.3">
      <c r="A499" t="s">
        <v>1578</v>
      </c>
      <c r="B499" t="s">
        <v>591</v>
      </c>
      <c r="C499" t="s">
        <v>163</v>
      </c>
      <c r="D499" s="63">
        <v>45743.681194884259</v>
      </c>
      <c r="E499" s="63">
        <v>45743.684635474536</v>
      </c>
      <c r="F499" t="s">
        <v>623</v>
      </c>
      <c r="G499">
        <v>100</v>
      </c>
      <c r="H499">
        <v>1</v>
      </c>
      <c r="P499">
        <v>1</v>
      </c>
      <c r="Q499">
        <v>1</v>
      </c>
      <c r="R499">
        <v>0</v>
      </c>
      <c r="AI499">
        <v>1</v>
      </c>
      <c r="AJ499">
        <v>1</v>
      </c>
      <c r="AL499">
        <v>11</v>
      </c>
      <c r="AM499">
        <v>1</v>
      </c>
      <c r="AN499">
        <v>1</v>
      </c>
      <c r="AO499">
        <v>1</v>
      </c>
      <c r="AP499">
        <v>1</v>
      </c>
      <c r="AQ499">
        <v>1</v>
      </c>
      <c r="AR499">
        <v>1</v>
      </c>
      <c r="AS499">
        <v>1</v>
      </c>
      <c r="AT499">
        <v>0</v>
      </c>
      <c r="AV499">
        <v>1</v>
      </c>
      <c r="AW499">
        <v>1</v>
      </c>
      <c r="AX499">
        <v>1</v>
      </c>
      <c r="AY499">
        <v>1</v>
      </c>
      <c r="AZ499">
        <v>1</v>
      </c>
      <c r="BA499">
        <v>1</v>
      </c>
      <c r="BB499">
        <v>0</v>
      </c>
      <c r="BD499">
        <v>1</v>
      </c>
      <c r="BE499">
        <v>1</v>
      </c>
      <c r="BF499">
        <v>1</v>
      </c>
      <c r="BI499">
        <v>3</v>
      </c>
      <c r="BJ499">
        <v>3</v>
      </c>
      <c r="BK499">
        <v>2</v>
      </c>
      <c r="BL499">
        <v>4</v>
      </c>
      <c r="BM499">
        <v>1</v>
      </c>
      <c r="BN499">
        <v>2</v>
      </c>
      <c r="BO499">
        <v>3</v>
      </c>
      <c r="BP499">
        <v>2</v>
      </c>
      <c r="BQ499">
        <v>3</v>
      </c>
      <c r="BR499">
        <v>3</v>
      </c>
      <c r="BS499">
        <v>1</v>
      </c>
      <c r="BT499">
        <v>3</v>
      </c>
      <c r="BU499">
        <v>3</v>
      </c>
      <c r="BV499">
        <v>3</v>
      </c>
      <c r="BW499">
        <v>3</v>
      </c>
      <c r="BY499">
        <v>1</v>
      </c>
      <c r="TF499" t="s">
        <v>18</v>
      </c>
      <c r="TG499" cm="1">
        <f t="array" aca="1" ref="TG499" ca="1">_xlfn.IFS(SUMIFS(TI499:UB499, TI$3:UB$3,"Red",TI$4:UB$4,"On")&gt;0,1,
SUMIFS(TI499:UB499,TI$3:UB$3,"Yellow",TI$4:UB$4,"On")&gt;=TH$1,1,
TRUE,0)</f>
        <v>1</v>
      </c>
      <c r="TH499" s="40">
        <f t="shared" si="231"/>
        <v>4.9544499989133328</v>
      </c>
      <c r="TI499" s="40" t="str">
        <f t="shared" si="232"/>
        <v/>
      </c>
      <c r="TJ499">
        <f t="shared" si="233"/>
        <v>1</v>
      </c>
      <c r="TK499">
        <f t="shared" si="234"/>
        <v>1</v>
      </c>
      <c r="TL499">
        <f t="shared" si="235"/>
        <v>0</v>
      </c>
      <c r="TM499">
        <f t="shared" si="236"/>
        <v>0</v>
      </c>
      <c r="TN499">
        <f t="shared" si="237"/>
        <v>0</v>
      </c>
      <c r="TO499">
        <f t="shared" si="238"/>
        <v>0</v>
      </c>
      <c r="TP499">
        <f t="shared" si="239"/>
        <v>0</v>
      </c>
      <c r="TQ499">
        <f t="shared" si="240"/>
        <v>0</v>
      </c>
      <c r="TR499">
        <f t="shared" si="241"/>
        <v>0</v>
      </c>
      <c r="TS499">
        <f t="shared" si="242"/>
        <v>0</v>
      </c>
      <c r="TT499">
        <f t="shared" si="243"/>
        <v>0</v>
      </c>
      <c r="TU499">
        <f t="shared" si="244"/>
        <v>0</v>
      </c>
      <c r="TV499">
        <f t="shared" si="245"/>
        <v>0</v>
      </c>
      <c r="TW499">
        <f t="shared" si="246"/>
        <v>0</v>
      </c>
      <c r="TX499">
        <f t="shared" si="247"/>
        <v>0</v>
      </c>
      <c r="TY499">
        <f t="shared" si="248"/>
        <v>0</v>
      </c>
      <c r="TZ499" t="str">
        <f t="shared" si="249"/>
        <v/>
      </c>
      <c r="UA499">
        <f t="shared" si="250"/>
        <v>0</v>
      </c>
      <c r="UB499">
        <f t="shared" si="251"/>
        <v>0</v>
      </c>
      <c r="UD499" t="str">
        <f t="shared" si="252"/>
        <v/>
      </c>
      <c r="UE499" t="str">
        <f t="shared" si="253"/>
        <v/>
      </c>
      <c r="UG499">
        <f t="shared" si="254"/>
        <v>0</v>
      </c>
      <c r="UH499" t="str">
        <f t="shared" si="255"/>
        <v/>
      </c>
      <c r="UR499" t="str">
        <f t="shared" si="230"/>
        <v/>
      </c>
    </row>
    <row r="500" spans="1:564" x14ac:dyDescent="0.3">
      <c r="A500" t="s">
        <v>1579</v>
      </c>
      <c r="B500" t="s">
        <v>591</v>
      </c>
      <c r="C500" t="s">
        <v>78</v>
      </c>
      <c r="D500" s="63">
        <v>45743.684546631943</v>
      </c>
      <c r="E500" s="63">
        <v>45743.684682800929</v>
      </c>
      <c r="F500" t="s">
        <v>625</v>
      </c>
      <c r="G500">
        <v>100</v>
      </c>
      <c r="AI500">
        <v>3</v>
      </c>
      <c r="TF500" t="s">
        <v>18</v>
      </c>
      <c r="TG500" cm="1">
        <f t="array" aca="1" ref="TG500" ca="1">_xlfn.IFS(SUMIFS(TI500:UB500, TI$3:UB$3,"Red",TI$4:UB$4,"On")&gt;0,1,
SUMIFS(TI500:UB500,TI$3:UB$3,"Yellow",TI$4:UB$4,"On")&gt;=TH$1,1,
TRUE,0)</f>
        <v>0</v>
      </c>
      <c r="TH500" s="40">
        <f t="shared" si="231"/>
        <v>0.19608334056101739</v>
      </c>
      <c r="TI500" s="40" t="str">
        <f t="shared" si="232"/>
        <v/>
      </c>
      <c r="TJ500">
        <f t="shared" si="233"/>
        <v>0</v>
      </c>
      <c r="TK500">
        <f t="shared" si="234"/>
        <v>0</v>
      </c>
      <c r="TL500">
        <f t="shared" si="235"/>
        <v>0</v>
      </c>
      <c r="TM500">
        <f t="shared" si="236"/>
        <v>0</v>
      </c>
      <c r="TN500">
        <f t="shared" si="237"/>
        <v>0</v>
      </c>
      <c r="TO500">
        <f t="shared" si="238"/>
        <v>0</v>
      </c>
      <c r="TP500">
        <f t="shared" si="239"/>
        <v>0</v>
      </c>
      <c r="TQ500">
        <f t="shared" si="240"/>
        <v>0</v>
      </c>
      <c r="TR500">
        <f t="shared" si="241"/>
        <v>0</v>
      </c>
      <c r="TS500">
        <f t="shared" si="242"/>
        <v>0</v>
      </c>
      <c r="TT500">
        <f t="shared" si="243"/>
        <v>0</v>
      </c>
      <c r="TU500">
        <f t="shared" si="244"/>
        <v>0</v>
      </c>
      <c r="TV500">
        <f t="shared" si="245"/>
        <v>0</v>
      </c>
      <c r="TW500">
        <f t="shared" si="246"/>
        <v>0</v>
      </c>
      <c r="TX500">
        <f t="shared" si="247"/>
        <v>0</v>
      </c>
      <c r="TY500">
        <f t="shared" si="248"/>
        <v>0</v>
      </c>
      <c r="TZ500" t="str">
        <f t="shared" si="249"/>
        <v/>
      </c>
      <c r="UA500">
        <f t="shared" si="250"/>
        <v>0</v>
      </c>
      <c r="UB500">
        <f t="shared" si="251"/>
        <v>0</v>
      </c>
      <c r="UD500" t="str">
        <f t="shared" si="252"/>
        <v/>
      </c>
      <c r="UE500" t="str">
        <f t="shared" si="253"/>
        <v/>
      </c>
      <c r="UG500" t="str">
        <f t="shared" si="254"/>
        <v/>
      </c>
      <c r="UH500" t="str">
        <f t="shared" si="255"/>
        <v/>
      </c>
      <c r="UR500" t="str">
        <f t="shared" si="230"/>
        <v/>
      </c>
    </row>
    <row r="501" spans="1:564" x14ac:dyDescent="0.3">
      <c r="A501" t="s">
        <v>1580</v>
      </c>
      <c r="B501" t="s">
        <v>591</v>
      </c>
      <c r="C501" t="s">
        <v>115</v>
      </c>
      <c r="D501" s="63">
        <v>45743.684081203704</v>
      </c>
      <c r="E501" s="63">
        <v>45743.684956377314</v>
      </c>
      <c r="F501" t="s">
        <v>623</v>
      </c>
      <c r="G501">
        <v>100</v>
      </c>
      <c r="AI501">
        <v>1</v>
      </c>
      <c r="AJ501">
        <v>1</v>
      </c>
      <c r="AL501">
        <v>11</v>
      </c>
      <c r="AM501">
        <v>1</v>
      </c>
      <c r="AN501">
        <v>1</v>
      </c>
      <c r="AO501">
        <v>0</v>
      </c>
      <c r="AP501">
        <v>1</v>
      </c>
      <c r="AQ501">
        <v>1</v>
      </c>
      <c r="AR501">
        <v>1</v>
      </c>
      <c r="AS501">
        <v>0</v>
      </c>
      <c r="AT501">
        <v>0</v>
      </c>
      <c r="TF501" t="s">
        <v>18</v>
      </c>
      <c r="TG501" cm="1">
        <f t="array" aca="1" ref="TG501" ca="1">_xlfn.IFS(SUMIFS(TI501:UB501, TI$3:UB$3,"Red",TI$4:UB$4,"On")&gt;0,1,
SUMIFS(TI501:UB501,TI$3:UB$3,"Yellow",TI$4:UB$4,"On")&gt;=TH$1,1,
TRUE,0)</f>
        <v>0</v>
      </c>
      <c r="TH501" s="40">
        <f t="shared" si="231"/>
        <v>1.260249997721985</v>
      </c>
      <c r="TI501" s="40" t="str">
        <f t="shared" si="232"/>
        <v/>
      </c>
      <c r="TJ501">
        <f t="shared" si="233"/>
        <v>0</v>
      </c>
      <c r="TK501">
        <f t="shared" si="234"/>
        <v>0</v>
      </c>
      <c r="TL501">
        <f t="shared" si="235"/>
        <v>0</v>
      </c>
      <c r="TM501">
        <f t="shared" si="236"/>
        <v>0</v>
      </c>
      <c r="TN501">
        <f t="shared" si="237"/>
        <v>0</v>
      </c>
      <c r="TO501">
        <f t="shared" si="238"/>
        <v>0</v>
      </c>
      <c r="TP501">
        <f t="shared" si="239"/>
        <v>0</v>
      </c>
      <c r="TQ501">
        <f t="shared" si="240"/>
        <v>0</v>
      </c>
      <c r="TR501">
        <f t="shared" si="241"/>
        <v>0</v>
      </c>
      <c r="TS501">
        <f t="shared" si="242"/>
        <v>0</v>
      </c>
      <c r="TT501">
        <f t="shared" si="243"/>
        <v>0</v>
      </c>
      <c r="TU501">
        <f t="shared" si="244"/>
        <v>0</v>
      </c>
      <c r="TV501">
        <f t="shared" si="245"/>
        <v>0</v>
      </c>
      <c r="TW501">
        <f t="shared" si="246"/>
        <v>0</v>
      </c>
      <c r="TX501">
        <f t="shared" si="247"/>
        <v>0</v>
      </c>
      <c r="TY501">
        <f t="shared" si="248"/>
        <v>0</v>
      </c>
      <c r="TZ501" t="str">
        <f t="shared" si="249"/>
        <v/>
      </c>
      <c r="UA501">
        <f t="shared" si="250"/>
        <v>0</v>
      </c>
      <c r="UB501">
        <f t="shared" si="251"/>
        <v>0</v>
      </c>
      <c r="UD501" t="str">
        <f t="shared" si="252"/>
        <v/>
      </c>
      <c r="UE501" t="str">
        <f t="shared" si="253"/>
        <v/>
      </c>
      <c r="UG501" t="str">
        <f t="shared" si="254"/>
        <v/>
      </c>
      <c r="UH501" t="str">
        <f t="shared" si="255"/>
        <v/>
      </c>
      <c r="UR501" t="str">
        <f t="shared" si="230"/>
        <v/>
      </c>
    </row>
    <row r="502" spans="1:564" x14ac:dyDescent="0.3">
      <c r="A502" t="s">
        <v>1581</v>
      </c>
      <c r="B502" t="s">
        <v>591</v>
      </c>
      <c r="C502" t="s">
        <v>97</v>
      </c>
      <c r="D502" s="63">
        <v>45743.650589791665</v>
      </c>
      <c r="E502" s="63">
        <v>45743.685903611113</v>
      </c>
      <c r="F502" t="s">
        <v>623</v>
      </c>
      <c r="G502">
        <v>100</v>
      </c>
      <c r="AI502">
        <v>1</v>
      </c>
      <c r="AJ502">
        <v>1</v>
      </c>
      <c r="AL502">
        <v>4</v>
      </c>
      <c r="TF502" t="s">
        <v>18</v>
      </c>
      <c r="TG502" cm="1">
        <f t="array" aca="1" ref="TG502" ca="1">_xlfn.IFS(SUMIFS(TI502:UB502, TI$3:UB$3,"Red",TI$4:UB$4,"On")&gt;0,1,
SUMIFS(TI502:UB502,TI$3:UB$3,"Yellow",TI$4:UB$4,"On")&gt;=TH$1,1,
TRUE,0)</f>
        <v>0</v>
      </c>
      <c r="TH502" s="40">
        <f t="shared" si="231"/>
        <v>50.851900004781783</v>
      </c>
      <c r="TI502" s="40" t="str">
        <f t="shared" si="232"/>
        <v/>
      </c>
      <c r="TJ502">
        <f t="shared" si="233"/>
        <v>0</v>
      </c>
      <c r="TK502">
        <f t="shared" si="234"/>
        <v>0</v>
      </c>
      <c r="TL502">
        <f t="shared" si="235"/>
        <v>0</v>
      </c>
      <c r="TM502">
        <f t="shared" si="236"/>
        <v>0</v>
      </c>
      <c r="TN502">
        <f t="shared" si="237"/>
        <v>0</v>
      </c>
      <c r="TO502">
        <f t="shared" si="238"/>
        <v>0</v>
      </c>
      <c r="TP502">
        <f t="shared" si="239"/>
        <v>0</v>
      </c>
      <c r="TQ502">
        <f t="shared" si="240"/>
        <v>0</v>
      </c>
      <c r="TR502">
        <f t="shared" si="241"/>
        <v>0</v>
      </c>
      <c r="TS502">
        <f t="shared" si="242"/>
        <v>0</v>
      </c>
      <c r="TT502">
        <f t="shared" si="243"/>
        <v>0</v>
      </c>
      <c r="TU502">
        <f t="shared" si="244"/>
        <v>0</v>
      </c>
      <c r="TV502">
        <f t="shared" si="245"/>
        <v>0</v>
      </c>
      <c r="TW502">
        <f t="shared" si="246"/>
        <v>0</v>
      </c>
      <c r="TX502">
        <f t="shared" si="247"/>
        <v>0</v>
      </c>
      <c r="TY502">
        <f t="shared" si="248"/>
        <v>0</v>
      </c>
      <c r="TZ502" t="str">
        <f t="shared" si="249"/>
        <v/>
      </c>
      <c r="UA502">
        <f t="shared" si="250"/>
        <v>0</v>
      </c>
      <c r="UB502">
        <f t="shared" si="251"/>
        <v>0</v>
      </c>
      <c r="UD502" t="str">
        <f t="shared" si="252"/>
        <v/>
      </c>
      <c r="UE502" t="str">
        <f t="shared" si="253"/>
        <v/>
      </c>
      <c r="UG502" t="str">
        <f t="shared" si="254"/>
        <v/>
      </c>
      <c r="UH502" t="str">
        <f t="shared" si="255"/>
        <v/>
      </c>
      <c r="UR502" t="str">
        <f t="shared" si="230"/>
        <v/>
      </c>
    </row>
    <row r="503" spans="1:564" x14ac:dyDescent="0.3">
      <c r="A503" t="s">
        <v>1582</v>
      </c>
      <c r="B503" t="s">
        <v>591</v>
      </c>
      <c r="C503" t="s">
        <v>97</v>
      </c>
      <c r="D503" s="63">
        <v>45743.687552083335</v>
      </c>
      <c r="E503" s="63">
        <v>45743.687788124997</v>
      </c>
      <c r="F503" t="s">
        <v>609</v>
      </c>
      <c r="G503">
        <v>100</v>
      </c>
      <c r="AI503">
        <v>1</v>
      </c>
      <c r="AJ503">
        <v>1</v>
      </c>
      <c r="AL503">
        <v>6</v>
      </c>
      <c r="TF503" t="s">
        <v>18</v>
      </c>
      <c r="TG503" cm="1">
        <f t="array" aca="1" ref="TG503" ca="1">_xlfn.IFS(SUMIFS(TI503:UB503, TI$3:UB$3,"Red",TI$4:UB$4,"On")&gt;0,1,
SUMIFS(TI503:UB503,TI$3:UB$3,"Yellow",TI$4:UB$4,"On")&gt;=TH$1,1,
TRUE,0)</f>
        <v>0</v>
      </c>
      <c r="TH503" s="40">
        <f t="shared" si="231"/>
        <v>0.33989999326877296</v>
      </c>
      <c r="TI503" s="40" t="str">
        <f t="shared" si="232"/>
        <v/>
      </c>
      <c r="TJ503">
        <f t="shared" si="233"/>
        <v>0</v>
      </c>
      <c r="TK503">
        <f t="shared" si="234"/>
        <v>0</v>
      </c>
      <c r="TL503">
        <f t="shared" si="235"/>
        <v>0</v>
      </c>
      <c r="TM503">
        <f t="shared" si="236"/>
        <v>0</v>
      </c>
      <c r="TN503">
        <f t="shared" si="237"/>
        <v>0</v>
      </c>
      <c r="TO503">
        <f t="shared" si="238"/>
        <v>0</v>
      </c>
      <c r="TP503">
        <f t="shared" si="239"/>
        <v>0</v>
      </c>
      <c r="TQ503">
        <f t="shared" si="240"/>
        <v>0</v>
      </c>
      <c r="TR503">
        <f t="shared" si="241"/>
        <v>0</v>
      </c>
      <c r="TS503">
        <f t="shared" si="242"/>
        <v>0</v>
      </c>
      <c r="TT503">
        <f t="shared" si="243"/>
        <v>0</v>
      </c>
      <c r="TU503">
        <f t="shared" si="244"/>
        <v>0</v>
      </c>
      <c r="TV503">
        <f t="shared" si="245"/>
        <v>0</v>
      </c>
      <c r="TW503">
        <f t="shared" si="246"/>
        <v>0</v>
      </c>
      <c r="TX503">
        <f t="shared" si="247"/>
        <v>0</v>
      </c>
      <c r="TY503">
        <f t="shared" si="248"/>
        <v>0</v>
      </c>
      <c r="TZ503" t="str">
        <f t="shared" si="249"/>
        <v/>
      </c>
      <c r="UA503">
        <f t="shared" si="250"/>
        <v>0</v>
      </c>
      <c r="UB503">
        <f t="shared" si="251"/>
        <v>0</v>
      </c>
      <c r="UD503" t="str">
        <f t="shared" si="252"/>
        <v/>
      </c>
      <c r="UE503" t="str">
        <f t="shared" si="253"/>
        <v/>
      </c>
      <c r="UG503" t="str">
        <f t="shared" si="254"/>
        <v/>
      </c>
      <c r="UH503" t="str">
        <f t="shared" si="255"/>
        <v/>
      </c>
      <c r="UR503" t="str">
        <f t="shared" si="230"/>
        <v/>
      </c>
    </row>
    <row r="504" spans="1:564" x14ac:dyDescent="0.3">
      <c r="A504" t="s">
        <v>1583</v>
      </c>
      <c r="B504" t="s">
        <v>591</v>
      </c>
      <c r="C504" t="s">
        <v>163</v>
      </c>
      <c r="D504" s="63">
        <v>45743.685180509259</v>
      </c>
      <c r="E504" s="63">
        <v>45743.688248402781</v>
      </c>
      <c r="F504" t="s">
        <v>623</v>
      </c>
      <c r="G504">
        <v>100</v>
      </c>
      <c r="H504">
        <v>1</v>
      </c>
      <c r="P504">
        <v>1</v>
      </c>
      <c r="Q504">
        <v>1</v>
      </c>
      <c r="R504">
        <v>0</v>
      </c>
      <c r="AI504">
        <v>1</v>
      </c>
      <c r="AJ504">
        <v>1</v>
      </c>
      <c r="AL504">
        <v>11</v>
      </c>
      <c r="AM504">
        <v>1</v>
      </c>
      <c r="AN504">
        <v>1</v>
      </c>
      <c r="AO504">
        <v>1</v>
      </c>
      <c r="AP504">
        <v>1</v>
      </c>
      <c r="AQ504">
        <v>1</v>
      </c>
      <c r="AR504">
        <v>1</v>
      </c>
      <c r="AS504">
        <v>1</v>
      </c>
      <c r="AT504">
        <v>0</v>
      </c>
      <c r="AV504">
        <v>2</v>
      </c>
      <c r="AW504">
        <v>1</v>
      </c>
      <c r="AX504">
        <v>1</v>
      </c>
      <c r="AY504">
        <v>1</v>
      </c>
      <c r="AZ504">
        <v>1</v>
      </c>
      <c r="BA504">
        <v>1</v>
      </c>
      <c r="BB504">
        <v>0</v>
      </c>
      <c r="BD504">
        <v>1</v>
      </c>
      <c r="BE504">
        <v>1</v>
      </c>
      <c r="BF504">
        <v>1</v>
      </c>
      <c r="BI504">
        <v>2</v>
      </c>
      <c r="BJ504">
        <v>3</v>
      </c>
      <c r="BK504">
        <v>3</v>
      </c>
      <c r="BL504">
        <v>2</v>
      </c>
      <c r="BM504">
        <v>2</v>
      </c>
      <c r="BN504">
        <v>2</v>
      </c>
      <c r="BO504">
        <v>3</v>
      </c>
      <c r="BP504">
        <v>2</v>
      </c>
      <c r="BQ504">
        <v>3</v>
      </c>
      <c r="BR504">
        <v>3</v>
      </c>
      <c r="BS504">
        <v>2</v>
      </c>
      <c r="BT504">
        <v>3</v>
      </c>
      <c r="BU504">
        <v>4</v>
      </c>
      <c r="BV504">
        <v>3</v>
      </c>
      <c r="BW504">
        <v>3</v>
      </c>
      <c r="BY504">
        <v>3</v>
      </c>
      <c r="TF504" t="s">
        <v>18</v>
      </c>
      <c r="TG504" cm="1">
        <f t="array" aca="1" ref="TG504" ca="1">_xlfn.IFS(SUMIFS(TI504:UB504, TI$3:UB$3,"Red",TI$4:UB$4,"On")&gt;0,1,
SUMIFS(TI504:UB504,TI$3:UB$3,"Yellow",TI$4:UB$4,"On")&gt;=TH$1,1,
TRUE,0)</f>
        <v>1</v>
      </c>
      <c r="TH504" s="40">
        <f t="shared" si="231"/>
        <v>4.4177666713949293</v>
      </c>
      <c r="TI504" s="40" t="str">
        <f t="shared" si="232"/>
        <v/>
      </c>
      <c r="TJ504">
        <f t="shared" si="233"/>
        <v>1</v>
      </c>
      <c r="TK504">
        <f t="shared" si="234"/>
        <v>1</v>
      </c>
      <c r="TL504">
        <f t="shared" si="235"/>
        <v>0</v>
      </c>
      <c r="TM504">
        <f t="shared" si="236"/>
        <v>0</v>
      </c>
      <c r="TN504">
        <f t="shared" si="237"/>
        <v>0</v>
      </c>
      <c r="TO504">
        <f t="shared" si="238"/>
        <v>0</v>
      </c>
      <c r="TP504">
        <f t="shared" si="239"/>
        <v>0</v>
      </c>
      <c r="TQ504">
        <f t="shared" si="240"/>
        <v>0</v>
      </c>
      <c r="TR504">
        <f t="shared" si="241"/>
        <v>0</v>
      </c>
      <c r="TS504">
        <f t="shared" si="242"/>
        <v>0</v>
      </c>
      <c r="TT504">
        <f t="shared" si="243"/>
        <v>0</v>
      </c>
      <c r="TU504">
        <f t="shared" si="244"/>
        <v>0</v>
      </c>
      <c r="TV504">
        <f t="shared" si="245"/>
        <v>0</v>
      </c>
      <c r="TW504">
        <f t="shared" si="246"/>
        <v>0</v>
      </c>
      <c r="TX504">
        <f t="shared" si="247"/>
        <v>0</v>
      </c>
      <c r="TY504">
        <f t="shared" si="248"/>
        <v>0</v>
      </c>
      <c r="TZ504" t="str">
        <f t="shared" si="249"/>
        <v/>
      </c>
      <c r="UA504">
        <f t="shared" si="250"/>
        <v>0</v>
      </c>
      <c r="UB504">
        <f t="shared" si="251"/>
        <v>0</v>
      </c>
      <c r="UD504" t="str">
        <f t="shared" si="252"/>
        <v/>
      </c>
      <c r="UE504" t="str">
        <f t="shared" si="253"/>
        <v/>
      </c>
      <c r="UG504">
        <f t="shared" si="254"/>
        <v>0</v>
      </c>
      <c r="UH504" t="str">
        <f t="shared" si="255"/>
        <v/>
      </c>
      <c r="UR504" t="str">
        <f t="shared" si="230"/>
        <v/>
      </c>
    </row>
    <row r="505" spans="1:564" x14ac:dyDescent="0.3">
      <c r="A505" t="s">
        <v>1584</v>
      </c>
      <c r="B505" t="s">
        <v>591</v>
      </c>
      <c r="C505" t="s">
        <v>115</v>
      </c>
      <c r="D505" s="63">
        <v>45743.68739428241</v>
      </c>
      <c r="E505" s="63">
        <v>45743.689291759256</v>
      </c>
      <c r="F505" t="s">
        <v>623</v>
      </c>
      <c r="G505">
        <v>100</v>
      </c>
      <c r="AI505">
        <v>1</v>
      </c>
      <c r="AJ505">
        <v>1</v>
      </c>
      <c r="AL505">
        <v>11</v>
      </c>
      <c r="AM505">
        <v>1</v>
      </c>
      <c r="AN505">
        <v>1</v>
      </c>
      <c r="AO505">
        <v>0</v>
      </c>
      <c r="AP505">
        <v>1</v>
      </c>
      <c r="AQ505">
        <v>1</v>
      </c>
      <c r="AR505">
        <v>1</v>
      </c>
      <c r="AS505">
        <v>0</v>
      </c>
      <c r="AT505">
        <v>0</v>
      </c>
      <c r="TF505" t="s">
        <v>18</v>
      </c>
      <c r="TG505" cm="1">
        <f t="array" aca="1" ref="TG505" ca="1">_xlfn.IFS(SUMIFS(TI505:UB505, TI$3:UB$3,"Red",TI$4:UB$4,"On")&gt;0,1,
SUMIFS(TI505:UB505,TI$3:UB$3,"Yellow",TI$4:UB$4,"On")&gt;=TH$1,1,
TRUE,0)</f>
        <v>0</v>
      </c>
      <c r="TH505" s="40">
        <f t="shared" si="231"/>
        <v>2.7323666587471962</v>
      </c>
      <c r="TI505" s="40" t="str">
        <f t="shared" si="232"/>
        <v/>
      </c>
      <c r="TJ505">
        <f t="shared" si="233"/>
        <v>0</v>
      </c>
      <c r="TK505">
        <f t="shared" si="234"/>
        <v>0</v>
      </c>
      <c r="TL505">
        <f t="shared" si="235"/>
        <v>0</v>
      </c>
      <c r="TM505">
        <f t="shared" si="236"/>
        <v>0</v>
      </c>
      <c r="TN505">
        <f t="shared" si="237"/>
        <v>0</v>
      </c>
      <c r="TO505">
        <f t="shared" si="238"/>
        <v>0</v>
      </c>
      <c r="TP505">
        <f t="shared" si="239"/>
        <v>0</v>
      </c>
      <c r="TQ505">
        <f t="shared" si="240"/>
        <v>0</v>
      </c>
      <c r="TR505">
        <f t="shared" si="241"/>
        <v>0</v>
      </c>
      <c r="TS505">
        <f t="shared" si="242"/>
        <v>0</v>
      </c>
      <c r="TT505">
        <f t="shared" si="243"/>
        <v>0</v>
      </c>
      <c r="TU505">
        <f t="shared" si="244"/>
        <v>0</v>
      </c>
      <c r="TV505">
        <f t="shared" si="245"/>
        <v>0</v>
      </c>
      <c r="TW505">
        <f t="shared" si="246"/>
        <v>0</v>
      </c>
      <c r="TX505">
        <f t="shared" si="247"/>
        <v>0</v>
      </c>
      <c r="TY505">
        <f t="shared" si="248"/>
        <v>0</v>
      </c>
      <c r="TZ505" t="str">
        <f t="shared" si="249"/>
        <v/>
      </c>
      <c r="UA505">
        <f t="shared" si="250"/>
        <v>0</v>
      </c>
      <c r="UB505">
        <f t="shared" si="251"/>
        <v>0</v>
      </c>
      <c r="UD505" t="str">
        <f t="shared" si="252"/>
        <v/>
      </c>
      <c r="UE505" t="str">
        <f t="shared" si="253"/>
        <v/>
      </c>
      <c r="UG505" t="str">
        <f t="shared" si="254"/>
        <v/>
      </c>
      <c r="UH505" t="str">
        <f t="shared" si="255"/>
        <v/>
      </c>
      <c r="UR505" t="str">
        <f t="shared" si="230"/>
        <v/>
      </c>
    </row>
    <row r="506" spans="1:564" x14ac:dyDescent="0.3">
      <c r="A506" t="s">
        <v>1585</v>
      </c>
      <c r="B506" t="s">
        <v>591</v>
      </c>
      <c r="C506" t="s">
        <v>124</v>
      </c>
      <c r="D506" s="63">
        <v>45743.68885421296</v>
      </c>
      <c r="E506" s="63">
        <v>45743.689294074073</v>
      </c>
      <c r="F506" t="s">
        <v>623</v>
      </c>
      <c r="G506">
        <v>100</v>
      </c>
      <c r="P506">
        <v>1</v>
      </c>
      <c r="AI506">
        <v>1</v>
      </c>
      <c r="AJ506">
        <v>1</v>
      </c>
      <c r="AL506">
        <v>11</v>
      </c>
      <c r="AM506">
        <v>1</v>
      </c>
      <c r="AN506">
        <v>1</v>
      </c>
      <c r="AO506">
        <v>1</v>
      </c>
      <c r="AP506">
        <v>1</v>
      </c>
      <c r="AQ506">
        <v>1</v>
      </c>
      <c r="AR506">
        <v>1</v>
      </c>
      <c r="AS506">
        <v>1</v>
      </c>
      <c r="AT506">
        <v>0</v>
      </c>
      <c r="AV506">
        <v>5</v>
      </c>
      <c r="TF506" t="s">
        <v>18</v>
      </c>
      <c r="TG506" cm="1">
        <f t="array" aca="1" ref="TG506" ca="1">_xlfn.IFS(SUMIFS(TI506:UB506, TI$3:UB$3,"Red",TI$4:UB$4,"On")&gt;0,1,
SUMIFS(TI506:UB506,TI$3:UB$3,"Yellow",TI$4:UB$4,"On")&gt;=TH$1,1,
TRUE,0)</f>
        <v>0</v>
      </c>
      <c r="TH506" s="40">
        <f t="shared" si="231"/>
        <v>0.63340000226162374</v>
      </c>
      <c r="TI506" s="40" t="str">
        <f t="shared" si="232"/>
        <v/>
      </c>
      <c r="TJ506">
        <f t="shared" si="233"/>
        <v>1</v>
      </c>
      <c r="TK506">
        <f t="shared" si="234"/>
        <v>0</v>
      </c>
      <c r="TL506">
        <f t="shared" si="235"/>
        <v>0</v>
      </c>
      <c r="TM506">
        <f t="shared" si="236"/>
        <v>0</v>
      </c>
      <c r="TN506">
        <f t="shared" si="237"/>
        <v>0</v>
      </c>
      <c r="TO506">
        <f t="shared" si="238"/>
        <v>0</v>
      </c>
      <c r="TP506">
        <f t="shared" si="239"/>
        <v>0</v>
      </c>
      <c r="TQ506">
        <f t="shared" si="240"/>
        <v>0</v>
      </c>
      <c r="TR506">
        <f t="shared" si="241"/>
        <v>0</v>
      </c>
      <c r="TS506">
        <f t="shared" si="242"/>
        <v>0</v>
      </c>
      <c r="TT506">
        <f t="shared" si="243"/>
        <v>0</v>
      </c>
      <c r="TU506">
        <f t="shared" si="244"/>
        <v>0</v>
      </c>
      <c r="TV506">
        <f t="shared" si="245"/>
        <v>0</v>
      </c>
      <c r="TW506">
        <f t="shared" si="246"/>
        <v>0</v>
      </c>
      <c r="TX506">
        <f t="shared" si="247"/>
        <v>0</v>
      </c>
      <c r="TY506">
        <f t="shared" si="248"/>
        <v>0</v>
      </c>
      <c r="TZ506" t="str">
        <f t="shared" si="249"/>
        <v/>
      </c>
      <c r="UA506">
        <f t="shared" si="250"/>
        <v>0</v>
      </c>
      <c r="UB506">
        <f t="shared" si="251"/>
        <v>0</v>
      </c>
      <c r="UD506" t="str">
        <f t="shared" si="252"/>
        <v/>
      </c>
      <c r="UE506" t="str">
        <f t="shared" si="253"/>
        <v/>
      </c>
      <c r="UG506" t="str">
        <f t="shared" si="254"/>
        <v/>
      </c>
      <c r="UH506" t="str">
        <f t="shared" si="255"/>
        <v/>
      </c>
      <c r="UR506" t="str">
        <f t="shared" si="230"/>
        <v/>
      </c>
    </row>
    <row r="507" spans="1:564" x14ac:dyDescent="0.3">
      <c r="A507" t="s">
        <v>1586</v>
      </c>
      <c r="B507" t="s">
        <v>14</v>
      </c>
      <c r="D507" s="63">
        <v>45743.680492037034</v>
      </c>
      <c r="E507" s="63">
        <v>45743.689703240743</v>
      </c>
      <c r="F507" t="s">
        <v>623</v>
      </c>
      <c r="G507">
        <v>100</v>
      </c>
      <c r="H507">
        <v>0</v>
      </c>
      <c r="J507">
        <v>1</v>
      </c>
      <c r="K507">
        <v>4</v>
      </c>
      <c r="L507">
        <v>2</v>
      </c>
      <c r="M507" t="s">
        <v>600</v>
      </c>
      <c r="N507" t="s">
        <v>601</v>
      </c>
      <c r="O507" t="s">
        <v>610</v>
      </c>
      <c r="P507">
        <v>1</v>
      </c>
      <c r="Q507">
        <v>1</v>
      </c>
      <c r="R507">
        <v>0</v>
      </c>
      <c r="Y507">
        <v>0</v>
      </c>
      <c r="Z507">
        <v>0</v>
      </c>
      <c r="AA507">
        <v>0</v>
      </c>
      <c r="AB507">
        <v>0</v>
      </c>
      <c r="AC507">
        <v>0</v>
      </c>
      <c r="AD507">
        <v>0</v>
      </c>
      <c r="AE507">
        <v>0</v>
      </c>
      <c r="AF507">
        <v>0</v>
      </c>
      <c r="AG507">
        <v>0</v>
      </c>
      <c r="AH507">
        <v>0</v>
      </c>
      <c r="AI507">
        <v>1</v>
      </c>
      <c r="AJ507">
        <v>1</v>
      </c>
      <c r="AL507">
        <v>11</v>
      </c>
      <c r="AM507">
        <v>1</v>
      </c>
      <c r="AN507">
        <v>1</v>
      </c>
      <c r="AO507">
        <v>1</v>
      </c>
      <c r="AP507">
        <v>1</v>
      </c>
      <c r="AQ507">
        <v>1</v>
      </c>
      <c r="AR507">
        <v>1</v>
      </c>
      <c r="AS507">
        <v>1</v>
      </c>
      <c r="AT507">
        <v>0</v>
      </c>
      <c r="AV507">
        <v>2</v>
      </c>
      <c r="AW507">
        <v>1</v>
      </c>
      <c r="AX507">
        <v>1</v>
      </c>
      <c r="AY507">
        <v>1</v>
      </c>
      <c r="AZ507">
        <v>1</v>
      </c>
      <c r="BA507">
        <v>1</v>
      </c>
      <c r="BB507">
        <v>0</v>
      </c>
      <c r="BD507">
        <v>3</v>
      </c>
      <c r="BE507">
        <v>1</v>
      </c>
      <c r="BF507">
        <v>1</v>
      </c>
      <c r="PO507">
        <v>1</v>
      </c>
      <c r="PP507">
        <v>3</v>
      </c>
      <c r="PQ507">
        <v>1</v>
      </c>
      <c r="PR507">
        <v>3</v>
      </c>
      <c r="PS507">
        <v>1</v>
      </c>
      <c r="PT507">
        <v>2</v>
      </c>
      <c r="PU507">
        <v>1</v>
      </c>
      <c r="PV507">
        <v>4</v>
      </c>
      <c r="PW507">
        <v>2</v>
      </c>
      <c r="PX507">
        <v>2</v>
      </c>
      <c r="PY507">
        <v>2</v>
      </c>
      <c r="PZ507">
        <v>1</v>
      </c>
      <c r="QC507">
        <v>7</v>
      </c>
      <c r="QE507">
        <v>9</v>
      </c>
      <c r="QH507">
        <v>8</v>
      </c>
      <c r="QN507" t="s">
        <v>1587</v>
      </c>
      <c r="QP507" t="s">
        <v>1588</v>
      </c>
      <c r="QS507" t="s">
        <v>1589</v>
      </c>
      <c r="QY507">
        <v>4</v>
      </c>
      <c r="QZ507" t="s">
        <v>1590</v>
      </c>
      <c r="RA507">
        <v>3</v>
      </c>
      <c r="RH507">
        <v>90</v>
      </c>
      <c r="RT507">
        <v>80</v>
      </c>
      <c r="SE507">
        <v>5</v>
      </c>
      <c r="SK507">
        <v>3</v>
      </c>
      <c r="SO507">
        <v>4</v>
      </c>
      <c r="SP507">
        <v>11</v>
      </c>
      <c r="SR507">
        <v>1</v>
      </c>
      <c r="ST507">
        <v>2</v>
      </c>
      <c r="SX507">
        <v>1</v>
      </c>
      <c r="SY507">
        <v>2</v>
      </c>
      <c r="SZ507">
        <v>9</v>
      </c>
      <c r="TA507">
        <v>3</v>
      </c>
      <c r="TB507">
        <v>3</v>
      </c>
      <c r="TC507">
        <v>7</v>
      </c>
      <c r="TD507">
        <v>6</v>
      </c>
      <c r="TF507" t="s">
        <v>18</v>
      </c>
      <c r="TG507" cm="1">
        <f t="array" aca="1" ref="TG507" ca="1">_xlfn.IFS(SUMIFS(TI507:UB507, TI$3:UB$3,"Red",TI$4:UB$4,"On")&gt;0,1,
SUMIFS(TI507:UB507,TI$3:UB$3,"Yellow",TI$4:UB$4,"On")&gt;=TH$1,1,
TRUE,0)</f>
        <v>1</v>
      </c>
      <c r="TH507" s="40">
        <f t="shared" si="231"/>
        <v>13.26413334114477</v>
      </c>
      <c r="TI507" s="40">
        <f t="shared" si="232"/>
        <v>0</v>
      </c>
      <c r="TJ507">
        <f t="shared" si="233"/>
        <v>1</v>
      </c>
      <c r="TK507">
        <f t="shared" si="234"/>
        <v>1</v>
      </c>
      <c r="TL507">
        <f t="shared" si="235"/>
        <v>0</v>
      </c>
      <c r="TM507">
        <f t="shared" si="236"/>
        <v>0</v>
      </c>
      <c r="TN507">
        <f t="shared" si="237"/>
        <v>0</v>
      </c>
      <c r="TO507">
        <f t="shared" si="238"/>
        <v>0</v>
      </c>
      <c r="TP507">
        <f t="shared" si="239"/>
        <v>0</v>
      </c>
      <c r="TQ507">
        <f t="shared" si="240"/>
        <v>0</v>
      </c>
      <c r="TR507">
        <f t="shared" si="241"/>
        <v>0</v>
      </c>
      <c r="TS507">
        <f t="shared" si="242"/>
        <v>0</v>
      </c>
      <c r="TT507">
        <f t="shared" si="243"/>
        <v>0</v>
      </c>
      <c r="TU507">
        <f t="shared" si="244"/>
        <v>0</v>
      </c>
      <c r="TV507">
        <f t="shared" si="245"/>
        <v>0</v>
      </c>
      <c r="TW507">
        <f t="shared" si="246"/>
        <v>0</v>
      </c>
      <c r="TX507">
        <f t="shared" si="247"/>
        <v>0</v>
      </c>
      <c r="TY507">
        <f t="shared" si="248"/>
        <v>0</v>
      </c>
      <c r="TZ507">
        <f t="shared" si="249"/>
        <v>0</v>
      </c>
      <c r="UA507">
        <f t="shared" si="250"/>
        <v>0</v>
      </c>
      <c r="UB507">
        <f t="shared" si="251"/>
        <v>0</v>
      </c>
      <c r="UD507" t="str">
        <f t="shared" si="252"/>
        <v>0</v>
      </c>
      <c r="UE507" t="str">
        <f t="shared" si="253"/>
        <v>1</v>
      </c>
      <c r="UG507">
        <f t="shared" si="254"/>
        <v>0</v>
      </c>
      <c r="UH507">
        <f t="shared" si="255"/>
        <v>2</v>
      </c>
      <c r="UR507" t="str">
        <f t="shared" si="230"/>
        <v/>
      </c>
    </row>
    <row r="508" spans="1:564" x14ac:dyDescent="0.3">
      <c r="A508" t="s">
        <v>1591</v>
      </c>
      <c r="B508" t="s">
        <v>591</v>
      </c>
      <c r="C508" t="s">
        <v>78</v>
      </c>
      <c r="D508" s="63">
        <v>45743.689937696756</v>
      </c>
      <c r="E508" s="63">
        <v>45743.690012939813</v>
      </c>
      <c r="F508" t="s">
        <v>625</v>
      </c>
      <c r="G508">
        <v>100</v>
      </c>
      <c r="AI508">
        <v>4</v>
      </c>
      <c r="TF508" t="s">
        <v>18</v>
      </c>
      <c r="TG508" cm="1">
        <f t="array" aca="1" ref="TG508" ca="1">_xlfn.IFS(SUMIFS(TI508:UB508, TI$3:UB$3,"Red",TI$4:UB$4,"On")&gt;0,1,
SUMIFS(TI508:UB508,TI$3:UB$3,"Yellow",TI$4:UB$4,"On")&gt;=TH$1,1,
TRUE,0)</f>
        <v>0</v>
      </c>
      <c r="TH508" s="40">
        <f t="shared" si="231"/>
        <v>0.10835000197403133</v>
      </c>
      <c r="TI508" s="40" t="str">
        <f t="shared" si="232"/>
        <v/>
      </c>
      <c r="TJ508">
        <f t="shared" si="233"/>
        <v>0</v>
      </c>
      <c r="TK508">
        <f t="shared" si="234"/>
        <v>0</v>
      </c>
      <c r="TL508">
        <f t="shared" si="235"/>
        <v>0</v>
      </c>
      <c r="TM508">
        <f t="shared" si="236"/>
        <v>0</v>
      </c>
      <c r="TN508">
        <f t="shared" si="237"/>
        <v>0</v>
      </c>
      <c r="TO508">
        <f t="shared" si="238"/>
        <v>0</v>
      </c>
      <c r="TP508">
        <f t="shared" si="239"/>
        <v>0</v>
      </c>
      <c r="TQ508">
        <f t="shared" si="240"/>
        <v>0</v>
      </c>
      <c r="TR508">
        <f t="shared" si="241"/>
        <v>0</v>
      </c>
      <c r="TS508">
        <f t="shared" si="242"/>
        <v>0</v>
      </c>
      <c r="TT508">
        <f t="shared" si="243"/>
        <v>0</v>
      </c>
      <c r="TU508">
        <f t="shared" si="244"/>
        <v>0</v>
      </c>
      <c r="TV508">
        <f t="shared" si="245"/>
        <v>0</v>
      </c>
      <c r="TW508">
        <f t="shared" si="246"/>
        <v>0</v>
      </c>
      <c r="TX508">
        <f t="shared" si="247"/>
        <v>0</v>
      </c>
      <c r="TY508">
        <f t="shared" si="248"/>
        <v>0</v>
      </c>
      <c r="TZ508" t="str">
        <f t="shared" si="249"/>
        <v/>
      </c>
      <c r="UA508">
        <f t="shared" si="250"/>
        <v>0</v>
      </c>
      <c r="UB508">
        <f t="shared" si="251"/>
        <v>0</v>
      </c>
      <c r="UD508" t="str">
        <f t="shared" si="252"/>
        <v/>
      </c>
      <c r="UE508" t="str">
        <f t="shared" si="253"/>
        <v/>
      </c>
      <c r="UG508" t="str">
        <f t="shared" si="254"/>
        <v/>
      </c>
      <c r="UH508" t="str">
        <f t="shared" si="255"/>
        <v/>
      </c>
      <c r="UR508" t="str">
        <f t="shared" si="230"/>
        <v/>
      </c>
    </row>
    <row r="509" spans="1:564" x14ac:dyDescent="0.3">
      <c r="A509" t="s">
        <v>1592</v>
      </c>
      <c r="B509" t="s">
        <v>591</v>
      </c>
      <c r="C509" t="s">
        <v>163</v>
      </c>
      <c r="D509" s="63">
        <v>45743.682967615743</v>
      </c>
      <c r="E509" s="63">
        <v>45743.69072929398</v>
      </c>
      <c r="F509" t="s">
        <v>623</v>
      </c>
      <c r="G509">
        <v>100</v>
      </c>
      <c r="H509">
        <v>1</v>
      </c>
      <c r="P509">
        <v>1</v>
      </c>
      <c r="Q509">
        <v>1</v>
      </c>
      <c r="R509">
        <v>0</v>
      </c>
      <c r="AI509">
        <v>1</v>
      </c>
      <c r="AJ509">
        <v>1</v>
      </c>
      <c r="AL509">
        <v>11</v>
      </c>
      <c r="AM509">
        <v>1</v>
      </c>
      <c r="AN509">
        <v>1</v>
      </c>
      <c r="AO509">
        <v>1</v>
      </c>
      <c r="AP509">
        <v>1</v>
      </c>
      <c r="AQ509">
        <v>1</v>
      </c>
      <c r="AR509">
        <v>1</v>
      </c>
      <c r="AS509">
        <v>1</v>
      </c>
      <c r="AT509">
        <v>0</v>
      </c>
      <c r="AV509">
        <v>1</v>
      </c>
      <c r="AW509">
        <v>1</v>
      </c>
      <c r="AX509">
        <v>1</v>
      </c>
      <c r="AY509">
        <v>1</v>
      </c>
      <c r="AZ509">
        <v>1</v>
      </c>
      <c r="BA509">
        <v>1</v>
      </c>
      <c r="BB509">
        <v>0</v>
      </c>
      <c r="BD509">
        <v>1</v>
      </c>
      <c r="BE509">
        <v>1</v>
      </c>
      <c r="BF509">
        <v>1</v>
      </c>
      <c r="BI509">
        <v>2</v>
      </c>
      <c r="BJ509">
        <v>4</v>
      </c>
      <c r="BK509">
        <v>2</v>
      </c>
      <c r="BL509">
        <v>3</v>
      </c>
      <c r="BM509">
        <v>4</v>
      </c>
      <c r="BN509">
        <v>3</v>
      </c>
      <c r="BO509">
        <v>4</v>
      </c>
      <c r="BP509">
        <v>3</v>
      </c>
      <c r="BQ509">
        <v>4</v>
      </c>
      <c r="BR509">
        <v>3</v>
      </c>
      <c r="BS509">
        <v>4</v>
      </c>
      <c r="BT509">
        <v>3</v>
      </c>
      <c r="BU509">
        <v>3</v>
      </c>
      <c r="BV509">
        <v>4</v>
      </c>
      <c r="BW509">
        <v>3</v>
      </c>
      <c r="BY509">
        <v>2</v>
      </c>
      <c r="TF509" t="s">
        <v>18</v>
      </c>
      <c r="TG509" cm="1">
        <f t="array" aca="1" ref="TG509" ca="1">_xlfn.IFS(SUMIFS(TI509:UB509, TI$3:UB$3,"Red",TI$4:UB$4,"On")&gt;0,1,
SUMIFS(TI509:UB509,TI$3:UB$3,"Yellow",TI$4:UB$4,"On")&gt;=TH$1,1,
TRUE,0)</f>
        <v>1</v>
      </c>
      <c r="TH509" s="40">
        <f t="shared" si="231"/>
        <v>11.176816660445184</v>
      </c>
      <c r="TI509" s="40" t="str">
        <f t="shared" si="232"/>
        <v/>
      </c>
      <c r="TJ509">
        <f t="shared" si="233"/>
        <v>1</v>
      </c>
      <c r="TK509">
        <f t="shared" si="234"/>
        <v>1</v>
      </c>
      <c r="TL509">
        <f t="shared" si="235"/>
        <v>0</v>
      </c>
      <c r="TM509">
        <f t="shared" si="236"/>
        <v>0</v>
      </c>
      <c r="TN509">
        <f t="shared" si="237"/>
        <v>0</v>
      </c>
      <c r="TO509">
        <f t="shared" si="238"/>
        <v>0</v>
      </c>
      <c r="TP509">
        <f t="shared" si="239"/>
        <v>0</v>
      </c>
      <c r="TQ509">
        <f t="shared" si="240"/>
        <v>0</v>
      </c>
      <c r="TR509">
        <f t="shared" si="241"/>
        <v>0</v>
      </c>
      <c r="TS509">
        <f t="shared" si="242"/>
        <v>0</v>
      </c>
      <c r="TT509">
        <f t="shared" si="243"/>
        <v>0</v>
      </c>
      <c r="TU509">
        <f t="shared" si="244"/>
        <v>0</v>
      </c>
      <c r="TV509">
        <f t="shared" si="245"/>
        <v>0</v>
      </c>
      <c r="TW509">
        <f t="shared" si="246"/>
        <v>0</v>
      </c>
      <c r="TX509">
        <f t="shared" si="247"/>
        <v>0</v>
      </c>
      <c r="TY509">
        <f t="shared" si="248"/>
        <v>0</v>
      </c>
      <c r="TZ509" t="str">
        <f t="shared" si="249"/>
        <v/>
      </c>
      <c r="UA509">
        <f t="shared" si="250"/>
        <v>0</v>
      </c>
      <c r="UB509">
        <f t="shared" si="251"/>
        <v>0</v>
      </c>
      <c r="UD509" t="str">
        <f t="shared" si="252"/>
        <v/>
      </c>
      <c r="UE509" t="str">
        <f t="shared" si="253"/>
        <v/>
      </c>
      <c r="UG509">
        <f t="shared" si="254"/>
        <v>0</v>
      </c>
      <c r="UH509" t="str">
        <f t="shared" si="255"/>
        <v/>
      </c>
      <c r="UR509" t="str">
        <f t="shared" si="230"/>
        <v/>
      </c>
    </row>
    <row r="510" spans="1:564" x14ac:dyDescent="0.3">
      <c r="A510" t="s">
        <v>1593</v>
      </c>
      <c r="B510" t="s">
        <v>591</v>
      </c>
      <c r="C510" t="s">
        <v>115</v>
      </c>
      <c r="D510" s="63">
        <v>45743.689014861113</v>
      </c>
      <c r="E510" s="63">
        <v>45743.690860023147</v>
      </c>
      <c r="F510" t="s">
        <v>623</v>
      </c>
      <c r="G510">
        <v>100</v>
      </c>
      <c r="AI510">
        <v>1</v>
      </c>
      <c r="AJ510">
        <v>1</v>
      </c>
      <c r="AL510">
        <v>11</v>
      </c>
      <c r="AM510">
        <v>1</v>
      </c>
      <c r="AN510">
        <v>1</v>
      </c>
      <c r="AO510">
        <v>0</v>
      </c>
      <c r="AP510">
        <v>1</v>
      </c>
      <c r="AQ510">
        <v>1</v>
      </c>
      <c r="AR510">
        <v>1</v>
      </c>
      <c r="AS510">
        <v>0</v>
      </c>
      <c r="AT510">
        <v>0</v>
      </c>
      <c r="TF510" t="s">
        <v>18</v>
      </c>
      <c r="TG510" cm="1">
        <f t="array" aca="1" ref="TG510" ca="1">_xlfn.IFS(SUMIFS(TI510:UB510, TI$3:UB$3,"Red",TI$4:UB$4,"On")&gt;0,1,
SUMIFS(TI510:UB510,TI$3:UB$3,"Yellow",TI$4:UB$4,"On")&gt;=TH$1,1,
TRUE,0)</f>
        <v>0</v>
      </c>
      <c r="TH510" s="40">
        <f t="shared" si="231"/>
        <v>2.657033329596743</v>
      </c>
      <c r="TI510" s="40" t="str">
        <f t="shared" si="232"/>
        <v/>
      </c>
      <c r="TJ510">
        <f t="shared" si="233"/>
        <v>0</v>
      </c>
      <c r="TK510">
        <f t="shared" si="234"/>
        <v>0</v>
      </c>
      <c r="TL510">
        <f t="shared" si="235"/>
        <v>0</v>
      </c>
      <c r="TM510">
        <f t="shared" si="236"/>
        <v>0</v>
      </c>
      <c r="TN510">
        <f t="shared" si="237"/>
        <v>0</v>
      </c>
      <c r="TO510">
        <f t="shared" si="238"/>
        <v>0</v>
      </c>
      <c r="TP510">
        <f t="shared" si="239"/>
        <v>0</v>
      </c>
      <c r="TQ510">
        <f t="shared" si="240"/>
        <v>0</v>
      </c>
      <c r="TR510">
        <f t="shared" si="241"/>
        <v>0</v>
      </c>
      <c r="TS510">
        <f t="shared" si="242"/>
        <v>0</v>
      </c>
      <c r="TT510">
        <f t="shared" si="243"/>
        <v>0</v>
      </c>
      <c r="TU510">
        <f t="shared" si="244"/>
        <v>0</v>
      </c>
      <c r="TV510">
        <f t="shared" si="245"/>
        <v>0</v>
      </c>
      <c r="TW510">
        <f t="shared" si="246"/>
        <v>0</v>
      </c>
      <c r="TX510">
        <f t="shared" si="247"/>
        <v>0</v>
      </c>
      <c r="TY510">
        <f t="shared" si="248"/>
        <v>0</v>
      </c>
      <c r="TZ510" t="str">
        <f t="shared" si="249"/>
        <v/>
      </c>
      <c r="UA510">
        <f t="shared" si="250"/>
        <v>0</v>
      </c>
      <c r="UB510">
        <f t="shared" si="251"/>
        <v>0</v>
      </c>
      <c r="UD510" t="str">
        <f t="shared" si="252"/>
        <v/>
      </c>
      <c r="UE510" t="str">
        <f t="shared" si="253"/>
        <v/>
      </c>
      <c r="UG510" t="str">
        <f t="shared" si="254"/>
        <v/>
      </c>
      <c r="UH510" t="str">
        <f t="shared" si="255"/>
        <v/>
      </c>
      <c r="UR510" t="str">
        <f t="shared" si="230"/>
        <v/>
      </c>
    </row>
    <row r="511" spans="1:564" x14ac:dyDescent="0.3">
      <c r="A511" t="s">
        <v>1594</v>
      </c>
      <c r="B511" t="s">
        <v>591</v>
      </c>
      <c r="C511" t="s">
        <v>115</v>
      </c>
      <c r="D511" s="63">
        <v>45743.687711851853</v>
      </c>
      <c r="E511" s="63">
        <v>45743.690881921299</v>
      </c>
      <c r="F511" t="s">
        <v>623</v>
      </c>
      <c r="G511">
        <v>100</v>
      </c>
      <c r="AI511">
        <v>1</v>
      </c>
      <c r="AJ511">
        <v>1</v>
      </c>
      <c r="AL511">
        <v>11</v>
      </c>
      <c r="AM511">
        <v>1</v>
      </c>
      <c r="AN511">
        <v>0</v>
      </c>
      <c r="AO511">
        <v>0</v>
      </c>
      <c r="AP511">
        <v>0</v>
      </c>
      <c r="AQ511">
        <v>0</v>
      </c>
      <c r="AR511">
        <v>0</v>
      </c>
      <c r="AS511">
        <v>0</v>
      </c>
      <c r="AT511">
        <v>0</v>
      </c>
      <c r="TF511" t="s">
        <v>18</v>
      </c>
      <c r="TG511" cm="1">
        <f t="array" aca="1" ref="TG511" ca="1">_xlfn.IFS(SUMIFS(TI511:UB511, TI$3:UB$3,"Red",TI$4:UB$4,"On")&gt;0,1,
SUMIFS(TI511:UB511,TI$3:UB$3,"Yellow",TI$4:UB$4,"On")&gt;=TH$1,1,
TRUE,0)</f>
        <v>0</v>
      </c>
      <c r="TH511" s="40">
        <f t="shared" si="231"/>
        <v>4.5649000012781471</v>
      </c>
      <c r="TI511" s="40" t="str">
        <f t="shared" si="232"/>
        <v/>
      </c>
      <c r="TJ511">
        <f t="shared" si="233"/>
        <v>0</v>
      </c>
      <c r="TK511">
        <f t="shared" si="234"/>
        <v>0</v>
      </c>
      <c r="TL511">
        <f t="shared" si="235"/>
        <v>0</v>
      </c>
      <c r="TM511">
        <f t="shared" si="236"/>
        <v>0</v>
      </c>
      <c r="TN511">
        <f t="shared" si="237"/>
        <v>0</v>
      </c>
      <c r="TO511">
        <f t="shared" si="238"/>
        <v>0</v>
      </c>
      <c r="TP511">
        <f t="shared" si="239"/>
        <v>0</v>
      </c>
      <c r="TQ511">
        <f t="shared" si="240"/>
        <v>0</v>
      </c>
      <c r="TR511">
        <f t="shared" si="241"/>
        <v>0</v>
      </c>
      <c r="TS511">
        <f t="shared" si="242"/>
        <v>0</v>
      </c>
      <c r="TT511">
        <f t="shared" si="243"/>
        <v>0</v>
      </c>
      <c r="TU511">
        <f t="shared" si="244"/>
        <v>0</v>
      </c>
      <c r="TV511">
        <f t="shared" si="245"/>
        <v>0</v>
      </c>
      <c r="TW511">
        <f t="shared" si="246"/>
        <v>0</v>
      </c>
      <c r="TX511">
        <f t="shared" si="247"/>
        <v>0</v>
      </c>
      <c r="TY511">
        <f t="shared" si="248"/>
        <v>0</v>
      </c>
      <c r="TZ511" t="str">
        <f t="shared" si="249"/>
        <v/>
      </c>
      <c r="UA511">
        <f t="shared" si="250"/>
        <v>0</v>
      </c>
      <c r="UB511">
        <f t="shared" si="251"/>
        <v>0</v>
      </c>
      <c r="UD511" t="str">
        <f t="shared" si="252"/>
        <v/>
      </c>
      <c r="UE511" t="str">
        <f t="shared" si="253"/>
        <v/>
      </c>
      <c r="UG511" t="str">
        <f t="shared" si="254"/>
        <v/>
      </c>
      <c r="UH511" t="str">
        <f t="shared" si="255"/>
        <v/>
      </c>
      <c r="UR511" t="str">
        <f t="shared" si="230"/>
        <v/>
      </c>
    </row>
    <row r="512" spans="1:564" x14ac:dyDescent="0.3">
      <c r="A512" t="s">
        <v>1595</v>
      </c>
      <c r="B512" t="s">
        <v>591</v>
      </c>
      <c r="C512" t="s">
        <v>163</v>
      </c>
      <c r="D512" s="63">
        <v>45743.689161388887</v>
      </c>
      <c r="E512" s="63">
        <v>45743.693856273145</v>
      </c>
      <c r="F512" t="s">
        <v>623</v>
      </c>
      <c r="G512">
        <v>100</v>
      </c>
      <c r="H512">
        <v>1</v>
      </c>
      <c r="P512">
        <v>1</v>
      </c>
      <c r="Q512">
        <v>1</v>
      </c>
      <c r="R512">
        <v>0</v>
      </c>
      <c r="AI512">
        <v>1</v>
      </c>
      <c r="AJ512">
        <v>1</v>
      </c>
      <c r="AL512">
        <v>11</v>
      </c>
      <c r="AM512">
        <v>1</v>
      </c>
      <c r="AN512">
        <v>1</v>
      </c>
      <c r="AO512">
        <v>1</v>
      </c>
      <c r="AP512">
        <v>1</v>
      </c>
      <c r="AQ512">
        <v>1</v>
      </c>
      <c r="AR512">
        <v>1</v>
      </c>
      <c r="AS512">
        <v>1</v>
      </c>
      <c r="AT512">
        <v>0</v>
      </c>
      <c r="AV512">
        <v>1</v>
      </c>
      <c r="AW512">
        <v>1</v>
      </c>
      <c r="AX512">
        <v>1</v>
      </c>
      <c r="AY512">
        <v>1</v>
      </c>
      <c r="AZ512">
        <v>1</v>
      </c>
      <c r="BA512">
        <v>1</v>
      </c>
      <c r="BB512">
        <v>0</v>
      </c>
      <c r="BD512">
        <v>1</v>
      </c>
      <c r="BE512">
        <v>1</v>
      </c>
      <c r="BF512">
        <v>1</v>
      </c>
      <c r="BI512">
        <v>2</v>
      </c>
      <c r="BJ512">
        <v>1</v>
      </c>
      <c r="BK512">
        <v>1</v>
      </c>
      <c r="BL512">
        <v>1</v>
      </c>
      <c r="BM512">
        <v>2</v>
      </c>
      <c r="BN512">
        <v>3</v>
      </c>
      <c r="BO512">
        <v>2</v>
      </c>
      <c r="BP512">
        <v>4</v>
      </c>
      <c r="BQ512">
        <v>3</v>
      </c>
      <c r="BR512">
        <v>2</v>
      </c>
      <c r="BS512">
        <v>2</v>
      </c>
      <c r="BT512">
        <v>3</v>
      </c>
      <c r="BU512">
        <v>1</v>
      </c>
      <c r="BV512">
        <v>3</v>
      </c>
      <c r="BW512">
        <v>3</v>
      </c>
      <c r="BY512">
        <v>1</v>
      </c>
      <c r="TF512" t="s">
        <v>18</v>
      </c>
      <c r="TG512" cm="1">
        <f t="array" aca="1" ref="TG512" ca="1">_xlfn.IFS(SUMIFS(TI512:UB512, TI$3:UB$3,"Red",TI$4:UB$4,"On")&gt;0,1,
SUMIFS(TI512:UB512,TI$3:UB$3,"Yellow",TI$4:UB$4,"On")&gt;=TH$1,1,
TRUE,0)</f>
        <v>1</v>
      </c>
      <c r="TH512" s="40">
        <f t="shared" si="231"/>
        <v>6.760633330559358</v>
      </c>
      <c r="TI512" s="40" t="str">
        <f t="shared" si="232"/>
        <v/>
      </c>
      <c r="TJ512">
        <f t="shared" si="233"/>
        <v>1</v>
      </c>
      <c r="TK512">
        <f t="shared" si="234"/>
        <v>1</v>
      </c>
      <c r="TL512">
        <f t="shared" si="235"/>
        <v>0</v>
      </c>
      <c r="TM512">
        <f t="shared" si="236"/>
        <v>0</v>
      </c>
      <c r="TN512">
        <f t="shared" si="237"/>
        <v>0</v>
      </c>
      <c r="TO512">
        <f t="shared" si="238"/>
        <v>0</v>
      </c>
      <c r="TP512">
        <f t="shared" si="239"/>
        <v>0</v>
      </c>
      <c r="TQ512">
        <f t="shared" si="240"/>
        <v>0</v>
      </c>
      <c r="TR512">
        <f t="shared" si="241"/>
        <v>0</v>
      </c>
      <c r="TS512">
        <f t="shared" si="242"/>
        <v>0</v>
      </c>
      <c r="TT512">
        <f t="shared" si="243"/>
        <v>0</v>
      </c>
      <c r="TU512">
        <f t="shared" si="244"/>
        <v>0</v>
      </c>
      <c r="TV512">
        <f t="shared" si="245"/>
        <v>0</v>
      </c>
      <c r="TW512">
        <f t="shared" si="246"/>
        <v>0</v>
      </c>
      <c r="TX512">
        <f t="shared" si="247"/>
        <v>0</v>
      </c>
      <c r="TY512">
        <f t="shared" si="248"/>
        <v>0</v>
      </c>
      <c r="TZ512" t="str">
        <f t="shared" si="249"/>
        <v/>
      </c>
      <c r="UA512">
        <f t="shared" si="250"/>
        <v>0</v>
      </c>
      <c r="UB512">
        <f t="shared" si="251"/>
        <v>0</v>
      </c>
      <c r="UD512" t="str">
        <f t="shared" si="252"/>
        <v/>
      </c>
      <c r="UE512" t="str">
        <f t="shared" si="253"/>
        <v/>
      </c>
      <c r="UG512">
        <f t="shared" si="254"/>
        <v>0</v>
      </c>
      <c r="UH512" t="str">
        <f t="shared" si="255"/>
        <v/>
      </c>
      <c r="UR512" t="str">
        <f t="shared" si="230"/>
        <v/>
      </c>
    </row>
    <row r="513" spans="1:564" x14ac:dyDescent="0.3">
      <c r="A513" t="s">
        <v>1596</v>
      </c>
      <c r="B513" t="s">
        <v>14</v>
      </c>
      <c r="D513" s="63">
        <v>45743.678335810182</v>
      </c>
      <c r="E513" s="63">
        <v>45743.697024351852</v>
      </c>
      <c r="F513" t="s">
        <v>623</v>
      </c>
      <c r="G513">
        <v>100</v>
      </c>
      <c r="H513">
        <v>1</v>
      </c>
      <c r="I513">
        <v>9</v>
      </c>
      <c r="J513">
        <v>10</v>
      </c>
      <c r="K513">
        <v>4</v>
      </c>
      <c r="L513">
        <v>1</v>
      </c>
      <c r="M513" t="s">
        <v>586</v>
      </c>
      <c r="N513" t="s">
        <v>643</v>
      </c>
      <c r="O513" t="s">
        <v>632</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1</v>
      </c>
      <c r="AJ513">
        <v>1</v>
      </c>
      <c r="AL513">
        <v>11</v>
      </c>
      <c r="AM513">
        <v>0</v>
      </c>
      <c r="AN513">
        <v>0</v>
      </c>
      <c r="AO513">
        <v>1</v>
      </c>
      <c r="AP513">
        <v>0</v>
      </c>
      <c r="AQ513">
        <v>0</v>
      </c>
      <c r="AR513">
        <v>0</v>
      </c>
      <c r="AS513">
        <v>0</v>
      </c>
      <c r="AT513">
        <v>0</v>
      </c>
      <c r="AV513">
        <v>3</v>
      </c>
      <c r="AW513">
        <v>1</v>
      </c>
      <c r="AX513">
        <v>0</v>
      </c>
      <c r="AY513">
        <v>0</v>
      </c>
      <c r="AZ513">
        <v>0</v>
      </c>
      <c r="BA513">
        <v>0</v>
      </c>
      <c r="BB513">
        <v>0</v>
      </c>
      <c r="BD513">
        <v>1</v>
      </c>
      <c r="BE513">
        <v>1</v>
      </c>
      <c r="BF513">
        <v>1</v>
      </c>
      <c r="BI513">
        <v>1</v>
      </c>
      <c r="BJ513">
        <v>1</v>
      </c>
      <c r="BK513">
        <v>1</v>
      </c>
      <c r="BL513">
        <v>1</v>
      </c>
      <c r="BM513">
        <v>1</v>
      </c>
      <c r="BN513">
        <v>1</v>
      </c>
      <c r="BO513">
        <v>1</v>
      </c>
      <c r="BP513">
        <v>4</v>
      </c>
      <c r="BQ513">
        <v>4</v>
      </c>
      <c r="BR513">
        <v>1</v>
      </c>
      <c r="BS513">
        <v>1</v>
      </c>
      <c r="BT513">
        <v>1</v>
      </c>
      <c r="BU513">
        <v>1</v>
      </c>
      <c r="BV513">
        <v>1</v>
      </c>
      <c r="BW513">
        <v>1</v>
      </c>
      <c r="BY513">
        <v>1</v>
      </c>
      <c r="CH513">
        <v>9</v>
      </c>
      <c r="CI513">
        <v>10</v>
      </c>
      <c r="CX513" t="s">
        <v>1597</v>
      </c>
      <c r="CY513" t="s">
        <v>1598</v>
      </c>
      <c r="DG513">
        <v>9</v>
      </c>
      <c r="DH513">
        <v>0</v>
      </c>
      <c r="DI513">
        <v>0</v>
      </c>
      <c r="DJ513">
        <v>0</v>
      </c>
      <c r="DK513">
        <v>0</v>
      </c>
      <c r="DL513">
        <v>0</v>
      </c>
      <c r="DM513">
        <v>0</v>
      </c>
      <c r="DN513">
        <v>0</v>
      </c>
      <c r="DO513">
        <v>1</v>
      </c>
      <c r="DQ513">
        <v>0</v>
      </c>
      <c r="DR513">
        <v>0</v>
      </c>
      <c r="DS513">
        <v>0</v>
      </c>
      <c r="DT513">
        <v>0</v>
      </c>
      <c r="DU513">
        <v>0</v>
      </c>
      <c r="DV513">
        <v>0</v>
      </c>
      <c r="DW513">
        <v>0</v>
      </c>
      <c r="EA513">
        <v>2</v>
      </c>
      <c r="EE513">
        <v>3</v>
      </c>
      <c r="EH513">
        <v>1</v>
      </c>
      <c r="HC513">
        <v>5</v>
      </c>
      <c r="HD513">
        <v>4</v>
      </c>
      <c r="HE513">
        <v>3</v>
      </c>
      <c r="HF513">
        <v>4</v>
      </c>
      <c r="HG513">
        <v>5</v>
      </c>
      <c r="HH513">
        <v>3</v>
      </c>
      <c r="HI513">
        <v>5</v>
      </c>
      <c r="HJ513">
        <v>4</v>
      </c>
      <c r="HK513">
        <v>3</v>
      </c>
      <c r="HL513">
        <v>4</v>
      </c>
      <c r="HM513">
        <v>4</v>
      </c>
      <c r="HN513">
        <v>4</v>
      </c>
      <c r="HO513">
        <v>3</v>
      </c>
      <c r="HP513">
        <v>5</v>
      </c>
      <c r="HQ513">
        <v>4</v>
      </c>
      <c r="HR513">
        <v>3</v>
      </c>
      <c r="HS513">
        <v>4</v>
      </c>
      <c r="HT513">
        <v>3</v>
      </c>
      <c r="HU513">
        <v>4</v>
      </c>
      <c r="HV513">
        <v>4</v>
      </c>
      <c r="KO513">
        <v>2018</v>
      </c>
      <c r="KP513">
        <v>0</v>
      </c>
      <c r="KQ513">
        <v>2020</v>
      </c>
      <c r="KR513">
        <v>0</v>
      </c>
      <c r="KS513">
        <v>4</v>
      </c>
      <c r="KT513" t="s">
        <v>1599</v>
      </c>
      <c r="KU513">
        <v>4</v>
      </c>
      <c r="KV513">
        <v>9</v>
      </c>
      <c r="KX513">
        <v>8</v>
      </c>
      <c r="LG513">
        <v>1</v>
      </c>
      <c r="LO513">
        <v>0</v>
      </c>
      <c r="LQ513">
        <v>0</v>
      </c>
      <c r="LR513">
        <v>0</v>
      </c>
      <c r="LS513">
        <v>0</v>
      </c>
      <c r="LT513">
        <v>0</v>
      </c>
      <c r="LU513">
        <v>1</v>
      </c>
      <c r="LV513">
        <v>0</v>
      </c>
      <c r="LW513">
        <v>0</v>
      </c>
      <c r="LX513">
        <v>0</v>
      </c>
      <c r="LY513">
        <v>1</v>
      </c>
      <c r="LZ513">
        <v>1</v>
      </c>
      <c r="MA513">
        <v>0</v>
      </c>
      <c r="MC513">
        <v>2</v>
      </c>
      <c r="ME513">
        <v>3</v>
      </c>
      <c r="MF513">
        <v>8</v>
      </c>
      <c r="MG513">
        <v>5</v>
      </c>
      <c r="MH513">
        <v>5</v>
      </c>
      <c r="MI513">
        <v>5</v>
      </c>
      <c r="MJ513">
        <v>3</v>
      </c>
      <c r="MK513">
        <v>3</v>
      </c>
      <c r="ML513">
        <v>1</v>
      </c>
      <c r="MM513">
        <v>1</v>
      </c>
      <c r="MN513">
        <v>1</v>
      </c>
      <c r="MO513">
        <v>1</v>
      </c>
      <c r="MP513">
        <v>3</v>
      </c>
      <c r="MQ513">
        <v>1</v>
      </c>
      <c r="MR513">
        <v>1</v>
      </c>
      <c r="MS513">
        <v>1</v>
      </c>
      <c r="MT513">
        <v>3</v>
      </c>
      <c r="MU513">
        <v>3</v>
      </c>
      <c r="MV513">
        <v>3</v>
      </c>
      <c r="MW513">
        <v>1</v>
      </c>
      <c r="NL513">
        <v>4</v>
      </c>
      <c r="NM513">
        <v>5</v>
      </c>
      <c r="NR513">
        <v>4</v>
      </c>
      <c r="NV513">
        <v>4</v>
      </c>
      <c r="NW513">
        <v>4</v>
      </c>
      <c r="NX513">
        <v>4</v>
      </c>
      <c r="PB513">
        <v>20</v>
      </c>
      <c r="PC513">
        <v>80</v>
      </c>
      <c r="PD513">
        <v>0</v>
      </c>
      <c r="PE513">
        <v>0</v>
      </c>
      <c r="PJ513">
        <v>2</v>
      </c>
      <c r="PK513">
        <v>6</v>
      </c>
      <c r="PM513">
        <v>4</v>
      </c>
      <c r="PN513">
        <v>4</v>
      </c>
      <c r="PO513">
        <v>3</v>
      </c>
      <c r="PP513">
        <v>1</v>
      </c>
      <c r="PQ513">
        <v>4</v>
      </c>
      <c r="PR513">
        <v>1</v>
      </c>
      <c r="PS513">
        <v>1</v>
      </c>
      <c r="PT513">
        <v>1</v>
      </c>
      <c r="PU513">
        <v>1</v>
      </c>
      <c r="PV513">
        <v>1</v>
      </c>
      <c r="PW513">
        <v>1</v>
      </c>
      <c r="PX513">
        <v>1</v>
      </c>
      <c r="PY513">
        <v>1</v>
      </c>
      <c r="PZ513">
        <v>1</v>
      </c>
      <c r="QD513">
        <v>10</v>
      </c>
      <c r="QO513" t="s">
        <v>1600</v>
      </c>
      <c r="QY513">
        <v>4</v>
      </c>
      <c r="QZ513" t="s">
        <v>1601</v>
      </c>
      <c r="RA513">
        <v>5</v>
      </c>
      <c r="RC513">
        <v>20</v>
      </c>
      <c r="RO513">
        <v>12</v>
      </c>
      <c r="SA513">
        <v>5</v>
      </c>
      <c r="SX513">
        <v>10</v>
      </c>
      <c r="SY513">
        <v>2</v>
      </c>
      <c r="SZ513">
        <v>5</v>
      </c>
      <c r="TA513">
        <v>2</v>
      </c>
      <c r="TB513">
        <v>4</v>
      </c>
      <c r="TC513">
        <v>7</v>
      </c>
      <c r="TD513">
        <v>3</v>
      </c>
      <c r="TF513" t="s">
        <v>18</v>
      </c>
      <c r="TG513" cm="1">
        <f t="array" aca="1" ref="TG513" ca="1">_xlfn.IFS(SUMIFS(TI513:UB513, TI$3:UB$3,"Red",TI$4:UB$4,"On")&gt;0,1,
SUMIFS(TI513:UB513,TI$3:UB$3,"Yellow",TI$4:UB$4,"On")&gt;=TH$1,1,
TRUE,0)</f>
        <v>0</v>
      </c>
      <c r="TH513" s="40">
        <f t="shared" si="231"/>
        <v>26.911500004353002</v>
      </c>
      <c r="TI513" s="40">
        <f t="shared" si="232"/>
        <v>0</v>
      </c>
      <c r="TJ513">
        <f t="shared" si="233"/>
        <v>0</v>
      </c>
      <c r="TK513">
        <f t="shared" si="234"/>
        <v>0</v>
      </c>
      <c r="TL513">
        <f t="shared" si="235"/>
        <v>0</v>
      </c>
      <c r="TM513">
        <f t="shared" si="236"/>
        <v>0</v>
      </c>
      <c r="TN513">
        <f t="shared" si="237"/>
        <v>0</v>
      </c>
      <c r="TO513">
        <f t="shared" si="238"/>
        <v>0</v>
      </c>
      <c r="TP513">
        <f t="shared" si="239"/>
        <v>0</v>
      </c>
      <c r="TQ513">
        <f t="shared" si="240"/>
        <v>0</v>
      </c>
      <c r="TR513">
        <f t="shared" si="241"/>
        <v>0</v>
      </c>
      <c r="TS513">
        <f t="shared" si="242"/>
        <v>0</v>
      </c>
      <c r="TT513">
        <f t="shared" si="243"/>
        <v>0</v>
      </c>
      <c r="TU513">
        <f t="shared" si="244"/>
        <v>0</v>
      </c>
      <c r="TV513">
        <f t="shared" si="245"/>
        <v>0</v>
      </c>
      <c r="TW513">
        <f t="shared" si="246"/>
        <v>0</v>
      </c>
      <c r="TX513">
        <f t="shared" si="247"/>
        <v>0</v>
      </c>
      <c r="TY513">
        <f t="shared" si="248"/>
        <v>0</v>
      </c>
      <c r="TZ513">
        <f t="shared" si="249"/>
        <v>0</v>
      </c>
      <c r="UA513">
        <f t="shared" si="250"/>
        <v>0</v>
      </c>
      <c r="UB513">
        <f t="shared" si="251"/>
        <v>0</v>
      </c>
      <c r="UD513" t="str">
        <f t="shared" si="252"/>
        <v>0</v>
      </c>
      <c r="UE513" t="str">
        <f t="shared" si="253"/>
        <v>3</v>
      </c>
      <c r="UG513">
        <f t="shared" si="254"/>
        <v>0</v>
      </c>
      <c r="UH513">
        <f t="shared" si="255"/>
        <v>2</v>
      </c>
      <c r="UR513">
        <f t="shared" si="230"/>
        <v>1</v>
      </c>
    </row>
    <row r="514" spans="1:564" x14ac:dyDescent="0.3">
      <c r="A514" t="s">
        <v>1602</v>
      </c>
      <c r="B514" t="s">
        <v>591</v>
      </c>
      <c r="C514" t="s">
        <v>115</v>
      </c>
      <c r="D514" s="63">
        <v>45743.697172939814</v>
      </c>
      <c r="E514" s="63">
        <v>45743.697476458336</v>
      </c>
      <c r="F514" t="s">
        <v>623</v>
      </c>
      <c r="G514">
        <v>100</v>
      </c>
      <c r="AI514">
        <v>1</v>
      </c>
      <c r="AJ514">
        <v>1</v>
      </c>
      <c r="AL514">
        <v>11</v>
      </c>
      <c r="AM514">
        <v>0</v>
      </c>
      <c r="AN514">
        <v>1</v>
      </c>
      <c r="AO514">
        <v>0</v>
      </c>
      <c r="AP514">
        <v>1</v>
      </c>
      <c r="AQ514">
        <v>1</v>
      </c>
      <c r="AR514">
        <v>1</v>
      </c>
      <c r="AS514">
        <v>0</v>
      </c>
      <c r="AT514">
        <v>0</v>
      </c>
      <c r="TF514" t="s">
        <v>18</v>
      </c>
      <c r="TG514" cm="1">
        <f t="array" aca="1" ref="TG514" ca="1">_xlfn.IFS(SUMIFS(TI514:UB514, TI$3:UB$3,"Red",TI$4:UB$4,"On")&gt;0,1,
SUMIFS(TI514:UB514,TI$3:UB$3,"Yellow",TI$4:UB$4,"On")&gt;=TH$1,1,
TRUE,0)</f>
        <v>0</v>
      </c>
      <c r="TH514" s="40">
        <f t="shared" si="231"/>
        <v>0.43706667143851519</v>
      </c>
      <c r="TI514" s="40" t="str">
        <f t="shared" si="232"/>
        <v/>
      </c>
      <c r="TJ514">
        <f t="shared" si="233"/>
        <v>0</v>
      </c>
      <c r="TK514">
        <f t="shared" si="234"/>
        <v>0</v>
      </c>
      <c r="TL514">
        <f t="shared" si="235"/>
        <v>0</v>
      </c>
      <c r="TM514">
        <f t="shared" si="236"/>
        <v>0</v>
      </c>
      <c r="TN514">
        <f t="shared" si="237"/>
        <v>0</v>
      </c>
      <c r="TO514">
        <f t="shared" si="238"/>
        <v>0</v>
      </c>
      <c r="TP514">
        <f t="shared" si="239"/>
        <v>0</v>
      </c>
      <c r="TQ514">
        <f t="shared" si="240"/>
        <v>0</v>
      </c>
      <c r="TR514">
        <f t="shared" si="241"/>
        <v>0</v>
      </c>
      <c r="TS514">
        <f t="shared" si="242"/>
        <v>0</v>
      </c>
      <c r="TT514">
        <f t="shared" si="243"/>
        <v>0</v>
      </c>
      <c r="TU514">
        <f t="shared" si="244"/>
        <v>0</v>
      </c>
      <c r="TV514">
        <f t="shared" si="245"/>
        <v>0</v>
      </c>
      <c r="TW514">
        <f t="shared" si="246"/>
        <v>0</v>
      </c>
      <c r="TX514">
        <f t="shared" si="247"/>
        <v>0</v>
      </c>
      <c r="TY514">
        <f t="shared" si="248"/>
        <v>0</v>
      </c>
      <c r="TZ514" t="str">
        <f t="shared" si="249"/>
        <v/>
      </c>
      <c r="UA514">
        <f t="shared" si="250"/>
        <v>0</v>
      </c>
      <c r="UB514">
        <f t="shared" si="251"/>
        <v>0</v>
      </c>
      <c r="UD514" t="str">
        <f t="shared" si="252"/>
        <v/>
      </c>
      <c r="UE514" t="str">
        <f t="shared" si="253"/>
        <v/>
      </c>
      <c r="UG514" t="str">
        <f t="shared" si="254"/>
        <v/>
      </c>
      <c r="UH514" t="str">
        <f t="shared" si="255"/>
        <v/>
      </c>
      <c r="UR514" t="str">
        <f t="shared" si="230"/>
        <v/>
      </c>
    </row>
    <row r="515" spans="1:564" x14ac:dyDescent="0.3">
      <c r="A515" t="s">
        <v>1603</v>
      </c>
      <c r="B515" t="s">
        <v>591</v>
      </c>
      <c r="C515" t="s">
        <v>163</v>
      </c>
      <c r="D515" s="63">
        <v>45743.693211608799</v>
      </c>
      <c r="E515" s="63">
        <v>45743.697678055556</v>
      </c>
      <c r="F515" t="s">
        <v>623</v>
      </c>
      <c r="G515">
        <v>100</v>
      </c>
      <c r="H515">
        <v>1</v>
      </c>
      <c r="P515">
        <v>1</v>
      </c>
      <c r="Q515">
        <v>1</v>
      </c>
      <c r="R515">
        <v>0</v>
      </c>
      <c r="AI515">
        <v>1</v>
      </c>
      <c r="AJ515">
        <v>1</v>
      </c>
      <c r="AL515">
        <v>11</v>
      </c>
      <c r="AM515">
        <v>1</v>
      </c>
      <c r="AN515">
        <v>1</v>
      </c>
      <c r="AO515">
        <v>1</v>
      </c>
      <c r="AP515">
        <v>1</v>
      </c>
      <c r="AQ515">
        <v>1</v>
      </c>
      <c r="AR515">
        <v>1</v>
      </c>
      <c r="AS515">
        <v>1</v>
      </c>
      <c r="AT515">
        <v>0</v>
      </c>
      <c r="AV515">
        <v>1</v>
      </c>
      <c r="AW515">
        <v>1</v>
      </c>
      <c r="AX515">
        <v>1</v>
      </c>
      <c r="AY515">
        <v>1</v>
      </c>
      <c r="AZ515">
        <v>1</v>
      </c>
      <c r="BA515">
        <v>1</v>
      </c>
      <c r="BB515">
        <v>0</v>
      </c>
      <c r="BD515">
        <v>1</v>
      </c>
      <c r="BE515">
        <v>1</v>
      </c>
      <c r="BF515">
        <v>1</v>
      </c>
      <c r="BI515">
        <v>4</v>
      </c>
      <c r="BJ515">
        <v>3</v>
      </c>
      <c r="BK515">
        <v>2</v>
      </c>
      <c r="BL515">
        <v>1</v>
      </c>
      <c r="BM515">
        <v>1</v>
      </c>
      <c r="BN515">
        <v>2</v>
      </c>
      <c r="BO515">
        <v>2</v>
      </c>
      <c r="BP515">
        <v>2</v>
      </c>
      <c r="BQ515">
        <v>3</v>
      </c>
      <c r="BR515">
        <v>3</v>
      </c>
      <c r="BS515">
        <v>4</v>
      </c>
      <c r="BT515">
        <v>1</v>
      </c>
      <c r="BU515">
        <v>3</v>
      </c>
      <c r="BV515">
        <v>1</v>
      </c>
      <c r="BW515">
        <v>4</v>
      </c>
      <c r="BY515">
        <v>3</v>
      </c>
      <c r="TF515" t="s">
        <v>18</v>
      </c>
      <c r="TG515" cm="1">
        <f t="array" aca="1" ref="TG515" ca="1">_xlfn.IFS(SUMIFS(TI515:UB515, TI$3:UB$3,"Red",TI$4:UB$4,"On")&gt;0,1,
SUMIFS(TI515:UB515,TI$3:UB$3,"Yellow",TI$4:UB$4,"On")&gt;=TH$1,1,
TRUE,0)</f>
        <v>1</v>
      </c>
      <c r="TH515" s="40">
        <f t="shared" si="231"/>
        <v>6.4316833298653364</v>
      </c>
      <c r="TI515" s="40" t="str">
        <f t="shared" si="232"/>
        <v/>
      </c>
      <c r="TJ515">
        <f t="shared" si="233"/>
        <v>1</v>
      </c>
      <c r="TK515">
        <f t="shared" si="234"/>
        <v>1</v>
      </c>
      <c r="TL515">
        <f t="shared" si="235"/>
        <v>0</v>
      </c>
      <c r="TM515">
        <f t="shared" si="236"/>
        <v>0</v>
      </c>
      <c r="TN515">
        <f t="shared" si="237"/>
        <v>0</v>
      </c>
      <c r="TO515">
        <f t="shared" si="238"/>
        <v>0</v>
      </c>
      <c r="TP515">
        <f t="shared" si="239"/>
        <v>0</v>
      </c>
      <c r="TQ515">
        <f t="shared" si="240"/>
        <v>0</v>
      </c>
      <c r="TR515">
        <f t="shared" si="241"/>
        <v>0</v>
      </c>
      <c r="TS515">
        <f t="shared" si="242"/>
        <v>0</v>
      </c>
      <c r="TT515">
        <f t="shared" si="243"/>
        <v>0</v>
      </c>
      <c r="TU515">
        <f t="shared" si="244"/>
        <v>0</v>
      </c>
      <c r="TV515">
        <f t="shared" si="245"/>
        <v>0</v>
      </c>
      <c r="TW515">
        <f t="shared" si="246"/>
        <v>0</v>
      </c>
      <c r="TX515">
        <f t="shared" si="247"/>
        <v>0</v>
      </c>
      <c r="TY515">
        <f t="shared" si="248"/>
        <v>0</v>
      </c>
      <c r="TZ515" t="str">
        <f t="shared" si="249"/>
        <v/>
      </c>
      <c r="UA515">
        <f t="shared" si="250"/>
        <v>0</v>
      </c>
      <c r="UB515">
        <f t="shared" si="251"/>
        <v>0</v>
      </c>
      <c r="UD515" t="str">
        <f t="shared" si="252"/>
        <v/>
      </c>
      <c r="UE515" t="str">
        <f t="shared" si="253"/>
        <v/>
      </c>
      <c r="UG515">
        <f t="shared" si="254"/>
        <v>0</v>
      </c>
      <c r="UH515" t="str">
        <f t="shared" si="255"/>
        <v/>
      </c>
      <c r="UR515" t="str">
        <f t="shared" si="230"/>
        <v/>
      </c>
    </row>
    <row r="516" spans="1:564" x14ac:dyDescent="0.3">
      <c r="A516" t="s">
        <v>1604</v>
      </c>
      <c r="B516" t="s">
        <v>591</v>
      </c>
      <c r="C516" t="s">
        <v>163</v>
      </c>
      <c r="D516" s="63">
        <v>45743.682539386573</v>
      </c>
      <c r="E516" s="63">
        <v>45743.698204074077</v>
      </c>
      <c r="F516" t="s">
        <v>623</v>
      </c>
      <c r="G516">
        <v>100</v>
      </c>
      <c r="H516">
        <v>1</v>
      </c>
      <c r="P516">
        <v>1</v>
      </c>
      <c r="Q516">
        <v>1</v>
      </c>
      <c r="R516">
        <v>0</v>
      </c>
      <c r="AI516">
        <v>1</v>
      </c>
      <c r="AJ516">
        <v>1</v>
      </c>
      <c r="AL516">
        <v>11</v>
      </c>
      <c r="AM516">
        <v>1</v>
      </c>
      <c r="AN516">
        <v>1</v>
      </c>
      <c r="AO516">
        <v>1</v>
      </c>
      <c r="AP516">
        <v>1</v>
      </c>
      <c r="AQ516">
        <v>1</v>
      </c>
      <c r="AR516">
        <v>1</v>
      </c>
      <c r="AS516">
        <v>1</v>
      </c>
      <c r="AT516">
        <v>0</v>
      </c>
      <c r="AV516">
        <v>1</v>
      </c>
      <c r="AW516">
        <v>1</v>
      </c>
      <c r="AX516">
        <v>1</v>
      </c>
      <c r="AY516">
        <v>1</v>
      </c>
      <c r="AZ516">
        <v>1</v>
      </c>
      <c r="BA516">
        <v>1</v>
      </c>
      <c r="BB516">
        <v>0</v>
      </c>
      <c r="BD516">
        <v>1</v>
      </c>
      <c r="BE516">
        <v>1</v>
      </c>
      <c r="BF516">
        <v>1</v>
      </c>
      <c r="BI516">
        <v>4</v>
      </c>
      <c r="BJ516">
        <v>1</v>
      </c>
      <c r="BK516">
        <v>2</v>
      </c>
      <c r="BL516">
        <v>1</v>
      </c>
      <c r="BM516">
        <v>3</v>
      </c>
      <c r="BN516">
        <v>3</v>
      </c>
      <c r="BO516">
        <v>3</v>
      </c>
      <c r="BP516">
        <v>2</v>
      </c>
      <c r="BQ516">
        <v>1</v>
      </c>
      <c r="BR516">
        <v>1</v>
      </c>
      <c r="BS516">
        <v>4</v>
      </c>
      <c r="BT516">
        <v>1</v>
      </c>
      <c r="BU516">
        <v>3</v>
      </c>
      <c r="BV516">
        <v>3</v>
      </c>
      <c r="BW516">
        <v>4</v>
      </c>
      <c r="BY516">
        <v>2</v>
      </c>
      <c r="TF516" t="s">
        <v>18</v>
      </c>
      <c r="TG516" cm="1">
        <f t="array" aca="1" ref="TG516" ca="1">_xlfn.IFS(SUMIFS(TI516:UB516, TI$3:UB$3,"Red",TI$4:UB$4,"On")&gt;0,1,
SUMIFS(TI516:UB516,TI$3:UB$3,"Yellow",TI$4:UB$4,"On")&gt;=TH$1,1,
TRUE,0)</f>
        <v>1</v>
      </c>
      <c r="TH516" s="40">
        <f t="shared" si="231"/>
        <v>22.557150005595759</v>
      </c>
      <c r="TI516" s="40" t="str">
        <f t="shared" si="232"/>
        <v/>
      </c>
      <c r="TJ516">
        <f t="shared" si="233"/>
        <v>1</v>
      </c>
      <c r="TK516">
        <f t="shared" si="234"/>
        <v>1</v>
      </c>
      <c r="TL516">
        <f t="shared" si="235"/>
        <v>0</v>
      </c>
      <c r="TM516">
        <f t="shared" si="236"/>
        <v>0</v>
      </c>
      <c r="TN516">
        <f t="shared" si="237"/>
        <v>0</v>
      </c>
      <c r="TO516">
        <f t="shared" si="238"/>
        <v>0</v>
      </c>
      <c r="TP516">
        <f t="shared" si="239"/>
        <v>0</v>
      </c>
      <c r="TQ516">
        <f t="shared" si="240"/>
        <v>0</v>
      </c>
      <c r="TR516">
        <f t="shared" si="241"/>
        <v>0</v>
      </c>
      <c r="TS516">
        <f t="shared" si="242"/>
        <v>0</v>
      </c>
      <c r="TT516">
        <f t="shared" si="243"/>
        <v>0</v>
      </c>
      <c r="TU516">
        <f t="shared" si="244"/>
        <v>0</v>
      </c>
      <c r="TV516">
        <f t="shared" si="245"/>
        <v>0</v>
      </c>
      <c r="TW516">
        <f t="shared" si="246"/>
        <v>0</v>
      </c>
      <c r="TX516">
        <f t="shared" si="247"/>
        <v>0</v>
      </c>
      <c r="TY516">
        <f t="shared" si="248"/>
        <v>0</v>
      </c>
      <c r="TZ516" t="str">
        <f t="shared" si="249"/>
        <v/>
      </c>
      <c r="UA516">
        <f t="shared" si="250"/>
        <v>0</v>
      </c>
      <c r="UB516">
        <f t="shared" si="251"/>
        <v>0</v>
      </c>
      <c r="UD516" t="str">
        <f t="shared" si="252"/>
        <v/>
      </c>
      <c r="UE516" t="str">
        <f t="shared" si="253"/>
        <v/>
      </c>
      <c r="UG516">
        <f t="shared" si="254"/>
        <v>0</v>
      </c>
      <c r="UH516" t="str">
        <f t="shared" si="255"/>
        <v/>
      </c>
      <c r="UR516" t="str">
        <f t="shared" si="230"/>
        <v/>
      </c>
    </row>
    <row r="517" spans="1:564" x14ac:dyDescent="0.3">
      <c r="A517" t="s">
        <v>1605</v>
      </c>
      <c r="B517" t="s">
        <v>591</v>
      </c>
      <c r="C517" t="s">
        <v>163</v>
      </c>
      <c r="D517" s="63">
        <v>45743.687829502313</v>
      </c>
      <c r="E517" s="63">
        <v>45743.698551469904</v>
      </c>
      <c r="F517" t="s">
        <v>623</v>
      </c>
      <c r="G517">
        <v>100</v>
      </c>
      <c r="H517">
        <v>1</v>
      </c>
      <c r="P517">
        <v>0</v>
      </c>
      <c r="Q517">
        <v>0</v>
      </c>
      <c r="R517">
        <v>0</v>
      </c>
      <c r="AI517">
        <v>1</v>
      </c>
      <c r="AJ517">
        <v>1</v>
      </c>
      <c r="AL517">
        <v>11</v>
      </c>
      <c r="AM517">
        <v>0</v>
      </c>
      <c r="AN517">
        <v>0</v>
      </c>
      <c r="AO517">
        <v>1</v>
      </c>
      <c r="AP517">
        <v>0</v>
      </c>
      <c r="AQ517">
        <v>0</v>
      </c>
      <c r="AR517">
        <v>0</v>
      </c>
      <c r="AS517">
        <v>0</v>
      </c>
      <c r="AT517">
        <v>0</v>
      </c>
      <c r="AV517">
        <v>2</v>
      </c>
      <c r="AW517">
        <v>1</v>
      </c>
      <c r="AX517">
        <v>0</v>
      </c>
      <c r="AY517">
        <v>0</v>
      </c>
      <c r="AZ517">
        <v>1</v>
      </c>
      <c r="BA517">
        <v>0</v>
      </c>
      <c r="BB517">
        <v>0</v>
      </c>
      <c r="BD517">
        <v>1</v>
      </c>
      <c r="BE517">
        <v>1</v>
      </c>
      <c r="BF517">
        <v>1</v>
      </c>
      <c r="BI517">
        <v>3</v>
      </c>
      <c r="BJ517">
        <v>4</v>
      </c>
      <c r="BK517">
        <v>3</v>
      </c>
      <c r="BL517">
        <v>4</v>
      </c>
      <c r="BM517">
        <v>3</v>
      </c>
      <c r="BN517">
        <v>3</v>
      </c>
      <c r="BO517">
        <v>3</v>
      </c>
      <c r="BP517">
        <v>4</v>
      </c>
      <c r="BQ517">
        <v>4</v>
      </c>
      <c r="BR517">
        <v>3</v>
      </c>
      <c r="BS517">
        <v>4</v>
      </c>
      <c r="BT517">
        <v>3</v>
      </c>
      <c r="BU517">
        <v>3</v>
      </c>
      <c r="BV517">
        <v>4</v>
      </c>
      <c r="BW517">
        <v>4</v>
      </c>
      <c r="BY517">
        <v>4</v>
      </c>
      <c r="TF517" t="s">
        <v>18</v>
      </c>
      <c r="TG517" cm="1">
        <f t="array" aca="1" ref="TG517" ca="1">_xlfn.IFS(SUMIFS(TI517:UB517, TI$3:UB$3,"Red",TI$4:UB$4,"On")&gt;0,1,
SUMIFS(TI517:UB517,TI$3:UB$3,"Yellow",TI$4:UB$4,"On")&gt;=TH$1,1,
TRUE,0)</f>
        <v>0</v>
      </c>
      <c r="TH517" s="40">
        <f t="shared" si="231"/>
        <v>15.439633332425728</v>
      </c>
      <c r="TI517" s="40" t="str">
        <f t="shared" si="232"/>
        <v/>
      </c>
      <c r="TJ517">
        <f t="shared" si="233"/>
        <v>0</v>
      </c>
      <c r="TK517">
        <f t="shared" si="234"/>
        <v>0</v>
      </c>
      <c r="TL517">
        <f t="shared" si="235"/>
        <v>0</v>
      </c>
      <c r="TM517">
        <f t="shared" si="236"/>
        <v>0</v>
      </c>
      <c r="TN517">
        <f t="shared" si="237"/>
        <v>0</v>
      </c>
      <c r="TO517">
        <f t="shared" si="238"/>
        <v>0</v>
      </c>
      <c r="TP517">
        <f t="shared" si="239"/>
        <v>0</v>
      </c>
      <c r="TQ517">
        <f t="shared" si="240"/>
        <v>0</v>
      </c>
      <c r="TR517">
        <f t="shared" si="241"/>
        <v>0</v>
      </c>
      <c r="TS517">
        <f t="shared" si="242"/>
        <v>0</v>
      </c>
      <c r="TT517">
        <f t="shared" si="243"/>
        <v>0</v>
      </c>
      <c r="TU517">
        <f t="shared" si="244"/>
        <v>0</v>
      </c>
      <c r="TV517">
        <f t="shared" si="245"/>
        <v>0</v>
      </c>
      <c r="TW517">
        <f t="shared" si="246"/>
        <v>0</v>
      </c>
      <c r="TX517">
        <f t="shared" si="247"/>
        <v>0</v>
      </c>
      <c r="TY517">
        <f t="shared" si="248"/>
        <v>0</v>
      </c>
      <c r="TZ517" t="str">
        <f t="shared" si="249"/>
        <v/>
      </c>
      <c r="UA517">
        <f t="shared" si="250"/>
        <v>0</v>
      </c>
      <c r="UB517">
        <f t="shared" si="251"/>
        <v>0</v>
      </c>
      <c r="UD517" t="str">
        <f t="shared" si="252"/>
        <v/>
      </c>
      <c r="UE517" t="str">
        <f t="shared" si="253"/>
        <v/>
      </c>
      <c r="UG517">
        <f t="shared" si="254"/>
        <v>0</v>
      </c>
      <c r="UH517" t="str">
        <f t="shared" si="255"/>
        <v/>
      </c>
      <c r="UR517" t="str">
        <f t="shared" si="230"/>
        <v/>
      </c>
    </row>
    <row r="518" spans="1:564" x14ac:dyDescent="0.3">
      <c r="A518" t="s">
        <v>1606</v>
      </c>
      <c r="B518" t="s">
        <v>591</v>
      </c>
      <c r="C518" t="s">
        <v>115</v>
      </c>
      <c r="D518" s="63">
        <v>45743.697912615738</v>
      </c>
      <c r="E518" s="63">
        <v>45743.698709108794</v>
      </c>
      <c r="F518" t="s">
        <v>609</v>
      </c>
      <c r="G518">
        <v>100</v>
      </c>
      <c r="AI518">
        <v>1</v>
      </c>
      <c r="AJ518">
        <v>1</v>
      </c>
      <c r="AL518">
        <v>11</v>
      </c>
      <c r="AM518">
        <v>0</v>
      </c>
      <c r="AN518">
        <v>1</v>
      </c>
      <c r="AO518">
        <v>0</v>
      </c>
      <c r="AP518">
        <v>0</v>
      </c>
      <c r="AQ518">
        <v>0</v>
      </c>
      <c r="AR518">
        <v>0</v>
      </c>
      <c r="AS518">
        <v>0</v>
      </c>
      <c r="AT518">
        <v>0</v>
      </c>
      <c r="TF518" t="s">
        <v>18</v>
      </c>
      <c r="TG518" cm="1">
        <f t="array" aca="1" ref="TG518" ca="1">_xlfn.IFS(SUMIFS(TI518:UB518, TI$3:UB$3,"Red",TI$4:UB$4,"On")&gt;0,1,
SUMIFS(TI518:UB518,TI$3:UB$3,"Yellow",TI$4:UB$4,"On")&gt;=TH$1,1,
TRUE,0)</f>
        <v>0</v>
      </c>
      <c r="TH518" s="40">
        <f t="shared" si="231"/>
        <v>1.1469499999657273</v>
      </c>
      <c r="TI518" s="40" t="str">
        <f t="shared" si="232"/>
        <v/>
      </c>
      <c r="TJ518">
        <f t="shared" si="233"/>
        <v>0</v>
      </c>
      <c r="TK518">
        <f t="shared" si="234"/>
        <v>0</v>
      </c>
      <c r="TL518">
        <f t="shared" si="235"/>
        <v>0</v>
      </c>
      <c r="TM518">
        <f t="shared" si="236"/>
        <v>0</v>
      </c>
      <c r="TN518">
        <f t="shared" si="237"/>
        <v>0</v>
      </c>
      <c r="TO518">
        <f t="shared" si="238"/>
        <v>0</v>
      </c>
      <c r="TP518">
        <f t="shared" si="239"/>
        <v>0</v>
      </c>
      <c r="TQ518">
        <f t="shared" si="240"/>
        <v>0</v>
      </c>
      <c r="TR518">
        <f t="shared" si="241"/>
        <v>0</v>
      </c>
      <c r="TS518">
        <f t="shared" si="242"/>
        <v>0</v>
      </c>
      <c r="TT518">
        <f t="shared" si="243"/>
        <v>0</v>
      </c>
      <c r="TU518">
        <f t="shared" si="244"/>
        <v>0</v>
      </c>
      <c r="TV518">
        <f t="shared" si="245"/>
        <v>0</v>
      </c>
      <c r="TW518">
        <f t="shared" si="246"/>
        <v>0</v>
      </c>
      <c r="TX518">
        <f t="shared" si="247"/>
        <v>0</v>
      </c>
      <c r="TY518">
        <f t="shared" si="248"/>
        <v>0</v>
      </c>
      <c r="TZ518" t="str">
        <f t="shared" si="249"/>
        <v/>
      </c>
      <c r="UA518">
        <f t="shared" si="250"/>
        <v>0</v>
      </c>
      <c r="UB518">
        <f t="shared" si="251"/>
        <v>0</v>
      </c>
      <c r="UD518" t="str">
        <f t="shared" si="252"/>
        <v/>
      </c>
      <c r="UE518" t="str">
        <f t="shared" si="253"/>
        <v/>
      </c>
      <c r="UG518" t="str">
        <f t="shared" si="254"/>
        <v/>
      </c>
      <c r="UH518" t="str">
        <f t="shared" si="255"/>
        <v/>
      </c>
      <c r="UR518" t="str">
        <f t="shared" ref="UR518:UR581" si="256">_xlfn.IFS(COUNTA($PB518:$PE518)=0,"",
COUNTIFS($PB518:$PE518,"&gt;0")&gt;0,1,
TRUE,0)</f>
        <v/>
      </c>
    </row>
    <row r="519" spans="1:564" x14ac:dyDescent="0.3">
      <c r="A519" t="s">
        <v>1607</v>
      </c>
      <c r="B519" t="s">
        <v>591</v>
      </c>
      <c r="C519" t="s">
        <v>163</v>
      </c>
      <c r="D519" s="63">
        <v>45743.693717118054</v>
      </c>
      <c r="E519" s="63">
        <v>45743.699211307867</v>
      </c>
      <c r="F519" t="s">
        <v>623</v>
      </c>
      <c r="G519">
        <v>100</v>
      </c>
      <c r="H519">
        <v>1</v>
      </c>
      <c r="P519">
        <v>1</v>
      </c>
      <c r="Q519">
        <v>1</v>
      </c>
      <c r="R519">
        <v>0</v>
      </c>
      <c r="AI519">
        <v>1</v>
      </c>
      <c r="AJ519">
        <v>1</v>
      </c>
      <c r="AL519">
        <v>11</v>
      </c>
      <c r="AM519">
        <v>1</v>
      </c>
      <c r="AN519">
        <v>1</v>
      </c>
      <c r="AO519">
        <v>1</v>
      </c>
      <c r="AP519">
        <v>1</v>
      </c>
      <c r="AQ519">
        <v>1</v>
      </c>
      <c r="AR519">
        <v>1</v>
      </c>
      <c r="AS519">
        <v>1</v>
      </c>
      <c r="AT519">
        <v>0</v>
      </c>
      <c r="AV519">
        <v>1</v>
      </c>
      <c r="AW519">
        <v>1</v>
      </c>
      <c r="AX519">
        <v>1</v>
      </c>
      <c r="AY519">
        <v>1</v>
      </c>
      <c r="AZ519">
        <v>1</v>
      </c>
      <c r="BA519">
        <v>1</v>
      </c>
      <c r="BB519">
        <v>0</v>
      </c>
      <c r="BD519">
        <v>1</v>
      </c>
      <c r="BE519">
        <v>1</v>
      </c>
      <c r="BF519">
        <v>1</v>
      </c>
      <c r="BI519">
        <v>2</v>
      </c>
      <c r="BJ519">
        <v>2</v>
      </c>
      <c r="BK519">
        <v>1</v>
      </c>
      <c r="BL519">
        <v>1</v>
      </c>
      <c r="BM519">
        <v>1</v>
      </c>
      <c r="BN519">
        <v>2</v>
      </c>
      <c r="BO519">
        <v>1</v>
      </c>
      <c r="BP519">
        <v>3</v>
      </c>
      <c r="BQ519">
        <v>2</v>
      </c>
      <c r="BR519">
        <v>3</v>
      </c>
      <c r="BS519">
        <v>4</v>
      </c>
      <c r="BT519">
        <v>4</v>
      </c>
      <c r="BU519">
        <v>4</v>
      </c>
      <c r="BV519">
        <v>4</v>
      </c>
      <c r="BW519">
        <v>3</v>
      </c>
      <c r="BY519">
        <v>3</v>
      </c>
      <c r="TF519" t="s">
        <v>18</v>
      </c>
      <c r="TG519" cm="1">
        <f t="array" aca="1" ref="TG519" ca="1">_xlfn.IFS(SUMIFS(TI519:UB519, TI$3:UB$3,"Red",TI$4:UB$4,"On")&gt;0,1,
SUMIFS(TI519:UB519,TI$3:UB$3,"Yellow",TI$4:UB$4,"On")&gt;=TH$1,1,
TRUE,0)</f>
        <v>1</v>
      </c>
      <c r="TH519" s="40">
        <f t="shared" si="231"/>
        <v>7.9116333299316466</v>
      </c>
      <c r="TI519" s="40" t="str">
        <f t="shared" si="232"/>
        <v/>
      </c>
      <c r="TJ519">
        <f t="shared" si="233"/>
        <v>1</v>
      </c>
      <c r="TK519">
        <f t="shared" si="234"/>
        <v>1</v>
      </c>
      <c r="TL519">
        <f t="shared" si="235"/>
        <v>0</v>
      </c>
      <c r="TM519">
        <f t="shared" si="236"/>
        <v>0</v>
      </c>
      <c r="TN519">
        <f t="shared" si="237"/>
        <v>0</v>
      </c>
      <c r="TO519">
        <f t="shared" si="238"/>
        <v>0</v>
      </c>
      <c r="TP519">
        <f t="shared" si="239"/>
        <v>0</v>
      </c>
      <c r="TQ519">
        <f t="shared" si="240"/>
        <v>0</v>
      </c>
      <c r="TR519">
        <f t="shared" si="241"/>
        <v>0</v>
      </c>
      <c r="TS519">
        <f t="shared" si="242"/>
        <v>0</v>
      </c>
      <c r="TT519">
        <f t="shared" si="243"/>
        <v>0</v>
      </c>
      <c r="TU519">
        <f t="shared" si="244"/>
        <v>0</v>
      </c>
      <c r="TV519">
        <f t="shared" si="245"/>
        <v>0</v>
      </c>
      <c r="TW519">
        <f t="shared" si="246"/>
        <v>0</v>
      </c>
      <c r="TX519">
        <f t="shared" si="247"/>
        <v>0</v>
      </c>
      <c r="TY519">
        <f t="shared" si="248"/>
        <v>0</v>
      </c>
      <c r="TZ519" t="str">
        <f t="shared" si="249"/>
        <v/>
      </c>
      <c r="UA519">
        <f t="shared" si="250"/>
        <v>0</v>
      </c>
      <c r="UB519">
        <f t="shared" si="251"/>
        <v>0</v>
      </c>
      <c r="UD519" t="str">
        <f t="shared" si="252"/>
        <v/>
      </c>
      <c r="UE519" t="str">
        <f t="shared" si="253"/>
        <v/>
      </c>
      <c r="UG519">
        <f t="shared" si="254"/>
        <v>0</v>
      </c>
      <c r="UH519" t="str">
        <f t="shared" si="255"/>
        <v/>
      </c>
      <c r="UR519" t="str">
        <f t="shared" si="256"/>
        <v/>
      </c>
    </row>
    <row r="520" spans="1:564" x14ac:dyDescent="0.3">
      <c r="A520" t="s">
        <v>1608</v>
      </c>
      <c r="B520" t="s">
        <v>591</v>
      </c>
      <c r="C520" t="s">
        <v>163</v>
      </c>
      <c r="D520" s="63">
        <v>45743.694180960651</v>
      </c>
      <c r="E520" s="63">
        <v>45743.699439270837</v>
      </c>
      <c r="F520" t="s">
        <v>623</v>
      </c>
      <c r="G520">
        <v>100</v>
      </c>
      <c r="H520">
        <v>1</v>
      </c>
      <c r="P520">
        <v>0</v>
      </c>
      <c r="Q520">
        <v>1</v>
      </c>
      <c r="R520">
        <v>0</v>
      </c>
      <c r="AI520">
        <v>1</v>
      </c>
      <c r="AJ520">
        <v>1</v>
      </c>
      <c r="AL520">
        <v>11</v>
      </c>
      <c r="AM520">
        <v>1</v>
      </c>
      <c r="AN520">
        <v>1</v>
      </c>
      <c r="AO520">
        <v>1</v>
      </c>
      <c r="AP520">
        <v>1</v>
      </c>
      <c r="AQ520">
        <v>1</v>
      </c>
      <c r="AR520">
        <v>1</v>
      </c>
      <c r="AS520">
        <v>0</v>
      </c>
      <c r="AT520">
        <v>0</v>
      </c>
      <c r="AV520">
        <v>2</v>
      </c>
      <c r="AW520">
        <v>1</v>
      </c>
      <c r="AX520">
        <v>0</v>
      </c>
      <c r="AY520">
        <v>1</v>
      </c>
      <c r="AZ520">
        <v>1</v>
      </c>
      <c r="BA520">
        <v>1</v>
      </c>
      <c r="BB520">
        <v>0</v>
      </c>
      <c r="BD520">
        <v>1</v>
      </c>
      <c r="BE520">
        <v>1</v>
      </c>
      <c r="BF520">
        <v>1</v>
      </c>
      <c r="BI520">
        <v>4</v>
      </c>
      <c r="BJ520">
        <v>4</v>
      </c>
      <c r="BK520">
        <v>4</v>
      </c>
      <c r="BL520">
        <v>3</v>
      </c>
      <c r="BM520">
        <v>4</v>
      </c>
      <c r="BN520">
        <v>4</v>
      </c>
      <c r="BO520">
        <v>4</v>
      </c>
      <c r="BP520">
        <v>4</v>
      </c>
      <c r="BQ520">
        <v>4</v>
      </c>
      <c r="BR520">
        <v>3</v>
      </c>
      <c r="BS520">
        <v>4</v>
      </c>
      <c r="BT520">
        <v>3</v>
      </c>
      <c r="BU520">
        <v>4</v>
      </c>
      <c r="BV520">
        <v>3</v>
      </c>
      <c r="BW520">
        <v>3</v>
      </c>
      <c r="BY520">
        <v>2</v>
      </c>
      <c r="TF520" t="s">
        <v>18</v>
      </c>
      <c r="TG520" cm="1">
        <f t="array" aca="1" ref="TG520" ca="1">_xlfn.IFS(SUMIFS(TI520:UB520, TI$3:UB$3,"Red",TI$4:UB$4,"On")&gt;0,1,
SUMIFS(TI520:UB520,TI$3:UB$3,"Yellow",TI$4:UB$4,"On")&gt;=TH$1,1,
TRUE,0)</f>
        <v>0</v>
      </c>
      <c r="TH520" s="40">
        <f t="shared" si="231"/>
        <v>7.5719666678924114</v>
      </c>
      <c r="TI520" s="40" t="str">
        <f t="shared" si="232"/>
        <v/>
      </c>
      <c r="TJ520">
        <f t="shared" si="233"/>
        <v>0</v>
      </c>
      <c r="TK520">
        <f t="shared" si="234"/>
        <v>1</v>
      </c>
      <c r="TL520">
        <f t="shared" si="235"/>
        <v>0</v>
      </c>
      <c r="TM520">
        <f t="shared" si="236"/>
        <v>0</v>
      </c>
      <c r="TN520">
        <f t="shared" si="237"/>
        <v>0</v>
      </c>
      <c r="TO520">
        <f t="shared" si="238"/>
        <v>0</v>
      </c>
      <c r="TP520">
        <f t="shared" si="239"/>
        <v>0</v>
      </c>
      <c r="TQ520">
        <f t="shared" si="240"/>
        <v>0</v>
      </c>
      <c r="TR520">
        <f t="shared" si="241"/>
        <v>0</v>
      </c>
      <c r="TS520">
        <f t="shared" si="242"/>
        <v>0</v>
      </c>
      <c r="TT520">
        <f t="shared" si="243"/>
        <v>0</v>
      </c>
      <c r="TU520">
        <f t="shared" si="244"/>
        <v>0</v>
      </c>
      <c r="TV520">
        <f t="shared" si="245"/>
        <v>0</v>
      </c>
      <c r="TW520">
        <f t="shared" si="246"/>
        <v>0</v>
      </c>
      <c r="TX520">
        <f t="shared" si="247"/>
        <v>0</v>
      </c>
      <c r="TY520">
        <f t="shared" si="248"/>
        <v>0</v>
      </c>
      <c r="TZ520" t="str">
        <f t="shared" si="249"/>
        <v/>
      </c>
      <c r="UA520">
        <f t="shared" si="250"/>
        <v>0</v>
      </c>
      <c r="UB520">
        <f t="shared" si="251"/>
        <v>0</v>
      </c>
      <c r="UD520" t="str">
        <f t="shared" si="252"/>
        <v/>
      </c>
      <c r="UE520" t="str">
        <f t="shared" si="253"/>
        <v/>
      </c>
      <c r="UG520">
        <f t="shared" si="254"/>
        <v>0</v>
      </c>
      <c r="UH520" t="str">
        <f t="shared" si="255"/>
        <v/>
      </c>
      <c r="UR520" t="str">
        <f t="shared" si="256"/>
        <v/>
      </c>
    </row>
    <row r="521" spans="1:564" x14ac:dyDescent="0.3">
      <c r="A521" t="s">
        <v>1609</v>
      </c>
      <c r="B521" t="s">
        <v>591</v>
      </c>
      <c r="C521" t="s">
        <v>115</v>
      </c>
      <c r="D521" s="63">
        <v>45743.694449861112</v>
      </c>
      <c r="E521" s="63">
        <v>45743.699639467595</v>
      </c>
      <c r="F521" t="s">
        <v>623</v>
      </c>
      <c r="G521">
        <v>100</v>
      </c>
      <c r="AI521">
        <v>1</v>
      </c>
      <c r="AJ521">
        <v>1</v>
      </c>
      <c r="AL521">
        <v>11</v>
      </c>
      <c r="AM521">
        <v>1</v>
      </c>
      <c r="AN521">
        <v>1</v>
      </c>
      <c r="AO521">
        <v>0</v>
      </c>
      <c r="AP521">
        <v>1</v>
      </c>
      <c r="AQ521">
        <v>1</v>
      </c>
      <c r="AR521">
        <v>1</v>
      </c>
      <c r="AS521">
        <v>0</v>
      </c>
      <c r="AT521">
        <v>0</v>
      </c>
      <c r="TF521" t="s">
        <v>18</v>
      </c>
      <c r="TG521" cm="1">
        <f t="array" aca="1" ref="TG521" ca="1">_xlfn.IFS(SUMIFS(TI521:UB521, TI$3:UB$3,"Red",TI$4:UB$4,"On")&gt;0,1,
SUMIFS(TI521:UB521,TI$3:UB$3,"Yellow",TI$4:UB$4,"On")&gt;=TH$1,1,
TRUE,0)</f>
        <v>0</v>
      </c>
      <c r="TH521" s="40">
        <f t="shared" si="231"/>
        <v>7.4730333359912038</v>
      </c>
      <c r="TI521" s="40" t="str">
        <f t="shared" si="232"/>
        <v/>
      </c>
      <c r="TJ521">
        <f t="shared" si="233"/>
        <v>0</v>
      </c>
      <c r="TK521">
        <f t="shared" si="234"/>
        <v>0</v>
      </c>
      <c r="TL521">
        <f t="shared" si="235"/>
        <v>0</v>
      </c>
      <c r="TM521">
        <f t="shared" si="236"/>
        <v>0</v>
      </c>
      <c r="TN521">
        <f t="shared" si="237"/>
        <v>0</v>
      </c>
      <c r="TO521">
        <f t="shared" si="238"/>
        <v>0</v>
      </c>
      <c r="TP521">
        <f t="shared" si="239"/>
        <v>0</v>
      </c>
      <c r="TQ521">
        <f t="shared" si="240"/>
        <v>0</v>
      </c>
      <c r="TR521">
        <f t="shared" si="241"/>
        <v>0</v>
      </c>
      <c r="TS521">
        <f t="shared" si="242"/>
        <v>0</v>
      </c>
      <c r="TT521">
        <f t="shared" si="243"/>
        <v>0</v>
      </c>
      <c r="TU521">
        <f t="shared" si="244"/>
        <v>0</v>
      </c>
      <c r="TV521">
        <f t="shared" si="245"/>
        <v>0</v>
      </c>
      <c r="TW521">
        <f t="shared" si="246"/>
        <v>0</v>
      </c>
      <c r="TX521">
        <f t="shared" si="247"/>
        <v>0</v>
      </c>
      <c r="TY521">
        <f t="shared" si="248"/>
        <v>0</v>
      </c>
      <c r="TZ521" t="str">
        <f t="shared" si="249"/>
        <v/>
      </c>
      <c r="UA521">
        <f t="shared" si="250"/>
        <v>0</v>
      </c>
      <c r="UB521">
        <f t="shared" si="251"/>
        <v>0</v>
      </c>
      <c r="UD521" t="str">
        <f t="shared" si="252"/>
        <v/>
      </c>
      <c r="UE521" t="str">
        <f t="shared" si="253"/>
        <v/>
      </c>
      <c r="UG521" t="str">
        <f t="shared" si="254"/>
        <v/>
      </c>
      <c r="UH521" t="str">
        <f t="shared" si="255"/>
        <v/>
      </c>
      <c r="UR521" t="str">
        <f t="shared" si="256"/>
        <v/>
      </c>
    </row>
    <row r="522" spans="1:564" x14ac:dyDescent="0.3">
      <c r="A522" t="s">
        <v>1610</v>
      </c>
      <c r="B522" t="s">
        <v>591</v>
      </c>
      <c r="C522" t="s">
        <v>115</v>
      </c>
      <c r="D522" s="63">
        <v>45743.694504872685</v>
      </c>
      <c r="E522" s="63">
        <v>45743.699902094908</v>
      </c>
      <c r="F522" t="s">
        <v>623</v>
      </c>
      <c r="G522">
        <v>100</v>
      </c>
      <c r="AI522">
        <v>1</v>
      </c>
      <c r="AJ522">
        <v>1</v>
      </c>
      <c r="AL522">
        <v>11</v>
      </c>
      <c r="AM522">
        <v>0</v>
      </c>
      <c r="AN522">
        <v>0</v>
      </c>
      <c r="AO522">
        <v>0</v>
      </c>
      <c r="AP522">
        <v>0</v>
      </c>
      <c r="AQ522">
        <v>1</v>
      </c>
      <c r="AR522">
        <v>1</v>
      </c>
      <c r="AS522">
        <v>0</v>
      </c>
      <c r="AT522">
        <v>0</v>
      </c>
      <c r="TF522" t="s">
        <v>18</v>
      </c>
      <c r="TG522" cm="1">
        <f t="array" aca="1" ref="TG522" ca="1">_xlfn.IFS(SUMIFS(TI522:UB522, TI$3:UB$3,"Red",TI$4:UB$4,"On")&gt;0,1,
SUMIFS(TI522:UB522,TI$3:UB$3,"Yellow",TI$4:UB$4,"On")&gt;=TH$1,1,
TRUE,0)</f>
        <v>0</v>
      </c>
      <c r="TH522" s="40">
        <f t="shared" si="231"/>
        <v>7.7720000012777746</v>
      </c>
      <c r="TI522" s="40" t="str">
        <f t="shared" si="232"/>
        <v/>
      </c>
      <c r="TJ522">
        <f t="shared" si="233"/>
        <v>0</v>
      </c>
      <c r="TK522">
        <f t="shared" si="234"/>
        <v>0</v>
      </c>
      <c r="TL522">
        <f t="shared" si="235"/>
        <v>0</v>
      </c>
      <c r="TM522">
        <f t="shared" si="236"/>
        <v>0</v>
      </c>
      <c r="TN522">
        <f t="shared" si="237"/>
        <v>0</v>
      </c>
      <c r="TO522">
        <f t="shared" si="238"/>
        <v>0</v>
      </c>
      <c r="TP522">
        <f t="shared" si="239"/>
        <v>0</v>
      </c>
      <c r="TQ522">
        <f t="shared" si="240"/>
        <v>0</v>
      </c>
      <c r="TR522">
        <f t="shared" si="241"/>
        <v>0</v>
      </c>
      <c r="TS522">
        <f t="shared" si="242"/>
        <v>0</v>
      </c>
      <c r="TT522">
        <f t="shared" si="243"/>
        <v>0</v>
      </c>
      <c r="TU522">
        <f t="shared" si="244"/>
        <v>0</v>
      </c>
      <c r="TV522">
        <f t="shared" si="245"/>
        <v>0</v>
      </c>
      <c r="TW522">
        <f t="shared" si="246"/>
        <v>0</v>
      </c>
      <c r="TX522">
        <f t="shared" si="247"/>
        <v>0</v>
      </c>
      <c r="TY522">
        <f t="shared" si="248"/>
        <v>0</v>
      </c>
      <c r="TZ522" t="str">
        <f t="shared" si="249"/>
        <v/>
      </c>
      <c r="UA522">
        <f t="shared" si="250"/>
        <v>0</v>
      </c>
      <c r="UB522">
        <f t="shared" si="251"/>
        <v>0</v>
      </c>
      <c r="UD522" t="str">
        <f t="shared" si="252"/>
        <v/>
      </c>
      <c r="UE522" t="str">
        <f t="shared" si="253"/>
        <v/>
      </c>
      <c r="UG522" t="str">
        <f t="shared" si="254"/>
        <v/>
      </c>
      <c r="UH522" t="str">
        <f t="shared" si="255"/>
        <v/>
      </c>
      <c r="UR522" t="str">
        <f t="shared" si="256"/>
        <v/>
      </c>
    </row>
    <row r="523" spans="1:564" x14ac:dyDescent="0.3">
      <c r="A523" t="s">
        <v>1611</v>
      </c>
      <c r="B523" t="s">
        <v>591</v>
      </c>
      <c r="C523" t="s">
        <v>115</v>
      </c>
      <c r="D523" s="63">
        <v>45743.697892719909</v>
      </c>
      <c r="E523" s="63">
        <v>45743.701025555558</v>
      </c>
      <c r="F523" t="s">
        <v>623</v>
      </c>
      <c r="G523">
        <v>100</v>
      </c>
      <c r="AI523">
        <v>1</v>
      </c>
      <c r="AJ523">
        <v>1</v>
      </c>
      <c r="AL523">
        <v>11</v>
      </c>
      <c r="AM523">
        <v>0</v>
      </c>
      <c r="AN523">
        <v>0</v>
      </c>
      <c r="AO523">
        <v>0</v>
      </c>
      <c r="AP523">
        <v>0</v>
      </c>
      <c r="AQ523">
        <v>1</v>
      </c>
      <c r="AR523">
        <v>0</v>
      </c>
      <c r="AS523">
        <v>0</v>
      </c>
      <c r="AT523">
        <v>0</v>
      </c>
      <c r="TF523" t="s">
        <v>18</v>
      </c>
      <c r="TG523" cm="1">
        <f t="array" aca="1" ref="TG523" ca="1">_xlfn.IFS(SUMIFS(TI523:UB523, TI$3:UB$3,"Red",TI$4:UB$4,"On")&gt;0,1,
SUMIFS(TI523:UB523,TI$3:UB$3,"Yellow",TI$4:UB$4,"On")&gt;=TH$1,1,
TRUE,0)</f>
        <v>0</v>
      </c>
      <c r="TH523" s="40">
        <f t="shared" si="231"/>
        <v>4.5112833345774561</v>
      </c>
      <c r="TI523" s="40" t="str">
        <f t="shared" si="232"/>
        <v/>
      </c>
      <c r="TJ523">
        <f t="shared" si="233"/>
        <v>0</v>
      </c>
      <c r="TK523">
        <f t="shared" si="234"/>
        <v>0</v>
      </c>
      <c r="TL523">
        <f t="shared" si="235"/>
        <v>0</v>
      </c>
      <c r="TM523">
        <f t="shared" si="236"/>
        <v>0</v>
      </c>
      <c r="TN523">
        <f t="shared" si="237"/>
        <v>0</v>
      </c>
      <c r="TO523">
        <f t="shared" si="238"/>
        <v>0</v>
      </c>
      <c r="TP523">
        <f t="shared" si="239"/>
        <v>0</v>
      </c>
      <c r="TQ523">
        <f t="shared" si="240"/>
        <v>0</v>
      </c>
      <c r="TR523">
        <f t="shared" si="241"/>
        <v>0</v>
      </c>
      <c r="TS523">
        <f t="shared" si="242"/>
        <v>0</v>
      </c>
      <c r="TT523">
        <f t="shared" si="243"/>
        <v>0</v>
      </c>
      <c r="TU523">
        <f t="shared" si="244"/>
        <v>0</v>
      </c>
      <c r="TV523">
        <f t="shared" si="245"/>
        <v>0</v>
      </c>
      <c r="TW523">
        <f t="shared" si="246"/>
        <v>0</v>
      </c>
      <c r="TX523">
        <f t="shared" si="247"/>
        <v>0</v>
      </c>
      <c r="TY523">
        <f t="shared" si="248"/>
        <v>0</v>
      </c>
      <c r="TZ523" t="str">
        <f t="shared" si="249"/>
        <v/>
      </c>
      <c r="UA523">
        <f t="shared" si="250"/>
        <v>0</v>
      </c>
      <c r="UB523">
        <f t="shared" si="251"/>
        <v>0</v>
      </c>
      <c r="UD523" t="str">
        <f t="shared" si="252"/>
        <v/>
      </c>
      <c r="UE523" t="str">
        <f t="shared" si="253"/>
        <v/>
      </c>
      <c r="UG523" t="str">
        <f t="shared" si="254"/>
        <v/>
      </c>
      <c r="UH523" t="str">
        <f t="shared" si="255"/>
        <v/>
      </c>
      <c r="UR523" t="str">
        <f t="shared" si="256"/>
        <v/>
      </c>
    </row>
    <row r="524" spans="1:564" x14ac:dyDescent="0.3">
      <c r="A524" t="s">
        <v>1612</v>
      </c>
      <c r="B524" t="s">
        <v>591</v>
      </c>
      <c r="C524" t="s">
        <v>163</v>
      </c>
      <c r="D524" s="63">
        <v>45743.678925324071</v>
      </c>
      <c r="E524" s="63">
        <v>45743.702855682874</v>
      </c>
      <c r="F524" t="s">
        <v>623</v>
      </c>
      <c r="G524">
        <v>100</v>
      </c>
      <c r="H524">
        <v>1</v>
      </c>
      <c r="P524">
        <v>1</v>
      </c>
      <c r="Q524">
        <v>1</v>
      </c>
      <c r="R524">
        <v>0</v>
      </c>
      <c r="AI524">
        <v>1</v>
      </c>
      <c r="AJ524">
        <v>1</v>
      </c>
      <c r="AL524">
        <v>11</v>
      </c>
      <c r="AM524">
        <v>1</v>
      </c>
      <c r="AN524">
        <v>1</v>
      </c>
      <c r="AO524">
        <v>1</v>
      </c>
      <c r="AP524">
        <v>1</v>
      </c>
      <c r="AQ524">
        <v>1</v>
      </c>
      <c r="AR524">
        <v>1</v>
      </c>
      <c r="AS524">
        <v>1</v>
      </c>
      <c r="AT524">
        <v>0</v>
      </c>
      <c r="AV524">
        <v>1</v>
      </c>
      <c r="AW524">
        <v>1</v>
      </c>
      <c r="AX524">
        <v>1</v>
      </c>
      <c r="AY524">
        <v>1</v>
      </c>
      <c r="AZ524">
        <v>1</v>
      </c>
      <c r="BA524">
        <v>1</v>
      </c>
      <c r="BB524">
        <v>0</v>
      </c>
      <c r="BD524">
        <v>1</v>
      </c>
      <c r="BE524">
        <v>1</v>
      </c>
      <c r="BF524">
        <v>1</v>
      </c>
      <c r="BI524">
        <v>4</v>
      </c>
      <c r="BJ524">
        <v>3</v>
      </c>
      <c r="BK524">
        <v>2</v>
      </c>
      <c r="BL524">
        <v>1</v>
      </c>
      <c r="BM524">
        <v>1</v>
      </c>
      <c r="BN524">
        <v>1</v>
      </c>
      <c r="BO524">
        <v>2</v>
      </c>
      <c r="BP524">
        <v>2</v>
      </c>
      <c r="BQ524">
        <v>1</v>
      </c>
      <c r="BR524">
        <v>3</v>
      </c>
      <c r="BS524">
        <v>4</v>
      </c>
      <c r="BT524">
        <v>1</v>
      </c>
      <c r="BU524">
        <v>3</v>
      </c>
      <c r="BV524">
        <v>1</v>
      </c>
      <c r="BW524">
        <v>4</v>
      </c>
      <c r="BY524">
        <v>3</v>
      </c>
      <c r="TF524" t="s">
        <v>18</v>
      </c>
      <c r="TG524" cm="1">
        <f t="array" aca="1" ref="TG524" ca="1">_xlfn.IFS(SUMIFS(TI524:UB524, TI$3:UB$3,"Red",TI$4:UB$4,"On")&gt;0,1,
SUMIFS(TI524:UB524,TI$3:UB$3,"Yellow",TI$4:UB$4,"On")&gt;=TH$1,1,
TRUE,0)</f>
        <v>1</v>
      </c>
      <c r="TH524" s="40">
        <f t="shared" si="231"/>
        <v>34.459716675337404</v>
      </c>
      <c r="TI524" s="40" t="str">
        <f t="shared" si="232"/>
        <v/>
      </c>
      <c r="TJ524">
        <f t="shared" si="233"/>
        <v>1</v>
      </c>
      <c r="TK524">
        <f t="shared" si="234"/>
        <v>1</v>
      </c>
      <c r="TL524">
        <f t="shared" si="235"/>
        <v>0</v>
      </c>
      <c r="TM524">
        <f t="shared" si="236"/>
        <v>0</v>
      </c>
      <c r="TN524">
        <f t="shared" si="237"/>
        <v>0</v>
      </c>
      <c r="TO524">
        <f t="shared" si="238"/>
        <v>0</v>
      </c>
      <c r="TP524">
        <f t="shared" si="239"/>
        <v>0</v>
      </c>
      <c r="TQ524">
        <f t="shared" si="240"/>
        <v>0</v>
      </c>
      <c r="TR524">
        <f t="shared" si="241"/>
        <v>0</v>
      </c>
      <c r="TS524">
        <f t="shared" si="242"/>
        <v>0</v>
      </c>
      <c r="TT524">
        <f t="shared" si="243"/>
        <v>0</v>
      </c>
      <c r="TU524">
        <f t="shared" si="244"/>
        <v>0</v>
      </c>
      <c r="TV524">
        <f t="shared" si="245"/>
        <v>0</v>
      </c>
      <c r="TW524">
        <f t="shared" si="246"/>
        <v>0</v>
      </c>
      <c r="TX524">
        <f t="shared" si="247"/>
        <v>0</v>
      </c>
      <c r="TY524">
        <f t="shared" si="248"/>
        <v>0</v>
      </c>
      <c r="TZ524" t="str">
        <f t="shared" si="249"/>
        <v/>
      </c>
      <c r="UA524">
        <f t="shared" si="250"/>
        <v>0</v>
      </c>
      <c r="UB524">
        <f t="shared" si="251"/>
        <v>0</v>
      </c>
      <c r="UD524" t="str">
        <f t="shared" si="252"/>
        <v/>
      </c>
      <c r="UE524" t="str">
        <f t="shared" si="253"/>
        <v/>
      </c>
      <c r="UG524">
        <f t="shared" si="254"/>
        <v>0</v>
      </c>
      <c r="UH524" t="str">
        <f t="shared" si="255"/>
        <v/>
      </c>
      <c r="UR524" t="str">
        <f t="shared" si="256"/>
        <v/>
      </c>
    </row>
    <row r="525" spans="1:564" x14ac:dyDescent="0.3">
      <c r="A525" t="s">
        <v>1613</v>
      </c>
      <c r="B525" t="s">
        <v>591</v>
      </c>
      <c r="C525" t="s">
        <v>163</v>
      </c>
      <c r="D525" s="63">
        <v>45743.696152708333</v>
      </c>
      <c r="E525" s="63">
        <v>45743.703168842592</v>
      </c>
      <c r="F525" t="s">
        <v>623</v>
      </c>
      <c r="G525">
        <v>100</v>
      </c>
      <c r="H525">
        <v>1</v>
      </c>
      <c r="P525">
        <v>1</v>
      </c>
      <c r="Q525">
        <v>1</v>
      </c>
      <c r="R525">
        <v>0</v>
      </c>
      <c r="AI525">
        <v>1</v>
      </c>
      <c r="AJ525">
        <v>1</v>
      </c>
      <c r="AL525">
        <v>11</v>
      </c>
      <c r="AM525">
        <v>1</v>
      </c>
      <c r="AN525">
        <v>1</v>
      </c>
      <c r="AO525">
        <v>1</v>
      </c>
      <c r="AP525">
        <v>1</v>
      </c>
      <c r="AQ525">
        <v>1</v>
      </c>
      <c r="AR525">
        <v>1</v>
      </c>
      <c r="AS525">
        <v>1</v>
      </c>
      <c r="AT525">
        <v>0</v>
      </c>
      <c r="AV525">
        <v>1</v>
      </c>
      <c r="AW525">
        <v>1</v>
      </c>
      <c r="AX525">
        <v>1</v>
      </c>
      <c r="AY525">
        <v>1</v>
      </c>
      <c r="AZ525">
        <v>1</v>
      </c>
      <c r="BA525">
        <v>1</v>
      </c>
      <c r="BB525">
        <v>0</v>
      </c>
      <c r="BD525">
        <v>1</v>
      </c>
      <c r="BE525">
        <v>1</v>
      </c>
      <c r="BF525">
        <v>1</v>
      </c>
      <c r="BI525">
        <v>4</v>
      </c>
      <c r="BJ525">
        <v>3</v>
      </c>
      <c r="BK525">
        <v>2</v>
      </c>
      <c r="BL525">
        <v>1</v>
      </c>
      <c r="BM525">
        <v>1</v>
      </c>
      <c r="BN525">
        <v>2</v>
      </c>
      <c r="BO525">
        <v>2</v>
      </c>
      <c r="BP525">
        <v>2</v>
      </c>
      <c r="BQ525">
        <v>2</v>
      </c>
      <c r="BR525">
        <v>3</v>
      </c>
      <c r="BS525">
        <v>4</v>
      </c>
      <c r="BT525">
        <v>1</v>
      </c>
      <c r="BU525">
        <v>3</v>
      </c>
      <c r="BV525">
        <v>1</v>
      </c>
      <c r="BW525">
        <v>4</v>
      </c>
      <c r="BY525">
        <v>3</v>
      </c>
      <c r="TF525" t="s">
        <v>18</v>
      </c>
      <c r="TG525" cm="1">
        <f t="array" aca="1" ref="TG525" ca="1">_xlfn.IFS(SUMIFS(TI525:UB525, TI$3:UB$3,"Red",TI$4:UB$4,"On")&gt;0,1,
SUMIFS(TI525:UB525,TI$3:UB$3,"Yellow",TI$4:UB$4,"On")&gt;=TH$1,1,
TRUE,0)</f>
        <v>1</v>
      </c>
      <c r="TH525" s="40">
        <f t="shared" si="231"/>
        <v>10.103233333211392</v>
      </c>
      <c r="TI525" s="40" t="str">
        <f t="shared" si="232"/>
        <v/>
      </c>
      <c r="TJ525">
        <f t="shared" si="233"/>
        <v>1</v>
      </c>
      <c r="TK525">
        <f t="shared" si="234"/>
        <v>1</v>
      </c>
      <c r="TL525">
        <f t="shared" si="235"/>
        <v>0</v>
      </c>
      <c r="TM525">
        <f t="shared" si="236"/>
        <v>0</v>
      </c>
      <c r="TN525">
        <f t="shared" si="237"/>
        <v>0</v>
      </c>
      <c r="TO525">
        <f t="shared" si="238"/>
        <v>0</v>
      </c>
      <c r="TP525">
        <f t="shared" si="239"/>
        <v>0</v>
      </c>
      <c r="TQ525">
        <f t="shared" si="240"/>
        <v>0</v>
      </c>
      <c r="TR525">
        <f t="shared" si="241"/>
        <v>0</v>
      </c>
      <c r="TS525">
        <f t="shared" si="242"/>
        <v>0</v>
      </c>
      <c r="TT525">
        <f t="shared" si="243"/>
        <v>0</v>
      </c>
      <c r="TU525">
        <f t="shared" si="244"/>
        <v>0</v>
      </c>
      <c r="TV525">
        <f t="shared" si="245"/>
        <v>0</v>
      </c>
      <c r="TW525">
        <f t="shared" si="246"/>
        <v>0</v>
      </c>
      <c r="TX525">
        <f t="shared" si="247"/>
        <v>0</v>
      </c>
      <c r="TY525">
        <f t="shared" si="248"/>
        <v>0</v>
      </c>
      <c r="TZ525" t="str">
        <f t="shared" si="249"/>
        <v/>
      </c>
      <c r="UA525">
        <f t="shared" si="250"/>
        <v>0</v>
      </c>
      <c r="UB525">
        <f t="shared" si="251"/>
        <v>0</v>
      </c>
      <c r="UD525" t="str">
        <f t="shared" si="252"/>
        <v/>
      </c>
      <c r="UE525" t="str">
        <f t="shared" si="253"/>
        <v/>
      </c>
      <c r="UG525">
        <f t="shared" si="254"/>
        <v>0</v>
      </c>
      <c r="UH525" t="str">
        <f t="shared" si="255"/>
        <v/>
      </c>
      <c r="UR525" t="str">
        <f t="shared" si="256"/>
        <v/>
      </c>
    </row>
    <row r="526" spans="1:564" x14ac:dyDescent="0.3">
      <c r="A526" t="s">
        <v>1614</v>
      </c>
      <c r="B526" t="s">
        <v>591</v>
      </c>
      <c r="C526" t="s">
        <v>163</v>
      </c>
      <c r="D526" s="63">
        <v>45743.693749687503</v>
      </c>
      <c r="E526" s="63">
        <v>45743.70385273148</v>
      </c>
      <c r="F526" t="s">
        <v>623</v>
      </c>
      <c r="G526">
        <v>100</v>
      </c>
      <c r="H526">
        <v>1</v>
      </c>
      <c r="P526">
        <v>1</v>
      </c>
      <c r="Q526">
        <v>1</v>
      </c>
      <c r="R526">
        <v>0</v>
      </c>
      <c r="AI526">
        <v>1</v>
      </c>
      <c r="AJ526">
        <v>1</v>
      </c>
      <c r="AL526">
        <v>11</v>
      </c>
      <c r="AM526">
        <v>1</v>
      </c>
      <c r="AN526">
        <v>1</v>
      </c>
      <c r="AO526">
        <v>1</v>
      </c>
      <c r="AP526">
        <v>1</v>
      </c>
      <c r="AQ526">
        <v>1</v>
      </c>
      <c r="AR526">
        <v>1</v>
      </c>
      <c r="AS526">
        <v>1</v>
      </c>
      <c r="AT526">
        <v>0</v>
      </c>
      <c r="AV526">
        <v>1</v>
      </c>
      <c r="AW526">
        <v>1</v>
      </c>
      <c r="AX526">
        <v>1</v>
      </c>
      <c r="AY526">
        <v>1</v>
      </c>
      <c r="AZ526">
        <v>1</v>
      </c>
      <c r="BA526">
        <v>1</v>
      </c>
      <c r="BB526">
        <v>0</v>
      </c>
      <c r="BD526">
        <v>1</v>
      </c>
      <c r="BE526">
        <v>1</v>
      </c>
      <c r="BF526">
        <v>1</v>
      </c>
      <c r="BI526">
        <v>4</v>
      </c>
      <c r="BJ526">
        <v>3</v>
      </c>
      <c r="BK526">
        <v>4</v>
      </c>
      <c r="BL526">
        <v>4</v>
      </c>
      <c r="BM526">
        <v>4</v>
      </c>
      <c r="BN526">
        <v>4</v>
      </c>
      <c r="BO526">
        <v>4</v>
      </c>
      <c r="BP526">
        <v>4</v>
      </c>
      <c r="BQ526">
        <v>3</v>
      </c>
      <c r="BR526">
        <v>4</v>
      </c>
      <c r="BS526">
        <v>3</v>
      </c>
      <c r="BT526">
        <v>4</v>
      </c>
      <c r="BU526">
        <v>3</v>
      </c>
      <c r="BV526">
        <v>3</v>
      </c>
      <c r="BW526">
        <v>4</v>
      </c>
      <c r="BY526">
        <v>3</v>
      </c>
      <c r="TF526" t="s">
        <v>18</v>
      </c>
      <c r="TG526" cm="1">
        <f t="array" aca="1" ref="TG526" ca="1">_xlfn.IFS(SUMIFS(TI526:UB526, TI$3:UB$3,"Red",TI$4:UB$4,"On")&gt;0,1,
SUMIFS(TI526:UB526,TI$3:UB$3,"Yellow",TI$4:UB$4,"On")&gt;=TH$1,1,
TRUE,0)</f>
        <v>1</v>
      </c>
      <c r="TH526" s="40">
        <f t="shared" si="231"/>
        <v>14.548383326036856</v>
      </c>
      <c r="TI526" s="40" t="str">
        <f t="shared" si="232"/>
        <v/>
      </c>
      <c r="TJ526">
        <f t="shared" si="233"/>
        <v>1</v>
      </c>
      <c r="TK526">
        <f t="shared" si="234"/>
        <v>1</v>
      </c>
      <c r="TL526">
        <f t="shared" si="235"/>
        <v>0</v>
      </c>
      <c r="TM526">
        <f t="shared" si="236"/>
        <v>0</v>
      </c>
      <c r="TN526">
        <f t="shared" si="237"/>
        <v>0</v>
      </c>
      <c r="TO526">
        <f t="shared" si="238"/>
        <v>0</v>
      </c>
      <c r="TP526">
        <f t="shared" si="239"/>
        <v>0</v>
      </c>
      <c r="TQ526">
        <f t="shared" si="240"/>
        <v>0</v>
      </c>
      <c r="TR526">
        <f t="shared" si="241"/>
        <v>0</v>
      </c>
      <c r="TS526">
        <f t="shared" si="242"/>
        <v>0</v>
      </c>
      <c r="TT526">
        <f t="shared" si="243"/>
        <v>0</v>
      </c>
      <c r="TU526">
        <f t="shared" si="244"/>
        <v>0</v>
      </c>
      <c r="TV526">
        <f t="shared" si="245"/>
        <v>0</v>
      </c>
      <c r="TW526">
        <f t="shared" si="246"/>
        <v>0</v>
      </c>
      <c r="TX526">
        <f t="shared" si="247"/>
        <v>0</v>
      </c>
      <c r="TY526">
        <f t="shared" si="248"/>
        <v>0</v>
      </c>
      <c r="TZ526" t="str">
        <f t="shared" si="249"/>
        <v/>
      </c>
      <c r="UA526">
        <f t="shared" si="250"/>
        <v>0</v>
      </c>
      <c r="UB526">
        <f t="shared" si="251"/>
        <v>0</v>
      </c>
      <c r="UD526" t="str">
        <f t="shared" si="252"/>
        <v/>
      </c>
      <c r="UE526" t="str">
        <f t="shared" si="253"/>
        <v/>
      </c>
      <c r="UG526">
        <f t="shared" si="254"/>
        <v>0</v>
      </c>
      <c r="UH526" t="str">
        <f t="shared" si="255"/>
        <v/>
      </c>
      <c r="UR526" t="str">
        <f t="shared" si="256"/>
        <v/>
      </c>
    </row>
    <row r="527" spans="1:564" x14ac:dyDescent="0.3">
      <c r="A527" t="s">
        <v>1615</v>
      </c>
      <c r="B527" t="s">
        <v>591</v>
      </c>
      <c r="C527" t="s">
        <v>115</v>
      </c>
      <c r="D527" s="63">
        <v>45743.703830405095</v>
      </c>
      <c r="E527" s="63">
        <v>45743.704452905091</v>
      </c>
      <c r="F527" t="s">
        <v>623</v>
      </c>
      <c r="G527">
        <v>100</v>
      </c>
      <c r="AI527">
        <v>1</v>
      </c>
      <c r="AJ527">
        <v>1</v>
      </c>
      <c r="AL527">
        <v>11</v>
      </c>
      <c r="AM527">
        <v>0</v>
      </c>
      <c r="AN527">
        <v>1</v>
      </c>
      <c r="AO527">
        <v>0</v>
      </c>
      <c r="AP527">
        <v>1</v>
      </c>
      <c r="AQ527">
        <v>1</v>
      </c>
      <c r="AR527">
        <v>1</v>
      </c>
      <c r="AS527">
        <v>0</v>
      </c>
      <c r="AT527">
        <v>0</v>
      </c>
      <c r="TF527" t="s">
        <v>18</v>
      </c>
      <c r="TG527" cm="1">
        <f t="array" aca="1" ref="TG527" ca="1">_xlfn.IFS(SUMIFS(TI527:UB527, TI$3:UB$3,"Red",TI$4:UB$4,"On")&gt;0,1,
SUMIFS(TI527:UB527,TI$3:UB$3,"Yellow",TI$4:UB$4,"On")&gt;=TH$1,1,
TRUE,0)</f>
        <v>0</v>
      </c>
      <c r="TH527" s="40">
        <f t="shared" si="231"/>
        <v>0.89639999438077211</v>
      </c>
      <c r="TI527" s="40" t="str">
        <f t="shared" si="232"/>
        <v/>
      </c>
      <c r="TJ527">
        <f t="shared" si="233"/>
        <v>0</v>
      </c>
      <c r="TK527">
        <f t="shared" si="234"/>
        <v>0</v>
      </c>
      <c r="TL527">
        <f t="shared" si="235"/>
        <v>0</v>
      </c>
      <c r="TM527">
        <f t="shared" si="236"/>
        <v>0</v>
      </c>
      <c r="TN527">
        <f t="shared" si="237"/>
        <v>0</v>
      </c>
      <c r="TO527">
        <f t="shared" si="238"/>
        <v>0</v>
      </c>
      <c r="TP527">
        <f t="shared" si="239"/>
        <v>0</v>
      </c>
      <c r="TQ527">
        <f t="shared" si="240"/>
        <v>0</v>
      </c>
      <c r="TR527">
        <f t="shared" si="241"/>
        <v>0</v>
      </c>
      <c r="TS527">
        <f t="shared" si="242"/>
        <v>0</v>
      </c>
      <c r="TT527">
        <f t="shared" si="243"/>
        <v>0</v>
      </c>
      <c r="TU527">
        <f t="shared" si="244"/>
        <v>0</v>
      </c>
      <c r="TV527">
        <f t="shared" si="245"/>
        <v>0</v>
      </c>
      <c r="TW527">
        <f t="shared" si="246"/>
        <v>0</v>
      </c>
      <c r="TX527">
        <f t="shared" si="247"/>
        <v>0</v>
      </c>
      <c r="TY527">
        <f t="shared" si="248"/>
        <v>0</v>
      </c>
      <c r="TZ527" t="str">
        <f t="shared" si="249"/>
        <v/>
      </c>
      <c r="UA527">
        <f t="shared" si="250"/>
        <v>0</v>
      </c>
      <c r="UB527">
        <f t="shared" si="251"/>
        <v>0</v>
      </c>
      <c r="UD527" t="str">
        <f t="shared" si="252"/>
        <v/>
      </c>
      <c r="UE527" t="str">
        <f t="shared" si="253"/>
        <v/>
      </c>
      <c r="UG527" t="str">
        <f t="shared" si="254"/>
        <v/>
      </c>
      <c r="UH527" t="str">
        <f t="shared" si="255"/>
        <v/>
      </c>
      <c r="UR527" t="str">
        <f t="shared" si="256"/>
        <v/>
      </c>
    </row>
    <row r="528" spans="1:564" x14ac:dyDescent="0.3">
      <c r="A528" t="s">
        <v>1616</v>
      </c>
      <c r="B528" t="s">
        <v>591</v>
      </c>
      <c r="C528" t="s">
        <v>115</v>
      </c>
      <c r="D528" s="63">
        <v>45743.704167488424</v>
      </c>
      <c r="E528" s="63">
        <v>45743.704731898149</v>
      </c>
      <c r="F528" t="s">
        <v>623</v>
      </c>
      <c r="G528">
        <v>100</v>
      </c>
      <c r="AI528">
        <v>1</v>
      </c>
      <c r="AJ528">
        <v>1</v>
      </c>
      <c r="AL528">
        <v>11</v>
      </c>
      <c r="AM528">
        <v>1</v>
      </c>
      <c r="AN528">
        <v>1</v>
      </c>
      <c r="AO528">
        <v>0</v>
      </c>
      <c r="AP528">
        <v>0</v>
      </c>
      <c r="AQ528">
        <v>0</v>
      </c>
      <c r="AR528">
        <v>0</v>
      </c>
      <c r="AS528">
        <v>0</v>
      </c>
      <c r="AT528">
        <v>0</v>
      </c>
      <c r="TF528" t="s">
        <v>18</v>
      </c>
      <c r="TG528" cm="1">
        <f t="array" aca="1" ref="TG528" ca="1">_xlfn.IFS(SUMIFS(TI528:UB528, TI$3:UB$3,"Red",TI$4:UB$4,"On")&gt;0,1,
SUMIFS(TI528:UB528,TI$3:UB$3,"Yellow",TI$4:UB$4,"On")&gt;=TH$1,1,
TRUE,0)</f>
        <v>0</v>
      </c>
      <c r="TH528" s="40">
        <f t="shared" si="231"/>
        <v>0.81275000469759107</v>
      </c>
      <c r="TI528" s="40" t="str">
        <f t="shared" si="232"/>
        <v/>
      </c>
      <c r="TJ528">
        <f t="shared" si="233"/>
        <v>0</v>
      </c>
      <c r="TK528">
        <f t="shared" si="234"/>
        <v>0</v>
      </c>
      <c r="TL528">
        <f t="shared" si="235"/>
        <v>0</v>
      </c>
      <c r="TM528">
        <f t="shared" si="236"/>
        <v>0</v>
      </c>
      <c r="TN528">
        <f t="shared" si="237"/>
        <v>0</v>
      </c>
      <c r="TO528">
        <f t="shared" si="238"/>
        <v>0</v>
      </c>
      <c r="TP528">
        <f t="shared" si="239"/>
        <v>0</v>
      </c>
      <c r="TQ528">
        <f t="shared" si="240"/>
        <v>0</v>
      </c>
      <c r="TR528">
        <f t="shared" si="241"/>
        <v>0</v>
      </c>
      <c r="TS528">
        <f t="shared" si="242"/>
        <v>0</v>
      </c>
      <c r="TT528">
        <f t="shared" si="243"/>
        <v>0</v>
      </c>
      <c r="TU528">
        <f t="shared" si="244"/>
        <v>0</v>
      </c>
      <c r="TV528">
        <f t="shared" si="245"/>
        <v>0</v>
      </c>
      <c r="TW528">
        <f t="shared" si="246"/>
        <v>0</v>
      </c>
      <c r="TX528">
        <f t="shared" si="247"/>
        <v>0</v>
      </c>
      <c r="TY528">
        <f t="shared" si="248"/>
        <v>0</v>
      </c>
      <c r="TZ528" t="str">
        <f t="shared" si="249"/>
        <v/>
      </c>
      <c r="UA528">
        <f t="shared" si="250"/>
        <v>0</v>
      </c>
      <c r="UB528">
        <f t="shared" si="251"/>
        <v>0</v>
      </c>
      <c r="UD528" t="str">
        <f t="shared" si="252"/>
        <v/>
      </c>
      <c r="UE528" t="str">
        <f t="shared" si="253"/>
        <v/>
      </c>
      <c r="UG528" t="str">
        <f t="shared" si="254"/>
        <v/>
      </c>
      <c r="UH528" t="str">
        <f t="shared" si="255"/>
        <v/>
      </c>
      <c r="UR528" t="str">
        <f t="shared" si="256"/>
        <v/>
      </c>
    </row>
    <row r="529" spans="1:564" x14ac:dyDescent="0.3">
      <c r="A529" t="s">
        <v>1617</v>
      </c>
      <c r="B529" t="s">
        <v>591</v>
      </c>
      <c r="C529" t="s">
        <v>115</v>
      </c>
      <c r="D529" s="63">
        <v>45743.705091111115</v>
      </c>
      <c r="E529" s="63">
        <v>45743.705439456018</v>
      </c>
      <c r="F529" t="s">
        <v>623</v>
      </c>
      <c r="G529">
        <v>100</v>
      </c>
      <c r="AI529">
        <v>1</v>
      </c>
      <c r="AJ529">
        <v>1</v>
      </c>
      <c r="AL529">
        <v>11</v>
      </c>
      <c r="AM529">
        <v>1</v>
      </c>
      <c r="AN529">
        <v>1</v>
      </c>
      <c r="AO529">
        <v>0</v>
      </c>
      <c r="AP529">
        <v>1</v>
      </c>
      <c r="AQ529">
        <v>1</v>
      </c>
      <c r="AR529">
        <v>1</v>
      </c>
      <c r="AS529">
        <v>0</v>
      </c>
      <c r="AT529">
        <v>0</v>
      </c>
      <c r="TF529" t="s">
        <v>18</v>
      </c>
      <c r="TG529" cm="1">
        <f t="array" aca="1" ref="TG529" ca="1">_xlfn.IFS(SUMIFS(TI529:UB529, TI$3:UB$3,"Red",TI$4:UB$4,"On")&gt;0,1,
SUMIFS(TI529:UB529,TI$3:UB$3,"Yellow",TI$4:UB$4,"On")&gt;=TH$1,1,
TRUE,0)</f>
        <v>0</v>
      </c>
      <c r="TH529" s="40">
        <f t="shared" si="231"/>
        <v>0.50161666120402515</v>
      </c>
      <c r="TI529" s="40" t="str">
        <f t="shared" si="232"/>
        <v/>
      </c>
      <c r="TJ529">
        <f t="shared" si="233"/>
        <v>0</v>
      </c>
      <c r="TK529">
        <f t="shared" si="234"/>
        <v>0</v>
      </c>
      <c r="TL529">
        <f t="shared" si="235"/>
        <v>0</v>
      </c>
      <c r="TM529">
        <f t="shared" si="236"/>
        <v>0</v>
      </c>
      <c r="TN529">
        <f t="shared" si="237"/>
        <v>0</v>
      </c>
      <c r="TO529">
        <f t="shared" si="238"/>
        <v>0</v>
      </c>
      <c r="TP529">
        <f t="shared" si="239"/>
        <v>0</v>
      </c>
      <c r="TQ529">
        <f t="shared" si="240"/>
        <v>0</v>
      </c>
      <c r="TR529">
        <f t="shared" si="241"/>
        <v>0</v>
      </c>
      <c r="TS529">
        <f t="shared" si="242"/>
        <v>0</v>
      </c>
      <c r="TT529">
        <f t="shared" si="243"/>
        <v>0</v>
      </c>
      <c r="TU529">
        <f t="shared" si="244"/>
        <v>0</v>
      </c>
      <c r="TV529">
        <f t="shared" si="245"/>
        <v>0</v>
      </c>
      <c r="TW529">
        <f t="shared" si="246"/>
        <v>0</v>
      </c>
      <c r="TX529">
        <f t="shared" si="247"/>
        <v>0</v>
      </c>
      <c r="TY529">
        <f t="shared" si="248"/>
        <v>0</v>
      </c>
      <c r="TZ529" t="str">
        <f t="shared" si="249"/>
        <v/>
      </c>
      <c r="UA529">
        <f t="shared" si="250"/>
        <v>0</v>
      </c>
      <c r="UB529">
        <f t="shared" si="251"/>
        <v>0</v>
      </c>
      <c r="UD529" t="str">
        <f t="shared" si="252"/>
        <v/>
      </c>
      <c r="UE529" t="str">
        <f t="shared" si="253"/>
        <v/>
      </c>
      <c r="UG529" t="str">
        <f t="shared" si="254"/>
        <v/>
      </c>
      <c r="UH529" t="str">
        <f t="shared" si="255"/>
        <v/>
      </c>
      <c r="UR529" t="str">
        <f t="shared" si="256"/>
        <v/>
      </c>
    </row>
    <row r="530" spans="1:564" x14ac:dyDescent="0.3">
      <c r="A530" t="s">
        <v>1618</v>
      </c>
      <c r="B530" t="s">
        <v>591</v>
      </c>
      <c r="C530" t="s">
        <v>163</v>
      </c>
      <c r="D530" s="63">
        <v>45743.696226956017</v>
      </c>
      <c r="E530" s="63">
        <v>45743.705701932871</v>
      </c>
      <c r="F530" t="s">
        <v>623</v>
      </c>
      <c r="G530">
        <v>100</v>
      </c>
      <c r="H530">
        <v>1</v>
      </c>
      <c r="P530">
        <v>1</v>
      </c>
      <c r="Q530">
        <v>1</v>
      </c>
      <c r="R530">
        <v>0</v>
      </c>
      <c r="AI530">
        <v>1</v>
      </c>
      <c r="AJ530">
        <v>1</v>
      </c>
      <c r="AL530">
        <v>11</v>
      </c>
      <c r="AM530">
        <v>1</v>
      </c>
      <c r="AN530">
        <v>1</v>
      </c>
      <c r="AO530">
        <v>1</v>
      </c>
      <c r="AP530">
        <v>1</v>
      </c>
      <c r="AQ530">
        <v>1</v>
      </c>
      <c r="AR530">
        <v>1</v>
      </c>
      <c r="AS530">
        <v>1</v>
      </c>
      <c r="AT530">
        <v>0</v>
      </c>
      <c r="AV530">
        <v>1</v>
      </c>
      <c r="AW530">
        <v>1</v>
      </c>
      <c r="AX530">
        <v>1</v>
      </c>
      <c r="AY530">
        <v>1</v>
      </c>
      <c r="AZ530">
        <v>1</v>
      </c>
      <c r="BA530">
        <v>1</v>
      </c>
      <c r="BB530">
        <v>0</v>
      </c>
      <c r="BD530">
        <v>1</v>
      </c>
      <c r="BE530">
        <v>1</v>
      </c>
      <c r="BF530">
        <v>1</v>
      </c>
      <c r="BI530">
        <v>4</v>
      </c>
      <c r="BJ530">
        <v>3</v>
      </c>
      <c r="BK530">
        <v>2</v>
      </c>
      <c r="BL530">
        <v>1</v>
      </c>
      <c r="BM530">
        <v>1</v>
      </c>
      <c r="BN530">
        <v>2</v>
      </c>
      <c r="BO530">
        <v>2</v>
      </c>
      <c r="BP530">
        <v>2</v>
      </c>
      <c r="BQ530">
        <v>3</v>
      </c>
      <c r="BR530">
        <v>3</v>
      </c>
      <c r="BS530">
        <v>4</v>
      </c>
      <c r="BT530">
        <v>1</v>
      </c>
      <c r="BU530">
        <v>3</v>
      </c>
      <c r="BV530">
        <v>1</v>
      </c>
      <c r="BW530">
        <v>4</v>
      </c>
      <c r="BY530">
        <v>3</v>
      </c>
      <c r="TF530" t="s">
        <v>18</v>
      </c>
      <c r="TG530" cm="1">
        <f t="array" aca="1" ref="TG530" ca="1">_xlfn.IFS(SUMIFS(TI530:UB530, TI$3:UB$3,"Red",TI$4:UB$4,"On")&gt;0,1,
SUMIFS(TI530:UB530,TI$3:UB$3,"Yellow",TI$4:UB$4,"On")&gt;=TH$1,1,
TRUE,0)</f>
        <v>1</v>
      </c>
      <c r="TH530" s="40">
        <f t="shared" si="231"/>
        <v>13.643966669915244</v>
      </c>
      <c r="TI530" s="40" t="str">
        <f t="shared" si="232"/>
        <v/>
      </c>
      <c r="TJ530">
        <f t="shared" si="233"/>
        <v>1</v>
      </c>
      <c r="TK530">
        <f t="shared" si="234"/>
        <v>1</v>
      </c>
      <c r="TL530">
        <f t="shared" si="235"/>
        <v>0</v>
      </c>
      <c r="TM530">
        <f t="shared" si="236"/>
        <v>0</v>
      </c>
      <c r="TN530">
        <f t="shared" si="237"/>
        <v>0</v>
      </c>
      <c r="TO530">
        <f t="shared" si="238"/>
        <v>0</v>
      </c>
      <c r="TP530">
        <f t="shared" si="239"/>
        <v>0</v>
      </c>
      <c r="TQ530">
        <f t="shared" si="240"/>
        <v>0</v>
      </c>
      <c r="TR530">
        <f t="shared" si="241"/>
        <v>0</v>
      </c>
      <c r="TS530">
        <f t="shared" si="242"/>
        <v>0</v>
      </c>
      <c r="TT530">
        <f t="shared" si="243"/>
        <v>0</v>
      </c>
      <c r="TU530">
        <f t="shared" si="244"/>
        <v>0</v>
      </c>
      <c r="TV530">
        <f t="shared" si="245"/>
        <v>0</v>
      </c>
      <c r="TW530">
        <f t="shared" si="246"/>
        <v>0</v>
      </c>
      <c r="TX530">
        <f t="shared" si="247"/>
        <v>0</v>
      </c>
      <c r="TY530">
        <f t="shared" si="248"/>
        <v>0</v>
      </c>
      <c r="TZ530" t="str">
        <f t="shared" si="249"/>
        <v/>
      </c>
      <c r="UA530">
        <f t="shared" si="250"/>
        <v>0</v>
      </c>
      <c r="UB530">
        <f t="shared" si="251"/>
        <v>0</v>
      </c>
      <c r="UD530" t="str">
        <f t="shared" si="252"/>
        <v/>
      </c>
      <c r="UE530" t="str">
        <f t="shared" si="253"/>
        <v/>
      </c>
      <c r="UG530">
        <f t="shared" si="254"/>
        <v>0</v>
      </c>
      <c r="UH530" t="str">
        <f t="shared" si="255"/>
        <v/>
      </c>
      <c r="UR530" t="str">
        <f t="shared" si="256"/>
        <v/>
      </c>
    </row>
    <row r="531" spans="1:564" x14ac:dyDescent="0.3">
      <c r="A531" t="s">
        <v>1619</v>
      </c>
      <c r="B531" t="s">
        <v>14</v>
      </c>
      <c r="D531" s="63">
        <v>45743.68604670139</v>
      </c>
      <c r="E531" s="63">
        <v>45743.705961122687</v>
      </c>
      <c r="F531" t="s">
        <v>623</v>
      </c>
      <c r="G531">
        <v>100</v>
      </c>
      <c r="H531">
        <v>0</v>
      </c>
      <c r="J531">
        <v>20</v>
      </c>
      <c r="K531">
        <v>4</v>
      </c>
      <c r="L531">
        <v>2</v>
      </c>
      <c r="M531" t="s">
        <v>600</v>
      </c>
      <c r="N531" t="s">
        <v>601</v>
      </c>
      <c r="O531" t="s">
        <v>655</v>
      </c>
      <c r="P531">
        <v>0</v>
      </c>
      <c r="Q531">
        <v>1</v>
      </c>
      <c r="R531">
        <v>0</v>
      </c>
      <c r="Y531">
        <v>1</v>
      </c>
      <c r="Z531">
        <v>0</v>
      </c>
      <c r="AA531">
        <v>0</v>
      </c>
      <c r="AB531">
        <v>0</v>
      </c>
      <c r="AC531">
        <v>0</v>
      </c>
      <c r="AD531">
        <v>0</v>
      </c>
      <c r="AE531">
        <v>0</v>
      </c>
      <c r="AF531">
        <v>0</v>
      </c>
      <c r="AG531">
        <v>0</v>
      </c>
      <c r="AH531">
        <v>0</v>
      </c>
      <c r="AI531">
        <v>1</v>
      </c>
      <c r="AJ531">
        <v>1</v>
      </c>
      <c r="AL531">
        <v>11</v>
      </c>
      <c r="AM531">
        <v>0</v>
      </c>
      <c r="AN531">
        <v>0</v>
      </c>
      <c r="AO531">
        <v>1</v>
      </c>
      <c r="AP531">
        <v>0</v>
      </c>
      <c r="AQ531">
        <v>0</v>
      </c>
      <c r="AR531">
        <v>0</v>
      </c>
      <c r="AS531">
        <v>0</v>
      </c>
      <c r="AT531">
        <v>0</v>
      </c>
      <c r="AV531">
        <v>2</v>
      </c>
      <c r="AW531">
        <v>1</v>
      </c>
      <c r="AX531">
        <v>1</v>
      </c>
      <c r="AY531">
        <v>1</v>
      </c>
      <c r="AZ531">
        <v>1</v>
      </c>
      <c r="BA531">
        <v>1</v>
      </c>
      <c r="BB531">
        <v>0</v>
      </c>
      <c r="BD531">
        <v>3</v>
      </c>
      <c r="BE531">
        <v>1</v>
      </c>
      <c r="BF531">
        <v>1</v>
      </c>
      <c r="PO531">
        <v>1</v>
      </c>
      <c r="PP531">
        <v>2</v>
      </c>
      <c r="PQ531">
        <v>4</v>
      </c>
      <c r="PR531">
        <v>4</v>
      </c>
      <c r="PS531">
        <v>2</v>
      </c>
      <c r="PT531">
        <v>4</v>
      </c>
      <c r="PU531">
        <v>2</v>
      </c>
      <c r="PV531">
        <v>3</v>
      </c>
      <c r="PW531">
        <v>1</v>
      </c>
      <c r="PX531">
        <v>2</v>
      </c>
      <c r="PY531">
        <v>1</v>
      </c>
      <c r="PZ531">
        <v>1</v>
      </c>
      <c r="QD531">
        <v>10</v>
      </c>
      <c r="QG531">
        <v>10</v>
      </c>
      <c r="QH531">
        <v>10</v>
      </c>
      <c r="QO531" t="s">
        <v>1620</v>
      </c>
      <c r="QR531" t="s">
        <v>1621</v>
      </c>
      <c r="QS531" t="s">
        <v>1622</v>
      </c>
      <c r="QY531">
        <v>4</v>
      </c>
      <c r="QZ531" t="s">
        <v>1623</v>
      </c>
      <c r="RA531">
        <v>4</v>
      </c>
      <c r="RC531">
        <v>30</v>
      </c>
      <c r="RD531">
        <v>40</v>
      </c>
      <c r="RF531">
        <v>30</v>
      </c>
      <c r="RO531">
        <v>40</v>
      </c>
      <c r="RP531">
        <v>40</v>
      </c>
      <c r="RR531">
        <v>20</v>
      </c>
      <c r="SA531">
        <v>4</v>
      </c>
      <c r="SB531">
        <v>5</v>
      </c>
      <c r="SD531">
        <v>4</v>
      </c>
      <c r="SK531">
        <v>1</v>
      </c>
      <c r="SO531">
        <v>4</v>
      </c>
      <c r="SP531">
        <v>6</v>
      </c>
      <c r="SR531">
        <v>1</v>
      </c>
      <c r="ST531">
        <v>2</v>
      </c>
      <c r="SX531">
        <v>20</v>
      </c>
      <c r="SY531">
        <v>2</v>
      </c>
      <c r="SZ531">
        <v>7</v>
      </c>
      <c r="TA531">
        <v>4</v>
      </c>
      <c r="TB531">
        <v>3</v>
      </c>
      <c r="TC531">
        <v>3</v>
      </c>
      <c r="TD531">
        <v>3</v>
      </c>
      <c r="TF531" t="s">
        <v>18</v>
      </c>
      <c r="TG531" cm="1">
        <f t="array" aca="1" ref="TG531" ca="1">_xlfn.IFS(SUMIFS(TI531:UB531, TI$3:UB$3,"Red",TI$4:UB$4,"On")&gt;0,1,
SUMIFS(TI531:UB531,TI$3:UB$3,"Yellow",TI$4:UB$4,"On")&gt;=TH$1,1,
TRUE,0)</f>
        <v>1</v>
      </c>
      <c r="TH531" s="40">
        <f t="shared" si="231"/>
        <v>28.676766667049378</v>
      </c>
      <c r="TI531" s="40">
        <f t="shared" si="232"/>
        <v>0</v>
      </c>
      <c r="TJ531">
        <f t="shared" si="233"/>
        <v>0</v>
      </c>
      <c r="TK531">
        <f t="shared" si="234"/>
        <v>1</v>
      </c>
      <c r="TL531">
        <f t="shared" si="235"/>
        <v>0</v>
      </c>
      <c r="TM531">
        <f t="shared" si="236"/>
        <v>0</v>
      </c>
      <c r="TN531">
        <f t="shared" si="237"/>
        <v>0</v>
      </c>
      <c r="TO531">
        <f t="shared" si="238"/>
        <v>0</v>
      </c>
      <c r="TP531">
        <f t="shared" si="239"/>
        <v>0</v>
      </c>
      <c r="TQ531">
        <f t="shared" si="240"/>
        <v>0</v>
      </c>
      <c r="TR531">
        <f t="shared" si="241"/>
        <v>0</v>
      </c>
      <c r="TS531">
        <f t="shared" si="242"/>
        <v>1</v>
      </c>
      <c r="TT531">
        <f t="shared" si="243"/>
        <v>0</v>
      </c>
      <c r="TU531">
        <f t="shared" si="244"/>
        <v>0</v>
      </c>
      <c r="TV531">
        <f t="shared" si="245"/>
        <v>0</v>
      </c>
      <c r="TW531">
        <f t="shared" si="246"/>
        <v>0</v>
      </c>
      <c r="TX531">
        <f t="shared" si="247"/>
        <v>0</v>
      </c>
      <c r="TY531">
        <f t="shared" si="248"/>
        <v>0</v>
      </c>
      <c r="TZ531">
        <f t="shared" si="249"/>
        <v>0</v>
      </c>
      <c r="UA531">
        <f t="shared" si="250"/>
        <v>0</v>
      </c>
      <c r="UB531">
        <f t="shared" si="251"/>
        <v>0</v>
      </c>
      <c r="UD531" t="str">
        <f t="shared" si="252"/>
        <v>0</v>
      </c>
      <c r="UE531" t="str">
        <f t="shared" si="253"/>
        <v>1</v>
      </c>
      <c r="UG531">
        <f t="shared" si="254"/>
        <v>0</v>
      </c>
      <c r="UH531">
        <f t="shared" si="255"/>
        <v>3</v>
      </c>
      <c r="UR531" t="str">
        <f t="shared" si="256"/>
        <v/>
      </c>
    </row>
    <row r="532" spans="1:564" x14ac:dyDescent="0.3">
      <c r="A532" t="s">
        <v>1624</v>
      </c>
      <c r="B532" t="s">
        <v>591</v>
      </c>
      <c r="C532" t="s">
        <v>163</v>
      </c>
      <c r="D532" s="63">
        <v>45743.690022847222</v>
      </c>
      <c r="E532" s="63">
        <v>45743.706326527776</v>
      </c>
      <c r="F532" t="s">
        <v>623</v>
      </c>
      <c r="G532">
        <v>100</v>
      </c>
      <c r="H532">
        <v>1</v>
      </c>
      <c r="P532">
        <v>1</v>
      </c>
      <c r="Q532">
        <v>1</v>
      </c>
      <c r="R532">
        <v>0</v>
      </c>
      <c r="AI532">
        <v>1</v>
      </c>
      <c r="AJ532">
        <v>1</v>
      </c>
      <c r="AL532">
        <v>11</v>
      </c>
      <c r="AM532">
        <v>1</v>
      </c>
      <c r="AN532">
        <v>1</v>
      </c>
      <c r="AO532">
        <v>1</v>
      </c>
      <c r="AP532">
        <v>1</v>
      </c>
      <c r="AQ532">
        <v>1</v>
      </c>
      <c r="AR532">
        <v>1</v>
      </c>
      <c r="AS532">
        <v>1</v>
      </c>
      <c r="AT532">
        <v>0</v>
      </c>
      <c r="AV532">
        <v>1</v>
      </c>
      <c r="AW532">
        <v>1</v>
      </c>
      <c r="AX532">
        <v>1</v>
      </c>
      <c r="AY532">
        <v>1</v>
      </c>
      <c r="AZ532">
        <v>1</v>
      </c>
      <c r="BA532">
        <v>1</v>
      </c>
      <c r="BB532">
        <v>0</v>
      </c>
      <c r="BD532">
        <v>1</v>
      </c>
      <c r="BE532">
        <v>1</v>
      </c>
      <c r="BF532">
        <v>1</v>
      </c>
      <c r="BI532">
        <v>4</v>
      </c>
      <c r="BJ532">
        <v>3</v>
      </c>
      <c r="BK532">
        <v>2</v>
      </c>
      <c r="BL532">
        <v>1</v>
      </c>
      <c r="BM532">
        <v>1</v>
      </c>
      <c r="BN532">
        <v>2</v>
      </c>
      <c r="BO532">
        <v>2</v>
      </c>
      <c r="BP532">
        <v>2</v>
      </c>
      <c r="BQ532">
        <v>3</v>
      </c>
      <c r="BR532">
        <v>3</v>
      </c>
      <c r="BS532">
        <v>4</v>
      </c>
      <c r="BT532">
        <v>1</v>
      </c>
      <c r="BU532">
        <v>3</v>
      </c>
      <c r="BV532">
        <v>1</v>
      </c>
      <c r="BW532">
        <v>4</v>
      </c>
      <c r="BY532">
        <v>3</v>
      </c>
      <c r="TF532" t="s">
        <v>18</v>
      </c>
      <c r="TG532" cm="1">
        <f t="array" aca="1" ref="TG532" ca="1">_xlfn.IFS(SUMIFS(TI532:UB532, TI$3:UB$3,"Red",TI$4:UB$4,"On")&gt;0,1,
SUMIFS(TI532:UB532,TI$3:UB$3,"Yellow",TI$4:UB$4,"On")&gt;=TH$1,1,
TRUE,0)</f>
        <v>1</v>
      </c>
      <c r="TH532" s="40">
        <f t="shared" si="231"/>
        <v>23.47729999688454</v>
      </c>
      <c r="TI532" s="40" t="str">
        <f t="shared" si="232"/>
        <v/>
      </c>
      <c r="TJ532">
        <f t="shared" si="233"/>
        <v>1</v>
      </c>
      <c r="TK532">
        <f t="shared" si="234"/>
        <v>1</v>
      </c>
      <c r="TL532">
        <f t="shared" si="235"/>
        <v>0</v>
      </c>
      <c r="TM532">
        <f t="shared" si="236"/>
        <v>0</v>
      </c>
      <c r="TN532">
        <f t="shared" si="237"/>
        <v>0</v>
      </c>
      <c r="TO532">
        <f t="shared" si="238"/>
        <v>0</v>
      </c>
      <c r="TP532">
        <f t="shared" si="239"/>
        <v>0</v>
      </c>
      <c r="TQ532">
        <f t="shared" si="240"/>
        <v>0</v>
      </c>
      <c r="TR532">
        <f t="shared" si="241"/>
        <v>0</v>
      </c>
      <c r="TS532">
        <f t="shared" si="242"/>
        <v>0</v>
      </c>
      <c r="TT532">
        <f t="shared" si="243"/>
        <v>0</v>
      </c>
      <c r="TU532">
        <f t="shared" si="244"/>
        <v>0</v>
      </c>
      <c r="TV532">
        <f t="shared" si="245"/>
        <v>0</v>
      </c>
      <c r="TW532">
        <f t="shared" si="246"/>
        <v>0</v>
      </c>
      <c r="TX532">
        <f t="shared" si="247"/>
        <v>0</v>
      </c>
      <c r="TY532">
        <f t="shared" si="248"/>
        <v>0</v>
      </c>
      <c r="TZ532" t="str">
        <f t="shared" si="249"/>
        <v/>
      </c>
      <c r="UA532">
        <f t="shared" si="250"/>
        <v>0</v>
      </c>
      <c r="UB532">
        <f t="shared" si="251"/>
        <v>0</v>
      </c>
      <c r="UD532" t="str">
        <f t="shared" si="252"/>
        <v/>
      </c>
      <c r="UE532" t="str">
        <f t="shared" si="253"/>
        <v/>
      </c>
      <c r="UG532">
        <f t="shared" si="254"/>
        <v>0</v>
      </c>
      <c r="UH532" t="str">
        <f t="shared" si="255"/>
        <v/>
      </c>
      <c r="UR532" t="str">
        <f t="shared" si="256"/>
        <v/>
      </c>
    </row>
    <row r="533" spans="1:564" x14ac:dyDescent="0.3">
      <c r="A533" t="s">
        <v>1625</v>
      </c>
      <c r="B533" t="s">
        <v>14</v>
      </c>
      <c r="D533" s="63">
        <v>45743.68658144676</v>
      </c>
      <c r="E533" s="63">
        <v>45743.706495162034</v>
      </c>
      <c r="F533" t="s">
        <v>625</v>
      </c>
      <c r="G533">
        <v>100</v>
      </c>
      <c r="H533">
        <v>1</v>
      </c>
      <c r="I533">
        <v>8</v>
      </c>
      <c r="J533">
        <v>5</v>
      </c>
      <c r="K533">
        <v>3</v>
      </c>
      <c r="L533">
        <v>1</v>
      </c>
      <c r="M533" t="s">
        <v>586</v>
      </c>
      <c r="N533" t="s">
        <v>76</v>
      </c>
      <c r="O533" t="s">
        <v>655</v>
      </c>
      <c r="P533">
        <v>0</v>
      </c>
      <c r="Q533">
        <v>0</v>
      </c>
      <c r="R533">
        <v>0</v>
      </c>
      <c r="S533">
        <v>0</v>
      </c>
      <c r="T533">
        <v>0</v>
      </c>
      <c r="U533">
        <v>0</v>
      </c>
      <c r="V533">
        <v>1</v>
      </c>
      <c r="W533">
        <v>0</v>
      </c>
      <c r="X533">
        <v>0</v>
      </c>
      <c r="Y533">
        <v>0</v>
      </c>
      <c r="Z533">
        <v>0</v>
      </c>
      <c r="AA533">
        <v>0</v>
      </c>
      <c r="AB533">
        <v>0</v>
      </c>
      <c r="AC533">
        <v>0</v>
      </c>
      <c r="AD533">
        <v>0</v>
      </c>
      <c r="AE533">
        <v>0</v>
      </c>
      <c r="AF533">
        <v>0</v>
      </c>
      <c r="AG533">
        <v>0</v>
      </c>
      <c r="AH533">
        <v>0</v>
      </c>
      <c r="AI533">
        <v>1</v>
      </c>
      <c r="AJ533">
        <v>1</v>
      </c>
      <c r="AL533">
        <v>11</v>
      </c>
      <c r="AM533">
        <v>0</v>
      </c>
      <c r="AN533">
        <v>0</v>
      </c>
      <c r="AO533">
        <v>1</v>
      </c>
      <c r="AP533">
        <v>1</v>
      </c>
      <c r="AQ533">
        <v>0</v>
      </c>
      <c r="AR533">
        <v>1</v>
      </c>
      <c r="AS533">
        <v>0</v>
      </c>
      <c r="AT533">
        <v>0</v>
      </c>
      <c r="AV533">
        <v>4</v>
      </c>
      <c r="AW533">
        <v>1</v>
      </c>
      <c r="AX533">
        <v>1</v>
      </c>
      <c r="AY533">
        <v>1</v>
      </c>
      <c r="AZ533">
        <v>1</v>
      </c>
      <c r="BA533">
        <v>0</v>
      </c>
      <c r="BB533">
        <v>0</v>
      </c>
      <c r="BD533">
        <v>1</v>
      </c>
      <c r="BE533">
        <v>3</v>
      </c>
      <c r="BF533">
        <v>1</v>
      </c>
      <c r="BI533">
        <v>1</v>
      </c>
      <c r="BJ533">
        <v>4</v>
      </c>
      <c r="BK533">
        <v>1</v>
      </c>
      <c r="BL533">
        <v>3</v>
      </c>
      <c r="BM533">
        <v>1</v>
      </c>
      <c r="BN533">
        <v>1</v>
      </c>
      <c r="BO533">
        <v>1</v>
      </c>
      <c r="BP533">
        <v>4</v>
      </c>
      <c r="BQ533">
        <v>1</v>
      </c>
      <c r="BR533">
        <v>3</v>
      </c>
      <c r="BS533">
        <v>1</v>
      </c>
      <c r="BT533">
        <v>1</v>
      </c>
      <c r="BU533">
        <v>1</v>
      </c>
      <c r="BV533">
        <v>1</v>
      </c>
      <c r="BW533">
        <v>1</v>
      </c>
      <c r="BY533">
        <v>1</v>
      </c>
      <c r="CB533">
        <v>7</v>
      </c>
      <c r="CD533">
        <v>6</v>
      </c>
      <c r="CH533">
        <v>8</v>
      </c>
      <c r="CR533" t="s">
        <v>1626</v>
      </c>
      <c r="CT533" t="s">
        <v>1627</v>
      </c>
      <c r="CX533" t="s">
        <v>1628</v>
      </c>
      <c r="DG533">
        <v>8</v>
      </c>
      <c r="DH533">
        <v>1</v>
      </c>
      <c r="DI533">
        <v>0</v>
      </c>
      <c r="DJ533">
        <v>0</v>
      </c>
      <c r="DK533">
        <v>0</v>
      </c>
      <c r="DL533">
        <v>0</v>
      </c>
      <c r="DM533">
        <v>0</v>
      </c>
      <c r="DN533">
        <v>0</v>
      </c>
      <c r="DP533">
        <v>0</v>
      </c>
      <c r="DQ533">
        <v>0</v>
      </c>
      <c r="DR533">
        <v>0</v>
      </c>
      <c r="DS533">
        <v>0</v>
      </c>
      <c r="DT533">
        <v>0</v>
      </c>
      <c r="DU533">
        <v>0</v>
      </c>
      <c r="DV533">
        <v>0</v>
      </c>
      <c r="DW533">
        <v>0</v>
      </c>
      <c r="EA533">
        <v>2</v>
      </c>
      <c r="EF533">
        <v>1</v>
      </c>
      <c r="EG533">
        <v>3</v>
      </c>
      <c r="EU533">
        <v>1</v>
      </c>
      <c r="EV533">
        <v>3</v>
      </c>
      <c r="EW533">
        <v>3</v>
      </c>
      <c r="EX533">
        <v>2</v>
      </c>
      <c r="EY533">
        <v>2</v>
      </c>
      <c r="EZ533">
        <v>3</v>
      </c>
      <c r="FA533">
        <v>4</v>
      </c>
      <c r="FB533">
        <v>2</v>
      </c>
      <c r="FC533">
        <v>3</v>
      </c>
      <c r="FD533">
        <v>3</v>
      </c>
      <c r="FO533">
        <v>3</v>
      </c>
      <c r="FP533">
        <v>2</v>
      </c>
      <c r="FQ533">
        <v>2</v>
      </c>
      <c r="FR533">
        <v>4</v>
      </c>
      <c r="FS533">
        <v>4</v>
      </c>
      <c r="FT533">
        <v>3</v>
      </c>
      <c r="FU533">
        <v>3</v>
      </c>
      <c r="FV533">
        <v>3</v>
      </c>
      <c r="FW533">
        <v>3</v>
      </c>
      <c r="FX533">
        <v>3</v>
      </c>
      <c r="HC533">
        <v>3</v>
      </c>
      <c r="HD533">
        <v>4</v>
      </c>
      <c r="HE533">
        <v>3</v>
      </c>
      <c r="HF533">
        <v>4</v>
      </c>
      <c r="HG533">
        <v>4</v>
      </c>
      <c r="HH533">
        <v>2</v>
      </c>
      <c r="HI533">
        <v>3</v>
      </c>
      <c r="HJ533">
        <v>4</v>
      </c>
      <c r="HK533">
        <v>3</v>
      </c>
      <c r="HL533">
        <v>4</v>
      </c>
      <c r="KO533">
        <v>2017</v>
      </c>
      <c r="KP533">
        <v>0</v>
      </c>
      <c r="KQ533">
        <v>2024</v>
      </c>
      <c r="KR533">
        <v>0</v>
      </c>
      <c r="KS533">
        <v>5</v>
      </c>
      <c r="KT533" t="s">
        <v>1629</v>
      </c>
      <c r="KU533">
        <v>2</v>
      </c>
      <c r="KX533">
        <v>16</v>
      </c>
      <c r="KY533" t="s">
        <v>1504</v>
      </c>
      <c r="LA533">
        <v>1</v>
      </c>
      <c r="LC533">
        <v>0</v>
      </c>
      <c r="LI533">
        <v>0</v>
      </c>
      <c r="LO533">
        <v>0</v>
      </c>
      <c r="LQ533">
        <v>1</v>
      </c>
      <c r="LR533">
        <v>0</v>
      </c>
      <c r="LS533">
        <v>0</v>
      </c>
      <c r="LT533">
        <v>1</v>
      </c>
      <c r="LU533">
        <v>1</v>
      </c>
      <c r="LV533">
        <v>0</v>
      </c>
      <c r="LW533">
        <v>1</v>
      </c>
      <c r="LX533">
        <v>0</v>
      </c>
      <c r="LY533">
        <v>1</v>
      </c>
      <c r="LZ533">
        <v>0</v>
      </c>
      <c r="MA533">
        <v>0</v>
      </c>
      <c r="MC533">
        <v>2</v>
      </c>
      <c r="ME533">
        <v>1</v>
      </c>
      <c r="MF533">
        <v>11</v>
      </c>
      <c r="MG533">
        <v>8</v>
      </c>
      <c r="MH533">
        <v>5</v>
      </c>
      <c r="MI533">
        <v>3</v>
      </c>
      <c r="MJ533">
        <v>1</v>
      </c>
      <c r="MK533">
        <v>1</v>
      </c>
      <c r="ML533">
        <v>3</v>
      </c>
      <c r="MM533">
        <v>3</v>
      </c>
      <c r="MN533">
        <v>3</v>
      </c>
      <c r="MO533">
        <v>3</v>
      </c>
      <c r="MP533">
        <v>1</v>
      </c>
      <c r="MQ533">
        <v>3</v>
      </c>
      <c r="MR533">
        <v>1</v>
      </c>
      <c r="MS533">
        <v>1</v>
      </c>
      <c r="MT533">
        <v>1</v>
      </c>
      <c r="MU533">
        <v>3</v>
      </c>
      <c r="MV533">
        <v>3</v>
      </c>
      <c r="MW533">
        <v>3</v>
      </c>
      <c r="NN533">
        <v>5</v>
      </c>
      <c r="NO533">
        <v>5</v>
      </c>
      <c r="NP533">
        <v>5</v>
      </c>
      <c r="NQ533">
        <v>5</v>
      </c>
      <c r="NS533">
        <v>5</v>
      </c>
      <c r="NW533">
        <v>5</v>
      </c>
      <c r="NX533">
        <v>5</v>
      </c>
      <c r="NY533">
        <v>5</v>
      </c>
      <c r="PB533">
        <v>70</v>
      </c>
      <c r="PC533">
        <v>10</v>
      </c>
      <c r="PD533">
        <v>20</v>
      </c>
      <c r="PE533">
        <v>0</v>
      </c>
      <c r="PG533">
        <v>8</v>
      </c>
      <c r="PH533">
        <v>3</v>
      </c>
      <c r="PI533">
        <v>4</v>
      </c>
      <c r="PJ533">
        <v>2</v>
      </c>
      <c r="PK533">
        <v>7</v>
      </c>
      <c r="PL533">
        <v>7</v>
      </c>
      <c r="PM533">
        <v>4</v>
      </c>
      <c r="PN533">
        <v>4</v>
      </c>
      <c r="PO533">
        <v>1</v>
      </c>
      <c r="PP533">
        <v>4</v>
      </c>
      <c r="PQ533">
        <v>1</v>
      </c>
      <c r="PR533">
        <v>1</v>
      </c>
      <c r="PS533">
        <v>1</v>
      </c>
      <c r="PT533">
        <v>1</v>
      </c>
      <c r="PU533">
        <v>1</v>
      </c>
      <c r="PV533">
        <v>1</v>
      </c>
      <c r="PW533">
        <v>1</v>
      </c>
      <c r="PX533">
        <v>1</v>
      </c>
      <c r="PY533">
        <v>1</v>
      </c>
      <c r="PZ533">
        <v>1</v>
      </c>
      <c r="QC533">
        <v>6</v>
      </c>
      <c r="QN533" t="s">
        <v>1630</v>
      </c>
      <c r="QY533">
        <v>2</v>
      </c>
      <c r="QZ533" t="s">
        <v>1631</v>
      </c>
      <c r="RA533">
        <v>2</v>
      </c>
      <c r="RB533">
        <v>10</v>
      </c>
      <c r="RN533">
        <v>10</v>
      </c>
      <c r="RZ533">
        <v>5</v>
      </c>
      <c r="SX533">
        <v>5</v>
      </c>
      <c r="SY533">
        <v>2</v>
      </c>
      <c r="SZ533">
        <v>5</v>
      </c>
      <c r="TA533">
        <v>7</v>
      </c>
      <c r="TB533">
        <v>5</v>
      </c>
      <c r="TC533">
        <v>5</v>
      </c>
      <c r="TD533">
        <v>7</v>
      </c>
      <c r="TF533" t="s">
        <v>18</v>
      </c>
      <c r="TG533" cm="1">
        <f t="array" aca="1" ref="TG533" ca="1">_xlfn.IFS(SUMIFS(TI533:UB533, TI$3:UB$3,"Red",TI$4:UB$4,"On")&gt;0,1,
SUMIFS(TI533:UB533,TI$3:UB$3,"Yellow",TI$4:UB$4,"On")&gt;=TH$1,1,
TRUE,0)</f>
        <v>0</v>
      </c>
      <c r="TH533" s="40">
        <f t="shared" si="231"/>
        <v>28.675749994581565</v>
      </c>
      <c r="TI533" s="40">
        <f t="shared" si="232"/>
        <v>0</v>
      </c>
      <c r="TJ533">
        <f t="shared" si="233"/>
        <v>0</v>
      </c>
      <c r="TK533">
        <f t="shared" si="234"/>
        <v>0</v>
      </c>
      <c r="TL533">
        <f t="shared" si="235"/>
        <v>0</v>
      </c>
      <c r="TM533">
        <f t="shared" si="236"/>
        <v>0</v>
      </c>
      <c r="TN533">
        <f t="shared" si="237"/>
        <v>0</v>
      </c>
      <c r="TO533">
        <f t="shared" si="238"/>
        <v>0</v>
      </c>
      <c r="TP533">
        <f t="shared" si="239"/>
        <v>1</v>
      </c>
      <c r="TQ533">
        <f t="shared" si="240"/>
        <v>0</v>
      </c>
      <c r="TR533">
        <f t="shared" si="241"/>
        <v>0</v>
      </c>
      <c r="TS533">
        <f t="shared" si="242"/>
        <v>0</v>
      </c>
      <c r="TT533">
        <f t="shared" si="243"/>
        <v>0</v>
      </c>
      <c r="TU533">
        <f t="shared" si="244"/>
        <v>0</v>
      </c>
      <c r="TV533">
        <f t="shared" si="245"/>
        <v>0</v>
      </c>
      <c r="TW533">
        <f t="shared" si="246"/>
        <v>0</v>
      </c>
      <c r="TX533">
        <f t="shared" si="247"/>
        <v>0</v>
      </c>
      <c r="TY533">
        <f t="shared" si="248"/>
        <v>0</v>
      </c>
      <c r="TZ533">
        <f t="shared" si="249"/>
        <v>0</v>
      </c>
      <c r="UA533">
        <f t="shared" si="250"/>
        <v>0</v>
      </c>
      <c r="UB533">
        <f t="shared" si="251"/>
        <v>0</v>
      </c>
      <c r="UD533" t="str">
        <f t="shared" si="252"/>
        <v>0</v>
      </c>
      <c r="UE533" t="str">
        <f t="shared" si="253"/>
        <v>3</v>
      </c>
      <c r="UG533">
        <f t="shared" si="254"/>
        <v>0</v>
      </c>
      <c r="UH533">
        <f t="shared" si="255"/>
        <v>3</v>
      </c>
      <c r="UR533">
        <f t="shared" si="256"/>
        <v>1</v>
      </c>
    </row>
    <row r="534" spans="1:564" x14ac:dyDescent="0.3">
      <c r="A534" t="s">
        <v>1632</v>
      </c>
      <c r="B534" t="s">
        <v>591</v>
      </c>
      <c r="C534" t="s">
        <v>115</v>
      </c>
      <c r="D534" s="63">
        <v>45743.704271585651</v>
      </c>
      <c r="E534" s="63">
        <v>45743.706518796294</v>
      </c>
      <c r="F534" t="s">
        <v>623</v>
      </c>
      <c r="G534">
        <v>100</v>
      </c>
      <c r="AI534">
        <v>1</v>
      </c>
      <c r="AJ534">
        <v>1</v>
      </c>
      <c r="AL534">
        <v>11</v>
      </c>
      <c r="AM534">
        <v>0</v>
      </c>
      <c r="AN534">
        <v>0</v>
      </c>
      <c r="AO534">
        <v>0</v>
      </c>
      <c r="AP534">
        <v>1</v>
      </c>
      <c r="AQ534">
        <v>1</v>
      </c>
      <c r="AR534">
        <v>1</v>
      </c>
      <c r="AS534">
        <v>0</v>
      </c>
      <c r="AT534">
        <v>0</v>
      </c>
      <c r="TF534" t="s">
        <v>18</v>
      </c>
      <c r="TG534" cm="1">
        <f t="array" aca="1" ref="TG534" ca="1">_xlfn.IFS(SUMIFS(TI534:UB534, TI$3:UB$3,"Red",TI$4:UB$4,"On")&gt;0,1,
SUMIFS(TI534:UB534,TI$3:UB$3,"Yellow",TI$4:UB$4,"On")&gt;=TH$1,1,
TRUE,0)</f>
        <v>0</v>
      </c>
      <c r="TH534" s="40">
        <f t="shared" si="231"/>
        <v>3.2359833258669823</v>
      </c>
      <c r="TI534" s="40" t="str">
        <f t="shared" si="232"/>
        <v/>
      </c>
      <c r="TJ534">
        <f t="shared" si="233"/>
        <v>0</v>
      </c>
      <c r="TK534">
        <f t="shared" si="234"/>
        <v>0</v>
      </c>
      <c r="TL534">
        <f t="shared" si="235"/>
        <v>0</v>
      </c>
      <c r="TM534">
        <f t="shared" si="236"/>
        <v>0</v>
      </c>
      <c r="TN534">
        <f t="shared" si="237"/>
        <v>0</v>
      </c>
      <c r="TO534">
        <f t="shared" si="238"/>
        <v>0</v>
      </c>
      <c r="TP534">
        <f t="shared" si="239"/>
        <v>0</v>
      </c>
      <c r="TQ534">
        <f t="shared" si="240"/>
        <v>0</v>
      </c>
      <c r="TR534">
        <f t="shared" si="241"/>
        <v>0</v>
      </c>
      <c r="TS534">
        <f t="shared" si="242"/>
        <v>0</v>
      </c>
      <c r="TT534">
        <f t="shared" si="243"/>
        <v>0</v>
      </c>
      <c r="TU534">
        <f t="shared" si="244"/>
        <v>0</v>
      </c>
      <c r="TV534">
        <f t="shared" si="245"/>
        <v>0</v>
      </c>
      <c r="TW534">
        <f t="shared" si="246"/>
        <v>0</v>
      </c>
      <c r="TX534">
        <f t="shared" si="247"/>
        <v>0</v>
      </c>
      <c r="TY534">
        <f t="shared" si="248"/>
        <v>0</v>
      </c>
      <c r="TZ534" t="str">
        <f t="shared" si="249"/>
        <v/>
      </c>
      <c r="UA534">
        <f t="shared" si="250"/>
        <v>0</v>
      </c>
      <c r="UB534">
        <f t="shared" si="251"/>
        <v>0</v>
      </c>
      <c r="UD534" t="str">
        <f t="shared" si="252"/>
        <v/>
      </c>
      <c r="UE534" t="str">
        <f t="shared" si="253"/>
        <v/>
      </c>
      <c r="UG534" t="str">
        <f t="shared" si="254"/>
        <v/>
      </c>
      <c r="UH534" t="str">
        <f t="shared" si="255"/>
        <v/>
      </c>
      <c r="UR534" t="str">
        <f t="shared" si="256"/>
        <v/>
      </c>
    </row>
    <row r="535" spans="1:564" x14ac:dyDescent="0.3">
      <c r="A535" t="s">
        <v>1633</v>
      </c>
      <c r="B535" t="s">
        <v>14</v>
      </c>
      <c r="D535" s="63">
        <v>45743.686202523146</v>
      </c>
      <c r="E535" s="63">
        <v>45743.7066962963</v>
      </c>
      <c r="F535" t="s">
        <v>585</v>
      </c>
      <c r="G535">
        <v>100</v>
      </c>
      <c r="H535">
        <v>1</v>
      </c>
      <c r="I535">
        <v>3</v>
      </c>
      <c r="J535">
        <v>31</v>
      </c>
      <c r="K535">
        <v>3</v>
      </c>
      <c r="L535">
        <v>1</v>
      </c>
      <c r="M535" t="s">
        <v>586</v>
      </c>
      <c r="N535" t="s">
        <v>654</v>
      </c>
      <c r="O535" t="s">
        <v>74</v>
      </c>
      <c r="P535">
        <v>0</v>
      </c>
      <c r="Q535">
        <v>0</v>
      </c>
      <c r="R535">
        <v>0</v>
      </c>
      <c r="S535">
        <v>0</v>
      </c>
      <c r="T535">
        <v>1</v>
      </c>
      <c r="U535">
        <v>0</v>
      </c>
      <c r="V535">
        <v>0</v>
      </c>
      <c r="W535">
        <v>0</v>
      </c>
      <c r="X535">
        <v>0</v>
      </c>
      <c r="Y535">
        <v>0</v>
      </c>
      <c r="Z535">
        <v>0</v>
      </c>
      <c r="AA535">
        <v>0</v>
      </c>
      <c r="AB535">
        <v>0</v>
      </c>
      <c r="AC535">
        <v>0</v>
      </c>
      <c r="AD535">
        <v>0</v>
      </c>
      <c r="AE535">
        <v>0</v>
      </c>
      <c r="AF535">
        <v>0</v>
      </c>
      <c r="AG535">
        <v>0</v>
      </c>
      <c r="AH535">
        <v>0</v>
      </c>
      <c r="AI535">
        <v>1</v>
      </c>
      <c r="AJ535">
        <v>1</v>
      </c>
      <c r="AL535">
        <v>11</v>
      </c>
      <c r="AM535">
        <v>0</v>
      </c>
      <c r="AN535">
        <v>0</v>
      </c>
      <c r="AO535">
        <v>1</v>
      </c>
      <c r="AP535">
        <v>0</v>
      </c>
      <c r="AQ535">
        <v>0</v>
      </c>
      <c r="AR535">
        <v>0</v>
      </c>
      <c r="AS535">
        <v>0</v>
      </c>
      <c r="AT535">
        <v>0</v>
      </c>
      <c r="AV535">
        <v>4</v>
      </c>
      <c r="AW535">
        <v>1</v>
      </c>
      <c r="AX535">
        <v>1</v>
      </c>
      <c r="AY535">
        <v>1</v>
      </c>
      <c r="AZ535">
        <v>1</v>
      </c>
      <c r="BA535">
        <v>0</v>
      </c>
      <c r="BB535">
        <v>0</v>
      </c>
      <c r="BD535">
        <v>1</v>
      </c>
      <c r="BE535">
        <v>2</v>
      </c>
      <c r="BF535">
        <v>1</v>
      </c>
      <c r="BI535">
        <v>4</v>
      </c>
      <c r="BJ535">
        <v>3</v>
      </c>
      <c r="BK535">
        <v>4</v>
      </c>
      <c r="BL535">
        <v>2</v>
      </c>
      <c r="BM535">
        <v>2</v>
      </c>
      <c r="BN535">
        <v>2</v>
      </c>
      <c r="BO535">
        <v>2</v>
      </c>
      <c r="BP535">
        <v>2</v>
      </c>
      <c r="BQ535">
        <v>4</v>
      </c>
      <c r="BR535">
        <v>1</v>
      </c>
      <c r="BS535">
        <v>1</v>
      </c>
      <c r="BT535">
        <v>4</v>
      </c>
      <c r="BU535">
        <v>2</v>
      </c>
      <c r="BV535">
        <v>1</v>
      </c>
      <c r="BW535">
        <v>1</v>
      </c>
      <c r="BY535">
        <v>1</v>
      </c>
      <c r="CA535">
        <v>3</v>
      </c>
      <c r="CC535">
        <v>7</v>
      </c>
      <c r="CL535">
        <v>10</v>
      </c>
      <c r="CQ535" t="s">
        <v>1634</v>
      </c>
      <c r="CS535" t="s">
        <v>1635</v>
      </c>
      <c r="DB535" t="s">
        <v>1636</v>
      </c>
      <c r="DG535">
        <v>3</v>
      </c>
      <c r="DH535">
        <v>0</v>
      </c>
      <c r="DI535">
        <v>0</v>
      </c>
      <c r="DK535">
        <v>0</v>
      </c>
      <c r="DL535">
        <v>0</v>
      </c>
      <c r="DM535">
        <v>0</v>
      </c>
      <c r="DN535">
        <v>0</v>
      </c>
      <c r="DO535">
        <v>0</v>
      </c>
      <c r="DP535">
        <v>0</v>
      </c>
      <c r="DQ535">
        <v>0</v>
      </c>
      <c r="DR535">
        <v>0</v>
      </c>
      <c r="DS535">
        <v>1</v>
      </c>
      <c r="DT535">
        <v>0</v>
      </c>
      <c r="DU535">
        <v>0</v>
      </c>
      <c r="DV535">
        <v>0</v>
      </c>
      <c r="DW535">
        <v>0</v>
      </c>
      <c r="DZ535">
        <v>1</v>
      </c>
      <c r="EB535">
        <v>3</v>
      </c>
      <c r="EC535">
        <v>2</v>
      </c>
      <c r="EK535">
        <v>3</v>
      </c>
      <c r="EL535">
        <v>2</v>
      </c>
      <c r="EM535">
        <v>2</v>
      </c>
      <c r="EN535">
        <v>3</v>
      </c>
      <c r="EO535">
        <v>2</v>
      </c>
      <c r="EP535">
        <v>2</v>
      </c>
      <c r="EQ535">
        <v>3</v>
      </c>
      <c r="ER535">
        <v>3</v>
      </c>
      <c r="ES535">
        <v>3</v>
      </c>
      <c r="ET535">
        <v>3</v>
      </c>
      <c r="FE535">
        <v>3</v>
      </c>
      <c r="FF535">
        <v>4</v>
      </c>
      <c r="FG535">
        <v>4</v>
      </c>
      <c r="FH535">
        <v>3</v>
      </c>
      <c r="FI535">
        <v>3</v>
      </c>
      <c r="FJ535">
        <v>3</v>
      </c>
      <c r="FK535">
        <v>3</v>
      </c>
      <c r="FL535">
        <v>3</v>
      </c>
      <c r="FM535">
        <v>3</v>
      </c>
      <c r="FN535">
        <v>3</v>
      </c>
      <c r="IQ535">
        <v>3</v>
      </c>
      <c r="IR535">
        <v>4</v>
      </c>
      <c r="IS535">
        <v>4</v>
      </c>
      <c r="IT535">
        <v>5</v>
      </c>
      <c r="IU535">
        <v>4</v>
      </c>
      <c r="IV535">
        <v>4</v>
      </c>
      <c r="IW535">
        <v>4</v>
      </c>
      <c r="IX535">
        <v>5</v>
      </c>
      <c r="IY535">
        <v>4</v>
      </c>
      <c r="IZ535">
        <v>4</v>
      </c>
      <c r="KP535">
        <v>1</v>
      </c>
      <c r="KQ535">
        <v>2022</v>
      </c>
      <c r="KR535">
        <v>0</v>
      </c>
      <c r="KS535">
        <v>2</v>
      </c>
      <c r="KT535" t="s">
        <v>1637</v>
      </c>
      <c r="KU535">
        <v>4</v>
      </c>
      <c r="KV535">
        <v>9</v>
      </c>
      <c r="KX535">
        <v>12</v>
      </c>
      <c r="KZ535">
        <v>0</v>
      </c>
      <c r="LA535">
        <v>0</v>
      </c>
      <c r="LC535">
        <v>0</v>
      </c>
      <c r="LD535">
        <v>0</v>
      </c>
      <c r="LE535">
        <v>0</v>
      </c>
      <c r="LF535">
        <v>0</v>
      </c>
      <c r="LG535">
        <v>0</v>
      </c>
      <c r="LH535">
        <v>0</v>
      </c>
      <c r="LK535">
        <v>0</v>
      </c>
      <c r="LL535">
        <v>0</v>
      </c>
      <c r="LO535">
        <v>1</v>
      </c>
      <c r="MC535">
        <v>2</v>
      </c>
      <c r="ME535">
        <v>1</v>
      </c>
      <c r="MF535">
        <v>3</v>
      </c>
      <c r="MG535">
        <v>8</v>
      </c>
      <c r="MH535">
        <v>3</v>
      </c>
      <c r="MI535">
        <v>3</v>
      </c>
      <c r="MJ535">
        <v>1</v>
      </c>
      <c r="MK535">
        <v>1</v>
      </c>
      <c r="ML535">
        <v>2</v>
      </c>
      <c r="MM535">
        <v>2</v>
      </c>
      <c r="MN535">
        <v>3</v>
      </c>
      <c r="MO535">
        <v>2</v>
      </c>
      <c r="MP535">
        <v>2</v>
      </c>
      <c r="MQ535">
        <v>2</v>
      </c>
      <c r="MR535">
        <v>1</v>
      </c>
      <c r="MS535">
        <v>1</v>
      </c>
      <c r="MT535">
        <v>2</v>
      </c>
      <c r="MU535">
        <v>2</v>
      </c>
      <c r="MV535">
        <v>1</v>
      </c>
      <c r="MW535">
        <v>3</v>
      </c>
      <c r="MZ535" t="s">
        <v>1638</v>
      </c>
      <c r="NA535" t="s">
        <v>1639</v>
      </c>
      <c r="NC535" t="s">
        <v>1640</v>
      </c>
      <c r="ND535" t="s">
        <v>812</v>
      </c>
      <c r="NE535" t="s">
        <v>596</v>
      </c>
      <c r="NH535" t="s">
        <v>1641</v>
      </c>
      <c r="NI535" t="s">
        <v>1642</v>
      </c>
      <c r="NN535">
        <v>2</v>
      </c>
      <c r="NO535">
        <v>1</v>
      </c>
      <c r="NP535">
        <v>1</v>
      </c>
      <c r="NQ535">
        <v>1</v>
      </c>
      <c r="NR535">
        <v>1</v>
      </c>
      <c r="NS535">
        <v>1</v>
      </c>
      <c r="NV535">
        <v>1</v>
      </c>
      <c r="NW535">
        <v>1</v>
      </c>
      <c r="NY535">
        <v>1</v>
      </c>
      <c r="OD535">
        <v>4</v>
      </c>
      <c r="OF535">
        <v>2</v>
      </c>
      <c r="OH535">
        <v>5</v>
      </c>
      <c r="OJ535">
        <v>2</v>
      </c>
      <c r="OL535">
        <v>2</v>
      </c>
      <c r="ON535">
        <v>2</v>
      </c>
      <c r="OT535">
        <v>2</v>
      </c>
      <c r="OV535">
        <v>2</v>
      </c>
      <c r="OZ535">
        <v>1</v>
      </c>
      <c r="PB535">
        <v>80</v>
      </c>
      <c r="PC535">
        <v>15</v>
      </c>
      <c r="PD535">
        <v>5</v>
      </c>
      <c r="PE535">
        <v>0</v>
      </c>
      <c r="PG535">
        <v>8</v>
      </c>
      <c r="PH535">
        <v>5</v>
      </c>
      <c r="PI535">
        <v>4</v>
      </c>
      <c r="PJ535">
        <v>1</v>
      </c>
      <c r="PL535">
        <v>8</v>
      </c>
      <c r="PM535">
        <v>5</v>
      </c>
      <c r="PN535">
        <v>5</v>
      </c>
      <c r="PO535">
        <v>1</v>
      </c>
      <c r="PP535">
        <v>4</v>
      </c>
      <c r="PQ535">
        <v>2</v>
      </c>
      <c r="PR535">
        <v>2</v>
      </c>
      <c r="PS535">
        <v>1</v>
      </c>
      <c r="PT535">
        <v>2</v>
      </c>
      <c r="PU535">
        <v>1</v>
      </c>
      <c r="PV535">
        <v>2</v>
      </c>
      <c r="PW535">
        <v>2</v>
      </c>
      <c r="PX535">
        <v>2</v>
      </c>
      <c r="PY535">
        <v>2</v>
      </c>
      <c r="PZ535">
        <v>3</v>
      </c>
      <c r="QC535">
        <v>4</v>
      </c>
      <c r="QL535">
        <v>4</v>
      </c>
      <c r="QN535" t="s">
        <v>1643</v>
      </c>
      <c r="QW535" t="s">
        <v>1644</v>
      </c>
      <c r="QY535">
        <v>1</v>
      </c>
      <c r="QZ535" t="s">
        <v>1645</v>
      </c>
      <c r="RA535">
        <v>1</v>
      </c>
      <c r="RB535">
        <v>10</v>
      </c>
      <c r="RN535">
        <v>6</v>
      </c>
      <c r="RZ535">
        <v>5</v>
      </c>
      <c r="SX535">
        <v>31</v>
      </c>
      <c r="SY535">
        <v>3</v>
      </c>
      <c r="SZ535">
        <v>1</v>
      </c>
      <c r="TA535">
        <v>3</v>
      </c>
      <c r="TB535">
        <v>5</v>
      </c>
      <c r="TC535">
        <v>3</v>
      </c>
      <c r="TD535">
        <v>4</v>
      </c>
      <c r="TF535" t="s">
        <v>18</v>
      </c>
      <c r="TG535" cm="1">
        <f t="array" aca="1" ref="TG535" ca="1">_xlfn.IFS(SUMIFS(TI535:UB535, TI$3:UB$3,"Red",TI$4:UB$4,"On")&gt;0,1,
SUMIFS(TI535:UB535,TI$3:UB$3,"Yellow",TI$4:UB$4,"On")&gt;=TH$1,1,
TRUE,0)</f>
        <v>0</v>
      </c>
      <c r="TH535" s="40">
        <f t="shared" si="231"/>
        <v>29.511033341987059</v>
      </c>
      <c r="TI535" s="40">
        <f t="shared" si="232"/>
        <v>0</v>
      </c>
      <c r="TJ535">
        <f t="shared" si="233"/>
        <v>0</v>
      </c>
      <c r="TK535">
        <f t="shared" si="234"/>
        <v>0</v>
      </c>
      <c r="TL535">
        <f t="shared" si="235"/>
        <v>0</v>
      </c>
      <c r="TM535">
        <f t="shared" si="236"/>
        <v>0</v>
      </c>
      <c r="TN535">
        <f t="shared" si="237"/>
        <v>1</v>
      </c>
      <c r="TO535">
        <f t="shared" si="238"/>
        <v>0</v>
      </c>
      <c r="TP535">
        <f t="shared" si="239"/>
        <v>0</v>
      </c>
      <c r="TQ535">
        <f t="shared" si="240"/>
        <v>0</v>
      </c>
      <c r="TR535">
        <f t="shared" si="241"/>
        <v>0</v>
      </c>
      <c r="TS535">
        <f t="shared" si="242"/>
        <v>0</v>
      </c>
      <c r="TT535">
        <f t="shared" si="243"/>
        <v>0</v>
      </c>
      <c r="TU535">
        <f t="shared" si="244"/>
        <v>0</v>
      </c>
      <c r="TV535">
        <f t="shared" si="245"/>
        <v>0</v>
      </c>
      <c r="TW535">
        <f t="shared" si="246"/>
        <v>0</v>
      </c>
      <c r="TX535">
        <f t="shared" si="247"/>
        <v>0</v>
      </c>
      <c r="TY535">
        <f t="shared" si="248"/>
        <v>0</v>
      </c>
      <c r="TZ535">
        <f t="shared" si="249"/>
        <v>0</v>
      </c>
      <c r="UA535">
        <f t="shared" si="250"/>
        <v>0</v>
      </c>
      <c r="UB535">
        <f t="shared" si="251"/>
        <v>0</v>
      </c>
      <c r="UD535" t="str">
        <f t="shared" si="252"/>
        <v>0</v>
      </c>
      <c r="UE535" t="str">
        <f t="shared" si="253"/>
        <v>3</v>
      </c>
      <c r="UG535">
        <f t="shared" si="254"/>
        <v>0</v>
      </c>
      <c r="UH535">
        <f t="shared" si="255"/>
        <v>2</v>
      </c>
      <c r="UR535">
        <f t="shared" si="256"/>
        <v>1</v>
      </c>
    </row>
    <row r="536" spans="1:564" x14ac:dyDescent="0.3">
      <c r="A536" t="s">
        <v>1646</v>
      </c>
      <c r="B536" t="s">
        <v>591</v>
      </c>
      <c r="C536" t="s">
        <v>163</v>
      </c>
      <c r="D536" s="63">
        <v>45743.705314791667</v>
      </c>
      <c r="E536" s="63">
        <v>45743.706815011574</v>
      </c>
      <c r="F536" t="s">
        <v>623</v>
      </c>
      <c r="G536">
        <v>100</v>
      </c>
      <c r="H536">
        <v>1</v>
      </c>
      <c r="P536">
        <v>1</v>
      </c>
      <c r="Q536">
        <v>1</v>
      </c>
      <c r="R536">
        <v>0</v>
      </c>
      <c r="AI536">
        <v>1</v>
      </c>
      <c r="AJ536">
        <v>1</v>
      </c>
      <c r="AL536">
        <v>11</v>
      </c>
      <c r="AM536">
        <v>1</v>
      </c>
      <c r="AN536">
        <v>1</v>
      </c>
      <c r="AO536">
        <v>1</v>
      </c>
      <c r="AP536">
        <v>1</v>
      </c>
      <c r="AQ536">
        <v>1</v>
      </c>
      <c r="AR536">
        <v>1</v>
      </c>
      <c r="AS536">
        <v>1</v>
      </c>
      <c r="AT536">
        <v>0</v>
      </c>
      <c r="AV536">
        <v>2</v>
      </c>
      <c r="AW536">
        <v>1</v>
      </c>
      <c r="AX536">
        <v>1</v>
      </c>
      <c r="AY536">
        <v>1</v>
      </c>
      <c r="AZ536">
        <v>1</v>
      </c>
      <c r="BA536">
        <v>1</v>
      </c>
      <c r="BB536">
        <v>0</v>
      </c>
      <c r="BD536">
        <v>1</v>
      </c>
      <c r="BE536">
        <v>1</v>
      </c>
      <c r="BF536">
        <v>1</v>
      </c>
      <c r="BI536">
        <v>4</v>
      </c>
      <c r="BJ536">
        <v>4</v>
      </c>
      <c r="BK536">
        <v>4</v>
      </c>
      <c r="BL536">
        <v>4</v>
      </c>
      <c r="BM536">
        <v>4</v>
      </c>
      <c r="BN536">
        <v>4</v>
      </c>
      <c r="BO536">
        <v>4</v>
      </c>
      <c r="BP536">
        <v>4</v>
      </c>
      <c r="BQ536">
        <v>4</v>
      </c>
      <c r="BR536">
        <v>4</v>
      </c>
      <c r="BS536">
        <v>4</v>
      </c>
      <c r="BT536">
        <v>4</v>
      </c>
      <c r="BU536">
        <v>4</v>
      </c>
      <c r="BV536">
        <v>4</v>
      </c>
      <c r="BW536">
        <v>4</v>
      </c>
      <c r="BY536">
        <v>4</v>
      </c>
      <c r="TF536" t="s">
        <v>18</v>
      </c>
      <c r="TG536" cm="1">
        <f t="array" aca="1" ref="TG536" ca="1">_xlfn.IFS(SUMIFS(TI536:UB536, TI$3:UB$3,"Red",TI$4:UB$4,"On")&gt;0,1,
SUMIFS(TI536:UB536,TI$3:UB$3,"Yellow",TI$4:UB$4,"On")&gt;=TH$1,1,
TRUE,0)</f>
        <v>1</v>
      </c>
      <c r="TH536" s="40">
        <f t="shared" si="231"/>
        <v>2.1603166661225259</v>
      </c>
      <c r="TI536" s="40" t="str">
        <f t="shared" si="232"/>
        <v/>
      </c>
      <c r="TJ536">
        <f t="shared" si="233"/>
        <v>1</v>
      </c>
      <c r="TK536">
        <f t="shared" si="234"/>
        <v>1</v>
      </c>
      <c r="TL536">
        <f t="shared" si="235"/>
        <v>0</v>
      </c>
      <c r="TM536">
        <f t="shared" si="236"/>
        <v>0</v>
      </c>
      <c r="TN536">
        <f t="shared" si="237"/>
        <v>0</v>
      </c>
      <c r="TO536">
        <f t="shared" si="238"/>
        <v>0</v>
      </c>
      <c r="TP536">
        <f t="shared" si="239"/>
        <v>0</v>
      </c>
      <c r="TQ536">
        <f t="shared" si="240"/>
        <v>0</v>
      </c>
      <c r="TR536">
        <f t="shared" si="241"/>
        <v>0</v>
      </c>
      <c r="TS536">
        <f t="shared" si="242"/>
        <v>0</v>
      </c>
      <c r="TT536">
        <f t="shared" si="243"/>
        <v>0</v>
      </c>
      <c r="TU536">
        <f t="shared" si="244"/>
        <v>0</v>
      </c>
      <c r="TV536">
        <f t="shared" si="245"/>
        <v>0</v>
      </c>
      <c r="TW536">
        <f t="shared" si="246"/>
        <v>0</v>
      </c>
      <c r="TX536">
        <f t="shared" si="247"/>
        <v>0</v>
      </c>
      <c r="TY536">
        <f t="shared" si="248"/>
        <v>0</v>
      </c>
      <c r="TZ536" t="str">
        <f t="shared" si="249"/>
        <v/>
      </c>
      <c r="UA536">
        <f t="shared" si="250"/>
        <v>0</v>
      </c>
      <c r="UB536">
        <f t="shared" si="251"/>
        <v>0</v>
      </c>
      <c r="UD536" t="str">
        <f t="shared" si="252"/>
        <v/>
      </c>
      <c r="UE536" t="str">
        <f t="shared" si="253"/>
        <v/>
      </c>
      <c r="UG536">
        <f t="shared" si="254"/>
        <v>0</v>
      </c>
      <c r="UH536" t="str">
        <f t="shared" si="255"/>
        <v/>
      </c>
      <c r="UR536" t="str">
        <f t="shared" si="256"/>
        <v/>
      </c>
    </row>
    <row r="537" spans="1:564" x14ac:dyDescent="0.3">
      <c r="A537" t="s">
        <v>1647</v>
      </c>
      <c r="B537" t="s">
        <v>591</v>
      </c>
      <c r="C537" t="s">
        <v>97</v>
      </c>
      <c r="D537" s="63">
        <v>45743.707662604167</v>
      </c>
      <c r="E537" s="63">
        <v>45743.707773414353</v>
      </c>
      <c r="F537" t="s">
        <v>625</v>
      </c>
      <c r="G537">
        <v>100</v>
      </c>
      <c r="AI537">
        <v>1</v>
      </c>
      <c r="AJ537">
        <v>1</v>
      </c>
      <c r="AL537">
        <v>7</v>
      </c>
      <c r="TF537" t="s">
        <v>18</v>
      </c>
      <c r="TG537" cm="1">
        <f t="array" aca="1" ref="TG537" ca="1">_xlfn.IFS(SUMIFS(TI537:UB537, TI$3:UB$3,"Red",TI$4:UB$4,"On")&gt;0,1,
SUMIFS(TI537:UB537,TI$3:UB$3,"Yellow",TI$4:UB$4,"On")&gt;=TH$1,1,
TRUE,0)</f>
        <v>0</v>
      </c>
      <c r="TH537" s="40">
        <f t="shared" si="231"/>
        <v>0.1595666678622365</v>
      </c>
      <c r="TI537" s="40" t="str">
        <f t="shared" si="232"/>
        <v/>
      </c>
      <c r="TJ537">
        <f t="shared" si="233"/>
        <v>0</v>
      </c>
      <c r="TK537">
        <f t="shared" si="234"/>
        <v>0</v>
      </c>
      <c r="TL537">
        <f t="shared" si="235"/>
        <v>0</v>
      </c>
      <c r="TM537">
        <f t="shared" si="236"/>
        <v>0</v>
      </c>
      <c r="TN537">
        <f t="shared" si="237"/>
        <v>0</v>
      </c>
      <c r="TO537">
        <f t="shared" si="238"/>
        <v>0</v>
      </c>
      <c r="TP537">
        <f t="shared" si="239"/>
        <v>0</v>
      </c>
      <c r="TQ537">
        <f t="shared" si="240"/>
        <v>0</v>
      </c>
      <c r="TR537">
        <f t="shared" si="241"/>
        <v>0</v>
      </c>
      <c r="TS537">
        <f t="shared" si="242"/>
        <v>0</v>
      </c>
      <c r="TT537">
        <f t="shared" si="243"/>
        <v>0</v>
      </c>
      <c r="TU537">
        <f t="shared" si="244"/>
        <v>0</v>
      </c>
      <c r="TV537">
        <f t="shared" si="245"/>
        <v>0</v>
      </c>
      <c r="TW537">
        <f t="shared" si="246"/>
        <v>0</v>
      </c>
      <c r="TX537">
        <f t="shared" si="247"/>
        <v>0</v>
      </c>
      <c r="TY537">
        <f t="shared" si="248"/>
        <v>0</v>
      </c>
      <c r="TZ537" t="str">
        <f t="shared" si="249"/>
        <v/>
      </c>
      <c r="UA537">
        <f t="shared" si="250"/>
        <v>0</v>
      </c>
      <c r="UB537">
        <f t="shared" si="251"/>
        <v>0</v>
      </c>
      <c r="UD537" t="str">
        <f t="shared" si="252"/>
        <v/>
      </c>
      <c r="UE537" t="str">
        <f t="shared" si="253"/>
        <v/>
      </c>
      <c r="UG537" t="str">
        <f t="shared" si="254"/>
        <v/>
      </c>
      <c r="UH537" t="str">
        <f t="shared" si="255"/>
        <v/>
      </c>
      <c r="UR537" t="str">
        <f t="shared" si="256"/>
        <v/>
      </c>
    </row>
    <row r="538" spans="1:564" x14ac:dyDescent="0.3">
      <c r="A538" t="s">
        <v>1648</v>
      </c>
      <c r="B538" t="s">
        <v>591</v>
      </c>
      <c r="C538" t="s">
        <v>163</v>
      </c>
      <c r="D538" s="63">
        <v>45743.70552974537</v>
      </c>
      <c r="E538" s="63">
        <v>45743.707931273151</v>
      </c>
      <c r="F538" t="s">
        <v>623</v>
      </c>
      <c r="G538">
        <v>100</v>
      </c>
      <c r="H538">
        <v>1</v>
      </c>
      <c r="P538">
        <v>1</v>
      </c>
      <c r="Q538">
        <v>1</v>
      </c>
      <c r="R538">
        <v>0</v>
      </c>
      <c r="AI538">
        <v>1</v>
      </c>
      <c r="AJ538">
        <v>1</v>
      </c>
      <c r="AL538">
        <v>11</v>
      </c>
      <c r="AM538">
        <v>1</v>
      </c>
      <c r="AN538">
        <v>1</v>
      </c>
      <c r="AO538">
        <v>1</v>
      </c>
      <c r="AP538">
        <v>1</v>
      </c>
      <c r="AQ538">
        <v>1</v>
      </c>
      <c r="AR538">
        <v>1</v>
      </c>
      <c r="AS538">
        <v>1</v>
      </c>
      <c r="AT538">
        <v>0</v>
      </c>
      <c r="AV538">
        <v>1</v>
      </c>
      <c r="AW538">
        <v>1</v>
      </c>
      <c r="AX538">
        <v>1</v>
      </c>
      <c r="AY538">
        <v>1</v>
      </c>
      <c r="AZ538">
        <v>1</v>
      </c>
      <c r="BA538">
        <v>1</v>
      </c>
      <c r="BB538">
        <v>0</v>
      </c>
      <c r="BD538">
        <v>1</v>
      </c>
      <c r="BE538">
        <v>1</v>
      </c>
      <c r="BF538">
        <v>1</v>
      </c>
      <c r="BI538">
        <v>2</v>
      </c>
      <c r="BJ538">
        <v>3</v>
      </c>
      <c r="BK538">
        <v>1</v>
      </c>
      <c r="BL538">
        <v>1</v>
      </c>
      <c r="BM538">
        <v>2</v>
      </c>
      <c r="BN538">
        <v>3</v>
      </c>
      <c r="BO538">
        <v>2</v>
      </c>
      <c r="BP538">
        <v>2</v>
      </c>
      <c r="BQ538">
        <v>2</v>
      </c>
      <c r="BR538">
        <v>3</v>
      </c>
      <c r="BS538">
        <v>4</v>
      </c>
      <c r="BT538">
        <v>1</v>
      </c>
      <c r="BU538">
        <v>3</v>
      </c>
      <c r="BV538">
        <v>4</v>
      </c>
      <c r="BW538">
        <v>4</v>
      </c>
      <c r="BY538">
        <v>1</v>
      </c>
      <c r="TF538" t="s">
        <v>18</v>
      </c>
      <c r="TG538" cm="1">
        <f t="array" aca="1" ref="TG538" ca="1">_xlfn.IFS(SUMIFS(TI538:UB538, TI$3:UB$3,"Red",TI$4:UB$4,"On")&gt;0,1,
SUMIFS(TI538:UB538,TI$3:UB$3,"Yellow",TI$4:UB$4,"On")&gt;=TH$1,1,
TRUE,0)</f>
        <v>1</v>
      </c>
      <c r="TH538" s="40">
        <f t="shared" si="231"/>
        <v>3.4582000051159412</v>
      </c>
      <c r="TI538" s="40" t="str">
        <f t="shared" si="232"/>
        <v/>
      </c>
      <c r="TJ538">
        <f t="shared" si="233"/>
        <v>1</v>
      </c>
      <c r="TK538">
        <f t="shared" si="234"/>
        <v>1</v>
      </c>
      <c r="TL538">
        <f t="shared" si="235"/>
        <v>0</v>
      </c>
      <c r="TM538">
        <f t="shared" si="236"/>
        <v>0</v>
      </c>
      <c r="TN538">
        <f t="shared" si="237"/>
        <v>0</v>
      </c>
      <c r="TO538">
        <f t="shared" si="238"/>
        <v>0</v>
      </c>
      <c r="TP538">
        <f t="shared" si="239"/>
        <v>0</v>
      </c>
      <c r="TQ538">
        <f t="shared" si="240"/>
        <v>0</v>
      </c>
      <c r="TR538">
        <f t="shared" si="241"/>
        <v>0</v>
      </c>
      <c r="TS538">
        <f t="shared" si="242"/>
        <v>0</v>
      </c>
      <c r="TT538">
        <f t="shared" si="243"/>
        <v>0</v>
      </c>
      <c r="TU538">
        <f t="shared" si="244"/>
        <v>0</v>
      </c>
      <c r="TV538">
        <f t="shared" si="245"/>
        <v>0</v>
      </c>
      <c r="TW538">
        <f t="shared" si="246"/>
        <v>0</v>
      </c>
      <c r="TX538">
        <f t="shared" si="247"/>
        <v>0</v>
      </c>
      <c r="TY538">
        <f t="shared" si="248"/>
        <v>0</v>
      </c>
      <c r="TZ538" t="str">
        <f t="shared" si="249"/>
        <v/>
      </c>
      <c r="UA538">
        <f t="shared" si="250"/>
        <v>0</v>
      </c>
      <c r="UB538">
        <f t="shared" si="251"/>
        <v>0</v>
      </c>
      <c r="UD538" t="str">
        <f t="shared" si="252"/>
        <v/>
      </c>
      <c r="UE538" t="str">
        <f t="shared" si="253"/>
        <v/>
      </c>
      <c r="UG538">
        <f t="shared" si="254"/>
        <v>0</v>
      </c>
      <c r="UH538" t="str">
        <f t="shared" si="255"/>
        <v/>
      </c>
      <c r="UR538" t="str">
        <f t="shared" si="256"/>
        <v/>
      </c>
    </row>
    <row r="539" spans="1:564" x14ac:dyDescent="0.3">
      <c r="A539" t="s">
        <v>1649</v>
      </c>
      <c r="B539" t="s">
        <v>14</v>
      </c>
      <c r="D539" s="63">
        <v>45743.693879074075</v>
      </c>
      <c r="E539" s="63">
        <v>45743.707962314817</v>
      </c>
      <c r="F539" t="s">
        <v>623</v>
      </c>
      <c r="G539">
        <v>100</v>
      </c>
      <c r="H539">
        <v>0</v>
      </c>
      <c r="J539">
        <v>42</v>
      </c>
      <c r="K539">
        <v>4</v>
      </c>
      <c r="L539">
        <v>2</v>
      </c>
      <c r="M539" t="s">
        <v>600</v>
      </c>
      <c r="N539" t="s">
        <v>1650</v>
      </c>
      <c r="O539" t="s">
        <v>1651</v>
      </c>
      <c r="P539">
        <v>0</v>
      </c>
      <c r="Q539">
        <v>1</v>
      </c>
      <c r="R539">
        <v>0</v>
      </c>
      <c r="Y539">
        <v>1</v>
      </c>
      <c r="Z539">
        <v>0</v>
      </c>
      <c r="AA539">
        <v>0</v>
      </c>
      <c r="AB539">
        <v>0</v>
      </c>
      <c r="AC539">
        <v>0</v>
      </c>
      <c r="AD539">
        <v>0</v>
      </c>
      <c r="AE539">
        <v>0</v>
      </c>
      <c r="AF539">
        <v>0</v>
      </c>
      <c r="AG539">
        <v>0</v>
      </c>
      <c r="AH539">
        <v>0</v>
      </c>
      <c r="AI539">
        <v>1</v>
      </c>
      <c r="AJ539">
        <v>1</v>
      </c>
      <c r="AL539">
        <v>11</v>
      </c>
      <c r="AM539">
        <v>1</v>
      </c>
      <c r="AN539">
        <v>1</v>
      </c>
      <c r="AO539">
        <v>1</v>
      </c>
      <c r="AP539">
        <v>1</v>
      </c>
      <c r="AQ539">
        <v>1</v>
      </c>
      <c r="AR539">
        <v>1</v>
      </c>
      <c r="AS539">
        <v>0</v>
      </c>
      <c r="AT539">
        <v>0</v>
      </c>
      <c r="AV539">
        <v>2</v>
      </c>
      <c r="AW539">
        <v>1</v>
      </c>
      <c r="AX539">
        <v>0</v>
      </c>
      <c r="AY539">
        <v>1</v>
      </c>
      <c r="AZ539">
        <v>1</v>
      </c>
      <c r="BA539">
        <v>1</v>
      </c>
      <c r="BB539">
        <v>0</v>
      </c>
      <c r="BD539">
        <v>3</v>
      </c>
      <c r="BE539">
        <v>1</v>
      </c>
      <c r="BF539">
        <v>1</v>
      </c>
      <c r="PO539">
        <v>1</v>
      </c>
      <c r="PP539">
        <v>4</v>
      </c>
      <c r="PQ539">
        <v>2</v>
      </c>
      <c r="PR539">
        <v>4</v>
      </c>
      <c r="PS539">
        <v>2</v>
      </c>
      <c r="PT539">
        <v>3</v>
      </c>
      <c r="PU539">
        <v>2</v>
      </c>
      <c r="PV539">
        <v>2</v>
      </c>
      <c r="PW539">
        <v>4</v>
      </c>
      <c r="PX539">
        <v>4</v>
      </c>
      <c r="PY539">
        <v>2</v>
      </c>
      <c r="PZ539">
        <v>4</v>
      </c>
      <c r="QC539">
        <v>10</v>
      </c>
      <c r="QE539">
        <v>11</v>
      </c>
      <c r="QI539">
        <v>11</v>
      </c>
      <c r="QN539" t="s">
        <v>1652</v>
      </c>
      <c r="QP539" t="s">
        <v>1653</v>
      </c>
      <c r="QT539" t="s">
        <v>1654</v>
      </c>
      <c r="QY539">
        <v>4</v>
      </c>
      <c r="QZ539" t="s">
        <v>1655</v>
      </c>
      <c r="RA539">
        <v>1</v>
      </c>
      <c r="RB539">
        <v>22</v>
      </c>
      <c r="RD539">
        <v>22</v>
      </c>
      <c r="RI539">
        <v>22</v>
      </c>
      <c r="RJ539">
        <v>23</v>
      </c>
      <c r="RL539">
        <v>23</v>
      </c>
      <c r="RN539">
        <v>23</v>
      </c>
      <c r="RP539">
        <v>22</v>
      </c>
      <c r="RU539">
        <v>14</v>
      </c>
      <c r="RV539">
        <v>32</v>
      </c>
      <c r="RX539">
        <v>22</v>
      </c>
      <c r="RZ539">
        <v>3</v>
      </c>
      <c r="SF539">
        <v>4</v>
      </c>
      <c r="SG539">
        <v>3</v>
      </c>
      <c r="SK539">
        <v>1</v>
      </c>
      <c r="SO539">
        <v>5</v>
      </c>
      <c r="SP539">
        <v>10</v>
      </c>
      <c r="SR539">
        <v>2</v>
      </c>
      <c r="SS539">
        <v>4</v>
      </c>
      <c r="ST539">
        <v>2</v>
      </c>
      <c r="SX539">
        <v>42</v>
      </c>
      <c r="SY539">
        <v>3</v>
      </c>
      <c r="SZ539">
        <v>8</v>
      </c>
      <c r="TA539">
        <v>5</v>
      </c>
      <c r="TB539">
        <v>3</v>
      </c>
      <c r="TC539">
        <v>4</v>
      </c>
      <c r="TD539">
        <v>4</v>
      </c>
      <c r="TF539" t="s">
        <v>18</v>
      </c>
      <c r="TG539" cm="1">
        <f t="array" aca="1" ref="TG539" ca="1">_xlfn.IFS(SUMIFS(TI539:UB539, TI$3:UB$3,"Red",TI$4:UB$4,"On")&gt;0,1,
SUMIFS(TI539:UB539,TI$3:UB$3,"Yellow",TI$4:UB$4,"On")&gt;=TH$1,1,
TRUE,0)</f>
        <v>1</v>
      </c>
      <c r="TH539" s="40">
        <f t="shared" si="231"/>
        <v>20.279866667697206</v>
      </c>
      <c r="TI539" s="40">
        <f t="shared" si="232"/>
        <v>0</v>
      </c>
      <c r="TJ539">
        <f t="shared" si="233"/>
        <v>0</v>
      </c>
      <c r="TK539">
        <f t="shared" si="234"/>
        <v>1</v>
      </c>
      <c r="TL539">
        <f t="shared" si="235"/>
        <v>0</v>
      </c>
      <c r="TM539">
        <f t="shared" si="236"/>
        <v>0</v>
      </c>
      <c r="TN539">
        <f t="shared" si="237"/>
        <v>0</v>
      </c>
      <c r="TO539">
        <f t="shared" si="238"/>
        <v>0</v>
      </c>
      <c r="TP539">
        <f t="shared" si="239"/>
        <v>0</v>
      </c>
      <c r="TQ539">
        <f t="shared" si="240"/>
        <v>0</v>
      </c>
      <c r="TR539">
        <f t="shared" si="241"/>
        <v>0</v>
      </c>
      <c r="TS539">
        <f t="shared" si="242"/>
        <v>1</v>
      </c>
      <c r="TT539">
        <f t="shared" si="243"/>
        <v>0</v>
      </c>
      <c r="TU539">
        <f t="shared" si="244"/>
        <v>0</v>
      </c>
      <c r="TV539">
        <f t="shared" si="245"/>
        <v>0</v>
      </c>
      <c r="TW539">
        <f t="shared" si="246"/>
        <v>0</v>
      </c>
      <c r="TX539">
        <f t="shared" si="247"/>
        <v>0</v>
      </c>
      <c r="TY539">
        <f t="shared" si="248"/>
        <v>0</v>
      </c>
      <c r="TZ539">
        <f t="shared" si="249"/>
        <v>0</v>
      </c>
      <c r="UA539">
        <f t="shared" si="250"/>
        <v>0</v>
      </c>
      <c r="UB539">
        <f t="shared" si="251"/>
        <v>0</v>
      </c>
      <c r="UD539" t="str">
        <f t="shared" si="252"/>
        <v>0</v>
      </c>
      <c r="UE539" t="str">
        <f t="shared" si="253"/>
        <v>1</v>
      </c>
      <c r="UG539">
        <f t="shared" si="254"/>
        <v>0</v>
      </c>
      <c r="UH539">
        <f t="shared" si="255"/>
        <v>3</v>
      </c>
      <c r="UR539" t="str">
        <f t="shared" si="256"/>
        <v/>
      </c>
    </row>
    <row r="540" spans="1:564" x14ac:dyDescent="0.3">
      <c r="A540" t="s">
        <v>1656</v>
      </c>
      <c r="B540" t="s">
        <v>591</v>
      </c>
      <c r="C540" t="s">
        <v>163</v>
      </c>
      <c r="D540" s="63">
        <v>45743.691757939814</v>
      </c>
      <c r="E540" s="63">
        <v>45743.708542766202</v>
      </c>
      <c r="F540" t="s">
        <v>623</v>
      </c>
      <c r="G540">
        <v>100</v>
      </c>
      <c r="H540">
        <v>1</v>
      </c>
      <c r="P540">
        <v>1</v>
      </c>
      <c r="Q540">
        <v>1</v>
      </c>
      <c r="R540">
        <v>0</v>
      </c>
      <c r="AI540">
        <v>1</v>
      </c>
      <c r="AJ540">
        <v>1</v>
      </c>
      <c r="AL540">
        <v>11</v>
      </c>
      <c r="AM540">
        <v>1</v>
      </c>
      <c r="AN540">
        <v>1</v>
      </c>
      <c r="AO540">
        <v>1</v>
      </c>
      <c r="AP540">
        <v>1</v>
      </c>
      <c r="AQ540">
        <v>1</v>
      </c>
      <c r="AR540">
        <v>1</v>
      </c>
      <c r="AS540">
        <v>1</v>
      </c>
      <c r="AT540">
        <v>0</v>
      </c>
      <c r="AV540">
        <v>1</v>
      </c>
      <c r="AW540">
        <v>1</v>
      </c>
      <c r="AX540">
        <v>1</v>
      </c>
      <c r="AY540">
        <v>1</v>
      </c>
      <c r="AZ540">
        <v>1</v>
      </c>
      <c r="BA540">
        <v>1</v>
      </c>
      <c r="BB540">
        <v>0</v>
      </c>
      <c r="BD540">
        <v>1</v>
      </c>
      <c r="BE540">
        <v>1</v>
      </c>
      <c r="BF540">
        <v>1</v>
      </c>
      <c r="BI540">
        <v>4</v>
      </c>
      <c r="BJ540">
        <v>3</v>
      </c>
      <c r="BK540">
        <v>2</v>
      </c>
      <c r="BL540">
        <v>1</v>
      </c>
      <c r="BM540">
        <v>1</v>
      </c>
      <c r="BN540">
        <v>2</v>
      </c>
      <c r="BO540">
        <v>2</v>
      </c>
      <c r="BP540">
        <v>2</v>
      </c>
      <c r="BQ540">
        <v>2</v>
      </c>
      <c r="BR540">
        <v>3</v>
      </c>
      <c r="BS540">
        <v>4</v>
      </c>
      <c r="BT540">
        <v>1</v>
      </c>
      <c r="BU540">
        <v>3</v>
      </c>
      <c r="BV540">
        <v>1</v>
      </c>
      <c r="BW540">
        <v>4</v>
      </c>
      <c r="BY540">
        <v>3</v>
      </c>
      <c r="TF540" t="s">
        <v>18</v>
      </c>
      <c r="TG540" cm="1">
        <f t="array" aca="1" ref="TG540" ca="1">_xlfn.IFS(SUMIFS(TI540:UB540, TI$3:UB$3,"Red",TI$4:UB$4,"On")&gt;0,1,
SUMIFS(TI540:UB540,TI$3:UB$3,"Yellow",TI$4:UB$4,"On")&gt;=TH$1,1,
TRUE,0)</f>
        <v>1</v>
      </c>
      <c r="TH540" s="40">
        <f t="shared" si="231"/>
        <v>24.170149998972192</v>
      </c>
      <c r="TI540" s="40" t="str">
        <f t="shared" si="232"/>
        <v/>
      </c>
      <c r="TJ540">
        <f t="shared" si="233"/>
        <v>1</v>
      </c>
      <c r="TK540">
        <f t="shared" si="234"/>
        <v>1</v>
      </c>
      <c r="TL540">
        <f t="shared" si="235"/>
        <v>0</v>
      </c>
      <c r="TM540">
        <f t="shared" si="236"/>
        <v>0</v>
      </c>
      <c r="TN540">
        <f t="shared" si="237"/>
        <v>0</v>
      </c>
      <c r="TO540">
        <f t="shared" si="238"/>
        <v>0</v>
      </c>
      <c r="TP540">
        <f t="shared" si="239"/>
        <v>0</v>
      </c>
      <c r="TQ540">
        <f t="shared" si="240"/>
        <v>0</v>
      </c>
      <c r="TR540">
        <f t="shared" si="241"/>
        <v>0</v>
      </c>
      <c r="TS540">
        <f t="shared" si="242"/>
        <v>0</v>
      </c>
      <c r="TT540">
        <f t="shared" si="243"/>
        <v>0</v>
      </c>
      <c r="TU540">
        <f t="shared" si="244"/>
        <v>0</v>
      </c>
      <c r="TV540">
        <f t="shared" si="245"/>
        <v>0</v>
      </c>
      <c r="TW540">
        <f t="shared" si="246"/>
        <v>0</v>
      </c>
      <c r="TX540">
        <f t="shared" si="247"/>
        <v>0</v>
      </c>
      <c r="TY540">
        <f t="shared" si="248"/>
        <v>0</v>
      </c>
      <c r="TZ540" t="str">
        <f t="shared" si="249"/>
        <v/>
      </c>
      <c r="UA540">
        <f t="shared" si="250"/>
        <v>0</v>
      </c>
      <c r="UB540">
        <f t="shared" si="251"/>
        <v>0</v>
      </c>
      <c r="UD540" t="str">
        <f t="shared" si="252"/>
        <v/>
      </c>
      <c r="UE540" t="str">
        <f t="shared" si="253"/>
        <v/>
      </c>
      <c r="UG540">
        <f t="shared" si="254"/>
        <v>0</v>
      </c>
      <c r="UH540" t="str">
        <f t="shared" si="255"/>
        <v/>
      </c>
      <c r="UR540" t="str">
        <f t="shared" si="256"/>
        <v/>
      </c>
    </row>
    <row r="541" spans="1:564" x14ac:dyDescent="0.3">
      <c r="A541" t="s">
        <v>1657</v>
      </c>
      <c r="B541" t="s">
        <v>14</v>
      </c>
      <c r="D541" s="63">
        <v>45743.685230659721</v>
      </c>
      <c r="E541" s="63">
        <v>45743.7090803588</v>
      </c>
      <c r="F541" t="s">
        <v>623</v>
      </c>
      <c r="G541">
        <v>100</v>
      </c>
      <c r="H541">
        <v>1</v>
      </c>
      <c r="I541">
        <v>9</v>
      </c>
      <c r="J541">
        <v>21</v>
      </c>
      <c r="K541">
        <v>1</v>
      </c>
      <c r="L541">
        <v>1</v>
      </c>
      <c r="M541" t="s">
        <v>845</v>
      </c>
      <c r="N541" t="s">
        <v>643</v>
      </c>
      <c r="O541" t="s">
        <v>1650</v>
      </c>
      <c r="P541">
        <v>0</v>
      </c>
      <c r="Q541">
        <v>0</v>
      </c>
      <c r="R541">
        <v>0</v>
      </c>
      <c r="S541">
        <v>0</v>
      </c>
      <c r="T541">
        <v>0</v>
      </c>
      <c r="U541">
        <v>0</v>
      </c>
      <c r="V541">
        <v>1</v>
      </c>
      <c r="W541">
        <v>0</v>
      </c>
      <c r="X541">
        <v>0</v>
      </c>
      <c r="Y541">
        <v>0</v>
      </c>
      <c r="Z541">
        <v>0</v>
      </c>
      <c r="AA541">
        <v>0</v>
      </c>
      <c r="AB541">
        <v>1</v>
      </c>
      <c r="AC541">
        <v>0</v>
      </c>
      <c r="AD541">
        <v>0</v>
      </c>
      <c r="AE541">
        <v>0</v>
      </c>
      <c r="AF541">
        <v>0</v>
      </c>
      <c r="AG541">
        <v>0</v>
      </c>
      <c r="AH541">
        <v>0</v>
      </c>
      <c r="AI541">
        <v>1</v>
      </c>
      <c r="AJ541">
        <v>1</v>
      </c>
      <c r="AL541">
        <v>11</v>
      </c>
      <c r="AM541">
        <v>0</v>
      </c>
      <c r="AN541">
        <v>1</v>
      </c>
      <c r="AO541">
        <v>1</v>
      </c>
      <c r="AP541">
        <v>0</v>
      </c>
      <c r="AQ541">
        <v>0</v>
      </c>
      <c r="AR541">
        <v>0</v>
      </c>
      <c r="AS541">
        <v>0</v>
      </c>
      <c r="AT541">
        <v>0</v>
      </c>
      <c r="AV541">
        <v>3</v>
      </c>
      <c r="AW541">
        <v>1</v>
      </c>
      <c r="AX541">
        <v>0</v>
      </c>
      <c r="AY541">
        <v>0</v>
      </c>
      <c r="AZ541">
        <v>0</v>
      </c>
      <c r="BA541">
        <v>0</v>
      </c>
      <c r="BB541">
        <v>0</v>
      </c>
      <c r="BD541">
        <v>1</v>
      </c>
      <c r="BE541">
        <v>1</v>
      </c>
      <c r="BF541">
        <v>1</v>
      </c>
      <c r="BI541">
        <v>1</v>
      </c>
      <c r="BJ541">
        <v>2</v>
      </c>
      <c r="BK541">
        <v>1</v>
      </c>
      <c r="BL541">
        <v>2</v>
      </c>
      <c r="BM541">
        <v>1</v>
      </c>
      <c r="BN541">
        <v>1</v>
      </c>
      <c r="BO541">
        <v>3</v>
      </c>
      <c r="BP541">
        <v>1</v>
      </c>
      <c r="BQ541">
        <v>4</v>
      </c>
      <c r="BR541">
        <v>1</v>
      </c>
      <c r="BS541">
        <v>1</v>
      </c>
      <c r="BT541">
        <v>1</v>
      </c>
      <c r="BU541">
        <v>1</v>
      </c>
      <c r="BV541">
        <v>2</v>
      </c>
      <c r="BW541">
        <v>1</v>
      </c>
      <c r="BY541">
        <v>2</v>
      </c>
      <c r="CG541">
        <v>9</v>
      </c>
      <c r="CI541">
        <v>10</v>
      </c>
      <c r="CW541" t="s">
        <v>1658</v>
      </c>
      <c r="CY541" t="s">
        <v>1659</v>
      </c>
      <c r="DG541">
        <v>9</v>
      </c>
      <c r="DH541">
        <v>0</v>
      </c>
      <c r="DI541">
        <v>0</v>
      </c>
      <c r="DJ541">
        <v>0</v>
      </c>
      <c r="DK541">
        <v>0</v>
      </c>
      <c r="DL541">
        <v>1</v>
      </c>
      <c r="DM541">
        <v>0</v>
      </c>
      <c r="DN541">
        <v>0</v>
      </c>
      <c r="DO541">
        <v>0</v>
      </c>
      <c r="DQ541">
        <v>0</v>
      </c>
      <c r="DR541">
        <v>0</v>
      </c>
      <c r="DS541">
        <v>0</v>
      </c>
      <c r="DT541">
        <v>0</v>
      </c>
      <c r="DU541">
        <v>0</v>
      </c>
      <c r="DV541">
        <v>0</v>
      </c>
      <c r="DW541">
        <v>0</v>
      </c>
      <c r="DY541">
        <v>2</v>
      </c>
      <c r="EF541">
        <v>3</v>
      </c>
      <c r="EH541">
        <v>1</v>
      </c>
      <c r="GS541">
        <v>4</v>
      </c>
      <c r="GT541">
        <v>3</v>
      </c>
      <c r="GU541">
        <v>5</v>
      </c>
      <c r="GV541">
        <v>4</v>
      </c>
      <c r="GW541">
        <v>3</v>
      </c>
      <c r="GX541">
        <v>5</v>
      </c>
      <c r="GY541">
        <v>5</v>
      </c>
      <c r="GZ541">
        <v>4</v>
      </c>
      <c r="HA541">
        <v>3</v>
      </c>
      <c r="HB541">
        <v>4</v>
      </c>
      <c r="HM541">
        <v>4</v>
      </c>
      <c r="HN541">
        <v>4</v>
      </c>
      <c r="HO541">
        <v>5</v>
      </c>
      <c r="HP541">
        <v>3</v>
      </c>
      <c r="HQ541">
        <v>3</v>
      </c>
      <c r="HR541">
        <v>4</v>
      </c>
      <c r="HS541">
        <v>5</v>
      </c>
      <c r="HT541">
        <v>5</v>
      </c>
      <c r="HU541">
        <v>3</v>
      </c>
      <c r="HV541">
        <v>4</v>
      </c>
      <c r="KO541">
        <v>2020</v>
      </c>
      <c r="KP541">
        <v>0</v>
      </c>
      <c r="KQ541">
        <v>2022</v>
      </c>
      <c r="KR541">
        <v>0</v>
      </c>
      <c r="KS541">
        <v>3</v>
      </c>
      <c r="KT541" t="s">
        <v>1660</v>
      </c>
      <c r="KU541">
        <v>4</v>
      </c>
      <c r="KV541">
        <v>1</v>
      </c>
      <c r="KX541">
        <v>7</v>
      </c>
      <c r="LA541">
        <v>0</v>
      </c>
      <c r="LC541">
        <v>0</v>
      </c>
      <c r="LF541">
        <v>0</v>
      </c>
      <c r="LM541">
        <v>0</v>
      </c>
      <c r="LO541">
        <v>1</v>
      </c>
      <c r="LP541">
        <v>0</v>
      </c>
      <c r="MC541">
        <v>2</v>
      </c>
      <c r="ME541">
        <v>2</v>
      </c>
      <c r="MF541">
        <v>8</v>
      </c>
      <c r="MG541">
        <v>4</v>
      </c>
      <c r="MH541">
        <v>5</v>
      </c>
      <c r="MI541">
        <v>8</v>
      </c>
      <c r="MJ541">
        <v>3</v>
      </c>
      <c r="MK541">
        <v>3</v>
      </c>
      <c r="ML541">
        <v>3</v>
      </c>
      <c r="MM541">
        <v>3</v>
      </c>
      <c r="MN541">
        <v>3</v>
      </c>
      <c r="MO541">
        <v>3</v>
      </c>
      <c r="MP541">
        <v>3</v>
      </c>
      <c r="MQ541">
        <v>3</v>
      </c>
      <c r="MR541">
        <v>3</v>
      </c>
      <c r="MS541">
        <v>3</v>
      </c>
      <c r="MT541">
        <v>3</v>
      </c>
      <c r="MU541">
        <v>3</v>
      </c>
      <c r="MV541">
        <v>3</v>
      </c>
      <c r="MW541">
        <v>3</v>
      </c>
      <c r="NL541">
        <v>4</v>
      </c>
      <c r="NM541">
        <v>2</v>
      </c>
      <c r="NN541">
        <v>4</v>
      </c>
      <c r="NO541">
        <v>5</v>
      </c>
      <c r="NP541">
        <v>4</v>
      </c>
      <c r="NQ541">
        <v>4</v>
      </c>
      <c r="NR541">
        <v>3</v>
      </c>
      <c r="NS541">
        <v>4</v>
      </c>
      <c r="NT541">
        <v>4</v>
      </c>
      <c r="NU541">
        <v>5</v>
      </c>
      <c r="NV541">
        <v>3</v>
      </c>
      <c r="NW541">
        <v>3</v>
      </c>
      <c r="NX541">
        <v>4</v>
      </c>
      <c r="NY541">
        <v>3</v>
      </c>
      <c r="OB541">
        <v>1</v>
      </c>
      <c r="PB541">
        <v>45</v>
      </c>
      <c r="PC541">
        <v>35</v>
      </c>
      <c r="PD541">
        <v>20</v>
      </c>
      <c r="PE541">
        <v>0</v>
      </c>
      <c r="PJ541">
        <v>2</v>
      </c>
      <c r="PK541">
        <v>5</v>
      </c>
      <c r="PM541">
        <v>2</v>
      </c>
      <c r="PN541">
        <v>4</v>
      </c>
      <c r="PO541">
        <v>3</v>
      </c>
      <c r="PP541">
        <v>1</v>
      </c>
      <c r="PQ541">
        <v>4</v>
      </c>
      <c r="PR541">
        <v>1</v>
      </c>
      <c r="PS541">
        <v>1</v>
      </c>
      <c r="PT541">
        <v>1</v>
      </c>
      <c r="PU541">
        <v>1</v>
      </c>
      <c r="PV541">
        <v>1</v>
      </c>
      <c r="PW541">
        <v>1</v>
      </c>
      <c r="PX541">
        <v>1</v>
      </c>
      <c r="PY541">
        <v>1</v>
      </c>
      <c r="PZ541">
        <v>1</v>
      </c>
      <c r="QD541">
        <v>9</v>
      </c>
      <c r="QO541" t="s">
        <v>1661</v>
      </c>
      <c r="QY541">
        <v>4</v>
      </c>
      <c r="QZ541" t="s">
        <v>1662</v>
      </c>
      <c r="RA541">
        <v>2</v>
      </c>
      <c r="RC541">
        <v>45</v>
      </c>
      <c r="RO541">
        <v>30</v>
      </c>
      <c r="SA541">
        <v>4</v>
      </c>
      <c r="SX541">
        <v>21</v>
      </c>
      <c r="SY541">
        <v>2</v>
      </c>
      <c r="SZ541">
        <v>4</v>
      </c>
      <c r="TA541">
        <v>1</v>
      </c>
      <c r="TB541">
        <v>3</v>
      </c>
      <c r="TC541">
        <v>6</v>
      </c>
      <c r="TD541">
        <v>3</v>
      </c>
      <c r="TF541" t="s">
        <v>18</v>
      </c>
      <c r="TG541" cm="1">
        <f t="array" aca="1" ref="TG541" ca="1">_xlfn.IFS(SUMIFS(TI541:UB541, TI$3:UB$3,"Red",TI$4:UB$4,"On")&gt;0,1,
SUMIFS(TI541:UB541,TI$3:UB$3,"Yellow",TI$4:UB$4,"On")&gt;=TH$1,1,
TRUE,0)</f>
        <v>1</v>
      </c>
      <c r="TH541" s="40">
        <f t="shared" si="231"/>
        <v>34.343566673342139</v>
      </c>
      <c r="TI541" s="40">
        <f t="shared" si="232"/>
        <v>0</v>
      </c>
      <c r="TJ541">
        <f t="shared" si="233"/>
        <v>0</v>
      </c>
      <c r="TK541">
        <f t="shared" si="234"/>
        <v>0</v>
      </c>
      <c r="TL541">
        <f t="shared" si="235"/>
        <v>0</v>
      </c>
      <c r="TM541">
        <f t="shared" si="236"/>
        <v>0</v>
      </c>
      <c r="TN541">
        <f t="shared" si="237"/>
        <v>0</v>
      </c>
      <c r="TO541">
        <f t="shared" si="238"/>
        <v>0</v>
      </c>
      <c r="TP541">
        <f t="shared" si="239"/>
        <v>1</v>
      </c>
      <c r="TQ541">
        <f t="shared" si="240"/>
        <v>0</v>
      </c>
      <c r="TR541">
        <f t="shared" si="241"/>
        <v>0</v>
      </c>
      <c r="TS541">
        <f t="shared" si="242"/>
        <v>0</v>
      </c>
      <c r="TT541">
        <f t="shared" si="243"/>
        <v>0</v>
      </c>
      <c r="TU541">
        <f t="shared" si="244"/>
        <v>0</v>
      </c>
      <c r="TV541">
        <f t="shared" si="245"/>
        <v>1</v>
      </c>
      <c r="TW541">
        <f t="shared" si="246"/>
        <v>0</v>
      </c>
      <c r="TX541">
        <f t="shared" si="247"/>
        <v>0</v>
      </c>
      <c r="TY541">
        <f t="shared" si="248"/>
        <v>0</v>
      </c>
      <c r="TZ541">
        <f t="shared" si="249"/>
        <v>0</v>
      </c>
      <c r="UA541">
        <f t="shared" si="250"/>
        <v>0</v>
      </c>
      <c r="UB541">
        <f t="shared" si="251"/>
        <v>0</v>
      </c>
      <c r="UD541" t="str">
        <f t="shared" si="252"/>
        <v>1</v>
      </c>
      <c r="UE541" t="str">
        <f t="shared" si="253"/>
        <v>3</v>
      </c>
      <c r="UG541">
        <f t="shared" si="254"/>
        <v>0</v>
      </c>
      <c r="UH541">
        <f t="shared" si="255"/>
        <v>1</v>
      </c>
      <c r="UR541">
        <f t="shared" si="256"/>
        <v>1</v>
      </c>
    </row>
    <row r="542" spans="1:564" x14ac:dyDescent="0.3">
      <c r="A542" t="s">
        <v>1663</v>
      </c>
      <c r="B542" t="s">
        <v>591</v>
      </c>
      <c r="C542" t="s">
        <v>163</v>
      </c>
      <c r="D542" s="63">
        <v>45743.691516134262</v>
      </c>
      <c r="E542" s="63">
        <v>45743.709407824077</v>
      </c>
      <c r="F542" t="s">
        <v>623</v>
      </c>
      <c r="G542">
        <v>100</v>
      </c>
      <c r="H542">
        <v>1</v>
      </c>
      <c r="P542">
        <v>1</v>
      </c>
      <c r="Q542">
        <v>1</v>
      </c>
      <c r="R542">
        <v>0</v>
      </c>
      <c r="AI542">
        <v>1</v>
      </c>
      <c r="AJ542">
        <v>1</v>
      </c>
      <c r="AL542">
        <v>11</v>
      </c>
      <c r="AM542">
        <v>1</v>
      </c>
      <c r="AN542">
        <v>1</v>
      </c>
      <c r="AO542">
        <v>1</v>
      </c>
      <c r="AP542">
        <v>1</v>
      </c>
      <c r="AQ542">
        <v>1</v>
      </c>
      <c r="AR542">
        <v>1</v>
      </c>
      <c r="AS542">
        <v>1</v>
      </c>
      <c r="AT542">
        <v>0</v>
      </c>
      <c r="AV542">
        <v>1</v>
      </c>
      <c r="AW542">
        <v>1</v>
      </c>
      <c r="AX542">
        <v>1</v>
      </c>
      <c r="AY542">
        <v>1</v>
      </c>
      <c r="AZ542">
        <v>1</v>
      </c>
      <c r="BA542">
        <v>1</v>
      </c>
      <c r="BB542">
        <v>0</v>
      </c>
      <c r="BD542">
        <v>1</v>
      </c>
      <c r="BE542">
        <v>1</v>
      </c>
      <c r="BF542">
        <v>1</v>
      </c>
      <c r="BI542">
        <v>4</v>
      </c>
      <c r="BJ542">
        <v>1</v>
      </c>
      <c r="BK542">
        <v>4</v>
      </c>
      <c r="BL542">
        <v>3</v>
      </c>
      <c r="BM542">
        <v>1</v>
      </c>
      <c r="BN542">
        <v>2</v>
      </c>
      <c r="BO542">
        <v>2</v>
      </c>
      <c r="BP542">
        <v>3</v>
      </c>
      <c r="BQ542">
        <v>2</v>
      </c>
      <c r="BR542">
        <v>1</v>
      </c>
      <c r="BS542">
        <v>3</v>
      </c>
      <c r="BT542">
        <v>4</v>
      </c>
      <c r="BU542">
        <v>3</v>
      </c>
      <c r="BV542">
        <v>3</v>
      </c>
      <c r="BW542">
        <v>4</v>
      </c>
      <c r="BY542">
        <v>2</v>
      </c>
      <c r="TF542" t="s">
        <v>18</v>
      </c>
      <c r="TG542" cm="1">
        <f t="array" aca="1" ref="TG542" ca="1">_xlfn.IFS(SUMIFS(TI542:UB542, TI$3:UB$3,"Red",TI$4:UB$4,"On")&gt;0,1,
SUMIFS(TI542:UB542,TI$3:UB$3,"Yellow",TI$4:UB$4,"On")&gt;=TH$1,1,
TRUE,0)</f>
        <v>1</v>
      </c>
      <c r="TH542" s="40">
        <f t="shared" si="231"/>
        <v>25.764033333398402</v>
      </c>
      <c r="TI542" s="40" t="str">
        <f t="shared" si="232"/>
        <v/>
      </c>
      <c r="TJ542">
        <f t="shared" si="233"/>
        <v>1</v>
      </c>
      <c r="TK542">
        <f t="shared" si="234"/>
        <v>1</v>
      </c>
      <c r="TL542">
        <f t="shared" si="235"/>
        <v>0</v>
      </c>
      <c r="TM542">
        <f t="shared" si="236"/>
        <v>0</v>
      </c>
      <c r="TN542">
        <f t="shared" si="237"/>
        <v>0</v>
      </c>
      <c r="TO542">
        <f t="shared" si="238"/>
        <v>0</v>
      </c>
      <c r="TP542">
        <f t="shared" si="239"/>
        <v>0</v>
      </c>
      <c r="TQ542">
        <f t="shared" si="240"/>
        <v>0</v>
      </c>
      <c r="TR542">
        <f t="shared" si="241"/>
        <v>0</v>
      </c>
      <c r="TS542">
        <f t="shared" si="242"/>
        <v>0</v>
      </c>
      <c r="TT542">
        <f t="shared" si="243"/>
        <v>0</v>
      </c>
      <c r="TU542">
        <f t="shared" si="244"/>
        <v>0</v>
      </c>
      <c r="TV542">
        <f t="shared" si="245"/>
        <v>0</v>
      </c>
      <c r="TW542">
        <f t="shared" si="246"/>
        <v>0</v>
      </c>
      <c r="TX542">
        <f t="shared" si="247"/>
        <v>0</v>
      </c>
      <c r="TY542">
        <f t="shared" si="248"/>
        <v>0</v>
      </c>
      <c r="TZ542" t="str">
        <f t="shared" si="249"/>
        <v/>
      </c>
      <c r="UA542">
        <f t="shared" si="250"/>
        <v>0</v>
      </c>
      <c r="UB542">
        <f t="shared" si="251"/>
        <v>0</v>
      </c>
      <c r="UD542" t="str">
        <f t="shared" si="252"/>
        <v/>
      </c>
      <c r="UE542" t="str">
        <f t="shared" si="253"/>
        <v/>
      </c>
      <c r="UG542">
        <f t="shared" si="254"/>
        <v>0</v>
      </c>
      <c r="UH542" t="str">
        <f t="shared" si="255"/>
        <v/>
      </c>
      <c r="UR542" t="str">
        <f t="shared" si="256"/>
        <v/>
      </c>
    </row>
    <row r="543" spans="1:564" x14ac:dyDescent="0.3">
      <c r="A543" t="s">
        <v>1664</v>
      </c>
      <c r="B543" t="s">
        <v>14</v>
      </c>
      <c r="D543" s="63">
        <v>45743.688441273145</v>
      </c>
      <c r="E543" s="63">
        <v>45743.709484108796</v>
      </c>
      <c r="F543" t="s">
        <v>623</v>
      </c>
      <c r="G543">
        <v>100</v>
      </c>
      <c r="H543">
        <v>0</v>
      </c>
      <c r="J543">
        <v>20</v>
      </c>
      <c r="K543">
        <v>4</v>
      </c>
      <c r="L543">
        <v>2</v>
      </c>
      <c r="M543" t="s">
        <v>600</v>
      </c>
      <c r="N543" t="s">
        <v>1665</v>
      </c>
      <c r="O543" t="s">
        <v>74</v>
      </c>
      <c r="P543">
        <v>0</v>
      </c>
      <c r="Q543">
        <v>1</v>
      </c>
      <c r="R543">
        <v>0</v>
      </c>
      <c r="Y543">
        <v>1</v>
      </c>
      <c r="Z543">
        <v>0</v>
      </c>
      <c r="AA543">
        <v>0</v>
      </c>
      <c r="AB543">
        <v>0</v>
      </c>
      <c r="AC543">
        <v>0</v>
      </c>
      <c r="AD543">
        <v>0</v>
      </c>
      <c r="AE543">
        <v>0</v>
      </c>
      <c r="AF543">
        <v>0</v>
      </c>
      <c r="AG543">
        <v>0</v>
      </c>
      <c r="AH543">
        <v>0</v>
      </c>
      <c r="AI543">
        <v>1</v>
      </c>
      <c r="AJ543">
        <v>1</v>
      </c>
      <c r="AL543">
        <v>11</v>
      </c>
      <c r="AM543">
        <v>0</v>
      </c>
      <c r="AN543">
        <v>0</v>
      </c>
      <c r="AO543">
        <v>1</v>
      </c>
      <c r="AP543">
        <v>0</v>
      </c>
      <c r="AQ543">
        <v>0</v>
      </c>
      <c r="AR543">
        <v>0</v>
      </c>
      <c r="AS543">
        <v>0</v>
      </c>
      <c r="AT543">
        <v>0</v>
      </c>
      <c r="AV543">
        <v>1</v>
      </c>
      <c r="AW543">
        <v>1</v>
      </c>
      <c r="AX543">
        <v>1</v>
      </c>
      <c r="AY543">
        <v>1</v>
      </c>
      <c r="AZ543">
        <v>1</v>
      </c>
      <c r="BA543">
        <v>1</v>
      </c>
      <c r="BB543">
        <v>0</v>
      </c>
      <c r="BD543">
        <v>3</v>
      </c>
      <c r="BE543">
        <v>1</v>
      </c>
      <c r="BF543">
        <v>1</v>
      </c>
      <c r="PO543">
        <v>1</v>
      </c>
      <c r="PP543">
        <v>2</v>
      </c>
      <c r="PQ543">
        <v>4</v>
      </c>
      <c r="PR543">
        <v>3</v>
      </c>
      <c r="PS543">
        <v>2</v>
      </c>
      <c r="PT543">
        <v>4</v>
      </c>
      <c r="PU543">
        <v>2</v>
      </c>
      <c r="PV543">
        <v>2</v>
      </c>
      <c r="PW543">
        <v>1</v>
      </c>
      <c r="PX543">
        <v>3</v>
      </c>
      <c r="PY543">
        <v>2</v>
      </c>
      <c r="PZ543">
        <v>2</v>
      </c>
      <c r="QD543">
        <v>10</v>
      </c>
      <c r="QE543">
        <v>10</v>
      </c>
      <c r="QG543">
        <v>10</v>
      </c>
      <c r="QO543" t="s">
        <v>1666</v>
      </c>
      <c r="QP543" t="s">
        <v>1667</v>
      </c>
      <c r="QR543" t="s">
        <v>1668</v>
      </c>
      <c r="QY543">
        <v>3</v>
      </c>
      <c r="RA543">
        <v>3</v>
      </c>
      <c r="RC543">
        <v>60</v>
      </c>
      <c r="RF543">
        <v>40</v>
      </c>
      <c r="RO543">
        <v>45</v>
      </c>
      <c r="RR543">
        <v>55</v>
      </c>
      <c r="SA543">
        <v>4</v>
      </c>
      <c r="SD543">
        <v>5</v>
      </c>
      <c r="SK543">
        <v>1</v>
      </c>
      <c r="SO543">
        <v>4</v>
      </c>
      <c r="SP543">
        <v>6</v>
      </c>
      <c r="SR543">
        <v>1</v>
      </c>
      <c r="ST543">
        <v>2</v>
      </c>
      <c r="SX543">
        <v>20</v>
      </c>
      <c r="SY543">
        <v>2</v>
      </c>
      <c r="SZ543">
        <v>7</v>
      </c>
      <c r="TA543">
        <v>4</v>
      </c>
      <c r="TB543">
        <v>3</v>
      </c>
      <c r="TC543">
        <v>4</v>
      </c>
      <c r="TD543">
        <v>3</v>
      </c>
      <c r="TF543" t="s">
        <v>18</v>
      </c>
      <c r="TG543" cm="1">
        <f t="array" aca="1" ref="TG543" ca="1">_xlfn.IFS(SUMIFS(TI543:UB543, TI$3:UB$3,"Red",TI$4:UB$4,"On")&gt;0,1,
SUMIFS(TI543:UB543,TI$3:UB$3,"Yellow",TI$4:UB$4,"On")&gt;=TH$1,1,
TRUE,0)</f>
        <v>1</v>
      </c>
      <c r="TH543" s="40">
        <f t="shared" si="231"/>
        <v>30.301683337893337</v>
      </c>
      <c r="TI543" s="40">
        <f t="shared" si="232"/>
        <v>0</v>
      </c>
      <c r="TJ543">
        <f t="shared" si="233"/>
        <v>0</v>
      </c>
      <c r="TK543">
        <f t="shared" si="234"/>
        <v>1</v>
      </c>
      <c r="TL543">
        <f t="shared" si="235"/>
        <v>0</v>
      </c>
      <c r="TM543">
        <f t="shared" si="236"/>
        <v>0</v>
      </c>
      <c r="TN543">
        <f t="shared" si="237"/>
        <v>0</v>
      </c>
      <c r="TO543">
        <f t="shared" si="238"/>
        <v>0</v>
      </c>
      <c r="TP543">
        <f t="shared" si="239"/>
        <v>0</v>
      </c>
      <c r="TQ543">
        <f t="shared" si="240"/>
        <v>0</v>
      </c>
      <c r="TR543">
        <f t="shared" si="241"/>
        <v>0</v>
      </c>
      <c r="TS543">
        <f t="shared" si="242"/>
        <v>1</v>
      </c>
      <c r="TT543">
        <f t="shared" si="243"/>
        <v>0</v>
      </c>
      <c r="TU543">
        <f t="shared" si="244"/>
        <v>0</v>
      </c>
      <c r="TV543">
        <f t="shared" si="245"/>
        <v>0</v>
      </c>
      <c r="TW543">
        <f t="shared" si="246"/>
        <v>0</v>
      </c>
      <c r="TX543">
        <f t="shared" si="247"/>
        <v>0</v>
      </c>
      <c r="TY543">
        <f t="shared" si="248"/>
        <v>0</v>
      </c>
      <c r="TZ543">
        <f t="shared" si="249"/>
        <v>0</v>
      </c>
      <c r="UA543">
        <f t="shared" si="250"/>
        <v>0</v>
      </c>
      <c r="UB543">
        <f t="shared" si="251"/>
        <v>0</v>
      </c>
      <c r="UD543" t="str">
        <f t="shared" si="252"/>
        <v>0</v>
      </c>
      <c r="UE543" t="str">
        <f t="shared" si="253"/>
        <v>1</v>
      </c>
      <c r="UG543">
        <f t="shared" si="254"/>
        <v>0</v>
      </c>
      <c r="UH543">
        <f t="shared" si="255"/>
        <v>3</v>
      </c>
      <c r="UR543" t="str">
        <f t="shared" si="256"/>
        <v/>
      </c>
    </row>
    <row r="544" spans="1:564" x14ac:dyDescent="0.3">
      <c r="A544" t="s">
        <v>1669</v>
      </c>
      <c r="B544" t="s">
        <v>591</v>
      </c>
      <c r="C544" t="s">
        <v>163</v>
      </c>
      <c r="D544" s="63">
        <v>45743.694483460647</v>
      </c>
      <c r="E544" s="63">
        <v>45743.709925949071</v>
      </c>
      <c r="F544" t="s">
        <v>623</v>
      </c>
      <c r="G544">
        <v>100</v>
      </c>
      <c r="H544">
        <v>1</v>
      </c>
      <c r="P544">
        <v>1</v>
      </c>
      <c r="Q544">
        <v>1</v>
      </c>
      <c r="R544">
        <v>0</v>
      </c>
      <c r="AI544">
        <v>1</v>
      </c>
      <c r="AJ544">
        <v>1</v>
      </c>
      <c r="AL544">
        <v>11</v>
      </c>
      <c r="AM544">
        <v>1</v>
      </c>
      <c r="AN544">
        <v>1</v>
      </c>
      <c r="AO544">
        <v>1</v>
      </c>
      <c r="AP544">
        <v>1</v>
      </c>
      <c r="AQ544">
        <v>1</v>
      </c>
      <c r="AR544">
        <v>1</v>
      </c>
      <c r="AS544">
        <v>1</v>
      </c>
      <c r="AT544">
        <v>0</v>
      </c>
      <c r="AV544">
        <v>1</v>
      </c>
      <c r="AW544">
        <v>1</v>
      </c>
      <c r="AX544">
        <v>1</v>
      </c>
      <c r="AY544">
        <v>1</v>
      </c>
      <c r="AZ544">
        <v>1</v>
      </c>
      <c r="BA544">
        <v>1</v>
      </c>
      <c r="BB544">
        <v>0</v>
      </c>
      <c r="BD544">
        <v>1</v>
      </c>
      <c r="BE544">
        <v>1</v>
      </c>
      <c r="BF544">
        <v>1</v>
      </c>
      <c r="BI544">
        <v>3</v>
      </c>
      <c r="BJ544">
        <v>4</v>
      </c>
      <c r="BK544">
        <v>3</v>
      </c>
      <c r="BL544">
        <v>4</v>
      </c>
      <c r="BM544">
        <v>2</v>
      </c>
      <c r="BN544">
        <v>2</v>
      </c>
      <c r="BO544">
        <v>3</v>
      </c>
      <c r="BP544">
        <v>4</v>
      </c>
      <c r="BQ544">
        <v>2</v>
      </c>
      <c r="BR544">
        <v>3</v>
      </c>
      <c r="BS544">
        <v>3</v>
      </c>
      <c r="BT544">
        <v>3</v>
      </c>
      <c r="BU544">
        <v>4</v>
      </c>
      <c r="BV544">
        <v>4</v>
      </c>
      <c r="BW544">
        <v>4</v>
      </c>
      <c r="BY544">
        <v>4</v>
      </c>
      <c r="TF544" t="s">
        <v>18</v>
      </c>
      <c r="TG544" cm="1">
        <f t="array" aca="1" ref="TG544" ca="1">_xlfn.IFS(SUMIFS(TI544:UB544, TI$3:UB$3,"Red",TI$4:UB$4,"On")&gt;0,1,
SUMIFS(TI544:UB544,TI$3:UB$3,"Yellow",TI$4:UB$4,"On")&gt;=TH$1,1,
TRUE,0)</f>
        <v>1</v>
      </c>
      <c r="TH544" s="40">
        <f t="shared" si="231"/>
        <v>22.237183330580592</v>
      </c>
      <c r="TI544" s="40" t="str">
        <f t="shared" si="232"/>
        <v/>
      </c>
      <c r="TJ544">
        <f t="shared" si="233"/>
        <v>1</v>
      </c>
      <c r="TK544">
        <f t="shared" si="234"/>
        <v>1</v>
      </c>
      <c r="TL544">
        <f t="shared" si="235"/>
        <v>0</v>
      </c>
      <c r="TM544">
        <f t="shared" si="236"/>
        <v>0</v>
      </c>
      <c r="TN544">
        <f t="shared" si="237"/>
        <v>0</v>
      </c>
      <c r="TO544">
        <f t="shared" si="238"/>
        <v>0</v>
      </c>
      <c r="TP544">
        <f t="shared" si="239"/>
        <v>0</v>
      </c>
      <c r="TQ544">
        <f t="shared" si="240"/>
        <v>0</v>
      </c>
      <c r="TR544">
        <f t="shared" si="241"/>
        <v>0</v>
      </c>
      <c r="TS544">
        <f t="shared" si="242"/>
        <v>0</v>
      </c>
      <c r="TT544">
        <f t="shared" si="243"/>
        <v>0</v>
      </c>
      <c r="TU544">
        <f t="shared" si="244"/>
        <v>0</v>
      </c>
      <c r="TV544">
        <f t="shared" si="245"/>
        <v>0</v>
      </c>
      <c r="TW544">
        <f t="shared" si="246"/>
        <v>0</v>
      </c>
      <c r="TX544">
        <f t="shared" si="247"/>
        <v>0</v>
      </c>
      <c r="TY544">
        <f t="shared" si="248"/>
        <v>0</v>
      </c>
      <c r="TZ544" t="str">
        <f t="shared" si="249"/>
        <v/>
      </c>
      <c r="UA544">
        <f t="shared" si="250"/>
        <v>0</v>
      </c>
      <c r="UB544">
        <f t="shared" si="251"/>
        <v>0</v>
      </c>
      <c r="UD544" t="str">
        <f t="shared" si="252"/>
        <v/>
      </c>
      <c r="UE544" t="str">
        <f t="shared" si="253"/>
        <v/>
      </c>
      <c r="UG544">
        <f t="shared" si="254"/>
        <v>0</v>
      </c>
      <c r="UH544" t="str">
        <f t="shared" si="255"/>
        <v/>
      </c>
      <c r="UR544" t="str">
        <f t="shared" si="256"/>
        <v/>
      </c>
    </row>
    <row r="545" spans="1:564" x14ac:dyDescent="0.3">
      <c r="A545" t="s">
        <v>1670</v>
      </c>
      <c r="B545" t="s">
        <v>14</v>
      </c>
      <c r="D545" s="63">
        <v>45743.700841851853</v>
      </c>
      <c r="E545" s="63">
        <v>45743.710132581022</v>
      </c>
      <c r="F545" t="s">
        <v>585</v>
      </c>
      <c r="G545">
        <v>100</v>
      </c>
      <c r="H545">
        <v>1</v>
      </c>
      <c r="I545">
        <v>2</v>
      </c>
      <c r="J545">
        <v>13</v>
      </c>
      <c r="K545">
        <v>2</v>
      </c>
      <c r="L545">
        <v>1</v>
      </c>
      <c r="M545" t="s">
        <v>586</v>
      </c>
      <c r="N545" t="s">
        <v>76</v>
      </c>
      <c r="O545" t="s">
        <v>610</v>
      </c>
      <c r="P545">
        <v>0</v>
      </c>
      <c r="Q545">
        <v>1</v>
      </c>
      <c r="R545">
        <v>0</v>
      </c>
      <c r="S545">
        <v>0</v>
      </c>
      <c r="T545">
        <v>0</v>
      </c>
      <c r="U545">
        <v>0</v>
      </c>
      <c r="V545">
        <v>0</v>
      </c>
      <c r="W545">
        <v>0</v>
      </c>
      <c r="X545">
        <v>0</v>
      </c>
      <c r="Y545">
        <v>0</v>
      </c>
      <c r="Z545">
        <v>0</v>
      </c>
      <c r="AA545">
        <v>0</v>
      </c>
      <c r="AB545">
        <v>0</v>
      </c>
      <c r="AC545">
        <v>0</v>
      </c>
      <c r="AD545">
        <v>0</v>
      </c>
      <c r="AE545">
        <v>0</v>
      </c>
      <c r="AF545">
        <v>0</v>
      </c>
      <c r="AG545">
        <v>0</v>
      </c>
      <c r="AH545">
        <v>0</v>
      </c>
      <c r="AI545">
        <v>1</v>
      </c>
      <c r="AJ545">
        <v>1</v>
      </c>
      <c r="AL545">
        <v>11</v>
      </c>
      <c r="AM545">
        <v>0</v>
      </c>
      <c r="AN545">
        <v>0</v>
      </c>
      <c r="AO545">
        <v>1</v>
      </c>
      <c r="AP545">
        <v>1</v>
      </c>
      <c r="AQ545">
        <v>1</v>
      </c>
      <c r="AR545">
        <v>0</v>
      </c>
      <c r="AS545">
        <v>0</v>
      </c>
      <c r="AT545">
        <v>0</v>
      </c>
      <c r="AV545">
        <v>2</v>
      </c>
      <c r="AW545">
        <v>1</v>
      </c>
      <c r="AX545">
        <v>1</v>
      </c>
      <c r="AY545">
        <v>1</v>
      </c>
      <c r="AZ545">
        <v>1</v>
      </c>
      <c r="BA545">
        <v>1</v>
      </c>
      <c r="BB545">
        <v>0</v>
      </c>
      <c r="BD545">
        <v>1</v>
      </c>
      <c r="BE545">
        <v>1</v>
      </c>
      <c r="BF545">
        <v>1</v>
      </c>
      <c r="BI545">
        <v>4</v>
      </c>
      <c r="BJ545">
        <v>4</v>
      </c>
      <c r="BK545">
        <v>2</v>
      </c>
      <c r="BL545">
        <v>1</v>
      </c>
      <c r="BM545">
        <v>1</v>
      </c>
      <c r="BN545">
        <v>1</v>
      </c>
      <c r="BO545">
        <v>1</v>
      </c>
      <c r="BP545">
        <v>1</v>
      </c>
      <c r="BQ545">
        <v>2</v>
      </c>
      <c r="BR545">
        <v>1</v>
      </c>
      <c r="BS545">
        <v>1</v>
      </c>
      <c r="BT545">
        <v>4</v>
      </c>
      <c r="BU545">
        <v>2</v>
      </c>
      <c r="BV545">
        <v>1</v>
      </c>
      <c r="BW545">
        <v>1</v>
      </c>
      <c r="BX545">
        <v>2</v>
      </c>
      <c r="BY545">
        <v>1</v>
      </c>
      <c r="BZ545" t="s">
        <v>1671</v>
      </c>
      <c r="CA545">
        <v>7</v>
      </c>
      <c r="CB545">
        <v>8</v>
      </c>
      <c r="CL545">
        <v>6</v>
      </c>
      <c r="CQ545" t="s">
        <v>1672</v>
      </c>
      <c r="CR545" t="s">
        <v>1673</v>
      </c>
      <c r="DB545" t="s">
        <v>1674</v>
      </c>
      <c r="DG545">
        <v>2</v>
      </c>
      <c r="DH545">
        <v>1</v>
      </c>
      <c r="DJ545">
        <v>0</v>
      </c>
      <c r="DK545">
        <v>0</v>
      </c>
      <c r="DL545">
        <v>0</v>
      </c>
      <c r="DM545">
        <v>0</v>
      </c>
      <c r="DN545">
        <v>0</v>
      </c>
      <c r="DO545">
        <v>0</v>
      </c>
      <c r="DP545">
        <v>0</v>
      </c>
      <c r="DQ545">
        <v>0</v>
      </c>
      <c r="DR545">
        <v>0</v>
      </c>
      <c r="DS545">
        <v>1</v>
      </c>
      <c r="DT545">
        <v>0</v>
      </c>
      <c r="DU545">
        <v>0</v>
      </c>
      <c r="DV545">
        <v>0</v>
      </c>
      <c r="DW545">
        <v>0</v>
      </c>
      <c r="EC545">
        <v>2</v>
      </c>
      <c r="EE545">
        <v>1</v>
      </c>
      <c r="EG545">
        <v>3</v>
      </c>
      <c r="EK545">
        <v>1</v>
      </c>
      <c r="EL545">
        <v>3</v>
      </c>
      <c r="EM545">
        <v>5</v>
      </c>
      <c r="EN545">
        <v>2</v>
      </c>
      <c r="EO545">
        <v>4</v>
      </c>
      <c r="EP545">
        <v>3</v>
      </c>
      <c r="EQ545">
        <v>4</v>
      </c>
      <c r="ER545">
        <v>5</v>
      </c>
      <c r="ES545">
        <v>4</v>
      </c>
      <c r="ET545">
        <v>4</v>
      </c>
      <c r="EU545">
        <v>1</v>
      </c>
      <c r="EV545">
        <v>4</v>
      </c>
      <c r="EW545">
        <v>5</v>
      </c>
      <c r="EX545">
        <v>2</v>
      </c>
      <c r="EY545">
        <v>4</v>
      </c>
      <c r="EZ545">
        <v>3</v>
      </c>
      <c r="FA545">
        <v>4</v>
      </c>
      <c r="FB545">
        <v>4</v>
      </c>
      <c r="FC545">
        <v>4</v>
      </c>
      <c r="FD545">
        <v>4</v>
      </c>
      <c r="IQ545">
        <v>3</v>
      </c>
      <c r="IR545">
        <v>4</v>
      </c>
      <c r="IS545">
        <v>3</v>
      </c>
      <c r="IT545">
        <v>5</v>
      </c>
      <c r="IU545">
        <v>3</v>
      </c>
      <c r="IV545">
        <v>5</v>
      </c>
      <c r="IW545">
        <v>5</v>
      </c>
      <c r="IX545">
        <v>4</v>
      </c>
      <c r="IY545">
        <v>3</v>
      </c>
      <c r="IZ545">
        <v>4</v>
      </c>
      <c r="KO545">
        <v>2016</v>
      </c>
      <c r="KP545">
        <v>0</v>
      </c>
      <c r="KQ545">
        <v>2016</v>
      </c>
      <c r="KR545">
        <v>0</v>
      </c>
      <c r="KS545">
        <v>4</v>
      </c>
      <c r="KT545" t="s">
        <v>1675</v>
      </c>
      <c r="KU545">
        <v>3</v>
      </c>
      <c r="KX545">
        <v>12</v>
      </c>
      <c r="KZ545">
        <v>0</v>
      </c>
      <c r="LB545">
        <v>0</v>
      </c>
      <c r="LH545">
        <v>0</v>
      </c>
      <c r="LK545">
        <v>0</v>
      </c>
      <c r="LL545">
        <v>0</v>
      </c>
      <c r="LN545">
        <v>0</v>
      </c>
      <c r="LO545">
        <v>1</v>
      </c>
      <c r="MC545">
        <v>2</v>
      </c>
      <c r="ME545">
        <v>1</v>
      </c>
      <c r="MF545">
        <v>5</v>
      </c>
      <c r="MG545">
        <v>7</v>
      </c>
      <c r="MH545">
        <v>7</v>
      </c>
      <c r="MI545">
        <v>3</v>
      </c>
      <c r="MJ545">
        <v>2</v>
      </c>
      <c r="MK545">
        <v>1</v>
      </c>
      <c r="ML545">
        <v>1</v>
      </c>
      <c r="MM545">
        <v>2</v>
      </c>
      <c r="MN545">
        <v>3</v>
      </c>
      <c r="MO545">
        <v>2</v>
      </c>
      <c r="MP545">
        <v>2</v>
      </c>
      <c r="MQ545">
        <v>1</v>
      </c>
      <c r="MR545">
        <v>1</v>
      </c>
      <c r="MS545">
        <v>1</v>
      </c>
      <c r="MT545">
        <v>2</v>
      </c>
      <c r="MU545">
        <v>3</v>
      </c>
      <c r="MV545">
        <v>1</v>
      </c>
      <c r="MW545">
        <v>2</v>
      </c>
      <c r="MX545" t="s">
        <v>825</v>
      </c>
      <c r="NA545" t="s">
        <v>1676</v>
      </c>
      <c r="NC545" t="s">
        <v>1677</v>
      </c>
      <c r="ND545" t="s">
        <v>1678</v>
      </c>
      <c r="NH545" t="s">
        <v>1146</v>
      </c>
      <c r="NK545" t="s">
        <v>1146</v>
      </c>
      <c r="NL545">
        <v>3</v>
      </c>
      <c r="NO545">
        <v>3</v>
      </c>
      <c r="NP545">
        <v>1</v>
      </c>
      <c r="NQ545">
        <v>1</v>
      </c>
      <c r="NR545">
        <v>1</v>
      </c>
      <c r="NV545">
        <v>2</v>
      </c>
      <c r="NW545">
        <v>1</v>
      </c>
      <c r="NY545">
        <v>2</v>
      </c>
      <c r="OH545">
        <v>1</v>
      </c>
      <c r="OJ545">
        <v>5</v>
      </c>
      <c r="OL545">
        <v>5</v>
      </c>
      <c r="OT545">
        <v>4</v>
      </c>
      <c r="OV545">
        <v>4</v>
      </c>
      <c r="OZ545">
        <v>5</v>
      </c>
      <c r="PB545">
        <v>80</v>
      </c>
      <c r="PC545">
        <v>20</v>
      </c>
      <c r="PD545">
        <v>0</v>
      </c>
      <c r="PE545">
        <v>0</v>
      </c>
      <c r="PG545">
        <v>8</v>
      </c>
      <c r="PH545">
        <v>5</v>
      </c>
      <c r="PI545">
        <v>5</v>
      </c>
      <c r="PJ545">
        <v>1</v>
      </c>
      <c r="PL545">
        <v>7</v>
      </c>
      <c r="PM545">
        <v>5</v>
      </c>
      <c r="PN545">
        <v>5</v>
      </c>
      <c r="PO545">
        <v>1</v>
      </c>
      <c r="PP545">
        <v>4</v>
      </c>
      <c r="PQ545">
        <v>1</v>
      </c>
      <c r="PR545">
        <v>1</v>
      </c>
      <c r="PS545">
        <v>1</v>
      </c>
      <c r="PT545">
        <v>1</v>
      </c>
      <c r="PU545">
        <v>1</v>
      </c>
      <c r="PV545">
        <v>1</v>
      </c>
      <c r="PW545">
        <v>1</v>
      </c>
      <c r="PX545">
        <v>1</v>
      </c>
      <c r="PY545">
        <v>1</v>
      </c>
      <c r="PZ545">
        <v>1</v>
      </c>
      <c r="QA545">
        <v>1</v>
      </c>
      <c r="QB545" t="s">
        <v>676</v>
      </c>
      <c r="QC545">
        <v>8</v>
      </c>
      <c r="QN545" t="s">
        <v>1679</v>
      </c>
      <c r="QY545">
        <v>5</v>
      </c>
      <c r="QZ545" t="s">
        <v>1680</v>
      </c>
      <c r="RA545">
        <v>5</v>
      </c>
      <c r="RB545">
        <v>25</v>
      </c>
      <c r="RN545">
        <v>25</v>
      </c>
      <c r="RZ545">
        <v>5</v>
      </c>
      <c r="SX545">
        <v>13</v>
      </c>
      <c r="SY545">
        <v>1</v>
      </c>
      <c r="SZ545">
        <v>1</v>
      </c>
      <c r="TA545">
        <v>4</v>
      </c>
      <c r="TB545">
        <v>4</v>
      </c>
      <c r="TC545">
        <v>3</v>
      </c>
      <c r="TD545">
        <v>5</v>
      </c>
      <c r="TF545" t="s">
        <v>18</v>
      </c>
      <c r="TG545" cm="1">
        <f t="array" aca="1" ref="TG545" ca="1">_xlfn.IFS(SUMIFS(TI545:UB545, TI$3:UB$3,"Red",TI$4:UB$4,"On")&gt;0,1,
SUMIFS(TI545:UB545,TI$3:UB$3,"Yellow",TI$4:UB$4,"On")&gt;=TH$1,1,
TRUE,0)</f>
        <v>0</v>
      </c>
      <c r="TH545" s="40">
        <f t="shared" si="231"/>
        <v>13.378650003578514</v>
      </c>
      <c r="TI545" s="40">
        <f t="shared" si="232"/>
        <v>0</v>
      </c>
      <c r="TJ545">
        <f t="shared" si="233"/>
        <v>0</v>
      </c>
      <c r="TK545">
        <f t="shared" si="234"/>
        <v>1</v>
      </c>
      <c r="TL545">
        <f t="shared" si="235"/>
        <v>0</v>
      </c>
      <c r="TM545">
        <f t="shared" si="236"/>
        <v>0</v>
      </c>
      <c r="TN545">
        <f t="shared" si="237"/>
        <v>0</v>
      </c>
      <c r="TO545">
        <f t="shared" si="238"/>
        <v>0</v>
      </c>
      <c r="TP545">
        <f t="shared" si="239"/>
        <v>0</v>
      </c>
      <c r="TQ545">
        <f t="shared" si="240"/>
        <v>0</v>
      </c>
      <c r="TR545">
        <f t="shared" si="241"/>
        <v>0</v>
      </c>
      <c r="TS545">
        <f t="shared" si="242"/>
        <v>0</v>
      </c>
      <c r="TT545">
        <f t="shared" si="243"/>
        <v>0</v>
      </c>
      <c r="TU545">
        <f t="shared" si="244"/>
        <v>0</v>
      </c>
      <c r="TV545">
        <f t="shared" si="245"/>
        <v>0</v>
      </c>
      <c r="TW545">
        <f t="shared" si="246"/>
        <v>0</v>
      </c>
      <c r="TX545">
        <f t="shared" si="247"/>
        <v>0</v>
      </c>
      <c r="TY545">
        <f t="shared" si="248"/>
        <v>0</v>
      </c>
      <c r="TZ545">
        <f t="shared" si="249"/>
        <v>0</v>
      </c>
      <c r="UA545">
        <f t="shared" si="250"/>
        <v>0</v>
      </c>
      <c r="UB545">
        <f t="shared" si="251"/>
        <v>0</v>
      </c>
      <c r="UD545" t="str">
        <f t="shared" si="252"/>
        <v>0</v>
      </c>
      <c r="UE545" t="str">
        <f t="shared" si="253"/>
        <v>3</v>
      </c>
      <c r="UG545">
        <f t="shared" si="254"/>
        <v>0</v>
      </c>
      <c r="UH545">
        <f t="shared" si="255"/>
        <v>3</v>
      </c>
      <c r="UR545">
        <f t="shared" si="256"/>
        <v>1</v>
      </c>
    </row>
    <row r="546" spans="1:564" x14ac:dyDescent="0.3">
      <c r="A546" t="s">
        <v>1681</v>
      </c>
      <c r="B546" t="s">
        <v>591</v>
      </c>
      <c r="C546" t="s">
        <v>163</v>
      </c>
      <c r="D546" s="63">
        <v>45743.703313935184</v>
      </c>
      <c r="E546" s="63">
        <v>45743.710356886571</v>
      </c>
      <c r="F546" t="s">
        <v>623</v>
      </c>
      <c r="G546">
        <v>100</v>
      </c>
      <c r="H546">
        <v>1</v>
      </c>
      <c r="P546">
        <v>1</v>
      </c>
      <c r="Q546">
        <v>1</v>
      </c>
      <c r="R546">
        <v>0</v>
      </c>
      <c r="AI546">
        <v>1</v>
      </c>
      <c r="AJ546">
        <v>1</v>
      </c>
      <c r="AL546">
        <v>11</v>
      </c>
      <c r="AM546">
        <v>1</v>
      </c>
      <c r="AN546">
        <v>1</v>
      </c>
      <c r="AO546">
        <v>1</v>
      </c>
      <c r="AP546">
        <v>1</v>
      </c>
      <c r="AQ546">
        <v>1</v>
      </c>
      <c r="AR546">
        <v>1</v>
      </c>
      <c r="AS546">
        <v>1</v>
      </c>
      <c r="AT546">
        <v>0</v>
      </c>
      <c r="AV546">
        <v>1</v>
      </c>
      <c r="AW546">
        <v>1</v>
      </c>
      <c r="AX546">
        <v>1</v>
      </c>
      <c r="AY546">
        <v>1</v>
      </c>
      <c r="AZ546">
        <v>1</v>
      </c>
      <c r="BA546">
        <v>1</v>
      </c>
      <c r="BB546">
        <v>0</v>
      </c>
      <c r="BD546">
        <v>1</v>
      </c>
      <c r="BE546">
        <v>1</v>
      </c>
      <c r="BF546">
        <v>1</v>
      </c>
      <c r="BI546">
        <v>4</v>
      </c>
      <c r="BJ546">
        <v>3</v>
      </c>
      <c r="BK546">
        <v>2</v>
      </c>
      <c r="BL546">
        <v>1</v>
      </c>
      <c r="BM546">
        <v>1</v>
      </c>
      <c r="BN546">
        <v>2</v>
      </c>
      <c r="BO546">
        <v>2</v>
      </c>
      <c r="BP546">
        <v>2</v>
      </c>
      <c r="BQ546">
        <v>2</v>
      </c>
      <c r="BR546">
        <v>3</v>
      </c>
      <c r="BS546">
        <v>4</v>
      </c>
      <c r="BT546">
        <v>1</v>
      </c>
      <c r="BU546">
        <v>3</v>
      </c>
      <c r="BV546">
        <v>1</v>
      </c>
      <c r="BW546">
        <v>4</v>
      </c>
      <c r="BY546">
        <v>3</v>
      </c>
      <c r="TF546" t="s">
        <v>18</v>
      </c>
      <c r="TG546" cm="1">
        <f t="array" aca="1" ref="TG546" ca="1">_xlfn.IFS(SUMIFS(TI546:UB546, TI$3:UB$3,"Red",TI$4:UB$4,"On")&gt;0,1,
SUMIFS(TI546:UB546,TI$3:UB$3,"Yellow",TI$4:UB$4,"On")&gt;=TH$1,1,
TRUE,0)</f>
        <v>1</v>
      </c>
      <c r="TH546" s="40">
        <f t="shared" si="231"/>
        <v>10.141849997453392</v>
      </c>
      <c r="TI546" s="40" t="str">
        <f t="shared" si="232"/>
        <v/>
      </c>
      <c r="TJ546">
        <f t="shared" si="233"/>
        <v>1</v>
      </c>
      <c r="TK546">
        <f t="shared" si="234"/>
        <v>1</v>
      </c>
      <c r="TL546">
        <f t="shared" si="235"/>
        <v>0</v>
      </c>
      <c r="TM546">
        <f t="shared" si="236"/>
        <v>0</v>
      </c>
      <c r="TN546">
        <f t="shared" si="237"/>
        <v>0</v>
      </c>
      <c r="TO546">
        <f t="shared" si="238"/>
        <v>0</v>
      </c>
      <c r="TP546">
        <f t="shared" si="239"/>
        <v>0</v>
      </c>
      <c r="TQ546">
        <f t="shared" si="240"/>
        <v>0</v>
      </c>
      <c r="TR546">
        <f t="shared" si="241"/>
        <v>0</v>
      </c>
      <c r="TS546">
        <f t="shared" si="242"/>
        <v>0</v>
      </c>
      <c r="TT546">
        <f t="shared" si="243"/>
        <v>0</v>
      </c>
      <c r="TU546">
        <f t="shared" si="244"/>
        <v>0</v>
      </c>
      <c r="TV546">
        <f t="shared" si="245"/>
        <v>0</v>
      </c>
      <c r="TW546">
        <f t="shared" si="246"/>
        <v>0</v>
      </c>
      <c r="TX546">
        <f t="shared" si="247"/>
        <v>0</v>
      </c>
      <c r="TY546">
        <f t="shared" si="248"/>
        <v>0</v>
      </c>
      <c r="TZ546" t="str">
        <f t="shared" si="249"/>
        <v/>
      </c>
      <c r="UA546">
        <f t="shared" si="250"/>
        <v>0</v>
      </c>
      <c r="UB546">
        <f t="shared" si="251"/>
        <v>0</v>
      </c>
      <c r="UD546" t="str">
        <f t="shared" si="252"/>
        <v/>
      </c>
      <c r="UE546" t="str">
        <f t="shared" si="253"/>
        <v/>
      </c>
      <c r="UG546">
        <f t="shared" si="254"/>
        <v>0</v>
      </c>
      <c r="UH546" t="str">
        <f t="shared" si="255"/>
        <v/>
      </c>
      <c r="UR546" t="str">
        <f t="shared" si="256"/>
        <v/>
      </c>
    </row>
    <row r="547" spans="1:564" x14ac:dyDescent="0.3">
      <c r="A547" t="s">
        <v>1682</v>
      </c>
      <c r="B547" t="s">
        <v>591</v>
      </c>
      <c r="C547" t="s">
        <v>163</v>
      </c>
      <c r="D547" s="63">
        <v>45743.709509421293</v>
      </c>
      <c r="E547" s="63">
        <v>45743.710680613425</v>
      </c>
      <c r="F547" t="s">
        <v>623</v>
      </c>
      <c r="G547">
        <v>100</v>
      </c>
      <c r="H547">
        <v>1</v>
      </c>
      <c r="P547">
        <v>1</v>
      </c>
      <c r="Q547">
        <v>1</v>
      </c>
      <c r="R547">
        <v>0</v>
      </c>
      <c r="AI547">
        <v>1</v>
      </c>
      <c r="AJ547">
        <v>1</v>
      </c>
      <c r="AL547">
        <v>11</v>
      </c>
      <c r="AM547">
        <v>1</v>
      </c>
      <c r="AN547">
        <v>1</v>
      </c>
      <c r="AO547">
        <v>1</v>
      </c>
      <c r="AP547">
        <v>1</v>
      </c>
      <c r="AQ547">
        <v>1</v>
      </c>
      <c r="AR547">
        <v>1</v>
      </c>
      <c r="AS547">
        <v>1</v>
      </c>
      <c r="AT547">
        <v>0</v>
      </c>
      <c r="AV547">
        <v>1</v>
      </c>
      <c r="AW547">
        <v>1</v>
      </c>
      <c r="AX547">
        <v>1</v>
      </c>
      <c r="AY547">
        <v>1</v>
      </c>
      <c r="AZ547">
        <v>1</v>
      </c>
      <c r="BA547">
        <v>1</v>
      </c>
      <c r="BB547">
        <v>0</v>
      </c>
      <c r="BD547">
        <v>1</v>
      </c>
      <c r="BE547">
        <v>1</v>
      </c>
      <c r="BF547">
        <v>1</v>
      </c>
      <c r="BI547">
        <v>4</v>
      </c>
      <c r="BJ547">
        <v>4</v>
      </c>
      <c r="BK547">
        <v>4</v>
      </c>
      <c r="BL547">
        <v>4</v>
      </c>
      <c r="BM547">
        <v>4</v>
      </c>
      <c r="BN547">
        <v>3</v>
      </c>
      <c r="BO547">
        <v>4</v>
      </c>
      <c r="BP547">
        <v>4</v>
      </c>
      <c r="BQ547">
        <v>4</v>
      </c>
      <c r="BR547">
        <v>3</v>
      </c>
      <c r="BS547">
        <v>3</v>
      </c>
      <c r="BT547">
        <v>4</v>
      </c>
      <c r="BU547">
        <v>4</v>
      </c>
      <c r="BV547">
        <v>3</v>
      </c>
      <c r="BW547">
        <v>4</v>
      </c>
      <c r="BY547">
        <v>4</v>
      </c>
      <c r="TF547" t="s">
        <v>18</v>
      </c>
      <c r="TG547" cm="1">
        <f t="array" aca="1" ref="TG547" ca="1">_xlfn.IFS(SUMIFS(TI547:UB547, TI$3:UB$3,"Red",TI$4:UB$4,"On")&gt;0,1,
SUMIFS(TI547:UB547,TI$3:UB$3,"Yellow",TI$4:UB$4,"On")&gt;=TH$1,1,
TRUE,0)</f>
        <v>1</v>
      </c>
      <c r="TH547" s="40">
        <f t="shared" si="231"/>
        <v>1.6865166707430035</v>
      </c>
      <c r="TI547" s="40" t="str">
        <f t="shared" si="232"/>
        <v/>
      </c>
      <c r="TJ547">
        <f t="shared" si="233"/>
        <v>1</v>
      </c>
      <c r="TK547">
        <f t="shared" si="234"/>
        <v>1</v>
      </c>
      <c r="TL547">
        <f t="shared" si="235"/>
        <v>0</v>
      </c>
      <c r="TM547">
        <f t="shared" si="236"/>
        <v>0</v>
      </c>
      <c r="TN547">
        <f t="shared" si="237"/>
        <v>0</v>
      </c>
      <c r="TO547">
        <f t="shared" si="238"/>
        <v>0</v>
      </c>
      <c r="TP547">
        <f t="shared" si="239"/>
        <v>0</v>
      </c>
      <c r="TQ547">
        <f t="shared" si="240"/>
        <v>0</v>
      </c>
      <c r="TR547">
        <f t="shared" si="241"/>
        <v>0</v>
      </c>
      <c r="TS547">
        <f t="shared" si="242"/>
        <v>0</v>
      </c>
      <c r="TT547">
        <f t="shared" si="243"/>
        <v>0</v>
      </c>
      <c r="TU547">
        <f t="shared" si="244"/>
        <v>0</v>
      </c>
      <c r="TV547">
        <f t="shared" si="245"/>
        <v>0</v>
      </c>
      <c r="TW547">
        <f t="shared" si="246"/>
        <v>0</v>
      </c>
      <c r="TX547">
        <f t="shared" si="247"/>
        <v>0</v>
      </c>
      <c r="TY547">
        <f t="shared" si="248"/>
        <v>0</v>
      </c>
      <c r="TZ547" t="str">
        <f t="shared" si="249"/>
        <v/>
      </c>
      <c r="UA547">
        <f t="shared" si="250"/>
        <v>0</v>
      </c>
      <c r="UB547">
        <f t="shared" si="251"/>
        <v>0</v>
      </c>
      <c r="UD547" t="str">
        <f t="shared" si="252"/>
        <v/>
      </c>
      <c r="UE547" t="str">
        <f t="shared" si="253"/>
        <v/>
      </c>
      <c r="UG547">
        <f t="shared" si="254"/>
        <v>0</v>
      </c>
      <c r="UH547" t="str">
        <f t="shared" si="255"/>
        <v/>
      </c>
      <c r="UR547" t="str">
        <f t="shared" si="256"/>
        <v/>
      </c>
    </row>
    <row r="548" spans="1:564" x14ac:dyDescent="0.3">
      <c r="A548" t="s">
        <v>1683</v>
      </c>
      <c r="B548" t="s">
        <v>14</v>
      </c>
      <c r="D548" s="63">
        <v>45743.689414583336</v>
      </c>
      <c r="E548" s="63">
        <v>45743.710840902779</v>
      </c>
      <c r="F548" t="s">
        <v>623</v>
      </c>
      <c r="G548">
        <v>100</v>
      </c>
      <c r="H548">
        <v>0</v>
      </c>
      <c r="J548">
        <v>13</v>
      </c>
      <c r="K548">
        <v>2</v>
      </c>
      <c r="L548">
        <v>2</v>
      </c>
      <c r="M548" t="s">
        <v>600</v>
      </c>
      <c r="N548" t="s">
        <v>707</v>
      </c>
      <c r="O548" t="s">
        <v>1684</v>
      </c>
      <c r="P548">
        <v>0</v>
      </c>
      <c r="Q548">
        <v>1</v>
      </c>
      <c r="R548">
        <v>0</v>
      </c>
      <c r="Y548">
        <v>0</v>
      </c>
      <c r="Z548">
        <v>0</v>
      </c>
      <c r="AA548">
        <v>0</v>
      </c>
      <c r="AB548">
        <v>0</v>
      </c>
      <c r="AC548">
        <v>0</v>
      </c>
      <c r="AD548">
        <v>0</v>
      </c>
      <c r="AE548">
        <v>0</v>
      </c>
      <c r="AF548">
        <v>0</v>
      </c>
      <c r="AG548">
        <v>0</v>
      </c>
      <c r="AH548">
        <v>0</v>
      </c>
      <c r="AI548">
        <v>1</v>
      </c>
      <c r="AJ548">
        <v>1</v>
      </c>
      <c r="AL548">
        <v>11</v>
      </c>
      <c r="AM548">
        <v>0</v>
      </c>
      <c r="AN548">
        <v>0</v>
      </c>
      <c r="AO548">
        <v>1</v>
      </c>
      <c r="AP548">
        <v>0</v>
      </c>
      <c r="AQ548">
        <v>0</v>
      </c>
      <c r="AR548">
        <v>0</v>
      </c>
      <c r="AS548">
        <v>0</v>
      </c>
      <c r="AT548">
        <v>0</v>
      </c>
      <c r="AV548">
        <v>1</v>
      </c>
      <c r="AW548">
        <v>1</v>
      </c>
      <c r="AX548">
        <v>1</v>
      </c>
      <c r="AY548">
        <v>1</v>
      </c>
      <c r="AZ548">
        <v>1</v>
      </c>
      <c r="BA548">
        <v>1</v>
      </c>
      <c r="BB548">
        <v>0</v>
      </c>
      <c r="BD548">
        <v>3</v>
      </c>
      <c r="BE548">
        <v>1</v>
      </c>
      <c r="BF548">
        <v>1</v>
      </c>
      <c r="PO548">
        <v>1</v>
      </c>
      <c r="PP548">
        <v>4</v>
      </c>
      <c r="PQ548">
        <v>4</v>
      </c>
      <c r="PR548">
        <v>4</v>
      </c>
      <c r="PS548">
        <v>2</v>
      </c>
      <c r="PT548">
        <v>3</v>
      </c>
      <c r="PU548">
        <v>1</v>
      </c>
      <c r="PV548">
        <v>2</v>
      </c>
      <c r="PW548">
        <v>2</v>
      </c>
      <c r="PX548">
        <v>4</v>
      </c>
      <c r="PY548">
        <v>2</v>
      </c>
      <c r="PZ548">
        <v>2</v>
      </c>
      <c r="QC548">
        <v>11</v>
      </c>
      <c r="QD548">
        <v>10</v>
      </c>
      <c r="QG548">
        <v>11</v>
      </c>
      <c r="QN548" t="s">
        <v>1685</v>
      </c>
      <c r="QO548" t="s">
        <v>1686</v>
      </c>
      <c r="QR548" t="s">
        <v>1687</v>
      </c>
      <c r="QY548">
        <v>3</v>
      </c>
      <c r="RA548">
        <v>3</v>
      </c>
      <c r="RB548">
        <v>12</v>
      </c>
      <c r="RC548">
        <v>23</v>
      </c>
      <c r="RD548">
        <v>45</v>
      </c>
      <c r="RJ548">
        <v>20</v>
      </c>
      <c r="RN548">
        <v>25</v>
      </c>
      <c r="RO548">
        <v>35</v>
      </c>
      <c r="RP548">
        <v>20</v>
      </c>
      <c r="RV548">
        <v>20</v>
      </c>
      <c r="RZ548">
        <v>4</v>
      </c>
      <c r="SA548">
        <v>3</v>
      </c>
      <c r="SG548">
        <v>3</v>
      </c>
      <c r="SK548">
        <v>3</v>
      </c>
      <c r="SO548">
        <v>4</v>
      </c>
      <c r="SP548">
        <v>6</v>
      </c>
      <c r="SR548">
        <v>1</v>
      </c>
      <c r="ST548">
        <v>1</v>
      </c>
      <c r="SU548">
        <v>2</v>
      </c>
      <c r="SV548">
        <v>3</v>
      </c>
      <c r="SW548">
        <v>3</v>
      </c>
      <c r="SX548">
        <v>13</v>
      </c>
      <c r="SY548">
        <v>2</v>
      </c>
      <c r="SZ548">
        <v>5</v>
      </c>
      <c r="TA548">
        <v>3</v>
      </c>
      <c r="TB548">
        <v>2</v>
      </c>
      <c r="TC548">
        <v>6</v>
      </c>
      <c r="TD548">
        <v>4</v>
      </c>
      <c r="TF548" t="s">
        <v>18</v>
      </c>
      <c r="TG548" cm="1">
        <f t="array" aca="1" ref="TG548" ca="1">_xlfn.IFS(SUMIFS(TI548:UB548, TI$3:UB$3,"Red",TI$4:UB$4,"On")&gt;0,1,
SUMIFS(TI548:UB548,TI$3:UB$3,"Yellow",TI$4:UB$4,"On")&gt;=TH$1,1,
TRUE,0)</f>
        <v>0</v>
      </c>
      <c r="TH548" s="40">
        <f t="shared" si="231"/>
        <v>30.853899997891858</v>
      </c>
      <c r="TI548" s="40">
        <f t="shared" si="232"/>
        <v>0</v>
      </c>
      <c r="TJ548">
        <f t="shared" si="233"/>
        <v>0</v>
      </c>
      <c r="TK548">
        <f t="shared" si="234"/>
        <v>1</v>
      </c>
      <c r="TL548">
        <f t="shared" si="235"/>
        <v>0</v>
      </c>
      <c r="TM548">
        <f t="shared" si="236"/>
        <v>0</v>
      </c>
      <c r="TN548">
        <f t="shared" si="237"/>
        <v>0</v>
      </c>
      <c r="TO548">
        <f t="shared" si="238"/>
        <v>0</v>
      </c>
      <c r="TP548">
        <f t="shared" si="239"/>
        <v>0</v>
      </c>
      <c r="TQ548">
        <f t="shared" si="240"/>
        <v>0</v>
      </c>
      <c r="TR548">
        <f t="shared" si="241"/>
        <v>0</v>
      </c>
      <c r="TS548">
        <f t="shared" si="242"/>
        <v>0</v>
      </c>
      <c r="TT548">
        <f t="shared" si="243"/>
        <v>0</v>
      </c>
      <c r="TU548">
        <f t="shared" si="244"/>
        <v>0</v>
      </c>
      <c r="TV548">
        <f t="shared" si="245"/>
        <v>0</v>
      </c>
      <c r="TW548">
        <f t="shared" si="246"/>
        <v>0</v>
      </c>
      <c r="TX548">
        <f t="shared" si="247"/>
        <v>0</v>
      </c>
      <c r="TY548">
        <f t="shared" si="248"/>
        <v>0</v>
      </c>
      <c r="TZ548">
        <f t="shared" si="249"/>
        <v>0</v>
      </c>
      <c r="UA548">
        <f t="shared" si="250"/>
        <v>0</v>
      </c>
      <c r="UB548">
        <f t="shared" si="251"/>
        <v>0</v>
      </c>
      <c r="UD548" t="str">
        <f t="shared" si="252"/>
        <v>0</v>
      </c>
      <c r="UE548" t="str">
        <f t="shared" si="253"/>
        <v>1</v>
      </c>
      <c r="UG548">
        <f t="shared" si="254"/>
        <v>0</v>
      </c>
      <c r="UH548">
        <f t="shared" si="255"/>
        <v>2</v>
      </c>
      <c r="UR548" t="str">
        <f t="shared" si="256"/>
        <v/>
      </c>
    </row>
    <row r="549" spans="1:564" x14ac:dyDescent="0.3">
      <c r="A549" t="s">
        <v>1688</v>
      </c>
      <c r="B549" t="s">
        <v>591</v>
      </c>
      <c r="C549" t="s">
        <v>163</v>
      </c>
      <c r="D549" s="63">
        <v>45743.685201759261</v>
      </c>
      <c r="E549" s="63">
        <v>45743.710861944448</v>
      </c>
      <c r="F549" t="s">
        <v>623</v>
      </c>
      <c r="G549">
        <v>100</v>
      </c>
      <c r="H549">
        <v>1</v>
      </c>
      <c r="P549">
        <v>1</v>
      </c>
      <c r="Q549">
        <v>1</v>
      </c>
      <c r="R549">
        <v>0</v>
      </c>
      <c r="AI549">
        <v>1</v>
      </c>
      <c r="AJ549">
        <v>1</v>
      </c>
      <c r="AL549">
        <v>11</v>
      </c>
      <c r="AM549">
        <v>1</v>
      </c>
      <c r="AN549">
        <v>1</v>
      </c>
      <c r="AO549">
        <v>1</v>
      </c>
      <c r="AP549">
        <v>1</v>
      </c>
      <c r="AQ549">
        <v>1</v>
      </c>
      <c r="AR549">
        <v>1</v>
      </c>
      <c r="AS549">
        <v>1</v>
      </c>
      <c r="AT549">
        <v>0</v>
      </c>
      <c r="AV549">
        <v>1</v>
      </c>
      <c r="AW549">
        <v>1</v>
      </c>
      <c r="AX549">
        <v>1</v>
      </c>
      <c r="AY549">
        <v>1</v>
      </c>
      <c r="AZ549">
        <v>1</v>
      </c>
      <c r="BA549">
        <v>1</v>
      </c>
      <c r="BB549">
        <v>0</v>
      </c>
      <c r="BD549">
        <v>1</v>
      </c>
      <c r="BE549">
        <v>1</v>
      </c>
      <c r="BF549">
        <v>1</v>
      </c>
      <c r="BI549">
        <v>2</v>
      </c>
      <c r="BJ549">
        <v>2</v>
      </c>
      <c r="BK549">
        <v>1</v>
      </c>
      <c r="BL549">
        <v>1</v>
      </c>
      <c r="BM549">
        <v>2</v>
      </c>
      <c r="BN549">
        <v>4</v>
      </c>
      <c r="BO549">
        <v>2</v>
      </c>
      <c r="BP549">
        <v>2</v>
      </c>
      <c r="BQ549">
        <v>2</v>
      </c>
      <c r="BR549">
        <v>1</v>
      </c>
      <c r="BS549">
        <v>2</v>
      </c>
      <c r="BT549">
        <v>2</v>
      </c>
      <c r="BU549">
        <v>3</v>
      </c>
      <c r="BV549">
        <v>2</v>
      </c>
      <c r="BW549">
        <v>3</v>
      </c>
      <c r="BY549">
        <v>1</v>
      </c>
      <c r="TF549" t="s">
        <v>18</v>
      </c>
      <c r="TG549" cm="1">
        <f t="array" aca="1" ref="TG549" ca="1">_xlfn.IFS(SUMIFS(TI549:UB549, TI$3:UB$3,"Red",TI$4:UB$4,"On")&gt;0,1,
SUMIFS(TI549:UB549,TI$3:UB$3,"Yellow",TI$4:UB$4,"On")&gt;=TH$1,1,
TRUE,0)</f>
        <v>1</v>
      </c>
      <c r="TH549" s="40">
        <f t="shared" si="231"/>
        <v>36.950666669290513</v>
      </c>
      <c r="TI549" s="40" t="str">
        <f t="shared" si="232"/>
        <v/>
      </c>
      <c r="TJ549">
        <f t="shared" si="233"/>
        <v>1</v>
      </c>
      <c r="TK549">
        <f t="shared" si="234"/>
        <v>1</v>
      </c>
      <c r="TL549">
        <f t="shared" si="235"/>
        <v>0</v>
      </c>
      <c r="TM549">
        <f t="shared" si="236"/>
        <v>0</v>
      </c>
      <c r="TN549">
        <f t="shared" si="237"/>
        <v>0</v>
      </c>
      <c r="TO549">
        <f t="shared" si="238"/>
        <v>0</v>
      </c>
      <c r="TP549">
        <f t="shared" si="239"/>
        <v>0</v>
      </c>
      <c r="TQ549">
        <f t="shared" si="240"/>
        <v>0</v>
      </c>
      <c r="TR549">
        <f t="shared" si="241"/>
        <v>0</v>
      </c>
      <c r="TS549">
        <f t="shared" si="242"/>
        <v>0</v>
      </c>
      <c r="TT549">
        <f t="shared" si="243"/>
        <v>0</v>
      </c>
      <c r="TU549">
        <f t="shared" si="244"/>
        <v>0</v>
      </c>
      <c r="TV549">
        <f t="shared" si="245"/>
        <v>0</v>
      </c>
      <c r="TW549">
        <f t="shared" si="246"/>
        <v>0</v>
      </c>
      <c r="TX549">
        <f t="shared" si="247"/>
        <v>0</v>
      </c>
      <c r="TY549">
        <f t="shared" si="248"/>
        <v>0</v>
      </c>
      <c r="TZ549" t="str">
        <f t="shared" si="249"/>
        <v/>
      </c>
      <c r="UA549">
        <f t="shared" si="250"/>
        <v>0</v>
      </c>
      <c r="UB549">
        <f t="shared" si="251"/>
        <v>0</v>
      </c>
      <c r="UD549" t="str">
        <f t="shared" si="252"/>
        <v/>
      </c>
      <c r="UE549" t="str">
        <f t="shared" si="253"/>
        <v/>
      </c>
      <c r="UG549">
        <f t="shared" si="254"/>
        <v>0</v>
      </c>
      <c r="UH549" t="str">
        <f t="shared" si="255"/>
        <v/>
      </c>
      <c r="UR549" t="str">
        <f t="shared" si="256"/>
        <v/>
      </c>
    </row>
    <row r="550" spans="1:564" x14ac:dyDescent="0.3">
      <c r="A550" t="s">
        <v>1689</v>
      </c>
      <c r="B550" t="s">
        <v>591</v>
      </c>
      <c r="C550" t="s">
        <v>163</v>
      </c>
      <c r="D550" s="63">
        <v>45743.695231759259</v>
      </c>
      <c r="E550" s="63">
        <v>45743.71093212963</v>
      </c>
      <c r="F550" t="s">
        <v>623</v>
      </c>
      <c r="G550">
        <v>100</v>
      </c>
      <c r="H550">
        <v>1</v>
      </c>
      <c r="P550">
        <v>1</v>
      </c>
      <c r="Q550">
        <v>0</v>
      </c>
      <c r="R550">
        <v>0</v>
      </c>
      <c r="AI550">
        <v>1</v>
      </c>
      <c r="AJ550">
        <v>1</v>
      </c>
      <c r="AL550">
        <v>11</v>
      </c>
      <c r="AM550">
        <v>1</v>
      </c>
      <c r="AN550">
        <v>1</v>
      </c>
      <c r="AO550">
        <v>1</v>
      </c>
      <c r="AP550">
        <v>1</v>
      </c>
      <c r="AQ550">
        <v>1</v>
      </c>
      <c r="AR550">
        <v>1</v>
      </c>
      <c r="AS550">
        <v>1</v>
      </c>
      <c r="AT550">
        <v>0</v>
      </c>
      <c r="AV550">
        <v>1</v>
      </c>
      <c r="AW550">
        <v>1</v>
      </c>
      <c r="AX550">
        <v>0</v>
      </c>
      <c r="AY550">
        <v>0</v>
      </c>
      <c r="AZ550">
        <v>0</v>
      </c>
      <c r="BA550">
        <v>0</v>
      </c>
      <c r="BB550">
        <v>0</v>
      </c>
      <c r="BD550">
        <v>1</v>
      </c>
      <c r="BE550">
        <v>1</v>
      </c>
      <c r="BF550">
        <v>1</v>
      </c>
      <c r="BI550">
        <v>2</v>
      </c>
      <c r="BJ550">
        <v>2</v>
      </c>
      <c r="BK550">
        <v>3</v>
      </c>
      <c r="BL550">
        <v>1</v>
      </c>
      <c r="BM550">
        <v>1</v>
      </c>
      <c r="BN550">
        <v>2</v>
      </c>
      <c r="BO550">
        <v>2</v>
      </c>
      <c r="BP550">
        <v>3</v>
      </c>
      <c r="BQ550">
        <v>2</v>
      </c>
      <c r="BR550">
        <v>2</v>
      </c>
      <c r="BS550">
        <v>3</v>
      </c>
      <c r="BT550">
        <v>1</v>
      </c>
      <c r="BU550">
        <v>3</v>
      </c>
      <c r="BV550">
        <v>4</v>
      </c>
      <c r="BW550">
        <v>3</v>
      </c>
      <c r="BY550">
        <v>1</v>
      </c>
      <c r="TF550" t="s">
        <v>18</v>
      </c>
      <c r="TG550" cm="1">
        <f t="array" aca="1" ref="TG550" ca="1">_xlfn.IFS(SUMIFS(TI550:UB550, TI$3:UB$3,"Red",TI$4:UB$4,"On")&gt;0,1,
SUMIFS(TI550:UB550,TI$3:UB$3,"Yellow",TI$4:UB$4,"On")&gt;=TH$1,1,
TRUE,0)</f>
        <v>0</v>
      </c>
      <c r="TH550" s="40">
        <f t="shared" si="231"/>
        <v>22.608533335151151</v>
      </c>
      <c r="TI550" s="40" t="str">
        <f t="shared" si="232"/>
        <v/>
      </c>
      <c r="TJ550">
        <f t="shared" si="233"/>
        <v>1</v>
      </c>
      <c r="TK550">
        <f t="shared" si="234"/>
        <v>0</v>
      </c>
      <c r="TL550">
        <f t="shared" si="235"/>
        <v>0</v>
      </c>
      <c r="TM550">
        <f t="shared" si="236"/>
        <v>0</v>
      </c>
      <c r="TN550">
        <f t="shared" si="237"/>
        <v>0</v>
      </c>
      <c r="TO550">
        <f t="shared" si="238"/>
        <v>0</v>
      </c>
      <c r="TP550">
        <f t="shared" si="239"/>
        <v>0</v>
      </c>
      <c r="TQ550">
        <f t="shared" si="240"/>
        <v>0</v>
      </c>
      <c r="TR550">
        <f t="shared" si="241"/>
        <v>0</v>
      </c>
      <c r="TS550">
        <f t="shared" si="242"/>
        <v>0</v>
      </c>
      <c r="TT550">
        <f t="shared" si="243"/>
        <v>0</v>
      </c>
      <c r="TU550">
        <f t="shared" si="244"/>
        <v>0</v>
      </c>
      <c r="TV550">
        <f t="shared" si="245"/>
        <v>0</v>
      </c>
      <c r="TW550">
        <f t="shared" si="246"/>
        <v>0</v>
      </c>
      <c r="TX550">
        <f t="shared" si="247"/>
        <v>0</v>
      </c>
      <c r="TY550">
        <f t="shared" si="248"/>
        <v>0</v>
      </c>
      <c r="TZ550" t="str">
        <f t="shared" si="249"/>
        <v/>
      </c>
      <c r="UA550">
        <f t="shared" si="250"/>
        <v>0</v>
      </c>
      <c r="UB550">
        <f t="shared" si="251"/>
        <v>0</v>
      </c>
      <c r="UD550" t="str">
        <f t="shared" si="252"/>
        <v/>
      </c>
      <c r="UE550" t="str">
        <f t="shared" si="253"/>
        <v/>
      </c>
      <c r="UG550">
        <f t="shared" si="254"/>
        <v>0</v>
      </c>
      <c r="UH550" t="str">
        <f t="shared" si="255"/>
        <v/>
      </c>
      <c r="UR550" t="str">
        <f t="shared" si="256"/>
        <v/>
      </c>
    </row>
    <row r="551" spans="1:564" x14ac:dyDescent="0.3">
      <c r="A551" t="s">
        <v>1690</v>
      </c>
      <c r="B551" t="s">
        <v>591</v>
      </c>
      <c r="C551" t="s">
        <v>163</v>
      </c>
      <c r="D551" s="63">
        <v>45743.703850439815</v>
      </c>
      <c r="E551" s="63">
        <v>45743.711461793981</v>
      </c>
      <c r="F551" t="s">
        <v>623</v>
      </c>
      <c r="G551">
        <v>100</v>
      </c>
      <c r="H551">
        <v>1</v>
      </c>
      <c r="P551">
        <v>1</v>
      </c>
      <c r="Q551">
        <v>1</v>
      </c>
      <c r="R551">
        <v>0</v>
      </c>
      <c r="AI551">
        <v>1</v>
      </c>
      <c r="AJ551">
        <v>1</v>
      </c>
      <c r="AL551">
        <v>11</v>
      </c>
      <c r="AM551">
        <v>1</v>
      </c>
      <c r="AN551">
        <v>1</v>
      </c>
      <c r="AO551">
        <v>1</v>
      </c>
      <c r="AP551">
        <v>1</v>
      </c>
      <c r="AQ551">
        <v>1</v>
      </c>
      <c r="AR551">
        <v>1</v>
      </c>
      <c r="AS551">
        <v>1</v>
      </c>
      <c r="AT551">
        <v>0</v>
      </c>
      <c r="AV551">
        <v>1</v>
      </c>
      <c r="AW551">
        <v>1</v>
      </c>
      <c r="AX551">
        <v>1</v>
      </c>
      <c r="AY551">
        <v>1</v>
      </c>
      <c r="AZ551">
        <v>1</v>
      </c>
      <c r="BA551">
        <v>1</v>
      </c>
      <c r="BB551">
        <v>0</v>
      </c>
      <c r="BD551">
        <v>1</v>
      </c>
      <c r="BE551">
        <v>1</v>
      </c>
      <c r="BF551">
        <v>1</v>
      </c>
      <c r="BI551">
        <v>4</v>
      </c>
      <c r="BJ551">
        <v>4</v>
      </c>
      <c r="BK551">
        <v>2</v>
      </c>
      <c r="BL551">
        <v>2</v>
      </c>
      <c r="BM551">
        <v>4</v>
      </c>
      <c r="BN551">
        <v>2</v>
      </c>
      <c r="BO551">
        <v>3</v>
      </c>
      <c r="BP551">
        <v>2</v>
      </c>
      <c r="BQ551">
        <v>3</v>
      </c>
      <c r="BR551">
        <v>3</v>
      </c>
      <c r="BS551">
        <v>3</v>
      </c>
      <c r="BT551">
        <v>4</v>
      </c>
      <c r="BU551">
        <v>3</v>
      </c>
      <c r="BV551">
        <v>4</v>
      </c>
      <c r="BW551">
        <v>4</v>
      </c>
      <c r="BY551">
        <v>3</v>
      </c>
      <c r="TF551" t="s">
        <v>18</v>
      </c>
      <c r="TG551" cm="1">
        <f t="array" aca="1" ref="TG551" ca="1">_xlfn.IFS(SUMIFS(TI551:UB551, TI$3:UB$3,"Red",TI$4:UB$4,"On")&gt;0,1,
SUMIFS(TI551:UB551,TI$3:UB$3,"Yellow",TI$4:UB$4,"On")&gt;=TH$1,1,
TRUE,0)</f>
        <v>1</v>
      </c>
      <c r="TH551" s="40">
        <f t="shared" si="231"/>
        <v>10.960349998204038</v>
      </c>
      <c r="TI551" s="40" t="str">
        <f t="shared" si="232"/>
        <v/>
      </c>
      <c r="TJ551">
        <f t="shared" si="233"/>
        <v>1</v>
      </c>
      <c r="TK551">
        <f t="shared" si="234"/>
        <v>1</v>
      </c>
      <c r="TL551">
        <f t="shared" si="235"/>
        <v>0</v>
      </c>
      <c r="TM551">
        <f t="shared" si="236"/>
        <v>0</v>
      </c>
      <c r="TN551">
        <f t="shared" si="237"/>
        <v>0</v>
      </c>
      <c r="TO551">
        <f t="shared" si="238"/>
        <v>0</v>
      </c>
      <c r="TP551">
        <f t="shared" si="239"/>
        <v>0</v>
      </c>
      <c r="TQ551">
        <f t="shared" si="240"/>
        <v>0</v>
      </c>
      <c r="TR551">
        <f t="shared" si="241"/>
        <v>0</v>
      </c>
      <c r="TS551">
        <f t="shared" si="242"/>
        <v>0</v>
      </c>
      <c r="TT551">
        <f t="shared" si="243"/>
        <v>0</v>
      </c>
      <c r="TU551">
        <f t="shared" si="244"/>
        <v>0</v>
      </c>
      <c r="TV551">
        <f t="shared" si="245"/>
        <v>0</v>
      </c>
      <c r="TW551">
        <f t="shared" si="246"/>
        <v>0</v>
      </c>
      <c r="TX551">
        <f t="shared" si="247"/>
        <v>0</v>
      </c>
      <c r="TY551">
        <f t="shared" si="248"/>
        <v>0</v>
      </c>
      <c r="TZ551" t="str">
        <f t="shared" si="249"/>
        <v/>
      </c>
      <c r="UA551">
        <f t="shared" si="250"/>
        <v>0</v>
      </c>
      <c r="UB551">
        <f t="shared" si="251"/>
        <v>0</v>
      </c>
      <c r="UD551" t="str">
        <f t="shared" si="252"/>
        <v/>
      </c>
      <c r="UE551" t="str">
        <f t="shared" si="253"/>
        <v/>
      </c>
      <c r="UG551">
        <f t="shared" si="254"/>
        <v>0</v>
      </c>
      <c r="UH551" t="str">
        <f t="shared" si="255"/>
        <v/>
      </c>
      <c r="UR551" t="str">
        <f t="shared" si="256"/>
        <v/>
      </c>
    </row>
    <row r="552" spans="1:564" x14ac:dyDescent="0.3">
      <c r="A552" t="s">
        <v>1691</v>
      </c>
      <c r="B552" t="s">
        <v>591</v>
      </c>
      <c r="C552" t="s">
        <v>163</v>
      </c>
      <c r="D552" s="63">
        <v>45743.696487615744</v>
      </c>
      <c r="E552" s="63">
        <v>45743.711840451389</v>
      </c>
      <c r="F552" t="s">
        <v>623</v>
      </c>
      <c r="G552">
        <v>100</v>
      </c>
      <c r="H552">
        <v>1</v>
      </c>
      <c r="P552">
        <v>1</v>
      </c>
      <c r="Q552">
        <v>1</v>
      </c>
      <c r="R552">
        <v>0</v>
      </c>
      <c r="AI552">
        <v>1</v>
      </c>
      <c r="AJ552">
        <v>1</v>
      </c>
      <c r="AL552">
        <v>11</v>
      </c>
      <c r="AM552">
        <v>1</v>
      </c>
      <c r="AN552">
        <v>1</v>
      </c>
      <c r="AO552">
        <v>1</v>
      </c>
      <c r="AP552">
        <v>1</v>
      </c>
      <c r="AQ552">
        <v>1</v>
      </c>
      <c r="AR552">
        <v>1</v>
      </c>
      <c r="AS552">
        <v>1</v>
      </c>
      <c r="AT552">
        <v>0</v>
      </c>
      <c r="AV552">
        <v>1</v>
      </c>
      <c r="AW552">
        <v>1</v>
      </c>
      <c r="AX552">
        <v>1</v>
      </c>
      <c r="AY552">
        <v>1</v>
      </c>
      <c r="AZ552">
        <v>1</v>
      </c>
      <c r="BA552">
        <v>1</v>
      </c>
      <c r="BB552">
        <v>0</v>
      </c>
      <c r="BD552">
        <v>1</v>
      </c>
      <c r="BE552">
        <v>1</v>
      </c>
      <c r="BF552">
        <v>1</v>
      </c>
      <c r="BI552">
        <v>2</v>
      </c>
      <c r="BJ552">
        <v>4</v>
      </c>
      <c r="BK552">
        <v>4</v>
      </c>
      <c r="BL552">
        <v>2</v>
      </c>
      <c r="BM552">
        <v>2</v>
      </c>
      <c r="BN552">
        <v>2</v>
      </c>
      <c r="BO552">
        <v>2</v>
      </c>
      <c r="BP552">
        <v>2</v>
      </c>
      <c r="BQ552">
        <v>2</v>
      </c>
      <c r="BR552">
        <v>2</v>
      </c>
      <c r="BS552">
        <v>4</v>
      </c>
      <c r="BT552">
        <v>1</v>
      </c>
      <c r="BU552">
        <v>2</v>
      </c>
      <c r="BV552">
        <v>3</v>
      </c>
      <c r="BW552">
        <v>3</v>
      </c>
      <c r="BY552">
        <v>1</v>
      </c>
      <c r="TF552" t="s">
        <v>18</v>
      </c>
      <c r="TG552" cm="1">
        <f t="array" aca="1" ref="TG552" ca="1">_xlfn.IFS(SUMIFS(TI552:UB552, TI$3:UB$3,"Red",TI$4:UB$4,"On")&gt;0,1,
SUMIFS(TI552:UB552,TI$3:UB$3,"Yellow",TI$4:UB$4,"On")&gt;=TH$1,1,
TRUE,0)</f>
        <v>1</v>
      </c>
      <c r="TH552" s="40">
        <f t="shared" si="231"/>
        <v>22.108083330094814</v>
      </c>
      <c r="TI552" s="40" t="str">
        <f t="shared" si="232"/>
        <v/>
      </c>
      <c r="TJ552">
        <f t="shared" si="233"/>
        <v>1</v>
      </c>
      <c r="TK552">
        <f t="shared" si="234"/>
        <v>1</v>
      </c>
      <c r="TL552">
        <f t="shared" si="235"/>
        <v>0</v>
      </c>
      <c r="TM552">
        <f t="shared" si="236"/>
        <v>0</v>
      </c>
      <c r="TN552">
        <f t="shared" si="237"/>
        <v>0</v>
      </c>
      <c r="TO552">
        <f t="shared" si="238"/>
        <v>0</v>
      </c>
      <c r="TP552">
        <f t="shared" si="239"/>
        <v>0</v>
      </c>
      <c r="TQ552">
        <f t="shared" si="240"/>
        <v>0</v>
      </c>
      <c r="TR552">
        <f t="shared" si="241"/>
        <v>0</v>
      </c>
      <c r="TS552">
        <f t="shared" si="242"/>
        <v>0</v>
      </c>
      <c r="TT552">
        <f t="shared" si="243"/>
        <v>0</v>
      </c>
      <c r="TU552">
        <f t="shared" si="244"/>
        <v>0</v>
      </c>
      <c r="TV552">
        <f t="shared" si="245"/>
        <v>0</v>
      </c>
      <c r="TW552">
        <f t="shared" si="246"/>
        <v>0</v>
      </c>
      <c r="TX552">
        <f t="shared" si="247"/>
        <v>0</v>
      </c>
      <c r="TY552">
        <f t="shared" si="248"/>
        <v>0</v>
      </c>
      <c r="TZ552" t="str">
        <f t="shared" si="249"/>
        <v/>
      </c>
      <c r="UA552">
        <f t="shared" si="250"/>
        <v>0</v>
      </c>
      <c r="UB552">
        <f t="shared" si="251"/>
        <v>0</v>
      </c>
      <c r="UD552" t="str">
        <f t="shared" si="252"/>
        <v/>
      </c>
      <c r="UE552" t="str">
        <f t="shared" si="253"/>
        <v/>
      </c>
      <c r="UG552">
        <f t="shared" si="254"/>
        <v>0</v>
      </c>
      <c r="UH552" t="str">
        <f t="shared" si="255"/>
        <v/>
      </c>
      <c r="UR552" t="str">
        <f t="shared" si="256"/>
        <v/>
      </c>
    </row>
    <row r="553" spans="1:564" x14ac:dyDescent="0.3">
      <c r="A553" t="s">
        <v>1692</v>
      </c>
      <c r="B553" t="s">
        <v>591</v>
      </c>
      <c r="C553" t="s">
        <v>163</v>
      </c>
      <c r="D553" s="63">
        <v>45743.703822662035</v>
      </c>
      <c r="E553" s="63">
        <v>45743.712820624998</v>
      </c>
      <c r="F553" t="s">
        <v>623</v>
      </c>
      <c r="G553">
        <v>100</v>
      </c>
      <c r="H553">
        <v>1</v>
      </c>
      <c r="P553">
        <v>1</v>
      </c>
      <c r="Q553">
        <v>1</v>
      </c>
      <c r="R553">
        <v>0</v>
      </c>
      <c r="AI553">
        <v>1</v>
      </c>
      <c r="AJ553">
        <v>1</v>
      </c>
      <c r="AL553">
        <v>11</v>
      </c>
      <c r="AM553">
        <v>1</v>
      </c>
      <c r="AN553">
        <v>1</v>
      </c>
      <c r="AO553">
        <v>1</v>
      </c>
      <c r="AP553">
        <v>1</v>
      </c>
      <c r="AQ553">
        <v>1</v>
      </c>
      <c r="AR553">
        <v>1</v>
      </c>
      <c r="AS553">
        <v>1</v>
      </c>
      <c r="AT553">
        <v>0</v>
      </c>
      <c r="AV553">
        <v>1</v>
      </c>
      <c r="AW553">
        <v>1</v>
      </c>
      <c r="AX553">
        <v>1</v>
      </c>
      <c r="AY553">
        <v>1</v>
      </c>
      <c r="AZ553">
        <v>1</v>
      </c>
      <c r="BA553">
        <v>1</v>
      </c>
      <c r="BB553">
        <v>0</v>
      </c>
      <c r="BD553">
        <v>1</v>
      </c>
      <c r="BE553">
        <v>1</v>
      </c>
      <c r="BF553">
        <v>1</v>
      </c>
      <c r="BI553">
        <v>2</v>
      </c>
      <c r="BJ553">
        <v>3</v>
      </c>
      <c r="BK553">
        <v>3</v>
      </c>
      <c r="BL553">
        <v>2</v>
      </c>
      <c r="BM553">
        <v>1</v>
      </c>
      <c r="BN553">
        <v>2</v>
      </c>
      <c r="BO553">
        <v>2</v>
      </c>
      <c r="BP553">
        <v>2</v>
      </c>
      <c r="BQ553">
        <v>2</v>
      </c>
      <c r="BR553">
        <v>2</v>
      </c>
      <c r="BS553">
        <v>4</v>
      </c>
      <c r="BT553">
        <v>1</v>
      </c>
      <c r="BU553">
        <v>2</v>
      </c>
      <c r="BV553">
        <v>3</v>
      </c>
      <c r="BW553">
        <v>4</v>
      </c>
      <c r="BY553">
        <v>2</v>
      </c>
      <c r="TF553" t="s">
        <v>18</v>
      </c>
      <c r="TG553" cm="1">
        <f t="array" aca="1" ref="TG553" ca="1">_xlfn.IFS(SUMIFS(TI553:UB553, TI$3:UB$3,"Red",TI$4:UB$4,"On")&gt;0,1,
SUMIFS(TI553:UB553,TI$3:UB$3,"Yellow",TI$4:UB$4,"On")&gt;=TH$1,1,
TRUE,0)</f>
        <v>1</v>
      </c>
      <c r="TH553" s="40">
        <f t="shared" si="231"/>
        <v>12.957066666567698</v>
      </c>
      <c r="TI553" s="40" t="str">
        <f t="shared" si="232"/>
        <v/>
      </c>
      <c r="TJ553">
        <f t="shared" si="233"/>
        <v>1</v>
      </c>
      <c r="TK553">
        <f t="shared" si="234"/>
        <v>1</v>
      </c>
      <c r="TL553">
        <f t="shared" si="235"/>
        <v>0</v>
      </c>
      <c r="TM553">
        <f t="shared" si="236"/>
        <v>0</v>
      </c>
      <c r="TN553">
        <f t="shared" si="237"/>
        <v>0</v>
      </c>
      <c r="TO553">
        <f t="shared" si="238"/>
        <v>0</v>
      </c>
      <c r="TP553">
        <f t="shared" si="239"/>
        <v>0</v>
      </c>
      <c r="TQ553">
        <f t="shared" si="240"/>
        <v>0</v>
      </c>
      <c r="TR553">
        <f t="shared" si="241"/>
        <v>0</v>
      </c>
      <c r="TS553">
        <f t="shared" si="242"/>
        <v>0</v>
      </c>
      <c r="TT553">
        <f t="shared" si="243"/>
        <v>0</v>
      </c>
      <c r="TU553">
        <f t="shared" si="244"/>
        <v>0</v>
      </c>
      <c r="TV553">
        <f t="shared" si="245"/>
        <v>0</v>
      </c>
      <c r="TW553">
        <f t="shared" si="246"/>
        <v>0</v>
      </c>
      <c r="TX553">
        <f t="shared" si="247"/>
        <v>0</v>
      </c>
      <c r="TY553">
        <f t="shared" si="248"/>
        <v>0</v>
      </c>
      <c r="TZ553" t="str">
        <f t="shared" si="249"/>
        <v/>
      </c>
      <c r="UA553">
        <f t="shared" si="250"/>
        <v>0</v>
      </c>
      <c r="UB553">
        <f t="shared" si="251"/>
        <v>0</v>
      </c>
      <c r="UD553" t="str">
        <f t="shared" si="252"/>
        <v/>
      </c>
      <c r="UE553" t="str">
        <f t="shared" si="253"/>
        <v/>
      </c>
      <c r="UG553">
        <f t="shared" si="254"/>
        <v>0</v>
      </c>
      <c r="UH553" t="str">
        <f t="shared" si="255"/>
        <v/>
      </c>
      <c r="UR553" t="str">
        <f t="shared" si="256"/>
        <v/>
      </c>
    </row>
    <row r="554" spans="1:564" x14ac:dyDescent="0.3">
      <c r="A554" t="s">
        <v>1693</v>
      </c>
      <c r="B554" t="s">
        <v>591</v>
      </c>
      <c r="C554" t="s">
        <v>163</v>
      </c>
      <c r="D554" s="63">
        <v>45743.680720150463</v>
      </c>
      <c r="E554" s="63">
        <v>45743.713549618056</v>
      </c>
      <c r="F554" t="s">
        <v>623</v>
      </c>
      <c r="G554">
        <v>100</v>
      </c>
      <c r="H554">
        <v>1</v>
      </c>
      <c r="P554">
        <v>1</v>
      </c>
      <c r="Q554">
        <v>1</v>
      </c>
      <c r="R554">
        <v>0</v>
      </c>
      <c r="AI554">
        <v>1</v>
      </c>
      <c r="AJ554">
        <v>1</v>
      </c>
      <c r="AL554">
        <v>11</v>
      </c>
      <c r="AM554">
        <v>1</v>
      </c>
      <c r="AN554">
        <v>1</v>
      </c>
      <c r="AO554">
        <v>1</v>
      </c>
      <c r="AP554">
        <v>1</v>
      </c>
      <c r="AQ554">
        <v>1</v>
      </c>
      <c r="AR554">
        <v>1</v>
      </c>
      <c r="AS554">
        <v>1</v>
      </c>
      <c r="AT554">
        <v>0</v>
      </c>
      <c r="AV554">
        <v>1</v>
      </c>
      <c r="AW554">
        <v>1</v>
      </c>
      <c r="AX554">
        <v>1</v>
      </c>
      <c r="AY554">
        <v>1</v>
      </c>
      <c r="AZ554">
        <v>1</v>
      </c>
      <c r="BA554">
        <v>1</v>
      </c>
      <c r="BB554">
        <v>0</v>
      </c>
      <c r="BD554">
        <v>1</v>
      </c>
      <c r="BE554">
        <v>1</v>
      </c>
      <c r="BF554">
        <v>1</v>
      </c>
      <c r="BI554">
        <v>2</v>
      </c>
      <c r="BJ554">
        <v>2</v>
      </c>
      <c r="BK554">
        <v>3</v>
      </c>
      <c r="BL554">
        <v>3</v>
      </c>
      <c r="BM554">
        <v>1</v>
      </c>
      <c r="BN554">
        <v>2</v>
      </c>
      <c r="BO554">
        <v>1</v>
      </c>
      <c r="BP554">
        <v>3</v>
      </c>
      <c r="BQ554">
        <v>3</v>
      </c>
      <c r="BR554">
        <v>2</v>
      </c>
      <c r="BS554">
        <v>3</v>
      </c>
      <c r="BT554">
        <v>1</v>
      </c>
      <c r="BU554">
        <v>2</v>
      </c>
      <c r="BV554">
        <v>4</v>
      </c>
      <c r="BW554">
        <v>3</v>
      </c>
      <c r="BY554">
        <v>3</v>
      </c>
      <c r="TF554" t="s">
        <v>18</v>
      </c>
      <c r="TG554" cm="1">
        <f t="array" aca="1" ref="TG554" ca="1">_xlfn.IFS(SUMIFS(TI554:UB554, TI$3:UB$3,"Red",TI$4:UB$4,"On")&gt;0,1,
SUMIFS(TI554:UB554,TI$3:UB$3,"Yellow",TI$4:UB$4,"On")&gt;=TH$1,1,
TRUE,0)</f>
        <v>1</v>
      </c>
      <c r="TH554" s="40">
        <f t="shared" si="231"/>
        <v>47.274433333659545</v>
      </c>
      <c r="TI554" s="40" t="str">
        <f t="shared" si="232"/>
        <v/>
      </c>
      <c r="TJ554">
        <f t="shared" si="233"/>
        <v>1</v>
      </c>
      <c r="TK554">
        <f t="shared" si="234"/>
        <v>1</v>
      </c>
      <c r="TL554">
        <f t="shared" si="235"/>
        <v>0</v>
      </c>
      <c r="TM554">
        <f t="shared" si="236"/>
        <v>0</v>
      </c>
      <c r="TN554">
        <f t="shared" si="237"/>
        <v>0</v>
      </c>
      <c r="TO554">
        <f t="shared" si="238"/>
        <v>0</v>
      </c>
      <c r="TP554">
        <f t="shared" si="239"/>
        <v>0</v>
      </c>
      <c r="TQ554">
        <f t="shared" si="240"/>
        <v>0</v>
      </c>
      <c r="TR554">
        <f t="shared" si="241"/>
        <v>0</v>
      </c>
      <c r="TS554">
        <f t="shared" si="242"/>
        <v>0</v>
      </c>
      <c r="TT554">
        <f t="shared" si="243"/>
        <v>0</v>
      </c>
      <c r="TU554">
        <f t="shared" si="244"/>
        <v>0</v>
      </c>
      <c r="TV554">
        <f t="shared" si="245"/>
        <v>0</v>
      </c>
      <c r="TW554">
        <f t="shared" si="246"/>
        <v>0</v>
      </c>
      <c r="TX554">
        <f t="shared" si="247"/>
        <v>0</v>
      </c>
      <c r="TY554">
        <f t="shared" si="248"/>
        <v>0</v>
      </c>
      <c r="TZ554" t="str">
        <f t="shared" si="249"/>
        <v/>
      </c>
      <c r="UA554">
        <f t="shared" si="250"/>
        <v>0</v>
      </c>
      <c r="UB554">
        <f t="shared" si="251"/>
        <v>0</v>
      </c>
      <c r="UD554" t="str">
        <f t="shared" si="252"/>
        <v/>
      </c>
      <c r="UE554" t="str">
        <f t="shared" si="253"/>
        <v/>
      </c>
      <c r="UG554">
        <f t="shared" si="254"/>
        <v>0</v>
      </c>
      <c r="UH554" t="str">
        <f t="shared" si="255"/>
        <v/>
      </c>
      <c r="UR554" t="str">
        <f t="shared" si="256"/>
        <v/>
      </c>
    </row>
    <row r="555" spans="1:564" x14ac:dyDescent="0.3">
      <c r="A555" t="s">
        <v>1694</v>
      </c>
      <c r="B555" t="s">
        <v>591</v>
      </c>
      <c r="C555" t="s">
        <v>131</v>
      </c>
      <c r="D555" s="63">
        <v>45743.696115324077</v>
      </c>
      <c r="E555" s="63">
        <v>45743.714700810182</v>
      </c>
      <c r="F555" t="s">
        <v>623</v>
      </c>
      <c r="G555">
        <v>100</v>
      </c>
      <c r="P555">
        <v>0</v>
      </c>
      <c r="AI555">
        <v>1</v>
      </c>
      <c r="AJ555">
        <v>1</v>
      </c>
      <c r="AL555">
        <v>11</v>
      </c>
      <c r="AM555">
        <v>0</v>
      </c>
      <c r="AN555">
        <v>0</v>
      </c>
      <c r="AO555">
        <v>1</v>
      </c>
      <c r="AP555">
        <v>1</v>
      </c>
      <c r="AQ555">
        <v>0</v>
      </c>
      <c r="AR555">
        <v>0</v>
      </c>
      <c r="AS555">
        <v>0</v>
      </c>
      <c r="AT555">
        <v>0</v>
      </c>
      <c r="AV555">
        <v>4</v>
      </c>
      <c r="AW555">
        <v>0</v>
      </c>
      <c r="AX555">
        <v>0</v>
      </c>
      <c r="AY555">
        <v>0</v>
      </c>
      <c r="AZ555">
        <v>1</v>
      </c>
      <c r="BA555">
        <v>0</v>
      </c>
      <c r="BB555">
        <v>0</v>
      </c>
      <c r="TF555" t="s">
        <v>18</v>
      </c>
      <c r="TG555" cm="1">
        <f t="array" aca="1" ref="TG555" ca="1">_xlfn.IFS(SUMIFS(TI555:UB555, TI$3:UB$3,"Red",TI$4:UB$4,"On")&gt;0,1,
SUMIFS(TI555:UB555,TI$3:UB$3,"Yellow",TI$4:UB$4,"On")&gt;=TH$1,1,
TRUE,0)</f>
        <v>0</v>
      </c>
      <c r="TH555" s="40">
        <f t="shared" si="231"/>
        <v>26.763099990785122</v>
      </c>
      <c r="TI555" s="40" t="str">
        <f t="shared" si="232"/>
        <v/>
      </c>
      <c r="TJ555">
        <f t="shared" si="233"/>
        <v>0</v>
      </c>
      <c r="TK555">
        <f t="shared" si="234"/>
        <v>0</v>
      </c>
      <c r="TL555">
        <f t="shared" si="235"/>
        <v>0</v>
      </c>
      <c r="TM555">
        <f t="shared" si="236"/>
        <v>0</v>
      </c>
      <c r="TN555">
        <f t="shared" si="237"/>
        <v>0</v>
      </c>
      <c r="TO555">
        <f t="shared" si="238"/>
        <v>0</v>
      </c>
      <c r="TP555">
        <f t="shared" si="239"/>
        <v>0</v>
      </c>
      <c r="TQ555">
        <f t="shared" si="240"/>
        <v>0</v>
      </c>
      <c r="TR555">
        <f t="shared" si="241"/>
        <v>0</v>
      </c>
      <c r="TS555">
        <f t="shared" si="242"/>
        <v>0</v>
      </c>
      <c r="TT555">
        <f t="shared" si="243"/>
        <v>0</v>
      </c>
      <c r="TU555">
        <f t="shared" si="244"/>
        <v>0</v>
      </c>
      <c r="TV555">
        <f t="shared" si="245"/>
        <v>0</v>
      </c>
      <c r="TW555">
        <f t="shared" si="246"/>
        <v>0</v>
      </c>
      <c r="TX555">
        <f t="shared" si="247"/>
        <v>0</v>
      </c>
      <c r="TY555">
        <f t="shared" si="248"/>
        <v>0</v>
      </c>
      <c r="TZ555" t="str">
        <f t="shared" si="249"/>
        <v/>
      </c>
      <c r="UA555">
        <f t="shared" si="250"/>
        <v>0</v>
      </c>
      <c r="UB555">
        <f t="shared" si="251"/>
        <v>0</v>
      </c>
      <c r="UD555" t="str">
        <f t="shared" si="252"/>
        <v/>
      </c>
      <c r="UE555" t="str">
        <f t="shared" si="253"/>
        <v/>
      </c>
      <c r="UG555" t="str">
        <f t="shared" si="254"/>
        <v/>
      </c>
      <c r="UH555" t="str">
        <f t="shared" si="255"/>
        <v/>
      </c>
      <c r="UR555" t="str">
        <f t="shared" si="256"/>
        <v/>
      </c>
    </row>
    <row r="556" spans="1:564" x14ac:dyDescent="0.3">
      <c r="A556" t="s">
        <v>1695</v>
      </c>
      <c r="B556" t="s">
        <v>14</v>
      </c>
      <c r="D556" s="63">
        <v>45743.697078622688</v>
      </c>
      <c r="E556" s="63">
        <v>45743.715442916669</v>
      </c>
      <c r="F556" t="s">
        <v>609</v>
      </c>
      <c r="G556">
        <v>100</v>
      </c>
      <c r="H556">
        <v>1</v>
      </c>
      <c r="I556">
        <v>2</v>
      </c>
      <c r="J556">
        <v>9</v>
      </c>
      <c r="K556">
        <v>4</v>
      </c>
      <c r="L556">
        <v>1</v>
      </c>
      <c r="M556" t="s">
        <v>586</v>
      </c>
      <c r="N556" t="s">
        <v>654</v>
      </c>
      <c r="O556" t="s">
        <v>619</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1</v>
      </c>
      <c r="AJ556">
        <v>1</v>
      </c>
      <c r="AL556">
        <v>11</v>
      </c>
      <c r="AM556">
        <v>0</v>
      </c>
      <c r="AN556">
        <v>0</v>
      </c>
      <c r="AO556">
        <v>1</v>
      </c>
      <c r="AP556">
        <v>0</v>
      </c>
      <c r="AQ556">
        <v>1</v>
      </c>
      <c r="AR556">
        <v>1</v>
      </c>
      <c r="AS556">
        <v>0</v>
      </c>
      <c r="AT556">
        <v>0</v>
      </c>
      <c r="AV556">
        <v>3</v>
      </c>
      <c r="AW556">
        <v>1</v>
      </c>
      <c r="AX556">
        <v>1</v>
      </c>
      <c r="AY556">
        <v>1</v>
      </c>
      <c r="AZ556">
        <v>1</v>
      </c>
      <c r="BA556">
        <v>0</v>
      </c>
      <c r="BB556">
        <v>0</v>
      </c>
      <c r="BD556">
        <v>1</v>
      </c>
      <c r="BE556">
        <v>2</v>
      </c>
      <c r="BF556">
        <v>1</v>
      </c>
      <c r="BI556">
        <v>3</v>
      </c>
      <c r="BJ556">
        <v>4</v>
      </c>
      <c r="BK556">
        <v>3</v>
      </c>
      <c r="BL556">
        <v>3</v>
      </c>
      <c r="BM556">
        <v>3</v>
      </c>
      <c r="BN556">
        <v>2</v>
      </c>
      <c r="BO556">
        <v>2</v>
      </c>
      <c r="BP556">
        <v>2</v>
      </c>
      <c r="BQ556">
        <v>3</v>
      </c>
      <c r="BR556">
        <v>1</v>
      </c>
      <c r="BS556">
        <v>2</v>
      </c>
      <c r="BT556">
        <v>2</v>
      </c>
      <c r="BU556">
        <v>2</v>
      </c>
      <c r="BV556">
        <v>2</v>
      </c>
      <c r="BW556">
        <v>1</v>
      </c>
      <c r="BY556">
        <v>2</v>
      </c>
      <c r="CA556">
        <v>6</v>
      </c>
      <c r="CB556">
        <v>8</v>
      </c>
      <c r="CC556">
        <v>3</v>
      </c>
      <c r="CQ556" t="s">
        <v>1696</v>
      </c>
      <c r="CR556" t="s">
        <v>1697</v>
      </c>
      <c r="CS556" t="s">
        <v>1698</v>
      </c>
      <c r="DG556">
        <v>2</v>
      </c>
      <c r="DH556">
        <v>0</v>
      </c>
      <c r="DJ556">
        <v>0</v>
      </c>
      <c r="DK556">
        <v>0</v>
      </c>
      <c r="DL556">
        <v>0</v>
      </c>
      <c r="DM556">
        <v>1</v>
      </c>
      <c r="DN556">
        <v>0</v>
      </c>
      <c r="DO556">
        <v>0</v>
      </c>
      <c r="DP556">
        <v>0</v>
      </c>
      <c r="DQ556">
        <v>0</v>
      </c>
      <c r="DR556">
        <v>1</v>
      </c>
      <c r="DS556">
        <v>1</v>
      </c>
      <c r="DT556">
        <v>1</v>
      </c>
      <c r="DU556">
        <v>0</v>
      </c>
      <c r="DV556">
        <v>0</v>
      </c>
      <c r="DW556">
        <v>0</v>
      </c>
      <c r="DY556">
        <v>2</v>
      </c>
      <c r="EA556">
        <v>1</v>
      </c>
      <c r="EC556">
        <v>3</v>
      </c>
      <c r="EK556">
        <v>2</v>
      </c>
      <c r="EL556">
        <v>2</v>
      </c>
      <c r="EM556">
        <v>5</v>
      </c>
      <c r="EN556">
        <v>2</v>
      </c>
      <c r="EO556">
        <v>4</v>
      </c>
      <c r="EP556">
        <v>1</v>
      </c>
      <c r="EQ556">
        <v>4</v>
      </c>
      <c r="ER556">
        <v>4</v>
      </c>
      <c r="ES556">
        <v>5</v>
      </c>
      <c r="ET556">
        <v>3</v>
      </c>
      <c r="EU556">
        <v>2</v>
      </c>
      <c r="EV556">
        <v>5</v>
      </c>
      <c r="EW556">
        <v>4</v>
      </c>
      <c r="EX556">
        <v>2</v>
      </c>
      <c r="EY556">
        <v>2</v>
      </c>
      <c r="EZ556">
        <v>4</v>
      </c>
      <c r="FA556">
        <v>3</v>
      </c>
      <c r="FB556">
        <v>4</v>
      </c>
      <c r="FC556">
        <v>4</v>
      </c>
      <c r="FD556">
        <v>4</v>
      </c>
      <c r="FE556">
        <v>1</v>
      </c>
      <c r="FF556">
        <v>4</v>
      </c>
      <c r="FG556">
        <v>2</v>
      </c>
      <c r="FH556">
        <v>1</v>
      </c>
      <c r="FI556">
        <v>4</v>
      </c>
      <c r="FJ556">
        <v>1</v>
      </c>
      <c r="FK556">
        <v>1</v>
      </c>
      <c r="FL556">
        <v>1</v>
      </c>
      <c r="FM556">
        <v>1</v>
      </c>
      <c r="FN556">
        <v>1</v>
      </c>
      <c r="KO556">
        <v>2018</v>
      </c>
      <c r="KP556">
        <v>0</v>
      </c>
      <c r="KQ556">
        <v>2018</v>
      </c>
      <c r="KR556">
        <v>0</v>
      </c>
      <c r="KS556">
        <v>4</v>
      </c>
      <c r="KT556" t="s">
        <v>1699</v>
      </c>
      <c r="KU556">
        <v>3</v>
      </c>
      <c r="KX556">
        <v>6</v>
      </c>
      <c r="KZ556">
        <v>1</v>
      </c>
      <c r="LB556">
        <v>0</v>
      </c>
      <c r="LC556">
        <v>0</v>
      </c>
      <c r="LD556">
        <v>0</v>
      </c>
      <c r="LE556">
        <v>0</v>
      </c>
      <c r="LF556">
        <v>0</v>
      </c>
      <c r="LG556">
        <v>0</v>
      </c>
      <c r="LH556">
        <v>0</v>
      </c>
      <c r="LJ556">
        <v>0</v>
      </c>
      <c r="LK556">
        <v>0</v>
      </c>
      <c r="LL556">
        <v>0</v>
      </c>
      <c r="LM556">
        <v>0</v>
      </c>
      <c r="LO556">
        <v>0</v>
      </c>
      <c r="LP556">
        <v>0</v>
      </c>
      <c r="LQ556">
        <v>0</v>
      </c>
      <c r="LR556">
        <v>1</v>
      </c>
      <c r="LS556">
        <v>0</v>
      </c>
      <c r="LT556">
        <v>1</v>
      </c>
      <c r="LU556">
        <v>0</v>
      </c>
      <c r="LV556">
        <v>1</v>
      </c>
      <c r="LW556">
        <v>0</v>
      </c>
      <c r="LX556">
        <v>0</v>
      </c>
      <c r="LY556">
        <v>0</v>
      </c>
      <c r="LZ556">
        <v>0</v>
      </c>
      <c r="MA556">
        <v>0</v>
      </c>
      <c r="MC556">
        <v>1</v>
      </c>
      <c r="ME556">
        <v>1</v>
      </c>
      <c r="MF556">
        <v>2</v>
      </c>
      <c r="MG556">
        <v>6</v>
      </c>
      <c r="MH556">
        <v>6</v>
      </c>
      <c r="MI556">
        <v>2</v>
      </c>
      <c r="MJ556">
        <v>1</v>
      </c>
      <c r="MK556">
        <v>1</v>
      </c>
      <c r="ML556">
        <v>2</v>
      </c>
      <c r="MM556">
        <v>2</v>
      </c>
      <c r="MN556">
        <v>3</v>
      </c>
      <c r="MO556">
        <v>2</v>
      </c>
      <c r="MP556">
        <v>1</v>
      </c>
      <c r="MQ556">
        <v>1</v>
      </c>
      <c r="MR556">
        <v>1</v>
      </c>
      <c r="MS556">
        <v>1</v>
      </c>
      <c r="MT556">
        <v>2</v>
      </c>
      <c r="MU556">
        <v>3</v>
      </c>
      <c r="MV556">
        <v>1</v>
      </c>
      <c r="MW556">
        <v>3</v>
      </c>
      <c r="MZ556" t="s">
        <v>1700</v>
      </c>
      <c r="NA556" t="s">
        <v>1700</v>
      </c>
      <c r="NC556" t="s">
        <v>1701</v>
      </c>
      <c r="NH556" t="s">
        <v>1702</v>
      </c>
      <c r="NN556">
        <v>1</v>
      </c>
      <c r="NO556">
        <v>1</v>
      </c>
      <c r="NP556">
        <v>1</v>
      </c>
      <c r="NQ556">
        <v>1</v>
      </c>
      <c r="NV556">
        <v>4</v>
      </c>
      <c r="NW556">
        <v>1</v>
      </c>
      <c r="NY556">
        <v>1</v>
      </c>
      <c r="OD556">
        <v>6</v>
      </c>
      <c r="OE556" t="s">
        <v>1703</v>
      </c>
      <c r="OF556">
        <v>6</v>
      </c>
      <c r="OG556" t="s">
        <v>1703</v>
      </c>
      <c r="OH556">
        <v>1</v>
      </c>
      <c r="OJ556">
        <v>6</v>
      </c>
      <c r="OK556" t="s">
        <v>1704</v>
      </c>
      <c r="OV556">
        <v>6</v>
      </c>
      <c r="OW556" t="s">
        <v>1705</v>
      </c>
      <c r="OZ556">
        <v>6</v>
      </c>
      <c r="PA556" t="s">
        <v>1706</v>
      </c>
      <c r="PB556">
        <v>98</v>
      </c>
      <c r="PC556">
        <v>2</v>
      </c>
      <c r="PD556">
        <v>0</v>
      </c>
      <c r="PE556">
        <v>0</v>
      </c>
      <c r="PG556">
        <v>10</v>
      </c>
      <c r="PH556">
        <v>3</v>
      </c>
      <c r="PI556">
        <v>3</v>
      </c>
      <c r="PJ556">
        <v>1</v>
      </c>
      <c r="PL556">
        <v>9</v>
      </c>
      <c r="PM556">
        <v>4</v>
      </c>
      <c r="PN556">
        <v>3</v>
      </c>
      <c r="PO556">
        <v>1</v>
      </c>
      <c r="PP556">
        <v>4</v>
      </c>
      <c r="PQ556">
        <v>4</v>
      </c>
      <c r="PR556">
        <v>4</v>
      </c>
      <c r="PS556">
        <v>2</v>
      </c>
      <c r="PT556">
        <v>2</v>
      </c>
      <c r="PU556">
        <v>1</v>
      </c>
      <c r="PV556">
        <v>2</v>
      </c>
      <c r="PW556">
        <v>2</v>
      </c>
      <c r="PX556">
        <v>2</v>
      </c>
      <c r="PY556">
        <v>2</v>
      </c>
      <c r="PZ556">
        <v>3</v>
      </c>
      <c r="QD556">
        <v>3</v>
      </c>
      <c r="QE556">
        <v>3</v>
      </c>
      <c r="QL556">
        <v>5</v>
      </c>
      <c r="QO556" t="s">
        <v>1707</v>
      </c>
      <c r="QP556" t="s">
        <v>1708</v>
      </c>
      <c r="QW556" t="s">
        <v>1709</v>
      </c>
      <c r="QY556">
        <v>1</v>
      </c>
      <c r="QZ556" t="s">
        <v>1710</v>
      </c>
      <c r="RA556">
        <v>1</v>
      </c>
      <c r="RB556">
        <v>50</v>
      </c>
      <c r="RC556">
        <v>25</v>
      </c>
      <c r="RD556">
        <v>25</v>
      </c>
      <c r="RN556">
        <v>50</v>
      </c>
      <c r="RO556">
        <v>25</v>
      </c>
      <c r="RP556">
        <v>25</v>
      </c>
      <c r="RZ556">
        <v>5</v>
      </c>
      <c r="SA556">
        <v>5</v>
      </c>
      <c r="SB556">
        <v>5</v>
      </c>
      <c r="SX556">
        <v>9</v>
      </c>
      <c r="SY556">
        <v>1</v>
      </c>
      <c r="SZ556">
        <v>4</v>
      </c>
      <c r="TA556">
        <v>7</v>
      </c>
      <c r="TB556">
        <v>5</v>
      </c>
      <c r="TC556">
        <v>3</v>
      </c>
      <c r="TD556">
        <v>4</v>
      </c>
      <c r="TF556" t="s">
        <v>18</v>
      </c>
      <c r="TG556" cm="1">
        <f t="array" aca="1" ref="TG556" ca="1">_xlfn.IFS(SUMIFS(TI556:UB556, TI$3:UB$3,"Red",TI$4:UB$4,"On")&gt;0,1,
SUMIFS(TI556:UB556,TI$3:UB$3,"Yellow",TI$4:UB$4,"On")&gt;=TH$1,1,
TRUE,0)</f>
        <v>0</v>
      </c>
      <c r="TH556" s="40">
        <f t="shared" ref="TH556:TH618" si="257">(E556-D556)*1440</f>
        <v>26.444583332631737</v>
      </c>
      <c r="TI556" s="40">
        <f t="shared" ref="TI556:TI618" si="258">IF(B556&lt;&gt;"Qualified","",
IF(TH556&lt;TL$1,1,0))</f>
        <v>0</v>
      </c>
      <c r="TJ556">
        <f t="shared" ref="TJ556:TJ618" si="259">P556</f>
        <v>0</v>
      </c>
      <c r="TK556">
        <f t="shared" ref="TK556:TK618" si="260">Q556</f>
        <v>0</v>
      </c>
      <c r="TL556">
        <f t="shared" ref="TL556:TL618" si="261">R556</f>
        <v>0</v>
      </c>
      <c r="TM556">
        <f t="shared" ref="TM556:TM618" si="262">S556</f>
        <v>0</v>
      </c>
      <c r="TN556">
        <f t="shared" ref="TN556:TN618" si="263">T556</f>
        <v>0</v>
      </c>
      <c r="TO556">
        <f t="shared" ref="TO556:TO618" si="264">IF(U556="",0,IF(U556=0,0,1))</f>
        <v>0</v>
      </c>
      <c r="TP556">
        <f t="shared" ref="TP556:TP618" si="265">V556</f>
        <v>0</v>
      </c>
      <c r="TQ556">
        <f t="shared" ref="TQ556:TQ618" si="266">W556</f>
        <v>0</v>
      </c>
      <c r="TR556">
        <f t="shared" ref="TR556:TR618" si="267">X556</f>
        <v>0</v>
      </c>
      <c r="TS556">
        <f t="shared" ref="TS556:TS618" si="268">Y556</f>
        <v>0</v>
      </c>
      <c r="TT556">
        <f t="shared" ref="TT556:TT618" si="269">IF(Z556="",0,IF(Z556=0,0,1))</f>
        <v>0</v>
      </c>
      <c r="TU556">
        <f t="shared" ref="TU556:TU618" si="270">AA556</f>
        <v>0</v>
      </c>
      <c r="TV556">
        <f t="shared" ref="TV556:TV618" si="271">AB556</f>
        <v>0</v>
      </c>
      <c r="TW556">
        <f t="shared" ref="TW556:TW618" si="272">AC556</f>
        <v>0</v>
      </c>
      <c r="TX556">
        <f t="shared" ref="TX556:TX618" si="273">AD556</f>
        <v>0</v>
      </c>
      <c r="TY556">
        <f t="shared" ref="TY556:TY618" si="274">AE556</f>
        <v>0</v>
      </c>
      <c r="TZ556">
        <f t="shared" ref="TZ556:TZ618" si="275">IF(UD556="","",IF(((UD556/UE556))&gt;$TP$1,1,0))</f>
        <v>0</v>
      </c>
      <c r="UA556">
        <f t="shared" ref="UA556:UA618" si="276">AG556</f>
        <v>0</v>
      </c>
      <c r="UB556">
        <f t="shared" ref="UB556:UB618" si="277">AH556</f>
        <v>0</v>
      </c>
      <c r="UD556" t="str">
        <f t="shared" ref="UD556:UD618" si="278">IF(M556="","",LEFT(M556,FIND("/",M556)-1))</f>
        <v>0</v>
      </c>
      <c r="UE556" t="str">
        <f t="shared" ref="UE556:UE618" si="279">IF(M556="","",RIGHT(M556,LEN(M556)-FIND("/",M556)))</f>
        <v>3</v>
      </c>
      <c r="UG556">
        <f t="shared" ref="UG556:UG618" si="280">IF(BF556="","",IF(BF556=4,1,0))</f>
        <v>0</v>
      </c>
      <c r="UH556">
        <f t="shared" ref="UH556:UH618" si="281">IF(TA556="","",IF(TA556=1,1,IF(AND(TA556&gt;1,TA556&lt;4),2,IF(TA556&gt;3,3,0))))</f>
        <v>3</v>
      </c>
      <c r="UR556">
        <f t="shared" si="256"/>
        <v>1</v>
      </c>
    </row>
    <row r="557" spans="1:564" x14ac:dyDescent="0.3">
      <c r="A557" t="s">
        <v>1711</v>
      </c>
      <c r="B557" t="s">
        <v>591</v>
      </c>
      <c r="C557" t="s">
        <v>115</v>
      </c>
      <c r="D557" s="63">
        <v>45743.70971609954</v>
      </c>
      <c r="E557" s="63">
        <v>45743.715561122684</v>
      </c>
      <c r="F557" t="s">
        <v>623</v>
      </c>
      <c r="G557">
        <v>100</v>
      </c>
      <c r="AI557">
        <v>1</v>
      </c>
      <c r="AJ557">
        <v>1</v>
      </c>
      <c r="AL557">
        <v>11</v>
      </c>
      <c r="AM557">
        <v>1</v>
      </c>
      <c r="AN557">
        <v>1</v>
      </c>
      <c r="AO557">
        <v>0</v>
      </c>
      <c r="AP557">
        <v>0</v>
      </c>
      <c r="AQ557">
        <v>0</v>
      </c>
      <c r="AR557">
        <v>1</v>
      </c>
      <c r="AS557">
        <v>0</v>
      </c>
      <c r="AT557">
        <v>0</v>
      </c>
      <c r="TF557" t="s">
        <v>18</v>
      </c>
      <c r="TG557" cm="1">
        <f t="array" aca="1" ref="TG557" ca="1">_xlfn.IFS(SUMIFS(TI557:UB557, TI$3:UB$3,"Red",TI$4:UB$4,"On")&gt;0,1,
SUMIFS(TI557:UB557,TI$3:UB$3,"Yellow",TI$4:UB$4,"On")&gt;=TH$1,1,
TRUE,0)</f>
        <v>0</v>
      </c>
      <c r="TH557" s="40">
        <f t="shared" si="257"/>
        <v>8.4168333280831575</v>
      </c>
      <c r="TI557" s="40" t="str">
        <f t="shared" si="258"/>
        <v/>
      </c>
      <c r="TJ557">
        <f t="shared" si="259"/>
        <v>0</v>
      </c>
      <c r="TK557">
        <f t="shared" si="260"/>
        <v>0</v>
      </c>
      <c r="TL557">
        <f t="shared" si="261"/>
        <v>0</v>
      </c>
      <c r="TM557">
        <f t="shared" si="262"/>
        <v>0</v>
      </c>
      <c r="TN557">
        <f t="shared" si="263"/>
        <v>0</v>
      </c>
      <c r="TO557">
        <f t="shared" si="264"/>
        <v>0</v>
      </c>
      <c r="TP557">
        <f t="shared" si="265"/>
        <v>0</v>
      </c>
      <c r="TQ557">
        <f t="shared" si="266"/>
        <v>0</v>
      </c>
      <c r="TR557">
        <f t="shared" si="267"/>
        <v>0</v>
      </c>
      <c r="TS557">
        <f t="shared" si="268"/>
        <v>0</v>
      </c>
      <c r="TT557">
        <f t="shared" si="269"/>
        <v>0</v>
      </c>
      <c r="TU557">
        <f t="shared" si="270"/>
        <v>0</v>
      </c>
      <c r="TV557">
        <f t="shared" si="271"/>
        <v>0</v>
      </c>
      <c r="TW557">
        <f t="shared" si="272"/>
        <v>0</v>
      </c>
      <c r="TX557">
        <f t="shared" si="273"/>
        <v>0</v>
      </c>
      <c r="TY557">
        <f t="shared" si="274"/>
        <v>0</v>
      </c>
      <c r="TZ557" t="str">
        <f t="shared" si="275"/>
        <v/>
      </c>
      <c r="UA557">
        <f t="shared" si="276"/>
        <v>0</v>
      </c>
      <c r="UB557">
        <f t="shared" si="277"/>
        <v>0</v>
      </c>
      <c r="UD557" t="str">
        <f t="shared" si="278"/>
        <v/>
      </c>
      <c r="UE557" t="str">
        <f t="shared" si="279"/>
        <v/>
      </c>
      <c r="UG557" t="str">
        <f t="shared" si="280"/>
        <v/>
      </c>
      <c r="UH557" t="str">
        <f t="shared" si="281"/>
        <v/>
      </c>
      <c r="UR557" t="str">
        <f t="shared" si="256"/>
        <v/>
      </c>
    </row>
    <row r="558" spans="1:564" x14ac:dyDescent="0.3">
      <c r="A558" t="s">
        <v>1712</v>
      </c>
      <c r="B558" t="s">
        <v>591</v>
      </c>
      <c r="C558" t="s">
        <v>86</v>
      </c>
      <c r="D558" s="63">
        <v>45743.715990115743</v>
      </c>
      <c r="E558" s="63">
        <v>45743.716235011576</v>
      </c>
      <c r="F558" t="s">
        <v>625</v>
      </c>
      <c r="G558">
        <v>100</v>
      </c>
      <c r="AI558">
        <v>1</v>
      </c>
      <c r="AJ558">
        <v>10</v>
      </c>
      <c r="AK558" t="s">
        <v>1713</v>
      </c>
      <c r="TF558" t="s">
        <v>18</v>
      </c>
      <c r="TG558" cm="1">
        <f t="array" aca="1" ref="TG558" ca="1">_xlfn.IFS(SUMIFS(TI558:UB558, TI$3:UB$3,"Red",TI$4:UB$4,"On")&gt;0,1,
SUMIFS(TI558:UB558,TI$3:UB$3,"Yellow",TI$4:UB$4,"On")&gt;=TH$1,1,
TRUE,0)</f>
        <v>0</v>
      </c>
      <c r="TH558" s="40">
        <f t="shared" si="257"/>
        <v>0.3526499995496124</v>
      </c>
      <c r="TI558" s="40" t="str">
        <f t="shared" si="258"/>
        <v/>
      </c>
      <c r="TJ558">
        <f t="shared" si="259"/>
        <v>0</v>
      </c>
      <c r="TK558">
        <f t="shared" si="260"/>
        <v>0</v>
      </c>
      <c r="TL558">
        <f t="shared" si="261"/>
        <v>0</v>
      </c>
      <c r="TM558">
        <f t="shared" si="262"/>
        <v>0</v>
      </c>
      <c r="TN558">
        <f t="shared" si="263"/>
        <v>0</v>
      </c>
      <c r="TO558">
        <f t="shared" si="264"/>
        <v>0</v>
      </c>
      <c r="TP558">
        <f t="shared" si="265"/>
        <v>0</v>
      </c>
      <c r="TQ558">
        <f t="shared" si="266"/>
        <v>0</v>
      </c>
      <c r="TR558">
        <f t="shared" si="267"/>
        <v>0</v>
      </c>
      <c r="TS558">
        <f t="shared" si="268"/>
        <v>0</v>
      </c>
      <c r="TT558">
        <f t="shared" si="269"/>
        <v>0</v>
      </c>
      <c r="TU558">
        <f t="shared" si="270"/>
        <v>0</v>
      </c>
      <c r="TV558">
        <f t="shared" si="271"/>
        <v>0</v>
      </c>
      <c r="TW558">
        <f t="shared" si="272"/>
        <v>0</v>
      </c>
      <c r="TX558">
        <f t="shared" si="273"/>
        <v>0</v>
      </c>
      <c r="TY558">
        <f t="shared" si="274"/>
        <v>0</v>
      </c>
      <c r="TZ558" t="str">
        <f t="shared" si="275"/>
        <v/>
      </c>
      <c r="UA558">
        <f t="shared" si="276"/>
        <v>0</v>
      </c>
      <c r="UB558">
        <f t="shared" si="277"/>
        <v>0</v>
      </c>
      <c r="UD558" t="str">
        <f t="shared" si="278"/>
        <v/>
      </c>
      <c r="UE558" t="str">
        <f t="shared" si="279"/>
        <v/>
      </c>
      <c r="UG558" t="str">
        <f t="shared" si="280"/>
        <v/>
      </c>
      <c r="UH558" t="str">
        <f t="shared" si="281"/>
        <v/>
      </c>
      <c r="UR558" t="str">
        <f t="shared" si="256"/>
        <v/>
      </c>
    </row>
    <row r="559" spans="1:564" x14ac:dyDescent="0.3">
      <c r="A559" t="s">
        <v>1714</v>
      </c>
      <c r="B559" t="s">
        <v>14</v>
      </c>
      <c r="D559" s="63">
        <v>45743.679204444445</v>
      </c>
      <c r="E559" s="63">
        <v>45743.716258518521</v>
      </c>
      <c r="F559" t="s">
        <v>623</v>
      </c>
      <c r="G559">
        <v>100</v>
      </c>
      <c r="H559">
        <v>1</v>
      </c>
      <c r="I559">
        <v>8</v>
      </c>
      <c r="J559">
        <v>9</v>
      </c>
      <c r="K559">
        <v>4</v>
      </c>
      <c r="L559">
        <v>1</v>
      </c>
      <c r="M559" t="s">
        <v>586</v>
      </c>
      <c r="N559" t="s">
        <v>76</v>
      </c>
      <c r="O559" t="s">
        <v>846</v>
      </c>
      <c r="P559">
        <v>0</v>
      </c>
      <c r="Q559">
        <v>0</v>
      </c>
      <c r="R559">
        <v>0</v>
      </c>
      <c r="S559">
        <v>0</v>
      </c>
      <c r="T559">
        <v>0</v>
      </c>
      <c r="U559">
        <v>0</v>
      </c>
      <c r="V559">
        <v>1</v>
      </c>
      <c r="W559">
        <v>0</v>
      </c>
      <c r="X559">
        <v>0</v>
      </c>
      <c r="Y559">
        <v>0</v>
      </c>
      <c r="Z559">
        <v>0</v>
      </c>
      <c r="AA559">
        <v>0</v>
      </c>
      <c r="AB559">
        <v>0</v>
      </c>
      <c r="AC559">
        <v>0</v>
      </c>
      <c r="AD559">
        <v>0</v>
      </c>
      <c r="AE559">
        <v>0</v>
      </c>
      <c r="AF559">
        <v>0</v>
      </c>
      <c r="AG559">
        <v>0</v>
      </c>
      <c r="AH559">
        <v>0</v>
      </c>
      <c r="AI559">
        <v>1</v>
      </c>
      <c r="AJ559">
        <v>1</v>
      </c>
      <c r="AL559">
        <v>11</v>
      </c>
      <c r="AM559">
        <v>0</v>
      </c>
      <c r="AN559">
        <v>0</v>
      </c>
      <c r="AO559">
        <v>1</v>
      </c>
      <c r="AP559">
        <v>0</v>
      </c>
      <c r="AQ559">
        <v>0</v>
      </c>
      <c r="AR559">
        <v>0</v>
      </c>
      <c r="AS559">
        <v>0</v>
      </c>
      <c r="AT559">
        <v>0</v>
      </c>
      <c r="AV559">
        <v>3</v>
      </c>
      <c r="AW559">
        <v>1</v>
      </c>
      <c r="AX559">
        <v>0</v>
      </c>
      <c r="AY559">
        <v>0</v>
      </c>
      <c r="AZ559">
        <v>0</v>
      </c>
      <c r="BA559">
        <v>0</v>
      </c>
      <c r="BB559">
        <v>0</v>
      </c>
      <c r="BD559">
        <v>1</v>
      </c>
      <c r="BE559">
        <v>1</v>
      </c>
      <c r="BF559">
        <v>1</v>
      </c>
      <c r="BI559">
        <v>1</v>
      </c>
      <c r="BJ559">
        <v>1</v>
      </c>
      <c r="BK559">
        <v>1</v>
      </c>
      <c r="BL559">
        <v>1</v>
      </c>
      <c r="BM559">
        <v>1</v>
      </c>
      <c r="BN559">
        <v>1</v>
      </c>
      <c r="BO559">
        <v>1</v>
      </c>
      <c r="BP559">
        <v>4</v>
      </c>
      <c r="BQ559">
        <v>1</v>
      </c>
      <c r="BR559">
        <v>1</v>
      </c>
      <c r="BS559">
        <v>1</v>
      </c>
      <c r="BT559">
        <v>1</v>
      </c>
      <c r="BU559">
        <v>1</v>
      </c>
      <c r="BV559">
        <v>1</v>
      </c>
      <c r="BW559">
        <v>1</v>
      </c>
      <c r="BY559">
        <v>1</v>
      </c>
      <c r="CH559">
        <v>10</v>
      </c>
      <c r="CX559" t="s">
        <v>1715</v>
      </c>
      <c r="DG559">
        <v>8</v>
      </c>
      <c r="DH559">
        <v>0</v>
      </c>
      <c r="DI559">
        <v>0</v>
      </c>
      <c r="DJ559">
        <v>0</v>
      </c>
      <c r="DK559">
        <v>0</v>
      </c>
      <c r="DL559">
        <v>0</v>
      </c>
      <c r="DM559">
        <v>0</v>
      </c>
      <c r="DN559">
        <v>0</v>
      </c>
      <c r="DP559">
        <v>1</v>
      </c>
      <c r="DQ559">
        <v>0</v>
      </c>
      <c r="DR559">
        <v>0</v>
      </c>
      <c r="DS559">
        <v>0</v>
      </c>
      <c r="DT559">
        <v>0</v>
      </c>
      <c r="DU559">
        <v>0</v>
      </c>
      <c r="DV559">
        <v>0</v>
      </c>
      <c r="DW559">
        <v>0</v>
      </c>
      <c r="EB559">
        <v>3</v>
      </c>
      <c r="ED559">
        <v>1</v>
      </c>
      <c r="EE559">
        <v>2</v>
      </c>
      <c r="HC559">
        <v>4</v>
      </c>
      <c r="HD559">
        <v>4</v>
      </c>
      <c r="HE559">
        <v>5</v>
      </c>
      <c r="HF559">
        <v>5</v>
      </c>
      <c r="HG559">
        <v>3</v>
      </c>
      <c r="HH559">
        <v>5</v>
      </c>
      <c r="HI559">
        <v>4</v>
      </c>
      <c r="HJ559">
        <v>3</v>
      </c>
      <c r="HK559">
        <v>4</v>
      </c>
      <c r="HL559">
        <v>4</v>
      </c>
      <c r="KO559">
        <v>2017</v>
      </c>
      <c r="KP559">
        <v>0</v>
      </c>
      <c r="KQ559">
        <v>2019</v>
      </c>
      <c r="KR559">
        <v>0</v>
      </c>
      <c r="KS559">
        <v>4</v>
      </c>
      <c r="KT559" t="s">
        <v>1716</v>
      </c>
      <c r="KU559">
        <v>1</v>
      </c>
      <c r="KX559">
        <v>16</v>
      </c>
      <c r="KY559" t="s">
        <v>675</v>
      </c>
      <c r="LO559">
        <v>1</v>
      </c>
      <c r="MC559">
        <v>2</v>
      </c>
      <c r="ME559">
        <v>3</v>
      </c>
      <c r="MF559">
        <v>8</v>
      </c>
      <c r="MG559">
        <v>5</v>
      </c>
      <c r="MH559">
        <v>4</v>
      </c>
      <c r="MI559">
        <v>5</v>
      </c>
      <c r="MJ559">
        <v>1</v>
      </c>
      <c r="MK559">
        <v>1</v>
      </c>
      <c r="ML559">
        <v>3</v>
      </c>
      <c r="MM559">
        <v>1</v>
      </c>
      <c r="MN559">
        <v>2</v>
      </c>
      <c r="MO559">
        <v>1</v>
      </c>
      <c r="MP559">
        <v>3</v>
      </c>
      <c r="MQ559">
        <v>2</v>
      </c>
      <c r="MR559">
        <v>1</v>
      </c>
      <c r="MS559">
        <v>2</v>
      </c>
      <c r="MT559">
        <v>1</v>
      </c>
      <c r="MU559">
        <v>3</v>
      </c>
      <c r="MV559">
        <v>1</v>
      </c>
      <c r="MW559">
        <v>2</v>
      </c>
      <c r="NB559" t="s">
        <v>1717</v>
      </c>
      <c r="NE559" t="s">
        <v>192</v>
      </c>
      <c r="NG559" t="s">
        <v>1718</v>
      </c>
      <c r="NK559" t="s">
        <v>977</v>
      </c>
      <c r="NN559">
        <v>5</v>
      </c>
      <c r="NP559">
        <v>4</v>
      </c>
      <c r="NR559">
        <v>4</v>
      </c>
      <c r="NS559">
        <v>5</v>
      </c>
      <c r="NU559">
        <v>4</v>
      </c>
      <c r="NW559">
        <v>5</v>
      </c>
      <c r="NY559">
        <v>4</v>
      </c>
      <c r="PB559">
        <v>40</v>
      </c>
      <c r="PC559">
        <v>60</v>
      </c>
      <c r="PD559">
        <v>0</v>
      </c>
      <c r="PE559">
        <v>0</v>
      </c>
      <c r="PG559">
        <v>6</v>
      </c>
      <c r="PH559">
        <v>3</v>
      </c>
      <c r="PI559">
        <v>3</v>
      </c>
      <c r="PJ559">
        <v>2</v>
      </c>
      <c r="PK559">
        <v>7</v>
      </c>
      <c r="PL559">
        <v>7</v>
      </c>
      <c r="PM559">
        <v>3</v>
      </c>
      <c r="PN559">
        <v>3</v>
      </c>
      <c r="PO559">
        <v>2</v>
      </c>
      <c r="PP559">
        <v>1</v>
      </c>
      <c r="PQ559">
        <v>4</v>
      </c>
      <c r="PR559">
        <v>1</v>
      </c>
      <c r="PS559">
        <v>1</v>
      </c>
      <c r="PT559">
        <v>1</v>
      </c>
      <c r="PU559">
        <v>1</v>
      </c>
      <c r="PV559">
        <v>1</v>
      </c>
      <c r="PW559">
        <v>1</v>
      </c>
      <c r="PX559">
        <v>1</v>
      </c>
      <c r="PY559">
        <v>1</v>
      </c>
      <c r="PZ559">
        <v>1</v>
      </c>
      <c r="QD559">
        <v>10</v>
      </c>
      <c r="QO559" t="s">
        <v>1719</v>
      </c>
      <c r="QY559">
        <v>4</v>
      </c>
      <c r="QZ559" t="s">
        <v>1720</v>
      </c>
      <c r="RA559">
        <v>4</v>
      </c>
      <c r="RC559">
        <v>20</v>
      </c>
      <c r="RO559">
        <v>35</v>
      </c>
      <c r="SA559">
        <v>5</v>
      </c>
      <c r="SX559">
        <v>9</v>
      </c>
      <c r="SY559">
        <v>3</v>
      </c>
      <c r="SZ559">
        <v>4</v>
      </c>
      <c r="TA559">
        <v>2</v>
      </c>
      <c r="TB559">
        <v>3</v>
      </c>
      <c r="TC559">
        <v>5</v>
      </c>
      <c r="TD559">
        <v>2</v>
      </c>
      <c r="TF559" t="s">
        <v>18</v>
      </c>
      <c r="TG559" cm="1">
        <f t="array" aca="1" ref="TG559" ca="1">_xlfn.IFS(SUMIFS(TI559:UB559, TI$3:UB$3,"Red",TI$4:UB$4,"On")&gt;0,1,
SUMIFS(TI559:UB559,TI$3:UB$3,"Yellow",TI$4:UB$4,"On")&gt;=TH$1,1,
TRUE,0)</f>
        <v>0</v>
      </c>
      <c r="TH559" s="40">
        <f t="shared" si="257"/>
        <v>53.357866670703515</v>
      </c>
      <c r="TI559" s="40">
        <f t="shared" si="258"/>
        <v>0</v>
      </c>
      <c r="TJ559">
        <f t="shared" si="259"/>
        <v>0</v>
      </c>
      <c r="TK559">
        <f t="shared" si="260"/>
        <v>0</v>
      </c>
      <c r="TL559">
        <f t="shared" si="261"/>
        <v>0</v>
      </c>
      <c r="TM559">
        <f t="shared" si="262"/>
        <v>0</v>
      </c>
      <c r="TN559">
        <f t="shared" si="263"/>
        <v>0</v>
      </c>
      <c r="TO559">
        <f t="shared" si="264"/>
        <v>0</v>
      </c>
      <c r="TP559">
        <f t="shared" si="265"/>
        <v>1</v>
      </c>
      <c r="TQ559">
        <f t="shared" si="266"/>
        <v>0</v>
      </c>
      <c r="TR559">
        <f t="shared" si="267"/>
        <v>0</v>
      </c>
      <c r="TS559">
        <f t="shared" si="268"/>
        <v>0</v>
      </c>
      <c r="TT559">
        <f t="shared" si="269"/>
        <v>0</v>
      </c>
      <c r="TU559">
        <f t="shared" si="270"/>
        <v>0</v>
      </c>
      <c r="TV559">
        <f t="shared" si="271"/>
        <v>0</v>
      </c>
      <c r="TW559">
        <f t="shared" si="272"/>
        <v>0</v>
      </c>
      <c r="TX559">
        <f t="shared" si="273"/>
        <v>0</v>
      </c>
      <c r="TY559">
        <f t="shared" si="274"/>
        <v>0</v>
      </c>
      <c r="TZ559">
        <f t="shared" si="275"/>
        <v>0</v>
      </c>
      <c r="UA559">
        <f t="shared" si="276"/>
        <v>0</v>
      </c>
      <c r="UB559">
        <f t="shared" si="277"/>
        <v>0</v>
      </c>
      <c r="UD559" t="str">
        <f t="shared" si="278"/>
        <v>0</v>
      </c>
      <c r="UE559" t="str">
        <f t="shared" si="279"/>
        <v>3</v>
      </c>
      <c r="UG559">
        <f t="shared" si="280"/>
        <v>0</v>
      </c>
      <c r="UH559">
        <f t="shared" si="281"/>
        <v>2</v>
      </c>
      <c r="UR559">
        <f t="shared" si="256"/>
        <v>1</v>
      </c>
    </row>
    <row r="560" spans="1:564" x14ac:dyDescent="0.3">
      <c r="A560" t="s">
        <v>1721</v>
      </c>
      <c r="B560" t="s">
        <v>14</v>
      </c>
      <c r="D560" s="63">
        <v>45743.710170706021</v>
      </c>
      <c r="E560" s="63">
        <v>45743.716597210645</v>
      </c>
      <c r="F560" t="s">
        <v>585</v>
      </c>
      <c r="G560">
        <v>100</v>
      </c>
      <c r="H560">
        <v>0</v>
      </c>
      <c r="J560">
        <v>38</v>
      </c>
      <c r="K560">
        <v>1</v>
      </c>
      <c r="L560">
        <v>2</v>
      </c>
      <c r="M560" t="s">
        <v>600</v>
      </c>
      <c r="N560" t="s">
        <v>1050</v>
      </c>
      <c r="O560" t="s">
        <v>179</v>
      </c>
      <c r="P560">
        <v>0</v>
      </c>
      <c r="Q560">
        <v>0</v>
      </c>
      <c r="R560">
        <v>0</v>
      </c>
      <c r="Y560">
        <v>0</v>
      </c>
      <c r="Z560">
        <v>0</v>
      </c>
      <c r="AA560">
        <v>0</v>
      </c>
      <c r="AB560">
        <v>0</v>
      </c>
      <c r="AC560">
        <v>0</v>
      </c>
      <c r="AD560">
        <v>0</v>
      </c>
      <c r="AE560">
        <v>0</v>
      </c>
      <c r="AF560">
        <v>0</v>
      </c>
      <c r="AG560">
        <v>0</v>
      </c>
      <c r="AH560">
        <v>0</v>
      </c>
      <c r="AI560">
        <v>1</v>
      </c>
      <c r="AJ560">
        <v>1</v>
      </c>
      <c r="AL560">
        <v>11</v>
      </c>
      <c r="AM560">
        <v>0</v>
      </c>
      <c r="AN560">
        <v>0</v>
      </c>
      <c r="AO560">
        <v>1</v>
      </c>
      <c r="AP560">
        <v>1</v>
      </c>
      <c r="AQ560">
        <v>1</v>
      </c>
      <c r="AR560">
        <v>0</v>
      </c>
      <c r="AS560">
        <v>0</v>
      </c>
      <c r="AT560">
        <v>0</v>
      </c>
      <c r="AV560">
        <v>4</v>
      </c>
      <c r="AW560">
        <v>1</v>
      </c>
      <c r="AX560">
        <v>1</v>
      </c>
      <c r="AY560">
        <v>1</v>
      </c>
      <c r="AZ560">
        <v>1</v>
      </c>
      <c r="BA560">
        <v>0</v>
      </c>
      <c r="BB560">
        <v>0</v>
      </c>
      <c r="BD560">
        <v>2</v>
      </c>
      <c r="BE560">
        <v>2</v>
      </c>
      <c r="BF560">
        <v>3</v>
      </c>
      <c r="PO560">
        <v>2</v>
      </c>
      <c r="PP560">
        <v>4</v>
      </c>
      <c r="PQ560">
        <v>3</v>
      </c>
      <c r="PR560">
        <v>3</v>
      </c>
      <c r="PS560">
        <v>3</v>
      </c>
      <c r="PT560">
        <v>1</v>
      </c>
      <c r="PU560">
        <v>1</v>
      </c>
      <c r="PV560">
        <v>1</v>
      </c>
      <c r="PW560">
        <v>1</v>
      </c>
      <c r="PX560">
        <v>3</v>
      </c>
      <c r="PY560">
        <v>1</v>
      </c>
      <c r="PZ560">
        <v>1</v>
      </c>
      <c r="QE560">
        <v>6</v>
      </c>
      <c r="QF560">
        <v>4</v>
      </c>
      <c r="QJ560">
        <v>11</v>
      </c>
      <c r="QP560" t="s">
        <v>1722</v>
      </c>
      <c r="QQ560" t="s">
        <v>1723</v>
      </c>
      <c r="QU560" t="s">
        <v>1724</v>
      </c>
      <c r="QY560">
        <v>4</v>
      </c>
      <c r="QZ560" t="s">
        <v>1725</v>
      </c>
      <c r="RA560">
        <v>5</v>
      </c>
      <c r="RB560">
        <v>40</v>
      </c>
      <c r="RN560">
        <v>5</v>
      </c>
      <c r="RZ560">
        <v>4</v>
      </c>
      <c r="SM560">
        <v>3</v>
      </c>
      <c r="SO560">
        <v>5</v>
      </c>
      <c r="SP560">
        <v>2</v>
      </c>
      <c r="SR560">
        <v>1</v>
      </c>
      <c r="ST560">
        <v>1</v>
      </c>
      <c r="SU560">
        <v>6</v>
      </c>
      <c r="SV560">
        <v>4</v>
      </c>
      <c r="SW560">
        <v>5</v>
      </c>
      <c r="SX560">
        <v>38</v>
      </c>
      <c r="SY560">
        <v>3</v>
      </c>
      <c r="SZ560">
        <v>2</v>
      </c>
      <c r="TA560">
        <v>6</v>
      </c>
      <c r="TB560">
        <v>5</v>
      </c>
      <c r="TC560">
        <v>5</v>
      </c>
      <c r="TD560">
        <v>3</v>
      </c>
      <c r="TF560" t="s">
        <v>18</v>
      </c>
      <c r="TG560" cm="1">
        <f t="array" aca="1" ref="TG560" ca="1">_xlfn.IFS(SUMIFS(TI560:UB560, TI$3:UB$3,"Red",TI$4:UB$4,"On")&gt;0,1,
SUMIFS(TI560:UB560,TI$3:UB$3,"Yellow",TI$4:UB$4,"On")&gt;=TH$1,1,
TRUE,0)</f>
        <v>0</v>
      </c>
      <c r="TH560" s="40">
        <f t="shared" si="257"/>
        <v>9.2541666585020721</v>
      </c>
      <c r="TI560" s="40">
        <f t="shared" si="258"/>
        <v>0</v>
      </c>
      <c r="TJ560">
        <f t="shared" si="259"/>
        <v>0</v>
      </c>
      <c r="TK560">
        <f t="shared" si="260"/>
        <v>0</v>
      </c>
      <c r="TL560">
        <f t="shared" si="261"/>
        <v>0</v>
      </c>
      <c r="TM560">
        <f t="shared" si="262"/>
        <v>0</v>
      </c>
      <c r="TN560">
        <f t="shared" si="263"/>
        <v>0</v>
      </c>
      <c r="TO560">
        <f t="shared" si="264"/>
        <v>0</v>
      </c>
      <c r="TP560">
        <f t="shared" si="265"/>
        <v>0</v>
      </c>
      <c r="TQ560">
        <f t="shared" si="266"/>
        <v>0</v>
      </c>
      <c r="TR560">
        <f t="shared" si="267"/>
        <v>0</v>
      </c>
      <c r="TS560">
        <f t="shared" si="268"/>
        <v>0</v>
      </c>
      <c r="TT560">
        <f t="shared" si="269"/>
        <v>0</v>
      </c>
      <c r="TU560">
        <f t="shared" si="270"/>
        <v>0</v>
      </c>
      <c r="TV560">
        <f t="shared" si="271"/>
        <v>0</v>
      </c>
      <c r="TW560">
        <f t="shared" si="272"/>
        <v>0</v>
      </c>
      <c r="TX560">
        <f t="shared" si="273"/>
        <v>0</v>
      </c>
      <c r="TY560">
        <f t="shared" si="274"/>
        <v>0</v>
      </c>
      <c r="TZ560">
        <f t="shared" si="275"/>
        <v>0</v>
      </c>
      <c r="UA560">
        <f t="shared" si="276"/>
        <v>0</v>
      </c>
      <c r="UB560">
        <f t="shared" si="277"/>
        <v>0</v>
      </c>
      <c r="UD560" t="str">
        <f t="shared" si="278"/>
        <v>0</v>
      </c>
      <c r="UE560" t="str">
        <f t="shared" si="279"/>
        <v>1</v>
      </c>
      <c r="UG560">
        <f t="shared" si="280"/>
        <v>0</v>
      </c>
      <c r="UH560">
        <f t="shared" si="281"/>
        <v>3</v>
      </c>
      <c r="UR560" t="str">
        <f t="shared" si="256"/>
        <v/>
      </c>
    </row>
    <row r="561" spans="1:564" x14ac:dyDescent="0.3">
      <c r="A561" t="s">
        <v>1726</v>
      </c>
      <c r="B561" t="s">
        <v>14</v>
      </c>
      <c r="D561" s="63">
        <v>45743.681662800926</v>
      </c>
      <c r="E561" s="63">
        <v>45743.716860266206</v>
      </c>
      <c r="F561" t="s">
        <v>625</v>
      </c>
      <c r="G561">
        <v>100</v>
      </c>
      <c r="H561">
        <v>1</v>
      </c>
      <c r="I561">
        <v>4</v>
      </c>
      <c r="J561">
        <v>32</v>
      </c>
      <c r="K561">
        <v>1</v>
      </c>
      <c r="L561">
        <v>1</v>
      </c>
      <c r="M561" t="s">
        <v>586</v>
      </c>
      <c r="N561" t="s">
        <v>660</v>
      </c>
      <c r="O561" t="s">
        <v>1727</v>
      </c>
      <c r="P561">
        <v>0</v>
      </c>
      <c r="Q561">
        <v>0</v>
      </c>
      <c r="R561">
        <v>0</v>
      </c>
      <c r="S561">
        <v>0</v>
      </c>
      <c r="T561">
        <v>0</v>
      </c>
      <c r="U561">
        <v>0</v>
      </c>
      <c r="V561">
        <v>0</v>
      </c>
      <c r="W561">
        <v>0</v>
      </c>
      <c r="X561">
        <v>0</v>
      </c>
      <c r="Y561">
        <v>0</v>
      </c>
      <c r="Z561">
        <v>0</v>
      </c>
      <c r="AA561">
        <v>0</v>
      </c>
      <c r="AB561">
        <v>0</v>
      </c>
      <c r="AC561">
        <v>0</v>
      </c>
      <c r="AD561">
        <v>0</v>
      </c>
      <c r="AE561">
        <v>0</v>
      </c>
      <c r="AF561">
        <v>0</v>
      </c>
      <c r="AG561">
        <v>0</v>
      </c>
      <c r="AH561">
        <v>1</v>
      </c>
      <c r="AI561">
        <v>1</v>
      </c>
      <c r="AJ561">
        <v>1</v>
      </c>
      <c r="AL561">
        <v>11</v>
      </c>
      <c r="AM561">
        <v>1</v>
      </c>
      <c r="AN561">
        <v>0</v>
      </c>
      <c r="AO561">
        <v>1</v>
      </c>
      <c r="AP561">
        <v>1</v>
      </c>
      <c r="AQ561">
        <v>1</v>
      </c>
      <c r="AR561">
        <v>0</v>
      </c>
      <c r="AS561">
        <v>0</v>
      </c>
      <c r="AT561">
        <v>0</v>
      </c>
      <c r="AV561">
        <v>3</v>
      </c>
      <c r="AW561">
        <v>1</v>
      </c>
      <c r="AX561">
        <v>1</v>
      </c>
      <c r="AY561">
        <v>1</v>
      </c>
      <c r="AZ561">
        <v>1</v>
      </c>
      <c r="BA561">
        <v>0</v>
      </c>
      <c r="BB561">
        <v>0</v>
      </c>
      <c r="BD561">
        <v>1</v>
      </c>
      <c r="BE561">
        <v>1</v>
      </c>
      <c r="BF561">
        <v>1</v>
      </c>
      <c r="BI561">
        <v>2</v>
      </c>
      <c r="BJ561">
        <v>2</v>
      </c>
      <c r="BK561">
        <v>2</v>
      </c>
      <c r="BL561">
        <v>4</v>
      </c>
      <c r="BM561">
        <v>3</v>
      </c>
      <c r="BN561">
        <v>2</v>
      </c>
      <c r="BO561">
        <v>3</v>
      </c>
      <c r="BP561">
        <v>2</v>
      </c>
      <c r="BQ561">
        <v>2</v>
      </c>
      <c r="BR561">
        <v>1</v>
      </c>
      <c r="BS561">
        <v>2</v>
      </c>
      <c r="BT561">
        <v>1</v>
      </c>
      <c r="BU561">
        <v>2</v>
      </c>
      <c r="BV561">
        <v>3</v>
      </c>
      <c r="BW561">
        <v>1</v>
      </c>
      <c r="BY561">
        <v>1</v>
      </c>
      <c r="CD561">
        <v>10</v>
      </c>
      <c r="CG561">
        <v>5</v>
      </c>
      <c r="CN561">
        <v>8</v>
      </c>
      <c r="CT561" t="s">
        <v>1728</v>
      </c>
      <c r="CW561" t="s">
        <v>1729</v>
      </c>
      <c r="DD561" t="s">
        <v>1730</v>
      </c>
      <c r="DG561">
        <v>4</v>
      </c>
      <c r="DH561">
        <v>1</v>
      </c>
      <c r="DI561">
        <v>1</v>
      </c>
      <c r="DJ561">
        <v>0</v>
      </c>
      <c r="DL561">
        <v>0</v>
      </c>
      <c r="DM561">
        <v>0</v>
      </c>
      <c r="DN561">
        <v>0</v>
      </c>
      <c r="DO561">
        <v>1</v>
      </c>
      <c r="DP561">
        <v>0</v>
      </c>
      <c r="DQ561">
        <v>0</v>
      </c>
      <c r="DR561">
        <v>0</v>
      </c>
      <c r="DS561">
        <v>0</v>
      </c>
      <c r="DT561">
        <v>0</v>
      </c>
      <c r="DU561">
        <v>1</v>
      </c>
      <c r="DV561">
        <v>0</v>
      </c>
      <c r="DW561">
        <v>0</v>
      </c>
      <c r="DY561">
        <v>2</v>
      </c>
      <c r="DZ561">
        <v>3</v>
      </c>
      <c r="EE561">
        <v>1</v>
      </c>
      <c r="FO561">
        <v>3</v>
      </c>
      <c r="FP561">
        <v>4</v>
      </c>
      <c r="FQ561">
        <v>5</v>
      </c>
      <c r="FR561">
        <v>5</v>
      </c>
      <c r="FS561">
        <v>5</v>
      </c>
      <c r="FT561">
        <v>4</v>
      </c>
      <c r="FU561">
        <v>5</v>
      </c>
      <c r="FV561">
        <v>5</v>
      </c>
      <c r="FW561">
        <v>5</v>
      </c>
      <c r="FX561">
        <v>4</v>
      </c>
      <c r="GS561">
        <v>2</v>
      </c>
      <c r="GT561">
        <v>2</v>
      </c>
      <c r="GU561">
        <v>3</v>
      </c>
      <c r="GV561">
        <v>3</v>
      </c>
      <c r="GW561">
        <v>4</v>
      </c>
      <c r="GX561">
        <v>2</v>
      </c>
      <c r="GY561">
        <v>4</v>
      </c>
      <c r="GZ561">
        <v>5</v>
      </c>
      <c r="HA561">
        <v>4</v>
      </c>
      <c r="HB561">
        <v>3</v>
      </c>
      <c r="JK561">
        <v>3</v>
      </c>
      <c r="JL561">
        <v>5</v>
      </c>
      <c r="JM561">
        <v>4</v>
      </c>
      <c r="JN561">
        <v>3</v>
      </c>
      <c r="JO561">
        <v>3</v>
      </c>
      <c r="JP561">
        <v>4</v>
      </c>
      <c r="JQ561">
        <v>3</v>
      </c>
      <c r="JR561">
        <v>3</v>
      </c>
      <c r="JS561">
        <v>4</v>
      </c>
      <c r="JT561">
        <v>4</v>
      </c>
      <c r="KO561">
        <v>2022</v>
      </c>
      <c r="KP561">
        <v>0</v>
      </c>
      <c r="KQ561">
        <v>2024</v>
      </c>
      <c r="KR561">
        <v>0</v>
      </c>
      <c r="KS561">
        <v>3</v>
      </c>
      <c r="KT561" t="s">
        <v>1731</v>
      </c>
      <c r="KU561">
        <v>2</v>
      </c>
      <c r="KX561">
        <v>14</v>
      </c>
      <c r="KZ561">
        <v>0</v>
      </c>
      <c r="LA561">
        <v>0</v>
      </c>
      <c r="LB561">
        <v>0</v>
      </c>
      <c r="LD561">
        <v>0</v>
      </c>
      <c r="LE561">
        <v>0</v>
      </c>
      <c r="LF561">
        <v>1</v>
      </c>
      <c r="LG561">
        <v>0</v>
      </c>
      <c r="LH561">
        <v>0</v>
      </c>
      <c r="LJ561">
        <v>0</v>
      </c>
      <c r="LL561">
        <v>0</v>
      </c>
      <c r="LM561">
        <v>0</v>
      </c>
      <c r="LO561">
        <v>0</v>
      </c>
      <c r="LQ561">
        <v>0</v>
      </c>
      <c r="LR561">
        <v>1</v>
      </c>
      <c r="LS561">
        <v>0</v>
      </c>
      <c r="LT561">
        <v>0</v>
      </c>
      <c r="LU561">
        <v>0</v>
      </c>
      <c r="LV561">
        <v>1</v>
      </c>
      <c r="LW561">
        <v>1</v>
      </c>
      <c r="LX561">
        <v>0</v>
      </c>
      <c r="LY561">
        <v>0</v>
      </c>
      <c r="LZ561">
        <v>0</v>
      </c>
      <c r="MA561">
        <v>0</v>
      </c>
      <c r="MC561">
        <v>2</v>
      </c>
      <c r="ME561">
        <v>1</v>
      </c>
      <c r="MF561">
        <v>4</v>
      </c>
      <c r="MG561">
        <v>5</v>
      </c>
      <c r="MH561">
        <v>6</v>
      </c>
      <c r="MI561">
        <v>5</v>
      </c>
      <c r="MJ561">
        <v>3</v>
      </c>
      <c r="MK561">
        <v>1</v>
      </c>
      <c r="ML561">
        <v>1</v>
      </c>
      <c r="MM561">
        <v>3</v>
      </c>
      <c r="MN561">
        <v>3</v>
      </c>
      <c r="MO561">
        <v>2</v>
      </c>
      <c r="MP561">
        <v>1</v>
      </c>
      <c r="MQ561">
        <v>2</v>
      </c>
      <c r="MR561">
        <v>1</v>
      </c>
      <c r="MS561">
        <v>1</v>
      </c>
      <c r="MT561">
        <v>2</v>
      </c>
      <c r="MU561">
        <v>1</v>
      </c>
      <c r="MV561">
        <v>1</v>
      </c>
      <c r="MW561">
        <v>1</v>
      </c>
      <c r="NC561" t="s">
        <v>686</v>
      </c>
      <c r="NE561" t="s">
        <v>826</v>
      </c>
      <c r="NH561" t="s">
        <v>687</v>
      </c>
      <c r="NL561">
        <v>3</v>
      </c>
      <c r="NO561">
        <v>2</v>
      </c>
      <c r="NP561">
        <v>1</v>
      </c>
      <c r="NQ561">
        <v>1</v>
      </c>
      <c r="NS561">
        <v>2</v>
      </c>
      <c r="NV561">
        <v>2</v>
      </c>
      <c r="OF561">
        <v>2</v>
      </c>
      <c r="OH561">
        <v>1</v>
      </c>
      <c r="OJ561">
        <v>2</v>
      </c>
      <c r="ON561">
        <v>2</v>
      </c>
      <c r="OT561">
        <v>2</v>
      </c>
      <c r="PB561">
        <v>80</v>
      </c>
      <c r="PC561">
        <v>10</v>
      </c>
      <c r="PD561">
        <v>10</v>
      </c>
      <c r="PE561">
        <v>0</v>
      </c>
      <c r="PG561">
        <v>10</v>
      </c>
      <c r="PH561">
        <v>6</v>
      </c>
      <c r="PI561">
        <v>4</v>
      </c>
      <c r="PJ561">
        <v>1</v>
      </c>
      <c r="PM561">
        <v>3</v>
      </c>
      <c r="PN561">
        <v>3</v>
      </c>
      <c r="PO561">
        <v>2</v>
      </c>
      <c r="PP561">
        <v>4</v>
      </c>
      <c r="PQ561">
        <v>2</v>
      </c>
      <c r="PR561">
        <v>2</v>
      </c>
      <c r="PS561">
        <v>1</v>
      </c>
      <c r="PT561">
        <v>1</v>
      </c>
      <c r="PU561">
        <v>1</v>
      </c>
      <c r="PV561">
        <v>2</v>
      </c>
      <c r="PW561">
        <v>1</v>
      </c>
      <c r="PX561">
        <v>1</v>
      </c>
      <c r="PY561">
        <v>1</v>
      </c>
      <c r="PZ561">
        <v>2</v>
      </c>
      <c r="QC561">
        <v>10</v>
      </c>
      <c r="QN561" t="s">
        <v>1732</v>
      </c>
      <c r="QY561">
        <v>6</v>
      </c>
      <c r="RA561">
        <v>3</v>
      </c>
      <c r="RB561">
        <v>1</v>
      </c>
      <c r="RN561">
        <v>100</v>
      </c>
      <c r="RZ561">
        <v>3</v>
      </c>
      <c r="SX561">
        <v>32</v>
      </c>
      <c r="SY561">
        <v>2</v>
      </c>
      <c r="SZ561">
        <v>3</v>
      </c>
      <c r="TA561">
        <v>8</v>
      </c>
      <c r="TB561">
        <v>6</v>
      </c>
      <c r="TC561">
        <v>8</v>
      </c>
      <c r="TD561">
        <v>4</v>
      </c>
      <c r="TF561" t="s">
        <v>18</v>
      </c>
      <c r="TG561" cm="1">
        <f t="array" aca="1" ref="TG561" ca="1">_xlfn.IFS(SUMIFS(TI561:UB561, TI$3:UB$3,"Red",TI$4:UB$4,"On")&gt;0,1,
SUMIFS(TI561:UB561,TI$3:UB$3,"Yellow",TI$4:UB$4,"On")&gt;=TH$1,1,
TRUE,0)</f>
        <v>0</v>
      </c>
      <c r="TH561" s="40">
        <f t="shared" si="257"/>
        <v>50.684350003721192</v>
      </c>
      <c r="TI561" s="40">
        <f t="shared" si="258"/>
        <v>0</v>
      </c>
      <c r="TJ561">
        <f t="shared" si="259"/>
        <v>0</v>
      </c>
      <c r="TK561">
        <f t="shared" si="260"/>
        <v>0</v>
      </c>
      <c r="TL561">
        <f t="shared" si="261"/>
        <v>0</v>
      </c>
      <c r="TM561">
        <f t="shared" si="262"/>
        <v>0</v>
      </c>
      <c r="TN561">
        <f t="shared" si="263"/>
        <v>0</v>
      </c>
      <c r="TO561">
        <f t="shared" si="264"/>
        <v>0</v>
      </c>
      <c r="TP561">
        <f t="shared" si="265"/>
        <v>0</v>
      </c>
      <c r="TQ561">
        <f t="shared" si="266"/>
        <v>0</v>
      </c>
      <c r="TR561">
        <f t="shared" si="267"/>
        <v>0</v>
      </c>
      <c r="TS561">
        <f t="shared" si="268"/>
        <v>0</v>
      </c>
      <c r="TT561">
        <f t="shared" si="269"/>
        <v>0</v>
      </c>
      <c r="TU561">
        <f t="shared" si="270"/>
        <v>0</v>
      </c>
      <c r="TV561">
        <f t="shared" si="271"/>
        <v>0</v>
      </c>
      <c r="TW561">
        <f t="shared" si="272"/>
        <v>0</v>
      </c>
      <c r="TX561">
        <f t="shared" si="273"/>
        <v>0</v>
      </c>
      <c r="TY561">
        <f t="shared" si="274"/>
        <v>0</v>
      </c>
      <c r="TZ561">
        <f t="shared" si="275"/>
        <v>0</v>
      </c>
      <c r="UA561">
        <f t="shared" si="276"/>
        <v>0</v>
      </c>
      <c r="UB561">
        <f t="shared" si="277"/>
        <v>1</v>
      </c>
      <c r="UD561" t="str">
        <f t="shared" si="278"/>
        <v>0</v>
      </c>
      <c r="UE561" t="str">
        <f t="shared" si="279"/>
        <v>3</v>
      </c>
      <c r="UG561">
        <f t="shared" si="280"/>
        <v>0</v>
      </c>
      <c r="UH561">
        <f t="shared" si="281"/>
        <v>3</v>
      </c>
      <c r="UR561">
        <f t="shared" si="256"/>
        <v>1</v>
      </c>
    </row>
    <row r="562" spans="1:564" x14ac:dyDescent="0.3">
      <c r="A562" t="s">
        <v>1733</v>
      </c>
      <c r="B562" t="s">
        <v>14</v>
      </c>
      <c r="D562" s="63">
        <v>45743.687568969908</v>
      </c>
      <c r="E562" s="63">
        <v>45743.716976446762</v>
      </c>
      <c r="F562" t="s">
        <v>623</v>
      </c>
      <c r="G562">
        <v>100</v>
      </c>
      <c r="H562">
        <v>1</v>
      </c>
      <c r="I562">
        <v>13</v>
      </c>
      <c r="J562">
        <v>5</v>
      </c>
      <c r="K562">
        <v>3</v>
      </c>
      <c r="L562">
        <v>1</v>
      </c>
      <c r="M562" t="s">
        <v>586</v>
      </c>
      <c r="N562" t="s">
        <v>618</v>
      </c>
      <c r="O562" t="s">
        <v>691</v>
      </c>
      <c r="P562">
        <v>0</v>
      </c>
      <c r="Q562">
        <v>0</v>
      </c>
      <c r="R562">
        <v>0</v>
      </c>
      <c r="S562">
        <v>1</v>
      </c>
      <c r="T562">
        <v>0</v>
      </c>
      <c r="U562">
        <v>0</v>
      </c>
      <c r="V562">
        <v>0</v>
      </c>
      <c r="W562">
        <v>0</v>
      </c>
      <c r="X562">
        <v>0</v>
      </c>
      <c r="Y562">
        <v>1</v>
      </c>
      <c r="Z562">
        <v>0</v>
      </c>
      <c r="AA562">
        <v>0</v>
      </c>
      <c r="AB562">
        <v>0</v>
      </c>
      <c r="AC562">
        <v>0</v>
      </c>
      <c r="AD562">
        <v>0</v>
      </c>
      <c r="AE562">
        <v>0</v>
      </c>
      <c r="AF562">
        <v>0</v>
      </c>
      <c r="AG562">
        <v>0</v>
      </c>
      <c r="AH562">
        <v>0</v>
      </c>
      <c r="AI562">
        <v>1</v>
      </c>
      <c r="AJ562">
        <v>1</v>
      </c>
      <c r="AL562">
        <v>11</v>
      </c>
      <c r="AM562">
        <v>0</v>
      </c>
      <c r="AN562">
        <v>0</v>
      </c>
      <c r="AO562">
        <v>1</v>
      </c>
      <c r="AP562">
        <v>0</v>
      </c>
      <c r="AQ562">
        <v>0</v>
      </c>
      <c r="AR562">
        <v>0</v>
      </c>
      <c r="AS562">
        <v>0</v>
      </c>
      <c r="AT562">
        <v>0</v>
      </c>
      <c r="AV562">
        <v>1</v>
      </c>
      <c r="AW562">
        <v>1</v>
      </c>
      <c r="AX562">
        <v>0</v>
      </c>
      <c r="AY562">
        <v>0</v>
      </c>
      <c r="AZ562">
        <v>1</v>
      </c>
      <c r="BA562">
        <v>0</v>
      </c>
      <c r="BB562">
        <v>0</v>
      </c>
      <c r="BD562">
        <v>1</v>
      </c>
      <c r="BE562">
        <v>1</v>
      </c>
      <c r="BF562">
        <v>1</v>
      </c>
      <c r="BI562">
        <v>2</v>
      </c>
      <c r="BJ562">
        <v>3</v>
      </c>
      <c r="BK562">
        <v>3</v>
      </c>
      <c r="BL562">
        <v>3</v>
      </c>
      <c r="BM562">
        <v>3</v>
      </c>
      <c r="BN562">
        <v>4</v>
      </c>
      <c r="BO562">
        <v>2</v>
      </c>
      <c r="BP562">
        <v>2</v>
      </c>
      <c r="BQ562">
        <v>3</v>
      </c>
      <c r="BR562">
        <v>3</v>
      </c>
      <c r="BS562">
        <v>3</v>
      </c>
      <c r="BT562">
        <v>2</v>
      </c>
      <c r="BU562">
        <v>4</v>
      </c>
      <c r="BV562">
        <v>3</v>
      </c>
      <c r="BW562">
        <v>2</v>
      </c>
      <c r="BY562">
        <v>2</v>
      </c>
      <c r="CB562">
        <v>10</v>
      </c>
      <c r="CF562">
        <v>10</v>
      </c>
      <c r="CM562">
        <v>10</v>
      </c>
      <c r="CR562" t="s">
        <v>1734</v>
      </c>
      <c r="CV562" t="s">
        <v>1735</v>
      </c>
      <c r="DC562" t="s">
        <v>1736</v>
      </c>
      <c r="DG562">
        <v>13</v>
      </c>
      <c r="DH562">
        <v>0</v>
      </c>
      <c r="DI562">
        <v>0</v>
      </c>
      <c r="DJ562">
        <v>0</v>
      </c>
      <c r="DK562">
        <v>0</v>
      </c>
      <c r="DL562">
        <v>0</v>
      </c>
      <c r="DM562">
        <v>0</v>
      </c>
      <c r="DN562">
        <v>1</v>
      </c>
      <c r="DO562">
        <v>0</v>
      </c>
      <c r="DP562">
        <v>0</v>
      </c>
      <c r="DQ562">
        <v>0</v>
      </c>
      <c r="DR562">
        <v>1</v>
      </c>
      <c r="DS562">
        <v>0</v>
      </c>
      <c r="DU562">
        <v>0</v>
      </c>
      <c r="DV562">
        <v>0</v>
      </c>
      <c r="DW562">
        <v>0</v>
      </c>
      <c r="EB562">
        <v>3</v>
      </c>
      <c r="ED562">
        <v>1</v>
      </c>
      <c r="EH562">
        <v>2</v>
      </c>
      <c r="EU562">
        <v>4</v>
      </c>
      <c r="EV562">
        <v>5</v>
      </c>
      <c r="EW562">
        <v>4</v>
      </c>
      <c r="EX562">
        <v>4</v>
      </c>
      <c r="EY562">
        <v>5</v>
      </c>
      <c r="EZ562">
        <v>3</v>
      </c>
      <c r="FA562">
        <v>4</v>
      </c>
      <c r="FB562">
        <v>5</v>
      </c>
      <c r="FC562">
        <v>3</v>
      </c>
      <c r="FD562">
        <v>5</v>
      </c>
      <c r="GI562">
        <v>4</v>
      </c>
      <c r="GJ562">
        <v>5</v>
      </c>
      <c r="GK562">
        <v>4</v>
      </c>
      <c r="GL562">
        <v>4</v>
      </c>
      <c r="GM562">
        <v>5</v>
      </c>
      <c r="GN562">
        <v>5</v>
      </c>
      <c r="GO562">
        <v>4</v>
      </c>
      <c r="GP562">
        <v>5</v>
      </c>
      <c r="GQ562">
        <v>4</v>
      </c>
      <c r="GR562">
        <v>4</v>
      </c>
      <c r="JA562">
        <v>4</v>
      </c>
      <c r="JB562">
        <v>5</v>
      </c>
      <c r="JC562">
        <v>5</v>
      </c>
      <c r="JD562">
        <v>4</v>
      </c>
      <c r="JE562">
        <v>5</v>
      </c>
      <c r="JF562">
        <v>4</v>
      </c>
      <c r="JG562">
        <v>5</v>
      </c>
      <c r="JH562">
        <v>4</v>
      </c>
      <c r="JI562">
        <v>4</v>
      </c>
      <c r="JJ562">
        <v>5</v>
      </c>
      <c r="KO562">
        <v>2024</v>
      </c>
      <c r="KP562">
        <v>0</v>
      </c>
      <c r="KQ562">
        <v>2025</v>
      </c>
      <c r="KR562">
        <v>0</v>
      </c>
      <c r="KS562">
        <v>4</v>
      </c>
      <c r="KT562" t="s">
        <v>1737</v>
      </c>
      <c r="KU562">
        <v>4</v>
      </c>
      <c r="KV562">
        <v>10</v>
      </c>
      <c r="KX562">
        <v>2</v>
      </c>
      <c r="KZ562">
        <v>1</v>
      </c>
      <c r="LA562">
        <v>0</v>
      </c>
      <c r="LB562">
        <v>0</v>
      </c>
      <c r="LC562">
        <v>0</v>
      </c>
      <c r="LD562">
        <v>0</v>
      </c>
      <c r="LE562">
        <v>0</v>
      </c>
      <c r="LF562">
        <v>0</v>
      </c>
      <c r="LG562">
        <v>0</v>
      </c>
      <c r="LH562">
        <v>0</v>
      </c>
      <c r="LI562">
        <v>0</v>
      </c>
      <c r="LJ562">
        <v>0</v>
      </c>
      <c r="LK562">
        <v>0</v>
      </c>
      <c r="LM562">
        <v>0</v>
      </c>
      <c r="LO562">
        <v>0</v>
      </c>
      <c r="LP562">
        <v>0</v>
      </c>
      <c r="LQ562">
        <v>0</v>
      </c>
      <c r="LR562">
        <v>0</v>
      </c>
      <c r="LS562">
        <v>0</v>
      </c>
      <c r="LT562">
        <v>0</v>
      </c>
      <c r="LU562">
        <v>0</v>
      </c>
      <c r="LV562">
        <v>0</v>
      </c>
      <c r="LW562">
        <v>0</v>
      </c>
      <c r="LX562">
        <v>0</v>
      </c>
      <c r="LY562">
        <v>0</v>
      </c>
      <c r="LZ562">
        <v>1</v>
      </c>
      <c r="MA562">
        <v>0</v>
      </c>
      <c r="MC562">
        <v>2</v>
      </c>
      <c r="ME562">
        <v>1</v>
      </c>
      <c r="MF562">
        <v>8</v>
      </c>
      <c r="MG562">
        <v>6</v>
      </c>
      <c r="MH562">
        <v>6</v>
      </c>
      <c r="MI562">
        <v>3</v>
      </c>
      <c r="MJ562">
        <v>2</v>
      </c>
      <c r="MK562">
        <v>2</v>
      </c>
      <c r="ML562">
        <v>1</v>
      </c>
      <c r="MM562">
        <v>1</v>
      </c>
      <c r="MN562">
        <v>2</v>
      </c>
      <c r="MO562">
        <v>2</v>
      </c>
      <c r="MP562">
        <v>1</v>
      </c>
      <c r="MQ562">
        <v>1</v>
      </c>
      <c r="MR562">
        <v>1</v>
      </c>
      <c r="MS562">
        <v>1</v>
      </c>
      <c r="MT562">
        <v>1</v>
      </c>
      <c r="MU562">
        <v>1</v>
      </c>
      <c r="MV562">
        <v>1</v>
      </c>
      <c r="MW562">
        <v>2</v>
      </c>
      <c r="MX562" t="s">
        <v>1738</v>
      </c>
      <c r="MY562" t="s">
        <v>1739</v>
      </c>
      <c r="NB562" t="s">
        <v>1740</v>
      </c>
      <c r="NC562" t="s">
        <v>1741</v>
      </c>
      <c r="NK562" t="s">
        <v>1742</v>
      </c>
      <c r="NL562">
        <v>4</v>
      </c>
      <c r="NM562">
        <v>4</v>
      </c>
      <c r="NP562">
        <v>5</v>
      </c>
      <c r="NQ562">
        <v>4</v>
      </c>
      <c r="NY562">
        <v>4</v>
      </c>
      <c r="PB562">
        <v>36</v>
      </c>
      <c r="PC562">
        <v>37</v>
      </c>
      <c r="PD562">
        <v>27</v>
      </c>
      <c r="PE562">
        <v>0</v>
      </c>
      <c r="PJ562">
        <v>1</v>
      </c>
      <c r="PL562">
        <v>5</v>
      </c>
      <c r="PM562">
        <v>4</v>
      </c>
      <c r="PN562">
        <v>5</v>
      </c>
      <c r="PO562">
        <v>1</v>
      </c>
      <c r="PP562">
        <v>3</v>
      </c>
      <c r="PQ562">
        <v>3</v>
      </c>
      <c r="PR562">
        <v>3</v>
      </c>
      <c r="PS562">
        <v>2</v>
      </c>
      <c r="PT562">
        <v>2</v>
      </c>
      <c r="PU562">
        <v>3</v>
      </c>
      <c r="PV562">
        <v>2</v>
      </c>
      <c r="PW562">
        <v>2</v>
      </c>
      <c r="PX562">
        <v>2</v>
      </c>
      <c r="PY562">
        <v>2</v>
      </c>
      <c r="PZ562">
        <v>2</v>
      </c>
      <c r="QC562">
        <v>10</v>
      </c>
      <c r="QD562">
        <v>10</v>
      </c>
      <c r="QE562">
        <v>10</v>
      </c>
      <c r="QN562" t="s">
        <v>1743</v>
      </c>
      <c r="QO562" t="s">
        <v>1744</v>
      </c>
      <c r="QP562" t="s">
        <v>1745</v>
      </c>
      <c r="QY562">
        <v>5</v>
      </c>
      <c r="QZ562" t="s">
        <v>1746</v>
      </c>
      <c r="RA562">
        <v>4</v>
      </c>
      <c r="SX562">
        <v>5</v>
      </c>
      <c r="SY562">
        <v>2</v>
      </c>
      <c r="SZ562">
        <v>7</v>
      </c>
      <c r="TA562">
        <v>4</v>
      </c>
      <c r="TB562">
        <v>3</v>
      </c>
      <c r="TC562">
        <v>4</v>
      </c>
      <c r="TD562">
        <v>3</v>
      </c>
      <c r="TF562" t="s">
        <v>18</v>
      </c>
      <c r="TG562" cm="1">
        <f t="array" aca="1" ref="TG562" ca="1">_xlfn.IFS(SUMIFS(TI562:UB562, TI$3:UB$3,"Red",TI$4:UB$4,"On")&gt;0,1,
SUMIFS(TI562:UB562,TI$3:UB$3,"Yellow",TI$4:UB$4,"On")&gt;=TH$1,1,
TRUE,0)</f>
        <v>1</v>
      </c>
      <c r="TH562" s="40">
        <f t="shared" si="257"/>
        <v>42.346766669070348</v>
      </c>
      <c r="TI562" s="40">
        <f t="shared" si="258"/>
        <v>0</v>
      </c>
      <c r="TJ562">
        <f t="shared" si="259"/>
        <v>0</v>
      </c>
      <c r="TK562">
        <f t="shared" si="260"/>
        <v>0</v>
      </c>
      <c r="TL562">
        <f t="shared" si="261"/>
        <v>0</v>
      </c>
      <c r="TM562">
        <f t="shared" si="262"/>
        <v>1</v>
      </c>
      <c r="TN562">
        <f t="shared" si="263"/>
        <v>0</v>
      </c>
      <c r="TO562">
        <f t="shared" si="264"/>
        <v>0</v>
      </c>
      <c r="TP562">
        <f t="shared" si="265"/>
        <v>0</v>
      </c>
      <c r="TQ562">
        <f t="shared" si="266"/>
        <v>0</v>
      </c>
      <c r="TR562">
        <f t="shared" si="267"/>
        <v>0</v>
      </c>
      <c r="TS562">
        <f t="shared" si="268"/>
        <v>1</v>
      </c>
      <c r="TT562">
        <f t="shared" si="269"/>
        <v>0</v>
      </c>
      <c r="TU562">
        <f t="shared" si="270"/>
        <v>0</v>
      </c>
      <c r="TV562">
        <f t="shared" si="271"/>
        <v>0</v>
      </c>
      <c r="TW562">
        <f t="shared" si="272"/>
        <v>0</v>
      </c>
      <c r="TX562">
        <f t="shared" si="273"/>
        <v>0</v>
      </c>
      <c r="TY562">
        <f t="shared" si="274"/>
        <v>0</v>
      </c>
      <c r="TZ562">
        <f t="shared" si="275"/>
        <v>0</v>
      </c>
      <c r="UA562">
        <f t="shared" si="276"/>
        <v>0</v>
      </c>
      <c r="UB562">
        <f t="shared" si="277"/>
        <v>0</v>
      </c>
      <c r="UD562" t="str">
        <f t="shared" si="278"/>
        <v>0</v>
      </c>
      <c r="UE562" t="str">
        <f t="shared" si="279"/>
        <v>3</v>
      </c>
      <c r="UG562">
        <f t="shared" si="280"/>
        <v>0</v>
      </c>
      <c r="UH562">
        <f t="shared" si="281"/>
        <v>3</v>
      </c>
      <c r="UR562">
        <f t="shared" si="256"/>
        <v>1</v>
      </c>
    </row>
    <row r="563" spans="1:564" x14ac:dyDescent="0.3">
      <c r="A563" t="s">
        <v>1747</v>
      </c>
      <c r="B563" t="s">
        <v>591</v>
      </c>
      <c r="C563" t="s">
        <v>97</v>
      </c>
      <c r="D563" s="63">
        <v>45743.717972233797</v>
      </c>
      <c r="E563" s="63">
        <v>45743.718157037038</v>
      </c>
      <c r="F563" t="s">
        <v>623</v>
      </c>
      <c r="G563">
        <v>100</v>
      </c>
      <c r="AI563">
        <v>1</v>
      </c>
      <c r="AJ563">
        <v>1</v>
      </c>
      <c r="AL563">
        <v>12</v>
      </c>
      <c r="TF563" t="s">
        <v>18</v>
      </c>
      <c r="TG563" cm="1">
        <f t="array" aca="1" ref="TG563" ca="1">_xlfn.IFS(SUMIFS(TI563:UB563, TI$3:UB$3,"Red",TI$4:UB$4,"On")&gt;0,1,
SUMIFS(TI563:UB563,TI$3:UB$3,"Yellow",TI$4:UB$4,"On")&gt;=TH$1,1,
TRUE,0)</f>
        <v>0</v>
      </c>
      <c r="TH563" s="40">
        <f t="shared" si="257"/>
        <v>0.26611666660755873</v>
      </c>
      <c r="TI563" s="40" t="str">
        <f t="shared" si="258"/>
        <v/>
      </c>
      <c r="TJ563">
        <f t="shared" si="259"/>
        <v>0</v>
      </c>
      <c r="TK563">
        <f t="shared" si="260"/>
        <v>0</v>
      </c>
      <c r="TL563">
        <f t="shared" si="261"/>
        <v>0</v>
      </c>
      <c r="TM563">
        <f t="shared" si="262"/>
        <v>0</v>
      </c>
      <c r="TN563">
        <f t="shared" si="263"/>
        <v>0</v>
      </c>
      <c r="TO563">
        <f t="shared" si="264"/>
        <v>0</v>
      </c>
      <c r="TP563">
        <f t="shared" si="265"/>
        <v>0</v>
      </c>
      <c r="TQ563">
        <f t="shared" si="266"/>
        <v>0</v>
      </c>
      <c r="TR563">
        <f t="shared" si="267"/>
        <v>0</v>
      </c>
      <c r="TS563">
        <f t="shared" si="268"/>
        <v>0</v>
      </c>
      <c r="TT563">
        <f t="shared" si="269"/>
        <v>0</v>
      </c>
      <c r="TU563">
        <f t="shared" si="270"/>
        <v>0</v>
      </c>
      <c r="TV563">
        <f t="shared" si="271"/>
        <v>0</v>
      </c>
      <c r="TW563">
        <f t="shared" si="272"/>
        <v>0</v>
      </c>
      <c r="TX563">
        <f t="shared" si="273"/>
        <v>0</v>
      </c>
      <c r="TY563">
        <f t="shared" si="274"/>
        <v>0</v>
      </c>
      <c r="TZ563" t="str">
        <f t="shared" si="275"/>
        <v/>
      </c>
      <c r="UA563">
        <f t="shared" si="276"/>
        <v>0</v>
      </c>
      <c r="UB563">
        <f t="shared" si="277"/>
        <v>0</v>
      </c>
      <c r="UD563" t="str">
        <f t="shared" si="278"/>
        <v/>
      </c>
      <c r="UE563" t="str">
        <f t="shared" si="279"/>
        <v/>
      </c>
      <c r="UG563" t="str">
        <f t="shared" si="280"/>
        <v/>
      </c>
      <c r="UH563" t="str">
        <f t="shared" si="281"/>
        <v/>
      </c>
      <c r="UR563" t="str">
        <f t="shared" si="256"/>
        <v/>
      </c>
    </row>
    <row r="564" spans="1:564" x14ac:dyDescent="0.3">
      <c r="A564" t="s">
        <v>1748</v>
      </c>
      <c r="B564" t="s">
        <v>591</v>
      </c>
      <c r="C564" t="s">
        <v>115</v>
      </c>
      <c r="D564" s="63">
        <v>45743.718533923609</v>
      </c>
      <c r="E564" s="63">
        <v>45743.718830729165</v>
      </c>
      <c r="F564" t="s">
        <v>625</v>
      </c>
      <c r="G564">
        <v>100</v>
      </c>
      <c r="AI564">
        <v>1</v>
      </c>
      <c r="AJ564">
        <v>1</v>
      </c>
      <c r="AL564">
        <v>11</v>
      </c>
      <c r="AM564">
        <v>0</v>
      </c>
      <c r="AN564">
        <v>1</v>
      </c>
      <c r="AO564">
        <v>0</v>
      </c>
      <c r="AP564">
        <v>1</v>
      </c>
      <c r="AQ564">
        <v>1</v>
      </c>
      <c r="AR564">
        <v>1</v>
      </c>
      <c r="AS564">
        <v>0</v>
      </c>
      <c r="AT564">
        <v>0</v>
      </c>
      <c r="TF564" t="s">
        <v>18</v>
      </c>
      <c r="TG564" cm="1">
        <f t="array" aca="1" ref="TG564" ca="1">_xlfn.IFS(SUMIFS(TI564:UB564, TI$3:UB$3,"Red",TI$4:UB$4,"On")&gt;0,1,
SUMIFS(TI564:UB564,TI$3:UB$3,"Yellow",TI$4:UB$4,"On")&gt;=TH$1,1,
TRUE,0)</f>
        <v>0</v>
      </c>
      <c r="TH564" s="40">
        <f t="shared" si="257"/>
        <v>0.4274000006262213</v>
      </c>
      <c r="TI564" s="40" t="str">
        <f t="shared" si="258"/>
        <v/>
      </c>
      <c r="TJ564">
        <f t="shared" si="259"/>
        <v>0</v>
      </c>
      <c r="TK564">
        <f t="shared" si="260"/>
        <v>0</v>
      </c>
      <c r="TL564">
        <f t="shared" si="261"/>
        <v>0</v>
      </c>
      <c r="TM564">
        <f t="shared" si="262"/>
        <v>0</v>
      </c>
      <c r="TN564">
        <f t="shared" si="263"/>
        <v>0</v>
      </c>
      <c r="TO564">
        <f t="shared" si="264"/>
        <v>0</v>
      </c>
      <c r="TP564">
        <f t="shared" si="265"/>
        <v>0</v>
      </c>
      <c r="TQ564">
        <f t="shared" si="266"/>
        <v>0</v>
      </c>
      <c r="TR564">
        <f t="shared" si="267"/>
        <v>0</v>
      </c>
      <c r="TS564">
        <f t="shared" si="268"/>
        <v>0</v>
      </c>
      <c r="TT564">
        <f t="shared" si="269"/>
        <v>0</v>
      </c>
      <c r="TU564">
        <f t="shared" si="270"/>
        <v>0</v>
      </c>
      <c r="TV564">
        <f t="shared" si="271"/>
        <v>0</v>
      </c>
      <c r="TW564">
        <f t="shared" si="272"/>
        <v>0</v>
      </c>
      <c r="TX564">
        <f t="shared" si="273"/>
        <v>0</v>
      </c>
      <c r="TY564">
        <f t="shared" si="274"/>
        <v>0</v>
      </c>
      <c r="TZ564" t="str">
        <f t="shared" si="275"/>
        <v/>
      </c>
      <c r="UA564">
        <f t="shared" si="276"/>
        <v>0</v>
      </c>
      <c r="UB564">
        <f t="shared" si="277"/>
        <v>0</v>
      </c>
      <c r="UD564" t="str">
        <f t="shared" si="278"/>
        <v/>
      </c>
      <c r="UE564" t="str">
        <f t="shared" si="279"/>
        <v/>
      </c>
      <c r="UG564" t="str">
        <f t="shared" si="280"/>
        <v/>
      </c>
      <c r="UH564" t="str">
        <f t="shared" si="281"/>
        <v/>
      </c>
      <c r="UR564" t="str">
        <f t="shared" si="256"/>
        <v/>
      </c>
    </row>
    <row r="565" spans="1:564" x14ac:dyDescent="0.3">
      <c r="A565" t="s">
        <v>1749</v>
      </c>
      <c r="B565" t="s">
        <v>591</v>
      </c>
      <c r="C565" t="s">
        <v>78</v>
      </c>
      <c r="D565" s="63">
        <v>45743.718743819445</v>
      </c>
      <c r="E565" s="63">
        <v>45743.718856990738</v>
      </c>
      <c r="F565" t="s">
        <v>623</v>
      </c>
      <c r="G565">
        <v>100</v>
      </c>
      <c r="AI565">
        <v>4</v>
      </c>
      <c r="TF565" t="s">
        <v>18</v>
      </c>
      <c r="TG565" cm="1">
        <f t="array" aca="1" ref="TG565" ca="1">_xlfn.IFS(SUMIFS(TI565:UB565, TI$3:UB$3,"Red",TI$4:UB$4,"On")&gt;0,1,
SUMIFS(TI565:UB565,TI$3:UB$3,"Yellow",TI$4:UB$4,"On")&gt;=TH$1,1,
TRUE,0)</f>
        <v>0</v>
      </c>
      <c r="TH565" s="40">
        <f t="shared" si="257"/>
        <v>0.16296666115522385</v>
      </c>
      <c r="TI565" s="40" t="str">
        <f t="shared" si="258"/>
        <v/>
      </c>
      <c r="TJ565">
        <f t="shared" si="259"/>
        <v>0</v>
      </c>
      <c r="TK565">
        <f t="shared" si="260"/>
        <v>0</v>
      </c>
      <c r="TL565">
        <f t="shared" si="261"/>
        <v>0</v>
      </c>
      <c r="TM565">
        <f t="shared" si="262"/>
        <v>0</v>
      </c>
      <c r="TN565">
        <f t="shared" si="263"/>
        <v>0</v>
      </c>
      <c r="TO565">
        <f t="shared" si="264"/>
        <v>0</v>
      </c>
      <c r="TP565">
        <f t="shared" si="265"/>
        <v>0</v>
      </c>
      <c r="TQ565">
        <f t="shared" si="266"/>
        <v>0</v>
      </c>
      <c r="TR565">
        <f t="shared" si="267"/>
        <v>0</v>
      </c>
      <c r="TS565">
        <f t="shared" si="268"/>
        <v>0</v>
      </c>
      <c r="TT565">
        <f t="shared" si="269"/>
        <v>0</v>
      </c>
      <c r="TU565">
        <f t="shared" si="270"/>
        <v>0</v>
      </c>
      <c r="TV565">
        <f t="shared" si="271"/>
        <v>0</v>
      </c>
      <c r="TW565">
        <f t="shared" si="272"/>
        <v>0</v>
      </c>
      <c r="TX565">
        <f t="shared" si="273"/>
        <v>0</v>
      </c>
      <c r="TY565">
        <f t="shared" si="274"/>
        <v>0</v>
      </c>
      <c r="TZ565" t="str">
        <f t="shared" si="275"/>
        <v/>
      </c>
      <c r="UA565">
        <f t="shared" si="276"/>
        <v>0</v>
      </c>
      <c r="UB565">
        <f t="shared" si="277"/>
        <v>0</v>
      </c>
      <c r="UD565" t="str">
        <f t="shared" si="278"/>
        <v/>
      </c>
      <c r="UE565" t="str">
        <f t="shared" si="279"/>
        <v/>
      </c>
      <c r="UG565" t="str">
        <f t="shared" si="280"/>
        <v/>
      </c>
      <c r="UH565" t="str">
        <f t="shared" si="281"/>
        <v/>
      </c>
      <c r="UR565" t="str">
        <f t="shared" si="256"/>
        <v/>
      </c>
    </row>
    <row r="566" spans="1:564" x14ac:dyDescent="0.3">
      <c r="A566" t="s">
        <v>1750</v>
      </c>
      <c r="B566" t="s">
        <v>14</v>
      </c>
      <c r="D566" s="63">
        <v>45743.668101550924</v>
      </c>
      <c r="E566" s="63">
        <v>45743.719397638888</v>
      </c>
      <c r="F566" t="s">
        <v>625</v>
      </c>
      <c r="G566">
        <v>100</v>
      </c>
      <c r="H566">
        <v>1</v>
      </c>
      <c r="I566">
        <v>1</v>
      </c>
      <c r="J566">
        <v>10</v>
      </c>
      <c r="K566">
        <v>4</v>
      </c>
      <c r="L566">
        <v>1</v>
      </c>
      <c r="M566" t="s">
        <v>586</v>
      </c>
      <c r="N566" t="s">
        <v>654</v>
      </c>
      <c r="O566" t="s">
        <v>636</v>
      </c>
      <c r="P566">
        <v>0</v>
      </c>
      <c r="Q566">
        <v>1</v>
      </c>
      <c r="R566">
        <v>0</v>
      </c>
      <c r="S566">
        <v>0</v>
      </c>
      <c r="T566">
        <v>0</v>
      </c>
      <c r="U566">
        <v>0</v>
      </c>
      <c r="V566">
        <v>0</v>
      </c>
      <c r="W566">
        <v>0</v>
      </c>
      <c r="X566">
        <v>0</v>
      </c>
      <c r="Y566">
        <v>0</v>
      </c>
      <c r="Z566">
        <v>0</v>
      </c>
      <c r="AA566">
        <v>0</v>
      </c>
      <c r="AB566">
        <v>0</v>
      </c>
      <c r="AC566">
        <v>0</v>
      </c>
      <c r="AD566">
        <v>0</v>
      </c>
      <c r="AE566">
        <v>0</v>
      </c>
      <c r="AF566">
        <v>0</v>
      </c>
      <c r="AG566">
        <v>0</v>
      </c>
      <c r="AH566">
        <v>0</v>
      </c>
      <c r="AI566">
        <v>1</v>
      </c>
      <c r="AJ566">
        <v>1</v>
      </c>
      <c r="AL566">
        <v>11</v>
      </c>
      <c r="AM566">
        <v>0</v>
      </c>
      <c r="AN566">
        <v>0</v>
      </c>
      <c r="AO566">
        <v>1</v>
      </c>
      <c r="AP566">
        <v>0</v>
      </c>
      <c r="AQ566">
        <v>0</v>
      </c>
      <c r="AR566">
        <v>0</v>
      </c>
      <c r="AS566">
        <v>0</v>
      </c>
      <c r="AT566">
        <v>0</v>
      </c>
      <c r="AV566">
        <v>2</v>
      </c>
      <c r="AW566">
        <v>1</v>
      </c>
      <c r="AX566">
        <v>0</v>
      </c>
      <c r="AY566">
        <v>0</v>
      </c>
      <c r="AZ566">
        <v>1</v>
      </c>
      <c r="BA566">
        <v>1</v>
      </c>
      <c r="BB566">
        <v>0</v>
      </c>
      <c r="BD566">
        <v>1</v>
      </c>
      <c r="BE566">
        <v>2</v>
      </c>
      <c r="BF566">
        <v>3</v>
      </c>
      <c r="BI566">
        <v>4</v>
      </c>
      <c r="BJ566">
        <v>2</v>
      </c>
      <c r="BK566">
        <v>1</v>
      </c>
      <c r="BL566">
        <v>3</v>
      </c>
      <c r="BM566">
        <v>1</v>
      </c>
      <c r="BN566">
        <v>2</v>
      </c>
      <c r="BO566">
        <v>1</v>
      </c>
      <c r="BP566">
        <v>2</v>
      </c>
      <c r="BQ566">
        <v>1</v>
      </c>
      <c r="BR566">
        <v>1</v>
      </c>
      <c r="BS566">
        <v>1</v>
      </c>
      <c r="BT566">
        <v>1</v>
      </c>
      <c r="BU566">
        <v>1</v>
      </c>
      <c r="BV566">
        <v>1</v>
      </c>
      <c r="BW566">
        <v>1</v>
      </c>
      <c r="BY566">
        <v>1</v>
      </c>
      <c r="CA566">
        <v>9</v>
      </c>
      <c r="CD566">
        <v>6</v>
      </c>
      <c r="CQ566" t="s">
        <v>1751</v>
      </c>
      <c r="CT566" t="s">
        <v>1752</v>
      </c>
      <c r="DG566">
        <v>1</v>
      </c>
      <c r="DI566">
        <v>0</v>
      </c>
      <c r="DJ566">
        <v>0</v>
      </c>
      <c r="DK566">
        <v>1</v>
      </c>
      <c r="DL566">
        <v>0</v>
      </c>
      <c r="DM566">
        <v>0</v>
      </c>
      <c r="DN566">
        <v>0</v>
      </c>
      <c r="DO566">
        <v>0</v>
      </c>
      <c r="DP566">
        <v>0</v>
      </c>
      <c r="DQ566">
        <v>0</v>
      </c>
      <c r="DR566">
        <v>0</v>
      </c>
      <c r="DS566">
        <v>0</v>
      </c>
      <c r="DT566">
        <v>0</v>
      </c>
      <c r="DU566">
        <v>0</v>
      </c>
      <c r="DV566">
        <v>0</v>
      </c>
      <c r="DW566">
        <v>0</v>
      </c>
      <c r="DZ566">
        <v>1</v>
      </c>
      <c r="EG566">
        <v>3</v>
      </c>
      <c r="EH566">
        <v>2</v>
      </c>
      <c r="EK566">
        <v>3</v>
      </c>
      <c r="EL566">
        <v>4</v>
      </c>
      <c r="EM566">
        <v>4</v>
      </c>
      <c r="EN566">
        <v>3</v>
      </c>
      <c r="EO566">
        <v>4</v>
      </c>
      <c r="EP566">
        <v>4</v>
      </c>
      <c r="EQ566">
        <v>4</v>
      </c>
      <c r="ER566">
        <v>5</v>
      </c>
      <c r="ES566">
        <v>4</v>
      </c>
      <c r="ET566">
        <v>4</v>
      </c>
      <c r="FO566">
        <v>3</v>
      </c>
      <c r="FP566">
        <v>3</v>
      </c>
      <c r="FQ566">
        <v>3</v>
      </c>
      <c r="FR566">
        <v>3</v>
      </c>
      <c r="FS566">
        <v>2</v>
      </c>
      <c r="FT566">
        <v>3</v>
      </c>
      <c r="FU566">
        <v>3</v>
      </c>
      <c r="FV566">
        <v>3</v>
      </c>
      <c r="FW566">
        <v>3</v>
      </c>
      <c r="FX566">
        <v>3</v>
      </c>
      <c r="KP566">
        <v>1</v>
      </c>
      <c r="KQ566">
        <v>2019</v>
      </c>
      <c r="KR566">
        <v>0</v>
      </c>
      <c r="KS566">
        <v>4</v>
      </c>
      <c r="KT566" t="s">
        <v>1753</v>
      </c>
      <c r="KU566">
        <v>1</v>
      </c>
      <c r="KX566">
        <v>4</v>
      </c>
      <c r="LA566">
        <v>0</v>
      </c>
      <c r="LC566">
        <v>1</v>
      </c>
      <c r="LE566">
        <v>0</v>
      </c>
      <c r="LG566">
        <v>0</v>
      </c>
      <c r="LO566">
        <v>0</v>
      </c>
      <c r="LQ566">
        <v>0</v>
      </c>
      <c r="LR566">
        <v>1</v>
      </c>
      <c r="LS566">
        <v>0</v>
      </c>
      <c r="LT566">
        <v>0</v>
      </c>
      <c r="LU566">
        <v>1</v>
      </c>
      <c r="LV566">
        <v>0</v>
      </c>
      <c r="LW566">
        <v>1</v>
      </c>
      <c r="LX566">
        <v>0</v>
      </c>
      <c r="LY566">
        <v>0</v>
      </c>
      <c r="LZ566">
        <v>1</v>
      </c>
      <c r="MA566">
        <v>0</v>
      </c>
      <c r="MC566">
        <v>2</v>
      </c>
      <c r="ME566">
        <v>1</v>
      </c>
      <c r="MF566">
        <v>5</v>
      </c>
      <c r="MG566">
        <v>6</v>
      </c>
      <c r="MH566">
        <v>5</v>
      </c>
      <c r="MI566">
        <v>4</v>
      </c>
      <c r="MJ566">
        <v>2</v>
      </c>
      <c r="MK566">
        <v>1</v>
      </c>
      <c r="ML566">
        <v>1</v>
      </c>
      <c r="MM566">
        <v>2</v>
      </c>
      <c r="MN566">
        <v>3</v>
      </c>
      <c r="MO566">
        <v>3</v>
      </c>
      <c r="MP566">
        <v>1</v>
      </c>
      <c r="MQ566">
        <v>2</v>
      </c>
      <c r="MR566">
        <v>3</v>
      </c>
      <c r="MS566">
        <v>1</v>
      </c>
      <c r="MT566">
        <v>1</v>
      </c>
      <c r="MU566">
        <v>1</v>
      </c>
      <c r="MV566">
        <v>1</v>
      </c>
      <c r="MW566">
        <v>3</v>
      </c>
      <c r="MX566" t="s">
        <v>1754</v>
      </c>
      <c r="NA566" t="s">
        <v>1755</v>
      </c>
      <c r="NE566" t="s">
        <v>1755</v>
      </c>
      <c r="NL566">
        <v>3</v>
      </c>
      <c r="NO566">
        <v>3</v>
      </c>
      <c r="NP566">
        <v>2</v>
      </c>
      <c r="NQ566">
        <v>2</v>
      </c>
      <c r="NS566">
        <v>3</v>
      </c>
      <c r="NT566">
        <v>3</v>
      </c>
      <c r="NY566">
        <v>3</v>
      </c>
      <c r="OH566">
        <v>6</v>
      </c>
      <c r="OI566" t="s">
        <v>1756</v>
      </c>
      <c r="OJ566">
        <v>1</v>
      </c>
      <c r="PB566">
        <v>25</v>
      </c>
      <c r="PC566">
        <v>25</v>
      </c>
      <c r="PD566">
        <v>30</v>
      </c>
      <c r="PE566">
        <v>20</v>
      </c>
      <c r="PF566" t="s">
        <v>1757</v>
      </c>
      <c r="PG566">
        <v>10</v>
      </c>
      <c r="PH566">
        <v>3</v>
      </c>
      <c r="PI566">
        <v>3</v>
      </c>
      <c r="PJ566">
        <v>1</v>
      </c>
      <c r="PL566">
        <v>9</v>
      </c>
      <c r="PM566">
        <v>3</v>
      </c>
      <c r="PN566">
        <v>3</v>
      </c>
      <c r="PO566">
        <v>1</v>
      </c>
      <c r="PP566">
        <v>4</v>
      </c>
      <c r="PQ566">
        <v>2</v>
      </c>
      <c r="PR566">
        <v>2</v>
      </c>
      <c r="PS566">
        <v>2</v>
      </c>
      <c r="PT566">
        <v>2</v>
      </c>
      <c r="PU566">
        <v>1</v>
      </c>
      <c r="PV566">
        <v>1</v>
      </c>
      <c r="PW566">
        <v>1</v>
      </c>
      <c r="PX566">
        <v>1</v>
      </c>
      <c r="PY566">
        <v>1</v>
      </c>
      <c r="PZ566">
        <v>1</v>
      </c>
      <c r="QC566">
        <v>10</v>
      </c>
      <c r="QN566" t="s">
        <v>1758</v>
      </c>
      <c r="QY566">
        <v>4</v>
      </c>
      <c r="QZ566" t="s">
        <v>1759</v>
      </c>
      <c r="RA566">
        <v>3</v>
      </c>
      <c r="RB566">
        <v>100</v>
      </c>
      <c r="RN566">
        <v>25</v>
      </c>
      <c r="RZ566">
        <v>2</v>
      </c>
      <c r="SX566">
        <v>10</v>
      </c>
      <c r="SY566">
        <v>3</v>
      </c>
      <c r="SZ566">
        <v>1</v>
      </c>
      <c r="TA566">
        <v>4</v>
      </c>
      <c r="TB566">
        <v>5</v>
      </c>
      <c r="TC566">
        <v>4</v>
      </c>
      <c r="TD566">
        <v>5</v>
      </c>
      <c r="TF566" t="s">
        <v>18</v>
      </c>
      <c r="TG566" cm="1">
        <f t="array" aca="1" ref="TG566" ca="1">_xlfn.IFS(SUMIFS(TI566:UB566, TI$3:UB$3,"Red",TI$4:UB$4,"On")&gt;0,1,
SUMIFS(TI566:UB566,TI$3:UB$3,"Yellow",TI$4:UB$4,"On")&gt;=TH$1,1,
TRUE,0)</f>
        <v>0</v>
      </c>
      <c r="TH566" s="40">
        <f t="shared" si="257"/>
        <v>73.866366668371484</v>
      </c>
      <c r="TI566" s="40">
        <f t="shared" si="258"/>
        <v>0</v>
      </c>
      <c r="TJ566">
        <f t="shared" si="259"/>
        <v>0</v>
      </c>
      <c r="TK566">
        <f t="shared" si="260"/>
        <v>1</v>
      </c>
      <c r="TL566">
        <f t="shared" si="261"/>
        <v>0</v>
      </c>
      <c r="TM566">
        <f t="shared" si="262"/>
        <v>0</v>
      </c>
      <c r="TN566">
        <f t="shared" si="263"/>
        <v>0</v>
      </c>
      <c r="TO566">
        <f t="shared" si="264"/>
        <v>0</v>
      </c>
      <c r="TP566">
        <f t="shared" si="265"/>
        <v>0</v>
      </c>
      <c r="TQ566">
        <f t="shared" si="266"/>
        <v>0</v>
      </c>
      <c r="TR566">
        <f t="shared" si="267"/>
        <v>0</v>
      </c>
      <c r="TS566">
        <f t="shared" si="268"/>
        <v>0</v>
      </c>
      <c r="TT566">
        <f t="shared" si="269"/>
        <v>0</v>
      </c>
      <c r="TU566">
        <f t="shared" si="270"/>
        <v>0</v>
      </c>
      <c r="TV566">
        <f t="shared" si="271"/>
        <v>0</v>
      </c>
      <c r="TW566">
        <f t="shared" si="272"/>
        <v>0</v>
      </c>
      <c r="TX566">
        <f t="shared" si="273"/>
        <v>0</v>
      </c>
      <c r="TY566">
        <f t="shared" si="274"/>
        <v>0</v>
      </c>
      <c r="TZ566">
        <f t="shared" si="275"/>
        <v>0</v>
      </c>
      <c r="UA566">
        <f t="shared" si="276"/>
        <v>0</v>
      </c>
      <c r="UB566">
        <f t="shared" si="277"/>
        <v>0</v>
      </c>
      <c r="UD566" t="str">
        <f t="shared" si="278"/>
        <v>0</v>
      </c>
      <c r="UE566" t="str">
        <f t="shared" si="279"/>
        <v>3</v>
      </c>
      <c r="UG566">
        <f t="shared" si="280"/>
        <v>0</v>
      </c>
      <c r="UH566">
        <f t="shared" si="281"/>
        <v>3</v>
      </c>
      <c r="UR566">
        <f t="shared" si="256"/>
        <v>1</v>
      </c>
    </row>
    <row r="567" spans="1:564" x14ac:dyDescent="0.3">
      <c r="A567" t="s">
        <v>1760</v>
      </c>
      <c r="B567" t="s">
        <v>14</v>
      </c>
      <c r="D567" s="63">
        <v>45743.694185995373</v>
      </c>
      <c r="E567" s="63">
        <v>45743.719566828702</v>
      </c>
      <c r="F567" t="s">
        <v>623</v>
      </c>
      <c r="G567">
        <v>100</v>
      </c>
      <c r="H567">
        <v>0</v>
      </c>
      <c r="J567">
        <v>20</v>
      </c>
      <c r="K567">
        <v>4</v>
      </c>
      <c r="L567">
        <v>2</v>
      </c>
      <c r="M567" t="s">
        <v>600</v>
      </c>
      <c r="N567" t="s">
        <v>1650</v>
      </c>
      <c r="O567" t="s">
        <v>1761</v>
      </c>
      <c r="P567">
        <v>0</v>
      </c>
      <c r="Q567">
        <v>1</v>
      </c>
      <c r="R567">
        <v>0</v>
      </c>
      <c r="Y567">
        <v>1</v>
      </c>
      <c r="Z567">
        <v>0</v>
      </c>
      <c r="AA567">
        <v>0</v>
      </c>
      <c r="AB567">
        <v>0</v>
      </c>
      <c r="AC567">
        <v>0</v>
      </c>
      <c r="AD567">
        <v>0</v>
      </c>
      <c r="AE567">
        <v>0</v>
      </c>
      <c r="AF567">
        <v>0</v>
      </c>
      <c r="AG567">
        <v>0</v>
      </c>
      <c r="AH567">
        <v>0</v>
      </c>
      <c r="AI567">
        <v>1</v>
      </c>
      <c r="AJ567">
        <v>1</v>
      </c>
      <c r="AL567">
        <v>11</v>
      </c>
      <c r="AM567">
        <v>1</v>
      </c>
      <c r="AN567">
        <v>1</v>
      </c>
      <c r="AO567">
        <v>1</v>
      </c>
      <c r="AP567">
        <v>1</v>
      </c>
      <c r="AQ567">
        <v>1</v>
      </c>
      <c r="AR567">
        <v>1</v>
      </c>
      <c r="AS567">
        <v>0</v>
      </c>
      <c r="AT567">
        <v>0</v>
      </c>
      <c r="AV567">
        <v>2</v>
      </c>
      <c r="AW567">
        <v>1</v>
      </c>
      <c r="AX567">
        <v>0</v>
      </c>
      <c r="AY567">
        <v>1</v>
      </c>
      <c r="AZ567">
        <v>1</v>
      </c>
      <c r="BA567">
        <v>1</v>
      </c>
      <c r="BB567">
        <v>0</v>
      </c>
      <c r="BD567">
        <v>3</v>
      </c>
      <c r="BE567">
        <v>1</v>
      </c>
      <c r="BF567">
        <v>1</v>
      </c>
      <c r="PO567">
        <v>1</v>
      </c>
      <c r="PP567">
        <v>4</v>
      </c>
      <c r="PQ567">
        <v>4</v>
      </c>
      <c r="PR567">
        <v>4</v>
      </c>
      <c r="PS567">
        <v>2</v>
      </c>
      <c r="PT567">
        <v>4</v>
      </c>
      <c r="PU567">
        <v>2</v>
      </c>
      <c r="PV567">
        <v>2</v>
      </c>
      <c r="PW567">
        <v>4</v>
      </c>
      <c r="PX567">
        <v>2</v>
      </c>
      <c r="PY567">
        <v>3</v>
      </c>
      <c r="PZ567">
        <v>3</v>
      </c>
      <c r="QD567">
        <v>11</v>
      </c>
      <c r="QG567">
        <v>10</v>
      </c>
      <c r="QL567">
        <v>11</v>
      </c>
      <c r="QO567" t="s">
        <v>1762</v>
      </c>
      <c r="QR567" t="s">
        <v>1763</v>
      </c>
      <c r="QW567" t="s">
        <v>1764</v>
      </c>
      <c r="QY567">
        <v>1</v>
      </c>
      <c r="QZ567" t="s">
        <v>1765</v>
      </c>
      <c r="RA567">
        <v>1</v>
      </c>
      <c r="RB567">
        <v>22</v>
      </c>
      <c r="RC567">
        <v>25</v>
      </c>
      <c r="RD567">
        <v>24</v>
      </c>
      <c r="RF567">
        <v>23</v>
      </c>
      <c r="RI567">
        <v>14</v>
      </c>
      <c r="RN567">
        <v>34</v>
      </c>
      <c r="RO567">
        <v>15</v>
      </c>
      <c r="RP567">
        <v>14</v>
      </c>
      <c r="RR567">
        <v>22</v>
      </c>
      <c r="RU567">
        <v>23</v>
      </c>
      <c r="RZ567">
        <v>3</v>
      </c>
      <c r="SA567">
        <v>3</v>
      </c>
      <c r="SB567">
        <v>3</v>
      </c>
      <c r="SK567">
        <v>1</v>
      </c>
      <c r="SO567">
        <v>5</v>
      </c>
      <c r="SP567">
        <v>13</v>
      </c>
      <c r="SR567">
        <v>2</v>
      </c>
      <c r="SS567">
        <v>4</v>
      </c>
      <c r="ST567">
        <v>2</v>
      </c>
      <c r="SX567">
        <v>20</v>
      </c>
      <c r="SY567">
        <v>3</v>
      </c>
      <c r="SZ567">
        <v>8</v>
      </c>
      <c r="TA567">
        <v>4</v>
      </c>
      <c r="TB567">
        <v>3</v>
      </c>
      <c r="TC567">
        <v>3</v>
      </c>
      <c r="TD567">
        <v>3</v>
      </c>
      <c r="TF567" t="s">
        <v>18</v>
      </c>
      <c r="TG567" cm="1">
        <f t="array" aca="1" ref="TG567" ca="1">_xlfn.IFS(SUMIFS(TI567:UB567, TI$3:UB$3,"Red",TI$4:UB$4,"On")&gt;0,1,
SUMIFS(TI567:UB567,TI$3:UB$3,"Yellow",TI$4:UB$4,"On")&gt;=TH$1,1,
TRUE,0)</f>
        <v>1</v>
      </c>
      <c r="TH567" s="40">
        <f t="shared" si="257"/>
        <v>36.548399993916973</v>
      </c>
      <c r="TI567" s="40">
        <f t="shared" si="258"/>
        <v>0</v>
      </c>
      <c r="TJ567">
        <f t="shared" si="259"/>
        <v>0</v>
      </c>
      <c r="TK567">
        <f t="shared" si="260"/>
        <v>1</v>
      </c>
      <c r="TL567">
        <f t="shared" si="261"/>
        <v>0</v>
      </c>
      <c r="TM567">
        <f t="shared" si="262"/>
        <v>0</v>
      </c>
      <c r="TN567">
        <f t="shared" si="263"/>
        <v>0</v>
      </c>
      <c r="TO567">
        <f t="shared" si="264"/>
        <v>0</v>
      </c>
      <c r="TP567">
        <f t="shared" si="265"/>
        <v>0</v>
      </c>
      <c r="TQ567">
        <f t="shared" si="266"/>
        <v>0</v>
      </c>
      <c r="TR567">
        <f t="shared" si="267"/>
        <v>0</v>
      </c>
      <c r="TS567">
        <f t="shared" si="268"/>
        <v>1</v>
      </c>
      <c r="TT567">
        <f t="shared" si="269"/>
        <v>0</v>
      </c>
      <c r="TU567">
        <f t="shared" si="270"/>
        <v>0</v>
      </c>
      <c r="TV567">
        <f t="shared" si="271"/>
        <v>0</v>
      </c>
      <c r="TW567">
        <f t="shared" si="272"/>
        <v>0</v>
      </c>
      <c r="TX567">
        <f t="shared" si="273"/>
        <v>0</v>
      </c>
      <c r="TY567">
        <f t="shared" si="274"/>
        <v>0</v>
      </c>
      <c r="TZ567">
        <f t="shared" si="275"/>
        <v>0</v>
      </c>
      <c r="UA567">
        <f t="shared" si="276"/>
        <v>0</v>
      </c>
      <c r="UB567">
        <f t="shared" si="277"/>
        <v>0</v>
      </c>
      <c r="UD567" t="str">
        <f t="shared" si="278"/>
        <v>0</v>
      </c>
      <c r="UE567" t="str">
        <f t="shared" si="279"/>
        <v>1</v>
      </c>
      <c r="UG567">
        <f t="shared" si="280"/>
        <v>0</v>
      </c>
      <c r="UH567">
        <f t="shared" si="281"/>
        <v>3</v>
      </c>
      <c r="UR567" t="str">
        <f t="shared" si="256"/>
        <v/>
      </c>
    </row>
    <row r="568" spans="1:564" x14ac:dyDescent="0.3">
      <c r="A568" t="s">
        <v>1766</v>
      </c>
      <c r="B568" t="s">
        <v>14</v>
      </c>
      <c r="D568" s="63">
        <v>45743.694056875</v>
      </c>
      <c r="E568" s="63">
        <v>45743.719738032407</v>
      </c>
      <c r="F568" t="s">
        <v>623</v>
      </c>
      <c r="G568">
        <v>100</v>
      </c>
      <c r="H568">
        <v>0</v>
      </c>
      <c r="J568">
        <v>38</v>
      </c>
      <c r="K568">
        <v>1</v>
      </c>
      <c r="L568">
        <v>2</v>
      </c>
      <c r="M568" t="s">
        <v>600</v>
      </c>
      <c r="N568" t="s">
        <v>1650</v>
      </c>
      <c r="O568" t="s">
        <v>1761</v>
      </c>
      <c r="P568">
        <v>0</v>
      </c>
      <c r="Q568">
        <v>1</v>
      </c>
      <c r="R568">
        <v>0</v>
      </c>
      <c r="Y568">
        <v>1</v>
      </c>
      <c r="Z568">
        <v>0</v>
      </c>
      <c r="AA568">
        <v>0</v>
      </c>
      <c r="AB568">
        <v>0</v>
      </c>
      <c r="AC568">
        <v>0</v>
      </c>
      <c r="AD568">
        <v>0</v>
      </c>
      <c r="AE568">
        <v>0</v>
      </c>
      <c r="AF568">
        <v>0</v>
      </c>
      <c r="AG568">
        <v>0</v>
      </c>
      <c r="AH568">
        <v>0</v>
      </c>
      <c r="AI568">
        <v>1</v>
      </c>
      <c r="AJ568">
        <v>1</v>
      </c>
      <c r="AL568">
        <v>11</v>
      </c>
      <c r="AM568">
        <v>1</v>
      </c>
      <c r="AN568">
        <v>1</v>
      </c>
      <c r="AO568">
        <v>1</v>
      </c>
      <c r="AP568">
        <v>1</v>
      </c>
      <c r="AQ568">
        <v>1</v>
      </c>
      <c r="AR568">
        <v>1</v>
      </c>
      <c r="AS568">
        <v>0</v>
      </c>
      <c r="AT568">
        <v>0</v>
      </c>
      <c r="AV568">
        <v>2</v>
      </c>
      <c r="AW568">
        <v>1</v>
      </c>
      <c r="AX568">
        <v>0</v>
      </c>
      <c r="AY568">
        <v>1</v>
      </c>
      <c r="AZ568">
        <v>1</v>
      </c>
      <c r="BA568">
        <v>1</v>
      </c>
      <c r="BB568">
        <v>0</v>
      </c>
      <c r="BD568">
        <v>3</v>
      </c>
      <c r="BE568">
        <v>1</v>
      </c>
      <c r="BF568">
        <v>1</v>
      </c>
      <c r="PO568">
        <v>1</v>
      </c>
      <c r="PP568">
        <v>4</v>
      </c>
      <c r="PQ568">
        <v>4</v>
      </c>
      <c r="PR568">
        <v>3</v>
      </c>
      <c r="PS568">
        <v>3</v>
      </c>
      <c r="PT568">
        <v>4</v>
      </c>
      <c r="PU568">
        <v>2</v>
      </c>
      <c r="PV568">
        <v>3</v>
      </c>
      <c r="PW568">
        <v>4</v>
      </c>
      <c r="PX568">
        <v>3</v>
      </c>
      <c r="PY568">
        <v>3</v>
      </c>
      <c r="PZ568">
        <v>3</v>
      </c>
      <c r="QE568">
        <v>10</v>
      </c>
      <c r="QG568">
        <v>11</v>
      </c>
      <c r="QJ568">
        <v>10</v>
      </c>
      <c r="QP568" t="s">
        <v>1767</v>
      </c>
      <c r="QR568" t="s">
        <v>1768</v>
      </c>
      <c r="QU568" t="s">
        <v>1769</v>
      </c>
      <c r="QY568">
        <v>2</v>
      </c>
      <c r="QZ568" t="s">
        <v>1770</v>
      </c>
      <c r="RA568">
        <v>2</v>
      </c>
      <c r="RB568">
        <v>22</v>
      </c>
      <c r="RC568">
        <v>23</v>
      </c>
      <c r="RF568">
        <v>25</v>
      </c>
      <c r="RI568">
        <v>24</v>
      </c>
      <c r="RN568">
        <v>23</v>
      </c>
      <c r="RO568">
        <v>23</v>
      </c>
      <c r="RR568">
        <v>23</v>
      </c>
      <c r="RU568">
        <v>12</v>
      </c>
      <c r="RZ568">
        <v>3</v>
      </c>
      <c r="SA568">
        <v>4</v>
      </c>
      <c r="SF568">
        <v>4</v>
      </c>
      <c r="SK568">
        <v>1</v>
      </c>
      <c r="SO568">
        <v>5</v>
      </c>
      <c r="SP568">
        <v>2</v>
      </c>
      <c r="SR568">
        <v>2</v>
      </c>
      <c r="SS568">
        <v>4</v>
      </c>
      <c r="ST568">
        <v>2</v>
      </c>
      <c r="SX568">
        <v>38</v>
      </c>
      <c r="SY568">
        <v>3</v>
      </c>
      <c r="SZ568">
        <v>8</v>
      </c>
      <c r="TA568">
        <v>5</v>
      </c>
      <c r="TB568">
        <v>3</v>
      </c>
      <c r="TC568">
        <v>4</v>
      </c>
      <c r="TD568">
        <v>3</v>
      </c>
      <c r="TF568" t="s">
        <v>18</v>
      </c>
      <c r="TG568" cm="1">
        <f t="array" aca="1" ref="TG568" ca="1">_xlfn.IFS(SUMIFS(TI568:UB568, TI$3:UB$3,"Red",TI$4:UB$4,"On")&gt;0,1,
SUMIFS(TI568:UB568,TI$3:UB$3,"Yellow",TI$4:UB$4,"On")&gt;=TH$1,1,
TRUE,0)</f>
        <v>1</v>
      </c>
      <c r="TH568" s="40">
        <f t="shared" si="257"/>
        <v>36.980866666417569</v>
      </c>
      <c r="TI568" s="40">
        <f t="shared" si="258"/>
        <v>0</v>
      </c>
      <c r="TJ568">
        <f t="shared" si="259"/>
        <v>0</v>
      </c>
      <c r="TK568">
        <f t="shared" si="260"/>
        <v>1</v>
      </c>
      <c r="TL568">
        <f t="shared" si="261"/>
        <v>0</v>
      </c>
      <c r="TM568">
        <f t="shared" si="262"/>
        <v>0</v>
      </c>
      <c r="TN568">
        <f t="shared" si="263"/>
        <v>0</v>
      </c>
      <c r="TO568">
        <f t="shared" si="264"/>
        <v>0</v>
      </c>
      <c r="TP568">
        <f t="shared" si="265"/>
        <v>0</v>
      </c>
      <c r="TQ568">
        <f t="shared" si="266"/>
        <v>0</v>
      </c>
      <c r="TR568">
        <f t="shared" si="267"/>
        <v>0</v>
      </c>
      <c r="TS568">
        <f t="shared" si="268"/>
        <v>1</v>
      </c>
      <c r="TT568">
        <f t="shared" si="269"/>
        <v>0</v>
      </c>
      <c r="TU568">
        <f t="shared" si="270"/>
        <v>0</v>
      </c>
      <c r="TV568">
        <f t="shared" si="271"/>
        <v>0</v>
      </c>
      <c r="TW568">
        <f t="shared" si="272"/>
        <v>0</v>
      </c>
      <c r="TX568">
        <f t="shared" si="273"/>
        <v>0</v>
      </c>
      <c r="TY568">
        <f t="shared" si="274"/>
        <v>0</v>
      </c>
      <c r="TZ568">
        <f t="shared" si="275"/>
        <v>0</v>
      </c>
      <c r="UA568">
        <f t="shared" si="276"/>
        <v>0</v>
      </c>
      <c r="UB568">
        <f t="shared" si="277"/>
        <v>0</v>
      </c>
      <c r="UD568" t="str">
        <f t="shared" si="278"/>
        <v>0</v>
      </c>
      <c r="UE568" t="str">
        <f t="shared" si="279"/>
        <v>1</v>
      </c>
      <c r="UG568">
        <f t="shared" si="280"/>
        <v>0</v>
      </c>
      <c r="UH568">
        <f t="shared" si="281"/>
        <v>3</v>
      </c>
      <c r="UR568" t="str">
        <f t="shared" si="256"/>
        <v/>
      </c>
    </row>
    <row r="569" spans="1:564" x14ac:dyDescent="0.3">
      <c r="A569" t="s">
        <v>1771</v>
      </c>
      <c r="B569" t="s">
        <v>591</v>
      </c>
      <c r="C569" t="s">
        <v>97</v>
      </c>
      <c r="D569" s="63">
        <v>45743.721226493057</v>
      </c>
      <c r="E569" s="63">
        <v>45743.721607847219</v>
      </c>
      <c r="F569" t="s">
        <v>623</v>
      </c>
      <c r="G569">
        <v>100</v>
      </c>
      <c r="AI569">
        <v>1</v>
      </c>
      <c r="AJ569">
        <v>1</v>
      </c>
      <c r="AL569">
        <v>4</v>
      </c>
      <c r="TF569" t="s">
        <v>18</v>
      </c>
      <c r="TG569" cm="1">
        <f t="array" aca="1" ref="TG569" ca="1">_xlfn.IFS(SUMIFS(TI569:UB569, TI$3:UB$3,"Red",TI$4:UB$4,"On")&gt;0,1,
SUMIFS(TI569:UB569,TI$3:UB$3,"Yellow",TI$4:UB$4,"On")&gt;=TH$1,1,
TRUE,0)</f>
        <v>0</v>
      </c>
      <c r="TH569" s="40">
        <f t="shared" si="257"/>
        <v>0.54914999403990805</v>
      </c>
      <c r="TI569" s="40" t="str">
        <f t="shared" si="258"/>
        <v/>
      </c>
      <c r="TJ569">
        <f t="shared" si="259"/>
        <v>0</v>
      </c>
      <c r="TK569">
        <f t="shared" si="260"/>
        <v>0</v>
      </c>
      <c r="TL569">
        <f t="shared" si="261"/>
        <v>0</v>
      </c>
      <c r="TM569">
        <f t="shared" si="262"/>
        <v>0</v>
      </c>
      <c r="TN569">
        <f t="shared" si="263"/>
        <v>0</v>
      </c>
      <c r="TO569">
        <f t="shared" si="264"/>
        <v>0</v>
      </c>
      <c r="TP569">
        <f t="shared" si="265"/>
        <v>0</v>
      </c>
      <c r="TQ569">
        <f t="shared" si="266"/>
        <v>0</v>
      </c>
      <c r="TR569">
        <f t="shared" si="267"/>
        <v>0</v>
      </c>
      <c r="TS569">
        <f t="shared" si="268"/>
        <v>0</v>
      </c>
      <c r="TT569">
        <f t="shared" si="269"/>
        <v>0</v>
      </c>
      <c r="TU569">
        <f t="shared" si="270"/>
        <v>0</v>
      </c>
      <c r="TV569">
        <f t="shared" si="271"/>
        <v>0</v>
      </c>
      <c r="TW569">
        <f t="shared" si="272"/>
        <v>0</v>
      </c>
      <c r="TX569">
        <f t="shared" si="273"/>
        <v>0</v>
      </c>
      <c r="TY569">
        <f t="shared" si="274"/>
        <v>0</v>
      </c>
      <c r="TZ569" t="str">
        <f t="shared" si="275"/>
        <v/>
      </c>
      <c r="UA569">
        <f t="shared" si="276"/>
        <v>0</v>
      </c>
      <c r="UB569">
        <f t="shared" si="277"/>
        <v>0</v>
      </c>
      <c r="UD569" t="str">
        <f t="shared" si="278"/>
        <v/>
      </c>
      <c r="UE569" t="str">
        <f t="shared" si="279"/>
        <v/>
      </c>
      <c r="UG569" t="str">
        <f t="shared" si="280"/>
        <v/>
      </c>
      <c r="UH569" t="str">
        <f t="shared" si="281"/>
        <v/>
      </c>
      <c r="UR569" t="str">
        <f t="shared" si="256"/>
        <v/>
      </c>
    </row>
    <row r="570" spans="1:564" x14ac:dyDescent="0.3">
      <c r="A570" t="s">
        <v>1772</v>
      </c>
      <c r="B570" t="s">
        <v>591</v>
      </c>
      <c r="C570" t="s">
        <v>115</v>
      </c>
      <c r="D570" s="63">
        <v>45743.720298969907</v>
      </c>
      <c r="E570" s="63">
        <v>45743.722210266205</v>
      </c>
      <c r="F570" t="s">
        <v>609</v>
      </c>
      <c r="G570">
        <v>100</v>
      </c>
      <c r="AI570">
        <v>1</v>
      </c>
      <c r="AJ570">
        <v>1</v>
      </c>
      <c r="AL570">
        <v>11</v>
      </c>
      <c r="AM570">
        <v>1</v>
      </c>
      <c r="AN570">
        <v>1</v>
      </c>
      <c r="AO570">
        <v>0</v>
      </c>
      <c r="AP570">
        <v>0</v>
      </c>
      <c r="AQ570">
        <v>0</v>
      </c>
      <c r="AR570">
        <v>1</v>
      </c>
      <c r="AS570">
        <v>0</v>
      </c>
      <c r="AT570">
        <v>0</v>
      </c>
      <c r="TF570" t="s">
        <v>18</v>
      </c>
      <c r="TG570" cm="1">
        <f t="array" aca="1" ref="TG570" ca="1">_xlfn.IFS(SUMIFS(TI570:UB570, TI$3:UB$3,"Red",TI$4:UB$4,"On")&gt;0,1,
SUMIFS(TI570:UB570,TI$3:UB$3,"Yellow",TI$4:UB$4,"On")&gt;=TH$1,1,
TRUE,0)</f>
        <v>0</v>
      </c>
      <c r="TH570" s="40">
        <f t="shared" si="257"/>
        <v>2.7522666694130749</v>
      </c>
      <c r="TI570" s="40" t="str">
        <f t="shared" si="258"/>
        <v/>
      </c>
      <c r="TJ570">
        <f t="shared" si="259"/>
        <v>0</v>
      </c>
      <c r="TK570">
        <f t="shared" si="260"/>
        <v>0</v>
      </c>
      <c r="TL570">
        <f t="shared" si="261"/>
        <v>0</v>
      </c>
      <c r="TM570">
        <f t="shared" si="262"/>
        <v>0</v>
      </c>
      <c r="TN570">
        <f t="shared" si="263"/>
        <v>0</v>
      </c>
      <c r="TO570">
        <f t="shared" si="264"/>
        <v>0</v>
      </c>
      <c r="TP570">
        <f t="shared" si="265"/>
        <v>0</v>
      </c>
      <c r="TQ570">
        <f t="shared" si="266"/>
        <v>0</v>
      </c>
      <c r="TR570">
        <f t="shared" si="267"/>
        <v>0</v>
      </c>
      <c r="TS570">
        <f t="shared" si="268"/>
        <v>0</v>
      </c>
      <c r="TT570">
        <f t="shared" si="269"/>
        <v>0</v>
      </c>
      <c r="TU570">
        <f t="shared" si="270"/>
        <v>0</v>
      </c>
      <c r="TV570">
        <f t="shared" si="271"/>
        <v>0</v>
      </c>
      <c r="TW570">
        <f t="shared" si="272"/>
        <v>0</v>
      </c>
      <c r="TX570">
        <f t="shared" si="273"/>
        <v>0</v>
      </c>
      <c r="TY570">
        <f t="shared" si="274"/>
        <v>0</v>
      </c>
      <c r="TZ570" t="str">
        <f t="shared" si="275"/>
        <v/>
      </c>
      <c r="UA570">
        <f t="shared" si="276"/>
        <v>0</v>
      </c>
      <c r="UB570">
        <f t="shared" si="277"/>
        <v>0</v>
      </c>
      <c r="UD570" t="str">
        <f t="shared" si="278"/>
        <v/>
      </c>
      <c r="UE570" t="str">
        <f t="shared" si="279"/>
        <v/>
      </c>
      <c r="UG570" t="str">
        <f t="shared" si="280"/>
        <v/>
      </c>
      <c r="UH570" t="str">
        <f t="shared" si="281"/>
        <v/>
      </c>
      <c r="UR570" t="str">
        <f t="shared" si="256"/>
        <v/>
      </c>
    </row>
    <row r="571" spans="1:564" x14ac:dyDescent="0.3">
      <c r="A571" t="s">
        <v>1773</v>
      </c>
      <c r="B571" t="s">
        <v>591</v>
      </c>
      <c r="C571" t="s">
        <v>124</v>
      </c>
      <c r="D571" s="63">
        <v>45743.722373321762</v>
      </c>
      <c r="E571" s="63">
        <v>45743.72345892361</v>
      </c>
      <c r="F571" t="s">
        <v>625</v>
      </c>
      <c r="G571">
        <v>100</v>
      </c>
      <c r="P571">
        <v>0</v>
      </c>
      <c r="AI571">
        <v>1</v>
      </c>
      <c r="AJ571">
        <v>1</v>
      </c>
      <c r="AL571">
        <v>11</v>
      </c>
      <c r="AM571">
        <v>1</v>
      </c>
      <c r="AN571">
        <v>0</v>
      </c>
      <c r="AO571">
        <v>1</v>
      </c>
      <c r="AP571">
        <v>1</v>
      </c>
      <c r="AQ571">
        <v>1</v>
      </c>
      <c r="AR571">
        <v>0</v>
      </c>
      <c r="AS571">
        <v>0</v>
      </c>
      <c r="AT571">
        <v>0</v>
      </c>
      <c r="AV571">
        <v>5</v>
      </c>
      <c r="TF571" t="s">
        <v>18</v>
      </c>
      <c r="TG571" cm="1">
        <f t="array" aca="1" ref="TG571" ca="1">_xlfn.IFS(SUMIFS(TI571:UB571, TI$3:UB$3,"Red",TI$4:UB$4,"On")&gt;0,1,
SUMIFS(TI571:UB571,TI$3:UB$3,"Yellow",TI$4:UB$4,"On")&gt;=TH$1,1,
TRUE,0)</f>
        <v>0</v>
      </c>
      <c r="TH571" s="40">
        <f t="shared" si="257"/>
        <v>1.563266662415117</v>
      </c>
      <c r="TI571" s="40" t="str">
        <f t="shared" si="258"/>
        <v/>
      </c>
      <c r="TJ571">
        <f t="shared" si="259"/>
        <v>0</v>
      </c>
      <c r="TK571">
        <f t="shared" si="260"/>
        <v>0</v>
      </c>
      <c r="TL571">
        <f t="shared" si="261"/>
        <v>0</v>
      </c>
      <c r="TM571">
        <f t="shared" si="262"/>
        <v>0</v>
      </c>
      <c r="TN571">
        <f t="shared" si="263"/>
        <v>0</v>
      </c>
      <c r="TO571">
        <f t="shared" si="264"/>
        <v>0</v>
      </c>
      <c r="TP571">
        <f t="shared" si="265"/>
        <v>0</v>
      </c>
      <c r="TQ571">
        <f t="shared" si="266"/>
        <v>0</v>
      </c>
      <c r="TR571">
        <f t="shared" si="267"/>
        <v>0</v>
      </c>
      <c r="TS571">
        <f t="shared" si="268"/>
        <v>0</v>
      </c>
      <c r="TT571">
        <f t="shared" si="269"/>
        <v>0</v>
      </c>
      <c r="TU571">
        <f t="shared" si="270"/>
        <v>0</v>
      </c>
      <c r="TV571">
        <f t="shared" si="271"/>
        <v>0</v>
      </c>
      <c r="TW571">
        <f t="shared" si="272"/>
        <v>0</v>
      </c>
      <c r="TX571">
        <f t="shared" si="273"/>
        <v>0</v>
      </c>
      <c r="TY571">
        <f t="shared" si="274"/>
        <v>0</v>
      </c>
      <c r="TZ571" t="str">
        <f t="shared" si="275"/>
        <v/>
      </c>
      <c r="UA571">
        <f t="shared" si="276"/>
        <v>0</v>
      </c>
      <c r="UB571">
        <f t="shared" si="277"/>
        <v>0</v>
      </c>
      <c r="UD571" t="str">
        <f t="shared" si="278"/>
        <v/>
      </c>
      <c r="UE571" t="str">
        <f t="shared" si="279"/>
        <v/>
      </c>
      <c r="UG571" t="str">
        <f t="shared" si="280"/>
        <v/>
      </c>
      <c r="UH571" t="str">
        <f t="shared" si="281"/>
        <v/>
      </c>
      <c r="UR571" t="str">
        <f t="shared" si="256"/>
        <v/>
      </c>
    </row>
    <row r="572" spans="1:564" x14ac:dyDescent="0.3">
      <c r="A572" t="s">
        <v>1774</v>
      </c>
      <c r="B572" t="s">
        <v>14</v>
      </c>
      <c r="D572" s="63">
        <v>45743.701288194447</v>
      </c>
      <c r="E572" s="63">
        <v>45743.728099305554</v>
      </c>
      <c r="F572" t="s">
        <v>623</v>
      </c>
      <c r="G572">
        <v>100</v>
      </c>
      <c r="H572">
        <v>1</v>
      </c>
      <c r="I572">
        <v>3</v>
      </c>
      <c r="J572">
        <v>28</v>
      </c>
      <c r="K572">
        <v>3</v>
      </c>
      <c r="L572">
        <v>1</v>
      </c>
      <c r="M572" t="s">
        <v>586</v>
      </c>
      <c r="N572" t="s">
        <v>654</v>
      </c>
      <c r="O572" t="s">
        <v>1775</v>
      </c>
      <c r="P572">
        <v>1</v>
      </c>
      <c r="Q572">
        <v>1</v>
      </c>
      <c r="R572">
        <v>0</v>
      </c>
      <c r="S572">
        <v>1</v>
      </c>
      <c r="T572">
        <v>0</v>
      </c>
      <c r="U572">
        <v>0</v>
      </c>
      <c r="V572">
        <v>1</v>
      </c>
      <c r="W572">
        <v>0</v>
      </c>
      <c r="X572">
        <v>0</v>
      </c>
      <c r="Y572">
        <v>1</v>
      </c>
      <c r="Z572">
        <v>0</v>
      </c>
      <c r="AA572">
        <v>0</v>
      </c>
      <c r="AB572">
        <v>0</v>
      </c>
      <c r="AC572">
        <v>0</v>
      </c>
      <c r="AD572">
        <v>0</v>
      </c>
      <c r="AE572">
        <v>0</v>
      </c>
      <c r="AF572">
        <v>0</v>
      </c>
      <c r="AG572">
        <v>0</v>
      </c>
      <c r="AH572">
        <v>0</v>
      </c>
      <c r="AI572">
        <v>1</v>
      </c>
      <c r="AJ572">
        <v>1</v>
      </c>
      <c r="AL572">
        <v>11</v>
      </c>
      <c r="AM572">
        <v>1</v>
      </c>
      <c r="AN572">
        <v>1</v>
      </c>
      <c r="AO572">
        <v>1</v>
      </c>
      <c r="AP572">
        <v>1</v>
      </c>
      <c r="AQ572">
        <v>1</v>
      </c>
      <c r="AR572">
        <v>1</v>
      </c>
      <c r="AS572">
        <v>1</v>
      </c>
      <c r="AT572">
        <v>0</v>
      </c>
      <c r="AV572">
        <v>1</v>
      </c>
      <c r="AW572">
        <v>1</v>
      </c>
      <c r="AX572">
        <v>1</v>
      </c>
      <c r="AY572">
        <v>1</v>
      </c>
      <c r="AZ572">
        <v>1</v>
      </c>
      <c r="BA572">
        <v>1</v>
      </c>
      <c r="BB572">
        <v>0</v>
      </c>
      <c r="BD572">
        <v>1</v>
      </c>
      <c r="BE572">
        <v>1</v>
      </c>
      <c r="BF572">
        <v>1</v>
      </c>
      <c r="BI572">
        <v>2</v>
      </c>
      <c r="BJ572">
        <v>3</v>
      </c>
      <c r="BK572">
        <v>4</v>
      </c>
      <c r="BL572">
        <v>1</v>
      </c>
      <c r="BM572">
        <v>1</v>
      </c>
      <c r="BN572">
        <v>2</v>
      </c>
      <c r="BO572">
        <v>3</v>
      </c>
      <c r="BP572">
        <v>3</v>
      </c>
      <c r="BQ572">
        <v>2</v>
      </c>
      <c r="BR572">
        <v>3</v>
      </c>
      <c r="BS572">
        <v>4</v>
      </c>
      <c r="BT572">
        <v>1</v>
      </c>
      <c r="BU572">
        <v>2</v>
      </c>
      <c r="BV572">
        <v>3</v>
      </c>
      <c r="BW572">
        <v>2</v>
      </c>
      <c r="BY572">
        <v>1</v>
      </c>
      <c r="CB572">
        <v>10</v>
      </c>
      <c r="CC572">
        <v>11</v>
      </c>
      <c r="CK572">
        <v>9</v>
      </c>
      <c r="CR572" t="s">
        <v>1776</v>
      </c>
      <c r="CS572" t="s">
        <v>1777</v>
      </c>
      <c r="DA572" t="s">
        <v>1778</v>
      </c>
      <c r="DG572">
        <v>3</v>
      </c>
      <c r="DH572">
        <v>0</v>
      </c>
      <c r="DI572">
        <v>1</v>
      </c>
      <c r="DK572">
        <v>1</v>
      </c>
      <c r="DL572">
        <v>0</v>
      </c>
      <c r="DM572">
        <v>0</v>
      </c>
      <c r="DN572">
        <v>1</v>
      </c>
      <c r="DO572">
        <v>0</v>
      </c>
      <c r="DP572">
        <v>0</v>
      </c>
      <c r="DQ572">
        <v>0</v>
      </c>
      <c r="DR572">
        <v>0</v>
      </c>
      <c r="DS572">
        <v>0</v>
      </c>
      <c r="DT572">
        <v>0</v>
      </c>
      <c r="DU572">
        <v>0</v>
      </c>
      <c r="DV572">
        <v>0</v>
      </c>
      <c r="DW572">
        <v>1</v>
      </c>
      <c r="EB572">
        <v>3</v>
      </c>
      <c r="ED572">
        <v>2</v>
      </c>
      <c r="EG572">
        <v>1</v>
      </c>
      <c r="EU572">
        <v>4</v>
      </c>
      <c r="EV572">
        <v>5</v>
      </c>
      <c r="EW572">
        <v>5</v>
      </c>
      <c r="EX572">
        <v>4</v>
      </c>
      <c r="EY572">
        <v>5</v>
      </c>
      <c r="EZ572">
        <v>3</v>
      </c>
      <c r="FA572">
        <v>4</v>
      </c>
      <c r="FB572">
        <v>5</v>
      </c>
      <c r="FC572">
        <v>4</v>
      </c>
      <c r="FD572">
        <v>5</v>
      </c>
      <c r="FE572">
        <v>4</v>
      </c>
      <c r="FF572">
        <v>5</v>
      </c>
      <c r="FG572">
        <v>4</v>
      </c>
      <c r="FH572">
        <v>5</v>
      </c>
      <c r="FI572">
        <v>4</v>
      </c>
      <c r="FJ572">
        <v>4</v>
      </c>
      <c r="FK572">
        <v>5</v>
      </c>
      <c r="FL572">
        <v>4</v>
      </c>
      <c r="FM572">
        <v>5</v>
      </c>
      <c r="FN572">
        <v>4</v>
      </c>
      <c r="IG572">
        <v>4</v>
      </c>
      <c r="IH572">
        <v>5</v>
      </c>
      <c r="II572">
        <v>5</v>
      </c>
      <c r="IJ572">
        <v>4</v>
      </c>
      <c r="IK572">
        <v>3</v>
      </c>
      <c r="IL572">
        <v>4</v>
      </c>
      <c r="IM572">
        <v>5</v>
      </c>
      <c r="IN572">
        <v>5</v>
      </c>
      <c r="IO572">
        <v>4</v>
      </c>
      <c r="IP572">
        <v>5</v>
      </c>
      <c r="KO572">
        <v>2019</v>
      </c>
      <c r="KP572">
        <v>0</v>
      </c>
      <c r="KQ572">
        <v>2022</v>
      </c>
      <c r="KR572">
        <v>0</v>
      </c>
      <c r="KS572">
        <v>4</v>
      </c>
      <c r="KT572" t="s">
        <v>1779</v>
      </c>
      <c r="KU572">
        <v>4</v>
      </c>
      <c r="KV572">
        <v>4</v>
      </c>
      <c r="KX572">
        <v>8</v>
      </c>
      <c r="KZ572">
        <v>0</v>
      </c>
      <c r="LA572">
        <v>1</v>
      </c>
      <c r="LE572">
        <v>0</v>
      </c>
      <c r="LF572">
        <v>0</v>
      </c>
      <c r="LG572">
        <v>0</v>
      </c>
      <c r="LH572">
        <v>0</v>
      </c>
      <c r="LI572">
        <v>0</v>
      </c>
      <c r="LJ572">
        <v>1</v>
      </c>
      <c r="LL572">
        <v>1</v>
      </c>
      <c r="LM572">
        <v>0</v>
      </c>
      <c r="LO572">
        <v>0</v>
      </c>
      <c r="LQ572">
        <v>1</v>
      </c>
      <c r="LR572">
        <v>0</v>
      </c>
      <c r="LS572">
        <v>1</v>
      </c>
      <c r="LT572">
        <v>0</v>
      </c>
      <c r="LU572">
        <v>0</v>
      </c>
      <c r="LV572">
        <v>1</v>
      </c>
      <c r="LW572">
        <v>0</v>
      </c>
      <c r="LX572">
        <v>0</v>
      </c>
      <c r="LY572">
        <v>1</v>
      </c>
      <c r="LZ572">
        <v>0</v>
      </c>
      <c r="MA572">
        <v>0</v>
      </c>
      <c r="MC572">
        <v>3</v>
      </c>
      <c r="ME572">
        <v>3</v>
      </c>
      <c r="MF572">
        <v>9</v>
      </c>
      <c r="MG572">
        <v>6</v>
      </c>
      <c r="MH572">
        <v>5</v>
      </c>
      <c r="MI572">
        <v>5</v>
      </c>
      <c r="MJ572">
        <v>1</v>
      </c>
      <c r="MK572">
        <v>1</v>
      </c>
      <c r="ML572">
        <v>3</v>
      </c>
      <c r="MM572">
        <v>3</v>
      </c>
      <c r="MN572">
        <v>2</v>
      </c>
      <c r="MO572">
        <v>2</v>
      </c>
      <c r="MP572">
        <v>1</v>
      </c>
      <c r="MQ572">
        <v>1</v>
      </c>
      <c r="MR572">
        <v>1</v>
      </c>
      <c r="MS572">
        <v>2</v>
      </c>
      <c r="MT572">
        <v>1</v>
      </c>
      <c r="MU572">
        <v>2</v>
      </c>
      <c r="MV572">
        <v>2</v>
      </c>
      <c r="MW572">
        <v>1</v>
      </c>
      <c r="NB572" t="s">
        <v>1780</v>
      </c>
      <c r="NC572" t="s">
        <v>1781</v>
      </c>
      <c r="NG572" t="s">
        <v>656</v>
      </c>
      <c r="NI572" t="s">
        <v>1782</v>
      </c>
      <c r="NJ572" t="s">
        <v>1783</v>
      </c>
      <c r="NN572">
        <v>4</v>
      </c>
      <c r="NO572">
        <v>4</v>
      </c>
      <c r="NP572">
        <v>4</v>
      </c>
      <c r="NQ572">
        <v>4</v>
      </c>
      <c r="NU572">
        <v>5</v>
      </c>
      <c r="NW572">
        <v>5</v>
      </c>
      <c r="NX572">
        <v>5</v>
      </c>
      <c r="PB572">
        <v>34</v>
      </c>
      <c r="PC572">
        <v>28</v>
      </c>
      <c r="PD572">
        <v>38</v>
      </c>
      <c r="PE572">
        <v>0</v>
      </c>
      <c r="PG572">
        <v>6</v>
      </c>
      <c r="PH572">
        <v>4</v>
      </c>
      <c r="PI572">
        <v>4</v>
      </c>
      <c r="PJ572">
        <v>1</v>
      </c>
      <c r="PL572">
        <v>6</v>
      </c>
      <c r="PM572">
        <v>5</v>
      </c>
      <c r="PN572">
        <v>4</v>
      </c>
      <c r="PO572">
        <v>1</v>
      </c>
      <c r="PP572">
        <v>3</v>
      </c>
      <c r="PQ572">
        <v>4</v>
      </c>
      <c r="PR572">
        <v>3</v>
      </c>
      <c r="PS572">
        <v>4</v>
      </c>
      <c r="PT572">
        <v>3</v>
      </c>
      <c r="PU572">
        <v>4</v>
      </c>
      <c r="PV572">
        <v>4</v>
      </c>
      <c r="PW572">
        <v>2</v>
      </c>
      <c r="PX572">
        <v>3</v>
      </c>
      <c r="PY572">
        <v>4</v>
      </c>
      <c r="PZ572">
        <v>3</v>
      </c>
      <c r="QJ572">
        <v>10</v>
      </c>
      <c r="QK572">
        <v>10</v>
      </c>
      <c r="QL572">
        <v>10</v>
      </c>
      <c r="QU572" t="s">
        <v>1784</v>
      </c>
      <c r="QV572" t="s">
        <v>1785</v>
      </c>
      <c r="QW572" t="s">
        <v>1786</v>
      </c>
      <c r="QY572">
        <v>4</v>
      </c>
      <c r="QZ572" t="s">
        <v>1787</v>
      </c>
      <c r="RA572">
        <v>2</v>
      </c>
      <c r="RC572">
        <v>25</v>
      </c>
      <c r="RE572">
        <v>25</v>
      </c>
      <c r="RG572">
        <v>12</v>
      </c>
      <c r="RH572">
        <v>13</v>
      </c>
      <c r="RK572">
        <v>25</v>
      </c>
      <c r="RO572">
        <v>23</v>
      </c>
      <c r="RQ572">
        <v>25</v>
      </c>
      <c r="RS572">
        <v>2</v>
      </c>
      <c r="RT572">
        <v>22</v>
      </c>
      <c r="RW572">
        <v>23</v>
      </c>
      <c r="SA572">
        <v>5</v>
      </c>
      <c r="SC572">
        <v>6</v>
      </c>
      <c r="SE572">
        <v>5</v>
      </c>
      <c r="SX572">
        <v>28</v>
      </c>
      <c r="SY572">
        <v>3</v>
      </c>
      <c r="SZ572">
        <v>9</v>
      </c>
      <c r="TA572">
        <v>4</v>
      </c>
      <c r="TB572">
        <v>3</v>
      </c>
      <c r="TC572">
        <v>7</v>
      </c>
      <c r="TD572">
        <v>6</v>
      </c>
      <c r="TF572" t="s">
        <v>18</v>
      </c>
      <c r="TG572" cm="1">
        <f t="array" aca="1" ref="TG572" ca="1">_xlfn.IFS(SUMIFS(TI572:UB572, TI$3:UB$3,"Red",TI$4:UB$4,"On")&gt;0,1,
SUMIFS(TI572:UB572,TI$3:UB$3,"Yellow",TI$4:UB$4,"On")&gt;=TH$1,1,
TRUE,0)</f>
        <v>1</v>
      </c>
      <c r="TH572" s="40">
        <f t="shared" si="257"/>
        <v>38.607999994419515</v>
      </c>
      <c r="TI572" s="40">
        <f t="shared" si="258"/>
        <v>0</v>
      </c>
      <c r="TJ572">
        <f t="shared" si="259"/>
        <v>1</v>
      </c>
      <c r="TK572">
        <f t="shared" si="260"/>
        <v>1</v>
      </c>
      <c r="TL572">
        <f t="shared" si="261"/>
        <v>0</v>
      </c>
      <c r="TM572">
        <f t="shared" si="262"/>
        <v>1</v>
      </c>
      <c r="TN572">
        <f t="shared" si="263"/>
        <v>0</v>
      </c>
      <c r="TO572">
        <f t="shared" si="264"/>
        <v>0</v>
      </c>
      <c r="TP572">
        <f t="shared" si="265"/>
        <v>1</v>
      </c>
      <c r="TQ572">
        <f t="shared" si="266"/>
        <v>0</v>
      </c>
      <c r="TR572">
        <f t="shared" si="267"/>
        <v>0</v>
      </c>
      <c r="TS572">
        <f t="shared" si="268"/>
        <v>1</v>
      </c>
      <c r="TT572">
        <f t="shared" si="269"/>
        <v>0</v>
      </c>
      <c r="TU572">
        <f t="shared" si="270"/>
        <v>0</v>
      </c>
      <c r="TV572">
        <f t="shared" si="271"/>
        <v>0</v>
      </c>
      <c r="TW572">
        <f t="shared" si="272"/>
        <v>0</v>
      </c>
      <c r="TX572">
        <f t="shared" si="273"/>
        <v>0</v>
      </c>
      <c r="TY572">
        <f t="shared" si="274"/>
        <v>0</v>
      </c>
      <c r="TZ572">
        <f t="shared" si="275"/>
        <v>0</v>
      </c>
      <c r="UA572">
        <f t="shared" si="276"/>
        <v>0</v>
      </c>
      <c r="UB572">
        <f t="shared" si="277"/>
        <v>0</v>
      </c>
      <c r="UD572" t="str">
        <f t="shared" si="278"/>
        <v>0</v>
      </c>
      <c r="UE572" t="str">
        <f t="shared" si="279"/>
        <v>3</v>
      </c>
      <c r="UG572">
        <f t="shared" si="280"/>
        <v>0</v>
      </c>
      <c r="UH572">
        <f t="shared" si="281"/>
        <v>3</v>
      </c>
      <c r="UR572">
        <f t="shared" si="256"/>
        <v>1</v>
      </c>
    </row>
    <row r="573" spans="1:564" x14ac:dyDescent="0.3">
      <c r="A573" t="s">
        <v>1788</v>
      </c>
      <c r="B573" t="s">
        <v>14</v>
      </c>
      <c r="D573" s="63">
        <v>45743.699342743057</v>
      </c>
      <c r="E573" s="63">
        <v>45743.730287326391</v>
      </c>
      <c r="F573" t="s">
        <v>625</v>
      </c>
      <c r="G573">
        <v>100</v>
      </c>
      <c r="H573">
        <v>1</v>
      </c>
      <c r="I573">
        <v>2</v>
      </c>
      <c r="J573">
        <v>40</v>
      </c>
      <c r="K573">
        <v>4</v>
      </c>
      <c r="L573">
        <v>1</v>
      </c>
      <c r="M573" t="s">
        <v>586</v>
      </c>
      <c r="N573" t="s">
        <v>643</v>
      </c>
      <c r="O573" t="s">
        <v>1789</v>
      </c>
      <c r="P573">
        <v>0</v>
      </c>
      <c r="Q573">
        <v>1</v>
      </c>
      <c r="R573">
        <v>0</v>
      </c>
      <c r="S573">
        <v>0</v>
      </c>
      <c r="T573">
        <v>0</v>
      </c>
      <c r="U573">
        <v>0</v>
      </c>
      <c r="V573">
        <v>0</v>
      </c>
      <c r="W573">
        <v>0</v>
      </c>
      <c r="X573">
        <v>0</v>
      </c>
      <c r="Y573">
        <v>0</v>
      </c>
      <c r="Z573">
        <v>0</v>
      </c>
      <c r="AA573">
        <v>0</v>
      </c>
      <c r="AB573">
        <v>0</v>
      </c>
      <c r="AC573">
        <v>0</v>
      </c>
      <c r="AD573">
        <v>0</v>
      </c>
      <c r="AE573">
        <v>0</v>
      </c>
      <c r="AF573">
        <v>0</v>
      </c>
      <c r="AG573">
        <v>0</v>
      </c>
      <c r="AH573">
        <v>0</v>
      </c>
      <c r="AI573">
        <v>1</v>
      </c>
      <c r="AJ573">
        <v>1</v>
      </c>
      <c r="AL573">
        <v>11</v>
      </c>
      <c r="AM573">
        <v>1</v>
      </c>
      <c r="AN573">
        <v>1</v>
      </c>
      <c r="AO573">
        <v>1</v>
      </c>
      <c r="AP573">
        <v>1</v>
      </c>
      <c r="AQ573">
        <v>0</v>
      </c>
      <c r="AR573">
        <v>1</v>
      </c>
      <c r="AS573">
        <v>0</v>
      </c>
      <c r="AT573">
        <v>0</v>
      </c>
      <c r="AV573">
        <v>2</v>
      </c>
      <c r="AW573">
        <v>1</v>
      </c>
      <c r="AX573">
        <v>1</v>
      </c>
      <c r="AY573">
        <v>1</v>
      </c>
      <c r="AZ573">
        <v>1</v>
      </c>
      <c r="BA573">
        <v>1</v>
      </c>
      <c r="BB573">
        <v>0</v>
      </c>
      <c r="BD573">
        <v>1</v>
      </c>
      <c r="BE573">
        <v>3</v>
      </c>
      <c r="BF573">
        <v>1</v>
      </c>
      <c r="BI573">
        <v>3</v>
      </c>
      <c r="BJ573">
        <v>4</v>
      </c>
      <c r="BK573">
        <v>2</v>
      </c>
      <c r="BL573">
        <v>1</v>
      </c>
      <c r="BM573">
        <v>2</v>
      </c>
      <c r="BN573">
        <v>2</v>
      </c>
      <c r="BO573">
        <v>1</v>
      </c>
      <c r="BP573">
        <v>2</v>
      </c>
      <c r="BQ573">
        <v>2</v>
      </c>
      <c r="BR573">
        <v>2</v>
      </c>
      <c r="BS573">
        <v>2</v>
      </c>
      <c r="BT573">
        <v>3</v>
      </c>
      <c r="BU573">
        <v>2</v>
      </c>
      <c r="BV573">
        <v>2</v>
      </c>
      <c r="BW573">
        <v>1</v>
      </c>
      <c r="BY573">
        <v>1</v>
      </c>
      <c r="CA573">
        <v>6</v>
      </c>
      <c r="CB573">
        <v>8</v>
      </c>
      <c r="CL573">
        <v>6</v>
      </c>
      <c r="CQ573" t="s">
        <v>1790</v>
      </c>
      <c r="CR573" t="s">
        <v>1791</v>
      </c>
      <c r="DB573" t="s">
        <v>1792</v>
      </c>
      <c r="DG573">
        <v>2</v>
      </c>
      <c r="DH573">
        <v>1</v>
      </c>
      <c r="DJ573">
        <v>0</v>
      </c>
      <c r="DK573">
        <v>0</v>
      </c>
      <c r="DL573">
        <v>0</v>
      </c>
      <c r="DM573">
        <v>1</v>
      </c>
      <c r="DN573">
        <v>0</v>
      </c>
      <c r="DO573">
        <v>0</v>
      </c>
      <c r="DP573">
        <v>0</v>
      </c>
      <c r="DQ573">
        <v>0</v>
      </c>
      <c r="DR573">
        <v>1</v>
      </c>
      <c r="DS573">
        <v>1</v>
      </c>
      <c r="DT573">
        <v>1</v>
      </c>
      <c r="DU573">
        <v>0</v>
      </c>
      <c r="DV573">
        <v>0</v>
      </c>
      <c r="DW573">
        <v>0</v>
      </c>
      <c r="DZ573">
        <v>3</v>
      </c>
      <c r="EA573">
        <v>1</v>
      </c>
      <c r="EH573">
        <v>2</v>
      </c>
      <c r="EK573">
        <v>2</v>
      </c>
      <c r="EL573">
        <v>3</v>
      </c>
      <c r="EM573">
        <v>3</v>
      </c>
      <c r="EN573">
        <v>4</v>
      </c>
      <c r="EO573">
        <v>4</v>
      </c>
      <c r="EP573">
        <v>3</v>
      </c>
      <c r="EQ573">
        <v>3</v>
      </c>
      <c r="ER573">
        <v>4</v>
      </c>
      <c r="ES573">
        <v>4</v>
      </c>
      <c r="ET573">
        <v>4</v>
      </c>
      <c r="EU573">
        <v>3</v>
      </c>
      <c r="EV573">
        <v>4</v>
      </c>
      <c r="EW573">
        <v>4</v>
      </c>
      <c r="EX573">
        <v>4</v>
      </c>
      <c r="EY573">
        <v>5</v>
      </c>
      <c r="EZ573">
        <v>3</v>
      </c>
      <c r="FA573">
        <v>4</v>
      </c>
      <c r="FB573">
        <v>4</v>
      </c>
      <c r="FC573">
        <v>5</v>
      </c>
      <c r="FD573">
        <v>5</v>
      </c>
      <c r="IQ573">
        <v>3</v>
      </c>
      <c r="IR573">
        <v>3</v>
      </c>
      <c r="IS573">
        <v>3</v>
      </c>
      <c r="IT573">
        <v>4</v>
      </c>
      <c r="IU573">
        <v>4</v>
      </c>
      <c r="IV573">
        <v>3</v>
      </c>
      <c r="IW573">
        <v>4</v>
      </c>
      <c r="IX573">
        <v>4</v>
      </c>
      <c r="IY573">
        <v>4</v>
      </c>
      <c r="IZ573">
        <v>4</v>
      </c>
      <c r="KO573">
        <v>2004</v>
      </c>
      <c r="KP573">
        <v>0</v>
      </c>
      <c r="KQ573">
        <v>2012</v>
      </c>
      <c r="KR573">
        <v>0</v>
      </c>
      <c r="KS573">
        <v>4</v>
      </c>
      <c r="KT573" t="s">
        <v>1793</v>
      </c>
      <c r="KU573">
        <v>2</v>
      </c>
      <c r="KX573">
        <v>13</v>
      </c>
      <c r="KZ573">
        <v>0</v>
      </c>
      <c r="LB573">
        <v>0</v>
      </c>
      <c r="LD573">
        <v>0</v>
      </c>
      <c r="LE573">
        <v>0</v>
      </c>
      <c r="LG573">
        <v>0</v>
      </c>
      <c r="LH573">
        <v>0</v>
      </c>
      <c r="LI573">
        <v>0</v>
      </c>
      <c r="LJ573">
        <v>0</v>
      </c>
      <c r="LK573">
        <v>0</v>
      </c>
      <c r="LL573">
        <v>0</v>
      </c>
      <c r="LM573">
        <v>0</v>
      </c>
      <c r="LO573">
        <v>1</v>
      </c>
      <c r="MC573">
        <v>2</v>
      </c>
      <c r="ME573">
        <v>1</v>
      </c>
      <c r="MF573">
        <v>3</v>
      </c>
      <c r="MG573">
        <v>6</v>
      </c>
      <c r="MH573">
        <v>4</v>
      </c>
      <c r="MI573">
        <v>4</v>
      </c>
      <c r="MJ573">
        <v>2</v>
      </c>
      <c r="MK573">
        <v>1</v>
      </c>
      <c r="ML573">
        <v>1</v>
      </c>
      <c r="MM573">
        <v>2</v>
      </c>
      <c r="MN573">
        <v>3</v>
      </c>
      <c r="MO573">
        <v>3</v>
      </c>
      <c r="MP573">
        <v>1</v>
      </c>
      <c r="MQ573">
        <v>1</v>
      </c>
      <c r="MR573">
        <v>1</v>
      </c>
      <c r="MS573">
        <v>1</v>
      </c>
      <c r="MT573">
        <v>2</v>
      </c>
      <c r="MU573">
        <v>3</v>
      </c>
      <c r="MV573">
        <v>1</v>
      </c>
      <c r="MW573">
        <v>3</v>
      </c>
      <c r="MX573" t="s">
        <v>611</v>
      </c>
      <c r="NA573" t="s">
        <v>1794</v>
      </c>
      <c r="NH573" t="s">
        <v>1641</v>
      </c>
      <c r="NL573">
        <v>3</v>
      </c>
      <c r="NO573">
        <v>1</v>
      </c>
      <c r="NP573">
        <v>3</v>
      </c>
      <c r="NQ573">
        <v>1</v>
      </c>
      <c r="NV573">
        <v>1</v>
      </c>
      <c r="NW573">
        <v>1</v>
      </c>
      <c r="NY573">
        <v>1</v>
      </c>
      <c r="OF573">
        <v>4</v>
      </c>
      <c r="OJ573">
        <v>1</v>
      </c>
      <c r="OT573">
        <v>2</v>
      </c>
      <c r="OV573">
        <v>1</v>
      </c>
      <c r="OZ573">
        <v>2</v>
      </c>
      <c r="PB573">
        <v>55</v>
      </c>
      <c r="PC573">
        <v>20</v>
      </c>
      <c r="PD573">
        <v>25</v>
      </c>
      <c r="PE573">
        <v>0</v>
      </c>
      <c r="PG573">
        <v>10</v>
      </c>
      <c r="PH573">
        <v>5</v>
      </c>
      <c r="PI573">
        <v>4</v>
      </c>
      <c r="PJ573">
        <v>1</v>
      </c>
      <c r="PL573">
        <v>6</v>
      </c>
      <c r="PM573">
        <v>4</v>
      </c>
      <c r="PN573">
        <v>5</v>
      </c>
      <c r="PO573">
        <v>1</v>
      </c>
      <c r="PP573">
        <v>3</v>
      </c>
      <c r="PQ573">
        <v>3</v>
      </c>
      <c r="PR573">
        <v>2</v>
      </c>
      <c r="PS573">
        <v>1</v>
      </c>
      <c r="PT573">
        <v>1</v>
      </c>
      <c r="PU573">
        <v>1</v>
      </c>
      <c r="PV573">
        <v>1</v>
      </c>
      <c r="PW573">
        <v>2</v>
      </c>
      <c r="PX573">
        <v>2</v>
      </c>
      <c r="PY573">
        <v>2</v>
      </c>
      <c r="PZ573">
        <v>2</v>
      </c>
      <c r="QC573">
        <v>5</v>
      </c>
      <c r="QD573">
        <v>7</v>
      </c>
      <c r="QN573" t="s">
        <v>1795</v>
      </c>
      <c r="QO573" t="s">
        <v>1796</v>
      </c>
      <c r="QY573">
        <v>5</v>
      </c>
      <c r="QZ573" t="s">
        <v>1797</v>
      </c>
      <c r="RA573">
        <v>5</v>
      </c>
      <c r="SX573">
        <v>40</v>
      </c>
      <c r="SY573">
        <v>3</v>
      </c>
      <c r="SZ573">
        <v>1</v>
      </c>
      <c r="TA573">
        <v>2</v>
      </c>
      <c r="TB573">
        <v>5</v>
      </c>
      <c r="TC573">
        <v>6</v>
      </c>
      <c r="TD573">
        <v>4</v>
      </c>
      <c r="TF573" t="s">
        <v>18</v>
      </c>
      <c r="TG573" cm="1">
        <f t="array" aca="1" ref="TG573" ca="1">_xlfn.IFS(SUMIFS(TI573:UB573, TI$3:UB$3,"Red",TI$4:UB$4,"On")&gt;0,1,
SUMIFS(TI573:UB573,TI$3:UB$3,"Yellow",TI$4:UB$4,"On")&gt;=TH$1,1,
TRUE,0)</f>
        <v>0</v>
      </c>
      <c r="TH573" s="40">
        <f t="shared" si="257"/>
        <v>44.560200000414625</v>
      </c>
      <c r="TI573" s="40">
        <f t="shared" si="258"/>
        <v>0</v>
      </c>
      <c r="TJ573">
        <f t="shared" si="259"/>
        <v>0</v>
      </c>
      <c r="TK573">
        <f t="shared" si="260"/>
        <v>1</v>
      </c>
      <c r="TL573">
        <f t="shared" si="261"/>
        <v>0</v>
      </c>
      <c r="TM573">
        <f t="shared" si="262"/>
        <v>0</v>
      </c>
      <c r="TN573">
        <f t="shared" si="263"/>
        <v>0</v>
      </c>
      <c r="TO573">
        <f t="shared" si="264"/>
        <v>0</v>
      </c>
      <c r="TP573">
        <f t="shared" si="265"/>
        <v>0</v>
      </c>
      <c r="TQ573">
        <f t="shared" si="266"/>
        <v>0</v>
      </c>
      <c r="TR573">
        <f t="shared" si="267"/>
        <v>0</v>
      </c>
      <c r="TS573">
        <f t="shared" si="268"/>
        <v>0</v>
      </c>
      <c r="TT573">
        <f t="shared" si="269"/>
        <v>0</v>
      </c>
      <c r="TU573">
        <f t="shared" si="270"/>
        <v>0</v>
      </c>
      <c r="TV573">
        <f t="shared" si="271"/>
        <v>0</v>
      </c>
      <c r="TW573">
        <f t="shared" si="272"/>
        <v>0</v>
      </c>
      <c r="TX573">
        <f t="shared" si="273"/>
        <v>0</v>
      </c>
      <c r="TY573">
        <f t="shared" si="274"/>
        <v>0</v>
      </c>
      <c r="TZ573">
        <f t="shared" si="275"/>
        <v>0</v>
      </c>
      <c r="UA573">
        <f t="shared" si="276"/>
        <v>0</v>
      </c>
      <c r="UB573">
        <f t="shared" si="277"/>
        <v>0</v>
      </c>
      <c r="UD573" t="str">
        <f t="shared" si="278"/>
        <v>0</v>
      </c>
      <c r="UE573" t="str">
        <f t="shared" si="279"/>
        <v>3</v>
      </c>
      <c r="UG573">
        <f t="shared" si="280"/>
        <v>0</v>
      </c>
      <c r="UH573">
        <f t="shared" si="281"/>
        <v>2</v>
      </c>
      <c r="UR573">
        <f t="shared" si="256"/>
        <v>1</v>
      </c>
    </row>
    <row r="574" spans="1:564" x14ac:dyDescent="0.3">
      <c r="A574" t="s">
        <v>1798</v>
      </c>
      <c r="B574" t="s">
        <v>591</v>
      </c>
      <c r="C574" t="s">
        <v>78</v>
      </c>
      <c r="D574" s="63">
        <v>45743.731311597221</v>
      </c>
      <c r="E574" s="63">
        <v>45743.731689826389</v>
      </c>
      <c r="F574" t="s">
        <v>705</v>
      </c>
      <c r="G574">
        <v>100</v>
      </c>
      <c r="AI574">
        <v>6</v>
      </c>
      <c r="TF574" t="s">
        <v>18</v>
      </c>
      <c r="TG574" cm="1">
        <f t="array" aca="1" ref="TG574" ca="1">_xlfn.IFS(SUMIFS(TI574:UB574, TI$3:UB$3,"Red",TI$4:UB$4,"On")&gt;0,1,
SUMIFS(TI574:UB574,TI$3:UB$3,"Yellow",TI$4:UB$4,"On")&gt;=TH$1,1,
TRUE,0)</f>
        <v>0</v>
      </c>
      <c r="TH574" s="40">
        <f t="shared" si="257"/>
        <v>0.54465000168420374</v>
      </c>
      <c r="TI574" s="40" t="str">
        <f t="shared" si="258"/>
        <v/>
      </c>
      <c r="TJ574">
        <f t="shared" si="259"/>
        <v>0</v>
      </c>
      <c r="TK574">
        <f t="shared" si="260"/>
        <v>0</v>
      </c>
      <c r="TL574">
        <f t="shared" si="261"/>
        <v>0</v>
      </c>
      <c r="TM574">
        <f t="shared" si="262"/>
        <v>0</v>
      </c>
      <c r="TN574">
        <f t="shared" si="263"/>
        <v>0</v>
      </c>
      <c r="TO574">
        <f t="shared" si="264"/>
        <v>0</v>
      </c>
      <c r="TP574">
        <f t="shared" si="265"/>
        <v>0</v>
      </c>
      <c r="TQ574">
        <f t="shared" si="266"/>
        <v>0</v>
      </c>
      <c r="TR574">
        <f t="shared" si="267"/>
        <v>0</v>
      </c>
      <c r="TS574">
        <f t="shared" si="268"/>
        <v>0</v>
      </c>
      <c r="TT574">
        <f t="shared" si="269"/>
        <v>0</v>
      </c>
      <c r="TU574">
        <f t="shared" si="270"/>
        <v>0</v>
      </c>
      <c r="TV574">
        <f t="shared" si="271"/>
        <v>0</v>
      </c>
      <c r="TW574">
        <f t="shared" si="272"/>
        <v>0</v>
      </c>
      <c r="TX574">
        <f t="shared" si="273"/>
        <v>0</v>
      </c>
      <c r="TY574">
        <f t="shared" si="274"/>
        <v>0</v>
      </c>
      <c r="TZ574" t="str">
        <f t="shared" si="275"/>
        <v/>
      </c>
      <c r="UA574">
        <f t="shared" si="276"/>
        <v>0</v>
      </c>
      <c r="UB574">
        <f t="shared" si="277"/>
        <v>0</v>
      </c>
      <c r="UD574" t="str">
        <f t="shared" si="278"/>
        <v/>
      </c>
      <c r="UE574" t="str">
        <f t="shared" si="279"/>
        <v/>
      </c>
      <c r="UG574" t="str">
        <f t="shared" si="280"/>
        <v/>
      </c>
      <c r="UH574" t="str">
        <f t="shared" si="281"/>
        <v/>
      </c>
      <c r="UR574" t="str">
        <f t="shared" si="256"/>
        <v/>
      </c>
    </row>
    <row r="575" spans="1:564" x14ac:dyDescent="0.3">
      <c r="A575" t="s">
        <v>1799</v>
      </c>
      <c r="B575" t="s">
        <v>14</v>
      </c>
      <c r="D575" s="63">
        <v>45743.680959756945</v>
      </c>
      <c r="E575" s="63">
        <v>45743.735722280093</v>
      </c>
      <c r="F575" t="s">
        <v>623</v>
      </c>
      <c r="G575">
        <v>100</v>
      </c>
      <c r="H575">
        <v>1</v>
      </c>
      <c r="I575">
        <v>14</v>
      </c>
      <c r="J575">
        <v>22</v>
      </c>
      <c r="K575">
        <v>2</v>
      </c>
      <c r="L575">
        <v>1</v>
      </c>
      <c r="M575" t="s">
        <v>586</v>
      </c>
      <c r="N575" t="s">
        <v>654</v>
      </c>
      <c r="O575" t="s">
        <v>636</v>
      </c>
      <c r="P575">
        <v>1</v>
      </c>
      <c r="Q575">
        <v>1</v>
      </c>
      <c r="R575">
        <v>0</v>
      </c>
      <c r="S575">
        <v>1</v>
      </c>
      <c r="T575">
        <v>0</v>
      </c>
      <c r="U575">
        <v>0</v>
      </c>
      <c r="V575">
        <v>0</v>
      </c>
      <c r="W575">
        <v>1</v>
      </c>
      <c r="X575">
        <v>0</v>
      </c>
      <c r="Y575">
        <v>1</v>
      </c>
      <c r="Z575">
        <v>2</v>
      </c>
      <c r="AA575">
        <v>0</v>
      </c>
      <c r="AB575">
        <v>0</v>
      </c>
      <c r="AC575">
        <v>0</v>
      </c>
      <c r="AD575">
        <v>0</v>
      </c>
      <c r="AE575">
        <v>0</v>
      </c>
      <c r="AF575">
        <v>0</v>
      </c>
      <c r="AG575">
        <v>0</v>
      </c>
      <c r="AH575">
        <v>0</v>
      </c>
      <c r="AI575">
        <v>1</v>
      </c>
      <c r="AJ575">
        <v>1</v>
      </c>
      <c r="AL575">
        <v>11</v>
      </c>
      <c r="AM575">
        <v>1</v>
      </c>
      <c r="AN575">
        <v>1</v>
      </c>
      <c r="AO575">
        <v>1</v>
      </c>
      <c r="AP575">
        <v>1</v>
      </c>
      <c r="AQ575">
        <v>1</v>
      </c>
      <c r="AR575">
        <v>1</v>
      </c>
      <c r="AS575">
        <v>1</v>
      </c>
      <c r="AT575">
        <v>0</v>
      </c>
      <c r="AV575">
        <v>2</v>
      </c>
      <c r="AW575">
        <v>1</v>
      </c>
      <c r="AX575">
        <v>1</v>
      </c>
      <c r="AY575">
        <v>1</v>
      </c>
      <c r="AZ575">
        <v>1</v>
      </c>
      <c r="BA575">
        <v>1</v>
      </c>
      <c r="BB575">
        <v>0</v>
      </c>
      <c r="BD575">
        <v>1</v>
      </c>
      <c r="BE575">
        <v>1</v>
      </c>
      <c r="BF575">
        <v>1</v>
      </c>
      <c r="BI575">
        <v>3</v>
      </c>
      <c r="BJ575">
        <v>3</v>
      </c>
      <c r="BK575">
        <v>2</v>
      </c>
      <c r="BL575">
        <v>3</v>
      </c>
      <c r="BM575">
        <v>2</v>
      </c>
      <c r="BN575">
        <v>4</v>
      </c>
      <c r="BO575">
        <v>2</v>
      </c>
      <c r="BP575">
        <v>2</v>
      </c>
      <c r="BQ575">
        <v>2</v>
      </c>
      <c r="BR575">
        <v>2</v>
      </c>
      <c r="BS575">
        <v>3</v>
      </c>
      <c r="BT575">
        <v>3</v>
      </c>
      <c r="BU575">
        <v>4</v>
      </c>
      <c r="BV575">
        <v>4</v>
      </c>
      <c r="BW575">
        <v>2</v>
      </c>
      <c r="BY575">
        <v>2</v>
      </c>
      <c r="CF575">
        <v>8</v>
      </c>
      <c r="CM575">
        <v>9</v>
      </c>
      <c r="CN575">
        <v>9</v>
      </c>
      <c r="CV575" t="s">
        <v>1800</v>
      </c>
      <c r="DC575" t="s">
        <v>1801</v>
      </c>
      <c r="DD575" t="s">
        <v>1802</v>
      </c>
      <c r="DG575">
        <v>14</v>
      </c>
      <c r="DH575">
        <v>0</v>
      </c>
      <c r="DI575">
        <v>0</v>
      </c>
      <c r="DJ575">
        <v>0</v>
      </c>
      <c r="DK575">
        <v>0</v>
      </c>
      <c r="DL575">
        <v>0</v>
      </c>
      <c r="DM575">
        <v>1</v>
      </c>
      <c r="DN575">
        <v>0</v>
      </c>
      <c r="DO575">
        <v>0</v>
      </c>
      <c r="DP575">
        <v>0</v>
      </c>
      <c r="DQ575">
        <v>1</v>
      </c>
      <c r="DR575">
        <v>1</v>
      </c>
      <c r="DS575">
        <v>0</v>
      </c>
      <c r="DT575">
        <v>1</v>
      </c>
      <c r="DV575">
        <v>0</v>
      </c>
      <c r="DW575">
        <v>0</v>
      </c>
      <c r="DZ575">
        <v>3</v>
      </c>
      <c r="EA575">
        <v>2</v>
      </c>
      <c r="EB575">
        <v>1</v>
      </c>
      <c r="GI575">
        <v>3</v>
      </c>
      <c r="GJ575">
        <v>3</v>
      </c>
      <c r="GK575">
        <v>4</v>
      </c>
      <c r="GL575">
        <v>4</v>
      </c>
      <c r="GM575">
        <v>3</v>
      </c>
      <c r="GN575">
        <v>4</v>
      </c>
      <c r="GO575">
        <v>3</v>
      </c>
      <c r="GP575">
        <v>4</v>
      </c>
      <c r="GQ575">
        <v>5</v>
      </c>
      <c r="GR575">
        <v>4</v>
      </c>
      <c r="JA575">
        <v>3</v>
      </c>
      <c r="JB575">
        <v>4</v>
      </c>
      <c r="JC575">
        <v>5</v>
      </c>
      <c r="JD575">
        <v>4</v>
      </c>
      <c r="JE575">
        <v>3</v>
      </c>
      <c r="JF575">
        <v>4</v>
      </c>
      <c r="JG575">
        <v>4</v>
      </c>
      <c r="JH575">
        <v>3</v>
      </c>
      <c r="JI575">
        <v>4</v>
      </c>
      <c r="JJ575">
        <v>5</v>
      </c>
      <c r="JK575">
        <v>3</v>
      </c>
      <c r="JL575">
        <v>4</v>
      </c>
      <c r="JM575">
        <v>5</v>
      </c>
      <c r="JN575">
        <v>5</v>
      </c>
      <c r="JO575">
        <v>3</v>
      </c>
      <c r="JP575">
        <v>4</v>
      </c>
      <c r="JQ575">
        <v>5</v>
      </c>
      <c r="JR575">
        <v>4</v>
      </c>
      <c r="JS575">
        <v>3</v>
      </c>
      <c r="JT575">
        <v>4</v>
      </c>
      <c r="KO575">
        <v>2023</v>
      </c>
      <c r="KP575">
        <v>0</v>
      </c>
      <c r="KQ575">
        <v>2022</v>
      </c>
      <c r="KR575">
        <v>0</v>
      </c>
      <c r="KS575">
        <v>4</v>
      </c>
      <c r="KT575" t="s">
        <v>1803</v>
      </c>
      <c r="KU575">
        <v>4</v>
      </c>
      <c r="KV575">
        <v>4</v>
      </c>
      <c r="KX575">
        <v>10</v>
      </c>
      <c r="KZ575">
        <v>0</v>
      </c>
      <c r="LA575">
        <v>0</v>
      </c>
      <c r="LB575">
        <v>0</v>
      </c>
      <c r="LC575">
        <v>0</v>
      </c>
      <c r="LD575">
        <v>0</v>
      </c>
      <c r="LE575">
        <v>0</v>
      </c>
      <c r="LF575">
        <v>0</v>
      </c>
      <c r="LG575">
        <v>0</v>
      </c>
      <c r="LH575">
        <v>0</v>
      </c>
      <c r="LI575">
        <v>1</v>
      </c>
      <c r="LJ575">
        <v>0</v>
      </c>
      <c r="LK575">
        <v>0</v>
      </c>
      <c r="LL575">
        <v>1</v>
      </c>
      <c r="LO575">
        <v>0</v>
      </c>
      <c r="LP575">
        <v>0</v>
      </c>
      <c r="LQ575">
        <v>0</v>
      </c>
      <c r="LR575">
        <v>0</v>
      </c>
      <c r="LS575">
        <v>0</v>
      </c>
      <c r="LT575">
        <v>1</v>
      </c>
      <c r="LU575">
        <v>0</v>
      </c>
      <c r="LV575">
        <v>0</v>
      </c>
      <c r="LW575">
        <v>1</v>
      </c>
      <c r="LX575">
        <v>0</v>
      </c>
      <c r="LY575">
        <v>0</v>
      </c>
      <c r="LZ575">
        <v>0</v>
      </c>
      <c r="MA575">
        <v>0</v>
      </c>
      <c r="MC575">
        <v>2</v>
      </c>
      <c r="ME575">
        <v>2</v>
      </c>
      <c r="MF575">
        <v>10</v>
      </c>
      <c r="MG575">
        <v>5</v>
      </c>
      <c r="MH575">
        <v>5</v>
      </c>
      <c r="MI575">
        <v>5</v>
      </c>
      <c r="MJ575">
        <v>2</v>
      </c>
      <c r="MK575">
        <v>1</v>
      </c>
      <c r="ML575">
        <v>2</v>
      </c>
      <c r="MM575">
        <v>2</v>
      </c>
      <c r="MN575">
        <v>2</v>
      </c>
      <c r="MO575">
        <v>2</v>
      </c>
      <c r="MP575">
        <v>3</v>
      </c>
      <c r="MQ575">
        <v>1</v>
      </c>
      <c r="MR575">
        <v>2</v>
      </c>
      <c r="MS575">
        <v>3</v>
      </c>
      <c r="MT575">
        <v>1</v>
      </c>
      <c r="MU575">
        <v>3</v>
      </c>
      <c r="MV575">
        <v>3</v>
      </c>
      <c r="MW575">
        <v>2</v>
      </c>
      <c r="MX575" t="s">
        <v>1804</v>
      </c>
      <c r="MZ575" t="s">
        <v>1805</v>
      </c>
      <c r="NA575" t="s">
        <v>1806</v>
      </c>
      <c r="NB575" t="s">
        <v>1807</v>
      </c>
      <c r="NC575" t="s">
        <v>1806</v>
      </c>
      <c r="NF575" t="s">
        <v>1808</v>
      </c>
      <c r="NK575" t="s">
        <v>1809</v>
      </c>
      <c r="NL575">
        <v>4</v>
      </c>
      <c r="NN575">
        <v>4</v>
      </c>
      <c r="NO575">
        <v>4</v>
      </c>
      <c r="NP575">
        <v>4</v>
      </c>
      <c r="NQ575">
        <v>4</v>
      </c>
      <c r="NR575">
        <v>4</v>
      </c>
      <c r="NT575">
        <v>4</v>
      </c>
      <c r="NU575">
        <v>4</v>
      </c>
      <c r="NW575">
        <v>4</v>
      </c>
      <c r="NX575">
        <v>4</v>
      </c>
      <c r="NY575">
        <v>4</v>
      </c>
      <c r="PB575">
        <v>30</v>
      </c>
      <c r="PC575">
        <v>30</v>
      </c>
      <c r="PD575">
        <v>40</v>
      </c>
      <c r="PE575">
        <v>0</v>
      </c>
      <c r="PG575">
        <v>6</v>
      </c>
      <c r="PH575">
        <v>3</v>
      </c>
      <c r="PI575">
        <v>3</v>
      </c>
      <c r="PJ575">
        <v>1</v>
      </c>
      <c r="PL575">
        <v>6</v>
      </c>
      <c r="PM575">
        <v>3</v>
      </c>
      <c r="PN575">
        <v>4</v>
      </c>
      <c r="PO575">
        <v>1</v>
      </c>
      <c r="PP575">
        <v>3</v>
      </c>
      <c r="PQ575">
        <v>2</v>
      </c>
      <c r="PR575">
        <v>4</v>
      </c>
      <c r="PS575">
        <v>2</v>
      </c>
      <c r="PT575">
        <v>1</v>
      </c>
      <c r="PU575">
        <v>2</v>
      </c>
      <c r="PV575">
        <v>1</v>
      </c>
      <c r="PW575">
        <v>4</v>
      </c>
      <c r="PX575">
        <v>2</v>
      </c>
      <c r="PY575">
        <v>3</v>
      </c>
      <c r="PZ575">
        <v>3</v>
      </c>
      <c r="QE575">
        <v>9</v>
      </c>
      <c r="QI575">
        <v>9</v>
      </c>
      <c r="QK575">
        <v>8</v>
      </c>
      <c r="QP575" t="s">
        <v>177</v>
      </c>
      <c r="QT575" t="s">
        <v>1810</v>
      </c>
      <c r="QV575" t="s">
        <v>178</v>
      </c>
      <c r="QY575">
        <v>4</v>
      </c>
      <c r="QZ575" t="s">
        <v>1811</v>
      </c>
      <c r="RA575">
        <v>4</v>
      </c>
      <c r="RD575">
        <v>60</v>
      </c>
      <c r="RI575">
        <v>50</v>
      </c>
      <c r="RP575">
        <v>70</v>
      </c>
      <c r="RU575">
        <v>50</v>
      </c>
      <c r="SB575">
        <v>4</v>
      </c>
      <c r="SF575">
        <v>5</v>
      </c>
      <c r="SX575">
        <v>22</v>
      </c>
      <c r="SY575">
        <v>2</v>
      </c>
      <c r="SZ575">
        <v>9</v>
      </c>
      <c r="TA575">
        <v>5</v>
      </c>
      <c r="TB575">
        <v>4</v>
      </c>
      <c r="TC575">
        <v>7</v>
      </c>
      <c r="TD575">
        <v>6</v>
      </c>
      <c r="TF575" t="s">
        <v>18</v>
      </c>
      <c r="TG575" cm="1">
        <f t="array" aca="1" ref="TG575" ca="1">_xlfn.IFS(SUMIFS(TI575:UB575, TI$3:UB$3,"Red",TI$4:UB$4,"On")&gt;0,1,
SUMIFS(TI575:UB575,TI$3:UB$3,"Yellow",TI$4:UB$4,"On")&gt;=TH$1,1,
TRUE,0)</f>
        <v>1</v>
      </c>
      <c r="TH575" s="40">
        <f t="shared" si="257"/>
        <v>78.858033333672211</v>
      </c>
      <c r="TI575" s="40">
        <f t="shared" si="258"/>
        <v>0</v>
      </c>
      <c r="TJ575">
        <f t="shared" si="259"/>
        <v>1</v>
      </c>
      <c r="TK575">
        <f t="shared" si="260"/>
        <v>1</v>
      </c>
      <c r="TL575">
        <f t="shared" si="261"/>
        <v>0</v>
      </c>
      <c r="TM575">
        <f t="shared" si="262"/>
        <v>1</v>
      </c>
      <c r="TN575">
        <f t="shared" si="263"/>
        <v>0</v>
      </c>
      <c r="TO575">
        <f t="shared" si="264"/>
        <v>0</v>
      </c>
      <c r="TP575">
        <f t="shared" si="265"/>
        <v>0</v>
      </c>
      <c r="TQ575">
        <f t="shared" si="266"/>
        <v>1</v>
      </c>
      <c r="TR575">
        <f t="shared" si="267"/>
        <v>0</v>
      </c>
      <c r="TS575">
        <f t="shared" si="268"/>
        <v>1</v>
      </c>
      <c r="TT575">
        <f t="shared" si="269"/>
        <v>1</v>
      </c>
      <c r="TU575">
        <f t="shared" si="270"/>
        <v>0</v>
      </c>
      <c r="TV575">
        <f t="shared" si="271"/>
        <v>0</v>
      </c>
      <c r="TW575">
        <f t="shared" si="272"/>
        <v>0</v>
      </c>
      <c r="TX575">
        <f t="shared" si="273"/>
        <v>0</v>
      </c>
      <c r="TY575">
        <f t="shared" si="274"/>
        <v>0</v>
      </c>
      <c r="TZ575">
        <f t="shared" si="275"/>
        <v>0</v>
      </c>
      <c r="UA575">
        <f t="shared" si="276"/>
        <v>0</v>
      </c>
      <c r="UB575">
        <f t="shared" si="277"/>
        <v>0</v>
      </c>
      <c r="UD575" t="str">
        <f t="shared" si="278"/>
        <v>0</v>
      </c>
      <c r="UE575" t="str">
        <f t="shared" si="279"/>
        <v>3</v>
      </c>
      <c r="UG575">
        <f t="shared" si="280"/>
        <v>0</v>
      </c>
      <c r="UH575">
        <f t="shared" si="281"/>
        <v>3</v>
      </c>
      <c r="UR575">
        <f t="shared" si="256"/>
        <v>1</v>
      </c>
    </row>
    <row r="576" spans="1:564" x14ac:dyDescent="0.3">
      <c r="A576" t="s">
        <v>1812</v>
      </c>
      <c r="B576" t="s">
        <v>14</v>
      </c>
      <c r="D576" s="63">
        <v>45743.717539317127</v>
      </c>
      <c r="E576" s="63">
        <v>45743.735796307868</v>
      </c>
      <c r="F576" t="s">
        <v>623</v>
      </c>
      <c r="G576">
        <v>100</v>
      </c>
      <c r="H576">
        <v>1</v>
      </c>
      <c r="I576">
        <v>13</v>
      </c>
      <c r="J576">
        <v>20</v>
      </c>
      <c r="K576">
        <v>4</v>
      </c>
      <c r="L576">
        <v>1</v>
      </c>
      <c r="M576" t="s">
        <v>586</v>
      </c>
      <c r="N576" t="s">
        <v>654</v>
      </c>
      <c r="O576" t="s">
        <v>619</v>
      </c>
      <c r="P576">
        <v>1</v>
      </c>
      <c r="Q576">
        <v>1</v>
      </c>
      <c r="R576">
        <v>0</v>
      </c>
      <c r="S576">
        <v>1</v>
      </c>
      <c r="T576">
        <v>1</v>
      </c>
      <c r="U576">
        <v>0</v>
      </c>
      <c r="V576">
        <v>0</v>
      </c>
      <c r="W576">
        <v>0</v>
      </c>
      <c r="X576">
        <v>0</v>
      </c>
      <c r="Y576">
        <v>1</v>
      </c>
      <c r="Z576">
        <v>0</v>
      </c>
      <c r="AA576">
        <v>0</v>
      </c>
      <c r="AB576">
        <v>0</v>
      </c>
      <c r="AC576">
        <v>0</v>
      </c>
      <c r="AD576">
        <v>0</v>
      </c>
      <c r="AE576">
        <v>0</v>
      </c>
      <c r="AF576">
        <v>0</v>
      </c>
      <c r="AG576">
        <v>0</v>
      </c>
      <c r="AH576">
        <v>0</v>
      </c>
      <c r="AI576">
        <v>1</v>
      </c>
      <c r="AJ576">
        <v>1</v>
      </c>
      <c r="AL576">
        <v>11</v>
      </c>
      <c r="AM576">
        <v>1</v>
      </c>
      <c r="AN576">
        <v>1</v>
      </c>
      <c r="AO576">
        <v>1</v>
      </c>
      <c r="AP576">
        <v>1</v>
      </c>
      <c r="AQ576">
        <v>1</v>
      </c>
      <c r="AR576">
        <v>1</v>
      </c>
      <c r="AS576">
        <v>1</v>
      </c>
      <c r="AT576">
        <v>0</v>
      </c>
      <c r="AV576">
        <v>1</v>
      </c>
      <c r="AW576">
        <v>1</v>
      </c>
      <c r="AX576">
        <v>1</v>
      </c>
      <c r="AY576">
        <v>1</v>
      </c>
      <c r="AZ576">
        <v>1</v>
      </c>
      <c r="BA576">
        <v>1</v>
      </c>
      <c r="BB576">
        <v>0</v>
      </c>
      <c r="BD576">
        <v>1</v>
      </c>
      <c r="BE576">
        <v>1</v>
      </c>
      <c r="BF576">
        <v>1</v>
      </c>
      <c r="BI576">
        <v>3</v>
      </c>
      <c r="BJ576">
        <v>3</v>
      </c>
      <c r="BK576">
        <v>2</v>
      </c>
      <c r="BL576">
        <v>3</v>
      </c>
      <c r="BM576">
        <v>2</v>
      </c>
      <c r="BN576">
        <v>4</v>
      </c>
      <c r="BO576">
        <v>3</v>
      </c>
      <c r="BP576">
        <v>3</v>
      </c>
      <c r="BQ576">
        <v>2</v>
      </c>
      <c r="BR576">
        <v>2</v>
      </c>
      <c r="BS576">
        <v>4</v>
      </c>
      <c r="BT576">
        <v>3</v>
      </c>
      <c r="BU576">
        <v>4</v>
      </c>
      <c r="BV576">
        <v>4</v>
      </c>
      <c r="BW576">
        <v>2</v>
      </c>
      <c r="BY576">
        <v>3</v>
      </c>
      <c r="CF576">
        <v>9</v>
      </c>
      <c r="CM576">
        <v>10</v>
      </c>
      <c r="CN576">
        <v>10</v>
      </c>
      <c r="CV576" t="s">
        <v>1813</v>
      </c>
      <c r="DC576" t="s">
        <v>1814</v>
      </c>
      <c r="DD576" t="s">
        <v>1815</v>
      </c>
      <c r="DG576">
        <v>13</v>
      </c>
      <c r="DH576">
        <v>0</v>
      </c>
      <c r="DI576">
        <v>0</v>
      </c>
      <c r="DJ576">
        <v>0</v>
      </c>
      <c r="DK576">
        <v>0</v>
      </c>
      <c r="DL576">
        <v>1</v>
      </c>
      <c r="DM576">
        <v>0</v>
      </c>
      <c r="DN576">
        <v>0</v>
      </c>
      <c r="DO576">
        <v>0</v>
      </c>
      <c r="DP576">
        <v>0</v>
      </c>
      <c r="DQ576">
        <v>0</v>
      </c>
      <c r="DR576">
        <v>0</v>
      </c>
      <c r="DS576">
        <v>0</v>
      </c>
      <c r="DU576">
        <v>0</v>
      </c>
      <c r="DV576">
        <v>0</v>
      </c>
      <c r="DW576">
        <v>0</v>
      </c>
      <c r="EB576">
        <v>1</v>
      </c>
      <c r="EF576">
        <v>3</v>
      </c>
      <c r="EG576">
        <v>2</v>
      </c>
      <c r="GI576">
        <v>5</v>
      </c>
      <c r="GJ576">
        <v>4</v>
      </c>
      <c r="GK576">
        <v>4</v>
      </c>
      <c r="GL576">
        <v>5</v>
      </c>
      <c r="GM576">
        <v>4</v>
      </c>
      <c r="GN576">
        <v>3</v>
      </c>
      <c r="GO576">
        <v>5</v>
      </c>
      <c r="GP576">
        <v>4</v>
      </c>
      <c r="GQ576">
        <v>5</v>
      </c>
      <c r="GR576">
        <v>5</v>
      </c>
      <c r="JA576">
        <v>4</v>
      </c>
      <c r="JB576">
        <v>3</v>
      </c>
      <c r="JC576">
        <v>5</v>
      </c>
      <c r="JD576">
        <v>4</v>
      </c>
      <c r="JE576">
        <v>5</v>
      </c>
      <c r="JF576">
        <v>5</v>
      </c>
      <c r="JG576">
        <v>3</v>
      </c>
      <c r="JH576">
        <v>4</v>
      </c>
      <c r="JI576">
        <v>4</v>
      </c>
      <c r="JJ576">
        <v>5</v>
      </c>
      <c r="JK576">
        <v>4</v>
      </c>
      <c r="JL576">
        <v>5</v>
      </c>
      <c r="JM576">
        <v>4</v>
      </c>
      <c r="JN576">
        <v>5</v>
      </c>
      <c r="JO576">
        <v>4</v>
      </c>
      <c r="JP576">
        <v>5</v>
      </c>
      <c r="JQ576">
        <v>4</v>
      </c>
      <c r="JR576">
        <v>5</v>
      </c>
      <c r="JS576">
        <v>4</v>
      </c>
      <c r="JT576">
        <v>5</v>
      </c>
      <c r="KO576">
        <v>2020</v>
      </c>
      <c r="KP576">
        <v>0</v>
      </c>
      <c r="KQ576">
        <v>2021</v>
      </c>
      <c r="KR576">
        <v>0</v>
      </c>
      <c r="KS576">
        <v>5</v>
      </c>
      <c r="KT576" t="s">
        <v>1816</v>
      </c>
      <c r="KU576">
        <v>5</v>
      </c>
      <c r="KV576">
        <v>1</v>
      </c>
      <c r="KX576">
        <v>12</v>
      </c>
      <c r="KZ576">
        <v>0</v>
      </c>
      <c r="LA576">
        <v>0</v>
      </c>
      <c r="LB576">
        <v>1</v>
      </c>
      <c r="LC576">
        <v>0</v>
      </c>
      <c r="LD576">
        <v>1</v>
      </c>
      <c r="LE576">
        <v>0</v>
      </c>
      <c r="LF576">
        <v>1</v>
      </c>
      <c r="LG576">
        <v>0</v>
      </c>
      <c r="LH576">
        <v>0</v>
      </c>
      <c r="LI576">
        <v>0</v>
      </c>
      <c r="LJ576">
        <v>0</v>
      </c>
      <c r="LK576">
        <v>0</v>
      </c>
      <c r="LM576">
        <v>0</v>
      </c>
      <c r="LO576">
        <v>0</v>
      </c>
      <c r="LP576">
        <v>0</v>
      </c>
      <c r="LQ576">
        <v>1</v>
      </c>
      <c r="LR576">
        <v>0</v>
      </c>
      <c r="LS576">
        <v>0</v>
      </c>
      <c r="LT576">
        <v>0</v>
      </c>
      <c r="LU576">
        <v>1</v>
      </c>
      <c r="LV576">
        <v>0</v>
      </c>
      <c r="LW576">
        <v>0</v>
      </c>
      <c r="LX576">
        <v>0</v>
      </c>
      <c r="LY576">
        <v>0</v>
      </c>
      <c r="LZ576">
        <v>0</v>
      </c>
      <c r="MA576">
        <v>0</v>
      </c>
      <c r="MC576">
        <v>3</v>
      </c>
      <c r="ME576">
        <v>1</v>
      </c>
      <c r="MF576">
        <v>10</v>
      </c>
      <c r="MG576">
        <v>6</v>
      </c>
      <c r="MH576">
        <v>5</v>
      </c>
      <c r="MI576">
        <v>5</v>
      </c>
      <c r="MJ576">
        <v>2</v>
      </c>
      <c r="MK576">
        <v>1</v>
      </c>
      <c r="ML576">
        <v>1</v>
      </c>
      <c r="MM576">
        <v>1</v>
      </c>
      <c r="MN576">
        <v>2</v>
      </c>
      <c r="MO576">
        <v>2</v>
      </c>
      <c r="MP576">
        <v>2</v>
      </c>
      <c r="MQ576">
        <v>2</v>
      </c>
      <c r="MR576">
        <v>2</v>
      </c>
      <c r="MS576">
        <v>1</v>
      </c>
      <c r="MT576">
        <v>1</v>
      </c>
      <c r="MU576">
        <v>3</v>
      </c>
      <c r="MV576">
        <v>1</v>
      </c>
      <c r="MW576">
        <v>1</v>
      </c>
      <c r="MX576" t="s">
        <v>1817</v>
      </c>
      <c r="NB576" t="s">
        <v>1818</v>
      </c>
      <c r="NC576" t="s">
        <v>1819</v>
      </c>
      <c r="ND576" t="s">
        <v>1820</v>
      </c>
      <c r="NE576" t="s">
        <v>1808</v>
      </c>
      <c r="NF576" t="s">
        <v>1808</v>
      </c>
      <c r="NL576">
        <v>5</v>
      </c>
      <c r="NP576">
        <v>3</v>
      </c>
      <c r="NQ576">
        <v>4</v>
      </c>
      <c r="NR576">
        <v>5</v>
      </c>
      <c r="NS576">
        <v>5</v>
      </c>
      <c r="NT576">
        <v>5</v>
      </c>
      <c r="NW576">
        <v>4</v>
      </c>
      <c r="PB576">
        <v>45</v>
      </c>
      <c r="PC576">
        <v>44</v>
      </c>
      <c r="PD576">
        <v>11</v>
      </c>
      <c r="PE576">
        <v>0</v>
      </c>
      <c r="PG576">
        <v>4</v>
      </c>
      <c r="PH576">
        <v>3</v>
      </c>
      <c r="PI576">
        <v>3</v>
      </c>
      <c r="PJ576">
        <v>2</v>
      </c>
      <c r="PK576">
        <v>3</v>
      </c>
      <c r="PL576">
        <v>3</v>
      </c>
      <c r="PM576">
        <v>3</v>
      </c>
      <c r="PN576">
        <v>4</v>
      </c>
      <c r="PO576">
        <v>1</v>
      </c>
      <c r="PP576">
        <v>3</v>
      </c>
      <c r="PQ576">
        <v>3</v>
      </c>
      <c r="PR576">
        <v>4</v>
      </c>
      <c r="PS576">
        <v>4</v>
      </c>
      <c r="PT576">
        <v>4</v>
      </c>
      <c r="PU576">
        <v>2</v>
      </c>
      <c r="PV576">
        <v>3</v>
      </c>
      <c r="PW576">
        <v>4</v>
      </c>
      <c r="PX576">
        <v>3</v>
      </c>
      <c r="PY576">
        <v>2</v>
      </c>
      <c r="PZ576">
        <v>3</v>
      </c>
      <c r="QF576">
        <v>10</v>
      </c>
      <c r="QG576">
        <v>9</v>
      </c>
      <c r="QI576">
        <v>10</v>
      </c>
      <c r="QQ576" t="s">
        <v>1821</v>
      </c>
      <c r="QR576" t="s">
        <v>1822</v>
      </c>
      <c r="QT576" t="s">
        <v>1823</v>
      </c>
      <c r="QY576">
        <v>3</v>
      </c>
      <c r="RA576">
        <v>3</v>
      </c>
      <c r="RD576">
        <v>23</v>
      </c>
      <c r="RE576">
        <v>32</v>
      </c>
      <c r="RF576">
        <v>23</v>
      </c>
      <c r="RI576">
        <v>33</v>
      </c>
      <c r="RP576">
        <v>44</v>
      </c>
      <c r="RQ576">
        <v>22</v>
      </c>
      <c r="RR576">
        <v>12</v>
      </c>
      <c r="RU576">
        <v>22</v>
      </c>
      <c r="SB576">
        <v>6</v>
      </c>
      <c r="SD576">
        <v>5</v>
      </c>
      <c r="SF576">
        <v>6</v>
      </c>
      <c r="SX576">
        <v>20</v>
      </c>
      <c r="SY576">
        <v>1</v>
      </c>
      <c r="SZ576">
        <v>8</v>
      </c>
      <c r="TA576">
        <v>7</v>
      </c>
      <c r="TB576">
        <v>4</v>
      </c>
      <c r="TC576">
        <v>7</v>
      </c>
      <c r="TD576">
        <v>6</v>
      </c>
      <c r="TF576" t="s">
        <v>18</v>
      </c>
      <c r="TG576" cm="1">
        <f t="array" aca="1" ref="TG576" ca="1">_xlfn.IFS(SUMIFS(TI576:UB576, TI$3:UB$3,"Red",TI$4:UB$4,"On")&gt;0,1,
SUMIFS(TI576:UB576,TI$3:UB$3,"Yellow",TI$4:UB$4,"On")&gt;=TH$1,1,
TRUE,0)</f>
        <v>1</v>
      </c>
      <c r="TH576" s="40">
        <f t="shared" si="257"/>
        <v>26.290066667133942</v>
      </c>
      <c r="TI576" s="40">
        <f t="shared" si="258"/>
        <v>0</v>
      </c>
      <c r="TJ576">
        <f t="shared" si="259"/>
        <v>1</v>
      </c>
      <c r="TK576">
        <f t="shared" si="260"/>
        <v>1</v>
      </c>
      <c r="TL576">
        <f t="shared" si="261"/>
        <v>0</v>
      </c>
      <c r="TM576">
        <f t="shared" si="262"/>
        <v>1</v>
      </c>
      <c r="TN576">
        <f t="shared" si="263"/>
        <v>1</v>
      </c>
      <c r="TO576">
        <f t="shared" si="264"/>
        <v>0</v>
      </c>
      <c r="TP576">
        <f t="shared" si="265"/>
        <v>0</v>
      </c>
      <c r="TQ576">
        <f t="shared" si="266"/>
        <v>0</v>
      </c>
      <c r="TR576">
        <f t="shared" si="267"/>
        <v>0</v>
      </c>
      <c r="TS576">
        <f t="shared" si="268"/>
        <v>1</v>
      </c>
      <c r="TT576">
        <f t="shared" si="269"/>
        <v>0</v>
      </c>
      <c r="TU576">
        <f t="shared" si="270"/>
        <v>0</v>
      </c>
      <c r="TV576">
        <f t="shared" si="271"/>
        <v>0</v>
      </c>
      <c r="TW576">
        <f t="shared" si="272"/>
        <v>0</v>
      </c>
      <c r="TX576">
        <f t="shared" si="273"/>
        <v>0</v>
      </c>
      <c r="TY576">
        <f t="shared" si="274"/>
        <v>0</v>
      </c>
      <c r="TZ576">
        <f t="shared" si="275"/>
        <v>0</v>
      </c>
      <c r="UA576">
        <f t="shared" si="276"/>
        <v>0</v>
      </c>
      <c r="UB576">
        <f t="shared" si="277"/>
        <v>0</v>
      </c>
      <c r="UD576" t="str">
        <f t="shared" si="278"/>
        <v>0</v>
      </c>
      <c r="UE576" t="str">
        <f t="shared" si="279"/>
        <v>3</v>
      </c>
      <c r="UG576">
        <f t="shared" si="280"/>
        <v>0</v>
      </c>
      <c r="UH576">
        <f t="shared" si="281"/>
        <v>3</v>
      </c>
      <c r="UR576">
        <f t="shared" si="256"/>
        <v>1</v>
      </c>
    </row>
    <row r="577" spans="1:564" x14ac:dyDescent="0.3">
      <c r="A577" t="s">
        <v>1824</v>
      </c>
      <c r="B577" t="s">
        <v>591</v>
      </c>
      <c r="C577" t="s">
        <v>131</v>
      </c>
      <c r="D577" s="63">
        <v>45743.736285868057</v>
      </c>
      <c r="E577" s="63">
        <v>45743.736709386576</v>
      </c>
      <c r="F577" t="s">
        <v>585</v>
      </c>
      <c r="G577">
        <v>100</v>
      </c>
      <c r="P577">
        <v>0</v>
      </c>
      <c r="AI577">
        <v>1</v>
      </c>
      <c r="AJ577">
        <v>1</v>
      </c>
      <c r="AL577">
        <v>11</v>
      </c>
      <c r="AM577">
        <v>0</v>
      </c>
      <c r="AN577">
        <v>0</v>
      </c>
      <c r="AO577">
        <v>1</v>
      </c>
      <c r="AP577">
        <v>0</v>
      </c>
      <c r="AQ577">
        <v>0</v>
      </c>
      <c r="AR577">
        <v>0</v>
      </c>
      <c r="AS577">
        <v>0</v>
      </c>
      <c r="AT577">
        <v>0</v>
      </c>
      <c r="AV577">
        <v>4</v>
      </c>
      <c r="AW577">
        <v>0</v>
      </c>
      <c r="AX577">
        <v>0</v>
      </c>
      <c r="AY577">
        <v>1</v>
      </c>
      <c r="AZ577">
        <v>0</v>
      </c>
      <c r="BA577">
        <v>0</v>
      </c>
      <c r="BB577">
        <v>0</v>
      </c>
      <c r="TF577" t="s">
        <v>18</v>
      </c>
      <c r="TG577" cm="1">
        <f t="array" aca="1" ref="TG577" ca="1">_xlfn.IFS(SUMIFS(TI577:UB577, TI$3:UB$3,"Red",TI$4:UB$4,"On")&gt;0,1,
SUMIFS(TI577:UB577,TI$3:UB$3,"Yellow",TI$4:UB$4,"On")&gt;=TH$1,1,
TRUE,0)</f>
        <v>0</v>
      </c>
      <c r="TH577" s="40">
        <f t="shared" si="257"/>
        <v>0.60986666707322001</v>
      </c>
      <c r="TI577" s="40" t="str">
        <f t="shared" si="258"/>
        <v/>
      </c>
      <c r="TJ577">
        <f t="shared" si="259"/>
        <v>0</v>
      </c>
      <c r="TK577">
        <f t="shared" si="260"/>
        <v>0</v>
      </c>
      <c r="TL577">
        <f t="shared" si="261"/>
        <v>0</v>
      </c>
      <c r="TM577">
        <f t="shared" si="262"/>
        <v>0</v>
      </c>
      <c r="TN577">
        <f t="shared" si="263"/>
        <v>0</v>
      </c>
      <c r="TO577">
        <f t="shared" si="264"/>
        <v>0</v>
      </c>
      <c r="TP577">
        <f t="shared" si="265"/>
        <v>0</v>
      </c>
      <c r="TQ577">
        <f t="shared" si="266"/>
        <v>0</v>
      </c>
      <c r="TR577">
        <f t="shared" si="267"/>
        <v>0</v>
      </c>
      <c r="TS577">
        <f t="shared" si="268"/>
        <v>0</v>
      </c>
      <c r="TT577">
        <f t="shared" si="269"/>
        <v>0</v>
      </c>
      <c r="TU577">
        <f t="shared" si="270"/>
        <v>0</v>
      </c>
      <c r="TV577">
        <f t="shared" si="271"/>
        <v>0</v>
      </c>
      <c r="TW577">
        <f t="shared" si="272"/>
        <v>0</v>
      </c>
      <c r="TX577">
        <f t="shared" si="273"/>
        <v>0</v>
      </c>
      <c r="TY577">
        <f t="shared" si="274"/>
        <v>0</v>
      </c>
      <c r="TZ577" t="str">
        <f t="shared" si="275"/>
        <v/>
      </c>
      <c r="UA577">
        <f t="shared" si="276"/>
        <v>0</v>
      </c>
      <c r="UB577">
        <f t="shared" si="277"/>
        <v>0</v>
      </c>
      <c r="UD577" t="str">
        <f t="shared" si="278"/>
        <v/>
      </c>
      <c r="UE577" t="str">
        <f t="shared" si="279"/>
        <v/>
      </c>
      <c r="UG577" t="str">
        <f t="shared" si="280"/>
        <v/>
      </c>
      <c r="UH577" t="str">
        <f t="shared" si="281"/>
        <v/>
      </c>
      <c r="UR577" t="str">
        <f t="shared" si="256"/>
        <v/>
      </c>
    </row>
    <row r="578" spans="1:564" x14ac:dyDescent="0.3">
      <c r="A578" t="s">
        <v>1825</v>
      </c>
      <c r="B578" t="s">
        <v>14</v>
      </c>
      <c r="D578" s="63">
        <v>45743.734997222222</v>
      </c>
      <c r="E578" s="63">
        <v>45743.741037442131</v>
      </c>
      <c r="F578" t="s">
        <v>625</v>
      </c>
      <c r="G578">
        <v>100</v>
      </c>
      <c r="H578">
        <v>1</v>
      </c>
      <c r="I578">
        <v>6</v>
      </c>
      <c r="J578">
        <v>33</v>
      </c>
      <c r="K578">
        <v>4</v>
      </c>
      <c r="L578">
        <v>1</v>
      </c>
      <c r="M578" t="s">
        <v>586</v>
      </c>
      <c r="N578" t="s">
        <v>643</v>
      </c>
      <c r="O578" t="s">
        <v>179</v>
      </c>
      <c r="P578">
        <v>0</v>
      </c>
      <c r="Q578">
        <v>1</v>
      </c>
      <c r="R578">
        <v>0</v>
      </c>
      <c r="S578">
        <v>1</v>
      </c>
      <c r="T578">
        <v>0</v>
      </c>
      <c r="U578">
        <v>0</v>
      </c>
      <c r="V578">
        <v>0</v>
      </c>
      <c r="W578">
        <v>0</v>
      </c>
      <c r="X578">
        <v>1</v>
      </c>
      <c r="Y578">
        <v>0</v>
      </c>
      <c r="Z578">
        <v>0</v>
      </c>
      <c r="AA578">
        <v>0</v>
      </c>
      <c r="AB578">
        <v>0</v>
      </c>
      <c r="AC578">
        <v>0</v>
      </c>
      <c r="AD578">
        <v>0</v>
      </c>
      <c r="AE578">
        <v>0</v>
      </c>
      <c r="AF578">
        <v>0</v>
      </c>
      <c r="AG578">
        <v>0</v>
      </c>
      <c r="AH578">
        <v>1</v>
      </c>
      <c r="AI578">
        <v>1</v>
      </c>
      <c r="AJ578">
        <v>1</v>
      </c>
      <c r="AL578">
        <v>11</v>
      </c>
      <c r="AM578">
        <v>0</v>
      </c>
      <c r="AN578">
        <v>0</v>
      </c>
      <c r="AO578">
        <v>1</v>
      </c>
      <c r="AP578">
        <v>0</v>
      </c>
      <c r="AQ578">
        <v>0</v>
      </c>
      <c r="AR578">
        <v>1</v>
      </c>
      <c r="AS578">
        <v>0</v>
      </c>
      <c r="AT578">
        <v>0</v>
      </c>
      <c r="AV578">
        <v>2</v>
      </c>
      <c r="AW578">
        <v>1</v>
      </c>
      <c r="AX578">
        <v>0</v>
      </c>
      <c r="AY578">
        <v>1</v>
      </c>
      <c r="AZ578">
        <v>0</v>
      </c>
      <c r="BA578">
        <v>1</v>
      </c>
      <c r="BB578">
        <v>0</v>
      </c>
      <c r="BD578">
        <v>1</v>
      </c>
      <c r="BE578">
        <v>2</v>
      </c>
      <c r="BF578">
        <v>1</v>
      </c>
      <c r="BI578">
        <v>1</v>
      </c>
      <c r="BJ578">
        <v>1</v>
      </c>
      <c r="BK578">
        <v>1</v>
      </c>
      <c r="BL578">
        <v>1</v>
      </c>
      <c r="BM578">
        <v>1</v>
      </c>
      <c r="BN578">
        <v>4</v>
      </c>
      <c r="BO578">
        <v>1</v>
      </c>
      <c r="BP578">
        <v>2</v>
      </c>
      <c r="BQ578">
        <v>4</v>
      </c>
      <c r="BR578">
        <v>3</v>
      </c>
      <c r="BS578">
        <v>1</v>
      </c>
      <c r="BT578">
        <v>3</v>
      </c>
      <c r="BU578">
        <v>1</v>
      </c>
      <c r="BV578">
        <v>1</v>
      </c>
      <c r="BW578">
        <v>2</v>
      </c>
      <c r="BX578">
        <v>1</v>
      </c>
      <c r="BY578">
        <v>1</v>
      </c>
      <c r="BZ578" t="s">
        <v>1826</v>
      </c>
      <c r="CF578">
        <v>9</v>
      </c>
      <c r="CI578">
        <v>7</v>
      </c>
      <c r="CL578">
        <v>7</v>
      </c>
      <c r="CV578" t="s">
        <v>1827</v>
      </c>
      <c r="CY578" t="s">
        <v>1828</v>
      </c>
      <c r="DB578" t="s">
        <v>1829</v>
      </c>
      <c r="DG578">
        <v>6</v>
      </c>
      <c r="DH578">
        <v>0</v>
      </c>
      <c r="DI578">
        <v>0</v>
      </c>
      <c r="DJ578">
        <v>0</v>
      </c>
      <c r="DK578">
        <v>0</v>
      </c>
      <c r="DL578">
        <v>0</v>
      </c>
      <c r="DN578">
        <v>0</v>
      </c>
      <c r="DO578">
        <v>0</v>
      </c>
      <c r="DP578">
        <v>1</v>
      </c>
      <c r="DQ578">
        <v>1</v>
      </c>
      <c r="DR578">
        <v>0</v>
      </c>
      <c r="DS578">
        <v>1</v>
      </c>
      <c r="DT578">
        <v>0</v>
      </c>
      <c r="DU578">
        <v>0</v>
      </c>
      <c r="DV578">
        <v>0</v>
      </c>
      <c r="DW578">
        <v>0</v>
      </c>
      <c r="DY578">
        <v>3</v>
      </c>
      <c r="EC578">
        <v>1</v>
      </c>
      <c r="ED578">
        <v>2</v>
      </c>
      <c r="GI578">
        <v>5</v>
      </c>
      <c r="GJ578">
        <v>4</v>
      </c>
      <c r="GK578">
        <v>2</v>
      </c>
      <c r="GL578">
        <v>4</v>
      </c>
      <c r="GM578">
        <v>3</v>
      </c>
      <c r="GN578">
        <v>4</v>
      </c>
      <c r="GO578">
        <v>4</v>
      </c>
      <c r="GP578">
        <v>3</v>
      </c>
      <c r="GQ578">
        <v>3</v>
      </c>
      <c r="GR578">
        <v>3</v>
      </c>
      <c r="HM578">
        <v>4</v>
      </c>
      <c r="HN578">
        <v>2</v>
      </c>
      <c r="HO578">
        <v>4</v>
      </c>
      <c r="HP578">
        <v>4</v>
      </c>
      <c r="HQ578">
        <v>3</v>
      </c>
      <c r="HR578">
        <v>3</v>
      </c>
      <c r="HS578">
        <v>5</v>
      </c>
      <c r="HT578">
        <v>3</v>
      </c>
      <c r="HU578">
        <v>3</v>
      </c>
      <c r="HV578">
        <v>3</v>
      </c>
      <c r="IQ578">
        <v>4</v>
      </c>
      <c r="IR578">
        <v>4</v>
      </c>
      <c r="IS578">
        <v>4</v>
      </c>
      <c r="IT578">
        <v>2</v>
      </c>
      <c r="IU578">
        <v>4</v>
      </c>
      <c r="IV578">
        <v>3</v>
      </c>
      <c r="IW578">
        <v>3</v>
      </c>
      <c r="IX578">
        <v>3</v>
      </c>
      <c r="IY578">
        <v>4</v>
      </c>
      <c r="IZ578">
        <v>3</v>
      </c>
      <c r="KO578">
        <v>2022</v>
      </c>
      <c r="KP578">
        <v>0</v>
      </c>
      <c r="KQ578">
        <v>2023</v>
      </c>
      <c r="KR578">
        <v>0</v>
      </c>
      <c r="KS578">
        <v>3</v>
      </c>
      <c r="KT578" t="s">
        <v>1830</v>
      </c>
      <c r="KU578">
        <v>3</v>
      </c>
      <c r="KX578">
        <v>12</v>
      </c>
      <c r="LG578">
        <v>0</v>
      </c>
      <c r="LH578">
        <v>0</v>
      </c>
      <c r="LI578">
        <v>1</v>
      </c>
      <c r="LK578">
        <v>0</v>
      </c>
      <c r="LO578">
        <v>0</v>
      </c>
      <c r="LQ578">
        <v>0</v>
      </c>
      <c r="LR578">
        <v>0</v>
      </c>
      <c r="LS578">
        <v>0</v>
      </c>
      <c r="LT578">
        <v>0</v>
      </c>
      <c r="LU578">
        <v>1</v>
      </c>
      <c r="LV578">
        <v>0</v>
      </c>
      <c r="LW578">
        <v>1</v>
      </c>
      <c r="LX578">
        <v>0</v>
      </c>
      <c r="LY578">
        <v>1</v>
      </c>
      <c r="LZ578">
        <v>0</v>
      </c>
      <c r="MA578">
        <v>0</v>
      </c>
      <c r="MC578">
        <v>2</v>
      </c>
      <c r="ME578">
        <v>1</v>
      </c>
      <c r="MF578">
        <v>11</v>
      </c>
      <c r="MG578">
        <v>3</v>
      </c>
      <c r="MH578">
        <v>5</v>
      </c>
      <c r="MI578">
        <v>2</v>
      </c>
      <c r="MJ578">
        <v>1</v>
      </c>
      <c r="MK578">
        <v>1</v>
      </c>
      <c r="ML578">
        <v>1</v>
      </c>
      <c r="MM578">
        <v>1</v>
      </c>
      <c r="MN578">
        <v>3</v>
      </c>
      <c r="MO578">
        <v>1</v>
      </c>
      <c r="MP578">
        <v>1</v>
      </c>
      <c r="MQ578">
        <v>1</v>
      </c>
      <c r="MR578">
        <v>2</v>
      </c>
      <c r="MS578">
        <v>1</v>
      </c>
      <c r="MT578">
        <v>1</v>
      </c>
      <c r="MU578">
        <v>1</v>
      </c>
      <c r="MV578">
        <v>2</v>
      </c>
      <c r="MW578">
        <v>2</v>
      </c>
      <c r="NF578" t="s">
        <v>1831</v>
      </c>
      <c r="NJ578" t="s">
        <v>663</v>
      </c>
      <c r="NK578" t="s">
        <v>1832</v>
      </c>
      <c r="NP578">
        <v>4</v>
      </c>
      <c r="NT578">
        <v>3</v>
      </c>
      <c r="NX578">
        <v>4</v>
      </c>
      <c r="NY578">
        <v>3</v>
      </c>
      <c r="PB578">
        <v>40</v>
      </c>
      <c r="PC578">
        <v>50</v>
      </c>
      <c r="PD578">
        <v>10</v>
      </c>
      <c r="PE578">
        <v>0</v>
      </c>
      <c r="PG578">
        <v>5</v>
      </c>
      <c r="PH578">
        <v>4</v>
      </c>
      <c r="PI578">
        <v>4</v>
      </c>
      <c r="PJ578">
        <v>2</v>
      </c>
      <c r="PK578">
        <v>3</v>
      </c>
      <c r="PL578">
        <v>4</v>
      </c>
      <c r="PM578">
        <v>3</v>
      </c>
      <c r="PN578">
        <v>2</v>
      </c>
      <c r="PO578">
        <v>1</v>
      </c>
      <c r="PP578">
        <v>1</v>
      </c>
      <c r="PQ578">
        <v>2</v>
      </c>
      <c r="PR578">
        <v>2</v>
      </c>
      <c r="PS578">
        <v>1</v>
      </c>
      <c r="PT578">
        <v>1</v>
      </c>
      <c r="PU578">
        <v>1</v>
      </c>
      <c r="PV578">
        <v>2</v>
      </c>
      <c r="PW578">
        <v>2</v>
      </c>
      <c r="PX578">
        <v>3</v>
      </c>
      <c r="PY578">
        <v>1</v>
      </c>
      <c r="PZ578">
        <v>3</v>
      </c>
      <c r="QA578">
        <v>1</v>
      </c>
      <c r="QB578" t="s">
        <v>1826</v>
      </c>
      <c r="QJ578">
        <v>8</v>
      </c>
      <c r="QL578">
        <v>7</v>
      </c>
      <c r="QU578" t="s">
        <v>1833</v>
      </c>
      <c r="QW578" t="s">
        <v>1834</v>
      </c>
      <c r="QY578">
        <v>3</v>
      </c>
      <c r="RA578">
        <v>4</v>
      </c>
      <c r="SX578">
        <v>33</v>
      </c>
      <c r="SY578">
        <v>3</v>
      </c>
      <c r="SZ578">
        <v>4</v>
      </c>
      <c r="TA578">
        <v>5</v>
      </c>
      <c r="TB578">
        <v>5</v>
      </c>
      <c r="TC578">
        <v>8</v>
      </c>
      <c r="TD578">
        <v>5</v>
      </c>
      <c r="TF578" t="s">
        <v>18</v>
      </c>
      <c r="TG578" cm="1">
        <f t="array" aca="1" ref="TG578" ca="1">_xlfn.IFS(SUMIFS(TI578:UB578, TI$3:UB$3,"Red",TI$4:UB$4,"On")&gt;0,1,
SUMIFS(TI578:UB578,TI$3:UB$3,"Yellow",TI$4:UB$4,"On")&gt;=TH$1,1,
TRUE,0)</f>
        <v>1</v>
      </c>
      <c r="TH578" s="40">
        <f t="shared" si="257"/>
        <v>8.697916668606922</v>
      </c>
      <c r="TI578" s="40">
        <f t="shared" si="258"/>
        <v>1</v>
      </c>
      <c r="TJ578">
        <f t="shared" si="259"/>
        <v>0</v>
      </c>
      <c r="TK578">
        <f t="shared" si="260"/>
        <v>1</v>
      </c>
      <c r="TL578">
        <f t="shared" si="261"/>
        <v>0</v>
      </c>
      <c r="TM578">
        <f t="shared" si="262"/>
        <v>1</v>
      </c>
      <c r="TN578">
        <f t="shared" si="263"/>
        <v>0</v>
      </c>
      <c r="TO578">
        <f t="shared" si="264"/>
        <v>0</v>
      </c>
      <c r="TP578">
        <f t="shared" si="265"/>
        <v>0</v>
      </c>
      <c r="TQ578">
        <f t="shared" si="266"/>
        <v>0</v>
      </c>
      <c r="TR578">
        <f t="shared" si="267"/>
        <v>1</v>
      </c>
      <c r="TS578">
        <f t="shared" si="268"/>
        <v>0</v>
      </c>
      <c r="TT578">
        <f t="shared" si="269"/>
        <v>0</v>
      </c>
      <c r="TU578">
        <f t="shared" si="270"/>
        <v>0</v>
      </c>
      <c r="TV578">
        <f t="shared" si="271"/>
        <v>0</v>
      </c>
      <c r="TW578">
        <f t="shared" si="272"/>
        <v>0</v>
      </c>
      <c r="TX578">
        <f t="shared" si="273"/>
        <v>0</v>
      </c>
      <c r="TY578">
        <f t="shared" si="274"/>
        <v>0</v>
      </c>
      <c r="TZ578">
        <f t="shared" si="275"/>
        <v>0</v>
      </c>
      <c r="UA578">
        <f t="shared" si="276"/>
        <v>0</v>
      </c>
      <c r="UB578">
        <f t="shared" si="277"/>
        <v>1</v>
      </c>
      <c r="UD578" t="str">
        <f t="shared" si="278"/>
        <v>0</v>
      </c>
      <c r="UE578" t="str">
        <f t="shared" si="279"/>
        <v>3</v>
      </c>
      <c r="UG578">
        <f t="shared" si="280"/>
        <v>0</v>
      </c>
      <c r="UH578">
        <f t="shared" si="281"/>
        <v>3</v>
      </c>
      <c r="UR578">
        <f t="shared" si="256"/>
        <v>1</v>
      </c>
    </row>
    <row r="579" spans="1:564" x14ac:dyDescent="0.3">
      <c r="A579" t="s">
        <v>1835</v>
      </c>
      <c r="B579" t="s">
        <v>591</v>
      </c>
      <c r="C579" t="s">
        <v>131</v>
      </c>
      <c r="D579" s="63">
        <v>45743.743881585651</v>
      </c>
      <c r="E579" s="63">
        <v>45743.744713784719</v>
      </c>
      <c r="F579" t="s">
        <v>609</v>
      </c>
      <c r="G579">
        <v>100</v>
      </c>
      <c r="P579">
        <v>0</v>
      </c>
      <c r="AI579">
        <v>1</v>
      </c>
      <c r="AJ579">
        <v>1</v>
      </c>
      <c r="AL579">
        <v>11</v>
      </c>
      <c r="AM579">
        <v>0</v>
      </c>
      <c r="AN579">
        <v>0</v>
      </c>
      <c r="AO579">
        <v>1</v>
      </c>
      <c r="AP579">
        <v>0</v>
      </c>
      <c r="AQ579">
        <v>0</v>
      </c>
      <c r="AR579">
        <v>0</v>
      </c>
      <c r="AS579">
        <v>0</v>
      </c>
      <c r="AT579">
        <v>0</v>
      </c>
      <c r="AV579">
        <v>4</v>
      </c>
      <c r="AW579">
        <v>0</v>
      </c>
      <c r="AX579">
        <v>1</v>
      </c>
      <c r="AY579">
        <v>1</v>
      </c>
      <c r="AZ579">
        <v>1</v>
      </c>
      <c r="BA579">
        <v>0</v>
      </c>
      <c r="BB579">
        <v>0</v>
      </c>
      <c r="TF579" t="s">
        <v>18</v>
      </c>
      <c r="TG579" cm="1">
        <f t="array" aca="1" ref="TG579" ca="1">_xlfn.IFS(SUMIFS(TI579:UB579, TI$3:UB$3,"Red",TI$4:UB$4,"On")&gt;0,1,
SUMIFS(TI579:UB579,TI$3:UB$3,"Yellow",TI$4:UB$4,"On")&gt;=TH$1,1,
TRUE,0)</f>
        <v>0</v>
      </c>
      <c r="TH579" s="40">
        <f t="shared" si="257"/>
        <v>1.1983666580636054</v>
      </c>
      <c r="TI579" s="40" t="str">
        <f t="shared" si="258"/>
        <v/>
      </c>
      <c r="TJ579">
        <f t="shared" si="259"/>
        <v>0</v>
      </c>
      <c r="TK579">
        <f t="shared" si="260"/>
        <v>0</v>
      </c>
      <c r="TL579">
        <f t="shared" si="261"/>
        <v>0</v>
      </c>
      <c r="TM579">
        <f t="shared" si="262"/>
        <v>0</v>
      </c>
      <c r="TN579">
        <f t="shared" si="263"/>
        <v>0</v>
      </c>
      <c r="TO579">
        <f t="shared" si="264"/>
        <v>0</v>
      </c>
      <c r="TP579">
        <f t="shared" si="265"/>
        <v>0</v>
      </c>
      <c r="TQ579">
        <f t="shared" si="266"/>
        <v>0</v>
      </c>
      <c r="TR579">
        <f t="shared" si="267"/>
        <v>0</v>
      </c>
      <c r="TS579">
        <f t="shared" si="268"/>
        <v>0</v>
      </c>
      <c r="TT579">
        <f t="shared" si="269"/>
        <v>0</v>
      </c>
      <c r="TU579">
        <f t="shared" si="270"/>
        <v>0</v>
      </c>
      <c r="TV579">
        <f t="shared" si="271"/>
        <v>0</v>
      </c>
      <c r="TW579">
        <f t="shared" si="272"/>
        <v>0</v>
      </c>
      <c r="TX579">
        <f t="shared" si="273"/>
        <v>0</v>
      </c>
      <c r="TY579">
        <f t="shared" si="274"/>
        <v>0</v>
      </c>
      <c r="TZ579" t="str">
        <f t="shared" si="275"/>
        <v/>
      </c>
      <c r="UA579">
        <f t="shared" si="276"/>
        <v>0</v>
      </c>
      <c r="UB579">
        <f t="shared" si="277"/>
        <v>0</v>
      </c>
      <c r="UD579" t="str">
        <f t="shared" si="278"/>
        <v/>
      </c>
      <c r="UE579" t="str">
        <f t="shared" si="279"/>
        <v/>
      </c>
      <c r="UG579" t="str">
        <f t="shared" si="280"/>
        <v/>
      </c>
      <c r="UH579" t="str">
        <f t="shared" si="281"/>
        <v/>
      </c>
      <c r="UR579" t="str">
        <f t="shared" si="256"/>
        <v/>
      </c>
    </row>
    <row r="580" spans="1:564" x14ac:dyDescent="0.3">
      <c r="A580" t="s">
        <v>1836</v>
      </c>
      <c r="B580" t="s">
        <v>591</v>
      </c>
      <c r="C580" t="s">
        <v>97</v>
      </c>
      <c r="D580" s="63">
        <v>45743.745610578706</v>
      </c>
      <c r="E580" s="63">
        <v>45743.745820682867</v>
      </c>
      <c r="F580" t="s">
        <v>625</v>
      </c>
      <c r="G580">
        <v>100</v>
      </c>
      <c r="AI580">
        <v>1</v>
      </c>
      <c r="AJ580">
        <v>1</v>
      </c>
      <c r="AL580">
        <v>8</v>
      </c>
      <c r="TF580" t="s">
        <v>18</v>
      </c>
      <c r="TG580" cm="1">
        <f t="array" aca="1" ref="TG580" ca="1">_xlfn.IFS(SUMIFS(TI580:UB580, TI$3:UB$3,"Red",TI$4:UB$4,"On")&gt;0,1,
SUMIFS(TI580:UB580,TI$3:UB$3,"Yellow",TI$4:UB$4,"On")&gt;=TH$1,1,
TRUE,0)</f>
        <v>0</v>
      </c>
      <c r="TH580" s="40">
        <f t="shared" si="257"/>
        <v>0.30254999175667763</v>
      </c>
      <c r="TI580" s="40" t="str">
        <f t="shared" si="258"/>
        <v/>
      </c>
      <c r="TJ580">
        <f t="shared" si="259"/>
        <v>0</v>
      </c>
      <c r="TK580">
        <f t="shared" si="260"/>
        <v>0</v>
      </c>
      <c r="TL580">
        <f t="shared" si="261"/>
        <v>0</v>
      </c>
      <c r="TM580">
        <f t="shared" si="262"/>
        <v>0</v>
      </c>
      <c r="TN580">
        <f t="shared" si="263"/>
        <v>0</v>
      </c>
      <c r="TO580">
        <f t="shared" si="264"/>
        <v>0</v>
      </c>
      <c r="TP580">
        <f t="shared" si="265"/>
        <v>0</v>
      </c>
      <c r="TQ580">
        <f t="shared" si="266"/>
        <v>0</v>
      </c>
      <c r="TR580">
        <f t="shared" si="267"/>
        <v>0</v>
      </c>
      <c r="TS580">
        <f t="shared" si="268"/>
        <v>0</v>
      </c>
      <c r="TT580">
        <f t="shared" si="269"/>
        <v>0</v>
      </c>
      <c r="TU580">
        <f t="shared" si="270"/>
        <v>0</v>
      </c>
      <c r="TV580">
        <f t="shared" si="271"/>
        <v>0</v>
      </c>
      <c r="TW580">
        <f t="shared" si="272"/>
        <v>0</v>
      </c>
      <c r="TX580">
        <f t="shared" si="273"/>
        <v>0</v>
      </c>
      <c r="TY580">
        <f t="shared" si="274"/>
        <v>0</v>
      </c>
      <c r="TZ580" t="str">
        <f t="shared" si="275"/>
        <v/>
      </c>
      <c r="UA580">
        <f t="shared" si="276"/>
        <v>0</v>
      </c>
      <c r="UB580">
        <f t="shared" si="277"/>
        <v>0</v>
      </c>
      <c r="UD580" t="str">
        <f t="shared" si="278"/>
        <v/>
      </c>
      <c r="UE580" t="str">
        <f t="shared" si="279"/>
        <v/>
      </c>
      <c r="UG580" t="str">
        <f t="shared" si="280"/>
        <v/>
      </c>
      <c r="UH580" t="str">
        <f t="shared" si="281"/>
        <v/>
      </c>
      <c r="UR580" t="str">
        <f t="shared" si="256"/>
        <v/>
      </c>
    </row>
    <row r="581" spans="1:564" x14ac:dyDescent="0.3">
      <c r="A581" t="s">
        <v>1837</v>
      </c>
      <c r="B581" t="s">
        <v>591</v>
      </c>
      <c r="C581" t="s">
        <v>115</v>
      </c>
      <c r="D581" s="63">
        <v>45743.745676851853</v>
      </c>
      <c r="E581" s="63">
        <v>45743.746023344909</v>
      </c>
      <c r="F581" t="s">
        <v>609</v>
      </c>
      <c r="G581">
        <v>100</v>
      </c>
      <c r="AI581">
        <v>1</v>
      </c>
      <c r="AJ581">
        <v>1</v>
      </c>
      <c r="AL581">
        <v>11</v>
      </c>
      <c r="AM581">
        <v>0</v>
      </c>
      <c r="AN581">
        <v>0</v>
      </c>
      <c r="AO581">
        <v>0</v>
      </c>
      <c r="AP581">
        <v>0</v>
      </c>
      <c r="AQ581">
        <v>0</v>
      </c>
      <c r="AR581">
        <v>1</v>
      </c>
      <c r="AS581">
        <v>0</v>
      </c>
      <c r="AT581">
        <v>0</v>
      </c>
      <c r="TF581" t="s">
        <v>18</v>
      </c>
      <c r="TG581" cm="1">
        <f t="array" aca="1" ref="TG581" ca="1">_xlfn.IFS(SUMIFS(TI581:UB581, TI$3:UB$3,"Red",TI$4:UB$4,"On")&gt;0,1,
SUMIFS(TI581:UB581,TI$3:UB$3,"Yellow",TI$4:UB$4,"On")&gt;=TH$1,1,
TRUE,0)</f>
        <v>0</v>
      </c>
      <c r="TH581" s="40">
        <f t="shared" si="257"/>
        <v>0.49895000061951578</v>
      </c>
      <c r="TI581" s="40" t="str">
        <f t="shared" si="258"/>
        <v/>
      </c>
      <c r="TJ581">
        <f t="shared" si="259"/>
        <v>0</v>
      </c>
      <c r="TK581">
        <f t="shared" si="260"/>
        <v>0</v>
      </c>
      <c r="TL581">
        <f t="shared" si="261"/>
        <v>0</v>
      </c>
      <c r="TM581">
        <f t="shared" si="262"/>
        <v>0</v>
      </c>
      <c r="TN581">
        <f t="shared" si="263"/>
        <v>0</v>
      </c>
      <c r="TO581">
        <f t="shared" si="264"/>
        <v>0</v>
      </c>
      <c r="TP581">
        <f t="shared" si="265"/>
        <v>0</v>
      </c>
      <c r="TQ581">
        <f t="shared" si="266"/>
        <v>0</v>
      </c>
      <c r="TR581">
        <f t="shared" si="267"/>
        <v>0</v>
      </c>
      <c r="TS581">
        <f t="shared" si="268"/>
        <v>0</v>
      </c>
      <c r="TT581">
        <f t="shared" si="269"/>
        <v>0</v>
      </c>
      <c r="TU581">
        <f t="shared" si="270"/>
        <v>0</v>
      </c>
      <c r="TV581">
        <f t="shared" si="271"/>
        <v>0</v>
      </c>
      <c r="TW581">
        <f t="shared" si="272"/>
        <v>0</v>
      </c>
      <c r="TX581">
        <f t="shared" si="273"/>
        <v>0</v>
      </c>
      <c r="TY581">
        <f t="shared" si="274"/>
        <v>0</v>
      </c>
      <c r="TZ581" t="str">
        <f t="shared" si="275"/>
        <v/>
      </c>
      <c r="UA581">
        <f t="shared" si="276"/>
        <v>0</v>
      </c>
      <c r="UB581">
        <f t="shared" si="277"/>
        <v>0</v>
      </c>
      <c r="UD581" t="str">
        <f t="shared" si="278"/>
        <v/>
      </c>
      <c r="UE581" t="str">
        <f t="shared" si="279"/>
        <v/>
      </c>
      <c r="UG581" t="str">
        <f t="shared" si="280"/>
        <v/>
      </c>
      <c r="UH581" t="str">
        <f t="shared" si="281"/>
        <v/>
      </c>
      <c r="UR581" t="str">
        <f t="shared" si="256"/>
        <v/>
      </c>
    </row>
    <row r="582" spans="1:564" x14ac:dyDescent="0.3">
      <c r="A582" t="s">
        <v>681</v>
      </c>
      <c r="B582" t="s">
        <v>591</v>
      </c>
      <c r="C582" t="s">
        <v>115</v>
      </c>
      <c r="D582" s="63">
        <v>45743.752459398151</v>
      </c>
      <c r="E582" s="63">
        <v>45743.752970787034</v>
      </c>
      <c r="F582" t="s">
        <v>609</v>
      </c>
      <c r="G582">
        <v>100</v>
      </c>
      <c r="AI582">
        <v>1</v>
      </c>
      <c r="AJ582">
        <v>1</v>
      </c>
      <c r="AL582">
        <v>11</v>
      </c>
      <c r="AM582">
        <v>0</v>
      </c>
      <c r="AN582">
        <v>0</v>
      </c>
      <c r="AO582">
        <v>0</v>
      </c>
      <c r="AP582">
        <v>0</v>
      </c>
      <c r="AQ582">
        <v>0</v>
      </c>
      <c r="AR582">
        <v>1</v>
      </c>
      <c r="AS582">
        <v>0</v>
      </c>
      <c r="AT582">
        <v>0</v>
      </c>
      <c r="TF582" t="s">
        <v>18</v>
      </c>
      <c r="TG582" cm="1">
        <f t="array" aca="1" ref="TG582" ca="1">_xlfn.IFS(SUMIFS(TI582:UB582, TI$3:UB$3,"Red",TI$4:UB$4,"On")&gt;0,1,
SUMIFS(TI582:UB582,TI$3:UB$3,"Yellow",TI$4:UB$4,"On")&gt;=TH$1,1,
TRUE,0)</f>
        <v>0</v>
      </c>
      <c r="TH582" s="40">
        <f t="shared" si="257"/>
        <v>0.736399992601946</v>
      </c>
      <c r="TI582" s="40" t="str">
        <f t="shared" si="258"/>
        <v/>
      </c>
      <c r="TJ582">
        <f t="shared" si="259"/>
        <v>0</v>
      </c>
      <c r="TK582">
        <f t="shared" si="260"/>
        <v>0</v>
      </c>
      <c r="TL582">
        <f t="shared" si="261"/>
        <v>0</v>
      </c>
      <c r="TM582">
        <f t="shared" si="262"/>
        <v>0</v>
      </c>
      <c r="TN582">
        <f t="shared" si="263"/>
        <v>0</v>
      </c>
      <c r="TO582">
        <f t="shared" si="264"/>
        <v>0</v>
      </c>
      <c r="TP582">
        <f t="shared" si="265"/>
        <v>0</v>
      </c>
      <c r="TQ582">
        <f t="shared" si="266"/>
        <v>0</v>
      </c>
      <c r="TR582">
        <f t="shared" si="267"/>
        <v>0</v>
      </c>
      <c r="TS582">
        <f t="shared" si="268"/>
        <v>0</v>
      </c>
      <c r="TT582">
        <f t="shared" si="269"/>
        <v>0</v>
      </c>
      <c r="TU582">
        <f t="shared" si="270"/>
        <v>0</v>
      </c>
      <c r="TV582">
        <f t="shared" si="271"/>
        <v>0</v>
      </c>
      <c r="TW582">
        <f t="shared" si="272"/>
        <v>0</v>
      </c>
      <c r="TX582">
        <f t="shared" si="273"/>
        <v>0</v>
      </c>
      <c r="TY582">
        <f t="shared" si="274"/>
        <v>0</v>
      </c>
      <c r="TZ582" t="str">
        <f t="shared" si="275"/>
        <v/>
      </c>
      <c r="UA582">
        <f t="shared" si="276"/>
        <v>0</v>
      </c>
      <c r="UB582">
        <f t="shared" si="277"/>
        <v>0</v>
      </c>
      <c r="UD582" t="str">
        <f t="shared" si="278"/>
        <v/>
      </c>
      <c r="UE582" t="str">
        <f t="shared" si="279"/>
        <v/>
      </c>
      <c r="UG582" t="str">
        <f t="shared" si="280"/>
        <v/>
      </c>
      <c r="UH582" t="str">
        <f t="shared" si="281"/>
        <v/>
      </c>
      <c r="UR582" t="str">
        <f t="shared" ref="UR582:UR618" si="282">_xlfn.IFS(COUNTA($PB582:$PE582)=0,"",
COUNTIFS($PB582:$PE582,"&gt;0")&gt;0,1,
TRUE,0)</f>
        <v/>
      </c>
    </row>
    <row r="583" spans="1:564" x14ac:dyDescent="0.3">
      <c r="A583" t="s">
        <v>1838</v>
      </c>
      <c r="B583" t="s">
        <v>14</v>
      </c>
      <c r="D583" s="63">
        <v>45743.746462858799</v>
      </c>
      <c r="E583" s="63">
        <v>45743.755089363425</v>
      </c>
      <c r="F583" t="s">
        <v>585</v>
      </c>
      <c r="G583">
        <v>100</v>
      </c>
      <c r="H583">
        <v>1</v>
      </c>
      <c r="I583">
        <v>1</v>
      </c>
      <c r="J583">
        <v>5</v>
      </c>
      <c r="K583">
        <v>3</v>
      </c>
      <c r="L583">
        <v>1</v>
      </c>
      <c r="M583" t="s">
        <v>586</v>
      </c>
      <c r="N583" t="s">
        <v>1073</v>
      </c>
      <c r="O583" t="s">
        <v>648</v>
      </c>
      <c r="P583">
        <v>0</v>
      </c>
      <c r="Q583">
        <v>0</v>
      </c>
      <c r="R583">
        <v>0</v>
      </c>
      <c r="S583">
        <v>0</v>
      </c>
      <c r="T583">
        <v>0</v>
      </c>
      <c r="U583">
        <v>0</v>
      </c>
      <c r="V583">
        <v>1</v>
      </c>
      <c r="W583">
        <v>0</v>
      </c>
      <c r="X583">
        <v>0</v>
      </c>
      <c r="Y583">
        <v>0</v>
      </c>
      <c r="AA583">
        <v>0</v>
      </c>
      <c r="AB583">
        <v>0</v>
      </c>
      <c r="AC583">
        <v>0</v>
      </c>
      <c r="AD583">
        <v>0</v>
      </c>
      <c r="AE583">
        <v>0</v>
      </c>
      <c r="AF583">
        <v>0</v>
      </c>
      <c r="AG583">
        <v>1</v>
      </c>
      <c r="AH583">
        <v>0</v>
      </c>
      <c r="AI583">
        <v>1</v>
      </c>
      <c r="AJ583">
        <v>1</v>
      </c>
      <c r="AL583">
        <v>11</v>
      </c>
      <c r="AM583">
        <v>0</v>
      </c>
      <c r="AN583">
        <v>0</v>
      </c>
      <c r="AO583">
        <v>1</v>
      </c>
      <c r="AP583">
        <v>0</v>
      </c>
      <c r="AQ583">
        <v>0</v>
      </c>
      <c r="AR583">
        <v>0</v>
      </c>
      <c r="AS583">
        <v>0</v>
      </c>
      <c r="AT583">
        <v>0</v>
      </c>
      <c r="AV583">
        <v>2</v>
      </c>
      <c r="AW583">
        <v>1</v>
      </c>
      <c r="AX583">
        <v>0</v>
      </c>
      <c r="AY583">
        <v>1</v>
      </c>
      <c r="AZ583">
        <v>1</v>
      </c>
      <c r="BA583">
        <v>0</v>
      </c>
      <c r="BB583">
        <v>0</v>
      </c>
      <c r="BD583">
        <v>1</v>
      </c>
      <c r="BE583">
        <v>2</v>
      </c>
      <c r="BF583">
        <v>1</v>
      </c>
      <c r="BI583">
        <v>4</v>
      </c>
      <c r="BJ583">
        <v>2</v>
      </c>
      <c r="BK583">
        <v>1</v>
      </c>
      <c r="BL583">
        <v>2</v>
      </c>
      <c r="BM583">
        <v>1</v>
      </c>
      <c r="BN583">
        <v>2</v>
      </c>
      <c r="BO583">
        <v>1</v>
      </c>
      <c r="BP583">
        <v>2</v>
      </c>
      <c r="BQ583">
        <v>2</v>
      </c>
      <c r="BR583">
        <v>1</v>
      </c>
      <c r="BS583">
        <v>2</v>
      </c>
      <c r="BT583">
        <v>1</v>
      </c>
      <c r="BU583">
        <v>2</v>
      </c>
      <c r="BV583">
        <v>1</v>
      </c>
      <c r="BW583">
        <v>1</v>
      </c>
      <c r="BY583">
        <v>1</v>
      </c>
      <c r="CA583">
        <v>1</v>
      </c>
      <c r="CQ583" t="s">
        <v>1839</v>
      </c>
      <c r="DG583">
        <v>1</v>
      </c>
      <c r="DI583">
        <v>0</v>
      </c>
      <c r="DJ583">
        <v>0</v>
      </c>
      <c r="DK583">
        <v>0</v>
      </c>
      <c r="DL583">
        <v>0</v>
      </c>
      <c r="DM583">
        <v>0</v>
      </c>
      <c r="DN583">
        <v>0</v>
      </c>
      <c r="DO583">
        <v>0</v>
      </c>
      <c r="DP583">
        <v>0</v>
      </c>
      <c r="DQ583">
        <v>0</v>
      </c>
      <c r="DR583">
        <v>0</v>
      </c>
      <c r="DS583">
        <v>0</v>
      </c>
      <c r="DT583">
        <v>0</v>
      </c>
      <c r="DU583">
        <v>0</v>
      </c>
      <c r="DV583">
        <v>1</v>
      </c>
      <c r="DW583">
        <v>0</v>
      </c>
      <c r="DX583" t="s">
        <v>675</v>
      </c>
      <c r="DZ583">
        <v>1</v>
      </c>
      <c r="EE583">
        <v>3</v>
      </c>
      <c r="EG583">
        <v>2</v>
      </c>
      <c r="EK583">
        <v>2</v>
      </c>
      <c r="EL583">
        <v>3</v>
      </c>
      <c r="EM583">
        <v>2</v>
      </c>
      <c r="EN583">
        <v>1</v>
      </c>
      <c r="EO583">
        <v>2</v>
      </c>
      <c r="EP583">
        <v>4</v>
      </c>
      <c r="EQ583">
        <v>3</v>
      </c>
      <c r="ER583">
        <v>4</v>
      </c>
      <c r="ES583">
        <v>1</v>
      </c>
      <c r="ET583">
        <v>2</v>
      </c>
      <c r="KO583">
        <v>2000</v>
      </c>
      <c r="KP583">
        <v>0</v>
      </c>
      <c r="KR583">
        <v>1</v>
      </c>
      <c r="KS583">
        <v>5</v>
      </c>
      <c r="KT583" t="s">
        <v>1840</v>
      </c>
      <c r="KU583">
        <v>2</v>
      </c>
      <c r="KX583">
        <v>6</v>
      </c>
      <c r="LA583">
        <v>0</v>
      </c>
      <c r="LC583">
        <v>0</v>
      </c>
      <c r="LE583">
        <v>0</v>
      </c>
      <c r="LG583">
        <v>0</v>
      </c>
      <c r="LH583">
        <v>0</v>
      </c>
      <c r="LJ583">
        <v>0</v>
      </c>
      <c r="LL583">
        <v>0</v>
      </c>
      <c r="LO583">
        <v>1</v>
      </c>
      <c r="MC583">
        <v>1</v>
      </c>
      <c r="ME583">
        <v>2</v>
      </c>
      <c r="MF583">
        <v>4</v>
      </c>
      <c r="MG583">
        <v>6</v>
      </c>
      <c r="MH583">
        <v>6</v>
      </c>
      <c r="MI583">
        <v>4</v>
      </c>
      <c r="MJ583">
        <v>2</v>
      </c>
      <c r="MK583">
        <v>1</v>
      </c>
      <c r="ML583">
        <v>2</v>
      </c>
      <c r="MM583">
        <v>2</v>
      </c>
      <c r="MN583">
        <v>3</v>
      </c>
      <c r="MO583">
        <v>2</v>
      </c>
      <c r="MP583">
        <v>2</v>
      </c>
      <c r="MQ583">
        <v>3</v>
      </c>
      <c r="MR583">
        <v>1</v>
      </c>
      <c r="MS583">
        <v>2</v>
      </c>
      <c r="MT583">
        <v>2</v>
      </c>
      <c r="MU583">
        <v>3</v>
      </c>
      <c r="MV583">
        <v>2</v>
      </c>
      <c r="MW583">
        <v>2</v>
      </c>
      <c r="MX583" t="s">
        <v>1841</v>
      </c>
      <c r="MZ583" t="s">
        <v>1842</v>
      </c>
      <c r="NA583" t="s">
        <v>1843</v>
      </c>
      <c r="NC583" t="s">
        <v>1125</v>
      </c>
      <c r="ND583" t="s">
        <v>662</v>
      </c>
      <c r="NG583" t="s">
        <v>664</v>
      </c>
      <c r="NH583" t="s">
        <v>687</v>
      </c>
      <c r="NJ583" t="s">
        <v>664</v>
      </c>
      <c r="NK583" t="s">
        <v>613</v>
      </c>
      <c r="NL583">
        <v>1</v>
      </c>
      <c r="NN583">
        <v>1</v>
      </c>
      <c r="NO583">
        <v>1</v>
      </c>
      <c r="NP583">
        <v>1</v>
      </c>
      <c r="NQ583">
        <v>1</v>
      </c>
      <c r="NR583">
        <v>2</v>
      </c>
      <c r="NS583">
        <v>1</v>
      </c>
      <c r="NU583">
        <v>1</v>
      </c>
      <c r="NV583">
        <v>1</v>
      </c>
      <c r="NW583">
        <v>1</v>
      </c>
      <c r="NX583">
        <v>1</v>
      </c>
      <c r="NY583">
        <v>1</v>
      </c>
      <c r="NZ583">
        <v>4</v>
      </c>
      <c r="OD583">
        <v>3</v>
      </c>
      <c r="OF583">
        <v>4</v>
      </c>
      <c r="OH583">
        <v>1</v>
      </c>
      <c r="OJ583">
        <v>2</v>
      </c>
      <c r="OL583">
        <v>3</v>
      </c>
      <c r="ON583">
        <v>1</v>
      </c>
      <c r="OR583">
        <v>5</v>
      </c>
      <c r="OT583">
        <v>2</v>
      </c>
      <c r="OV583">
        <v>1</v>
      </c>
      <c r="OX583">
        <v>4</v>
      </c>
      <c r="OZ583">
        <v>4</v>
      </c>
      <c r="PB583">
        <v>60</v>
      </c>
      <c r="PC583">
        <v>5</v>
      </c>
      <c r="PD583">
        <v>35</v>
      </c>
      <c r="PE583">
        <v>0</v>
      </c>
      <c r="PG583">
        <v>10</v>
      </c>
      <c r="PH583">
        <v>6</v>
      </c>
      <c r="PI583">
        <v>3</v>
      </c>
      <c r="PJ583">
        <v>1</v>
      </c>
      <c r="PL583">
        <v>8</v>
      </c>
      <c r="PM583">
        <v>4</v>
      </c>
      <c r="PN583">
        <v>3</v>
      </c>
      <c r="PO583">
        <v>2</v>
      </c>
      <c r="PP583">
        <v>2</v>
      </c>
      <c r="PQ583">
        <v>2</v>
      </c>
      <c r="PR583">
        <v>2</v>
      </c>
      <c r="PS583">
        <v>1</v>
      </c>
      <c r="PT583">
        <v>1</v>
      </c>
      <c r="PU583">
        <v>1</v>
      </c>
      <c r="PV583">
        <v>1</v>
      </c>
      <c r="PW583">
        <v>1</v>
      </c>
      <c r="PX583">
        <v>1</v>
      </c>
      <c r="PY583">
        <v>1</v>
      </c>
      <c r="PZ583">
        <v>1</v>
      </c>
      <c r="QY583">
        <v>6</v>
      </c>
      <c r="RA583">
        <v>3</v>
      </c>
      <c r="SX583">
        <v>5</v>
      </c>
      <c r="SY583">
        <v>3</v>
      </c>
      <c r="SZ583">
        <v>3</v>
      </c>
      <c r="TA583">
        <v>4</v>
      </c>
      <c r="TB583">
        <v>4</v>
      </c>
      <c r="TC583">
        <v>4</v>
      </c>
      <c r="TD583">
        <v>5</v>
      </c>
      <c r="TF583" t="s">
        <v>18</v>
      </c>
      <c r="TG583" cm="1">
        <f t="array" aca="1" ref="TG583" ca="1">_xlfn.IFS(SUMIFS(TI583:UB583, TI$3:UB$3,"Red",TI$4:UB$4,"On")&gt;0,1,
SUMIFS(TI583:UB583,TI$3:UB$3,"Yellow",TI$4:UB$4,"On")&gt;=TH$1,1,
TRUE,0)</f>
        <v>1</v>
      </c>
      <c r="TH583" s="40">
        <f t="shared" si="257"/>
        <v>12.422166662290692</v>
      </c>
      <c r="TI583" s="40">
        <f t="shared" si="258"/>
        <v>0</v>
      </c>
      <c r="TJ583">
        <f t="shared" si="259"/>
        <v>0</v>
      </c>
      <c r="TK583">
        <f t="shared" si="260"/>
        <v>0</v>
      </c>
      <c r="TL583">
        <f t="shared" si="261"/>
        <v>0</v>
      </c>
      <c r="TM583">
        <f t="shared" si="262"/>
        <v>0</v>
      </c>
      <c r="TN583">
        <f t="shared" si="263"/>
        <v>0</v>
      </c>
      <c r="TO583">
        <f t="shared" si="264"/>
        <v>0</v>
      </c>
      <c r="TP583">
        <f t="shared" si="265"/>
        <v>1</v>
      </c>
      <c r="TQ583">
        <f t="shared" si="266"/>
        <v>0</v>
      </c>
      <c r="TR583">
        <f t="shared" si="267"/>
        <v>0</v>
      </c>
      <c r="TS583">
        <f t="shared" si="268"/>
        <v>0</v>
      </c>
      <c r="TT583">
        <f t="shared" si="269"/>
        <v>0</v>
      </c>
      <c r="TU583">
        <f t="shared" si="270"/>
        <v>0</v>
      </c>
      <c r="TV583">
        <f t="shared" si="271"/>
        <v>0</v>
      </c>
      <c r="TW583">
        <f t="shared" si="272"/>
        <v>0</v>
      </c>
      <c r="TX583">
        <f t="shared" si="273"/>
        <v>0</v>
      </c>
      <c r="TY583">
        <f t="shared" si="274"/>
        <v>0</v>
      </c>
      <c r="TZ583">
        <f t="shared" si="275"/>
        <v>0</v>
      </c>
      <c r="UA583">
        <f t="shared" si="276"/>
        <v>1</v>
      </c>
      <c r="UB583">
        <f t="shared" si="277"/>
        <v>0</v>
      </c>
      <c r="UD583" t="str">
        <f t="shared" si="278"/>
        <v>0</v>
      </c>
      <c r="UE583" t="str">
        <f t="shared" si="279"/>
        <v>3</v>
      </c>
      <c r="UG583">
        <f t="shared" si="280"/>
        <v>0</v>
      </c>
      <c r="UH583">
        <f t="shared" si="281"/>
        <v>3</v>
      </c>
      <c r="UR583">
        <f t="shared" si="282"/>
        <v>1</v>
      </c>
    </row>
    <row r="584" spans="1:564" x14ac:dyDescent="0.3">
      <c r="A584" t="s">
        <v>1844</v>
      </c>
      <c r="B584" t="s">
        <v>14</v>
      </c>
      <c r="D584" s="63">
        <v>45743.748201817129</v>
      </c>
      <c r="E584" s="63">
        <v>45743.75540934028</v>
      </c>
      <c r="F584" t="s">
        <v>625</v>
      </c>
      <c r="G584">
        <v>100</v>
      </c>
      <c r="H584">
        <v>1</v>
      </c>
      <c r="I584">
        <v>4</v>
      </c>
      <c r="J584">
        <v>43</v>
      </c>
      <c r="K584">
        <v>4</v>
      </c>
      <c r="L584">
        <v>1</v>
      </c>
      <c r="M584" t="s">
        <v>586</v>
      </c>
      <c r="N584" t="s">
        <v>635</v>
      </c>
      <c r="O584" t="s">
        <v>73</v>
      </c>
      <c r="P584">
        <v>0</v>
      </c>
      <c r="Q584">
        <v>0</v>
      </c>
      <c r="R584">
        <v>0</v>
      </c>
      <c r="S584">
        <v>0</v>
      </c>
      <c r="T584">
        <v>0</v>
      </c>
      <c r="U584">
        <v>0</v>
      </c>
      <c r="V584">
        <v>1</v>
      </c>
      <c r="W584">
        <v>0</v>
      </c>
      <c r="X584">
        <v>0</v>
      </c>
      <c r="Y584">
        <v>0</v>
      </c>
      <c r="Z584">
        <v>1</v>
      </c>
      <c r="AA584">
        <v>0</v>
      </c>
      <c r="AB584">
        <v>0</v>
      </c>
      <c r="AC584">
        <v>0</v>
      </c>
      <c r="AD584">
        <v>0</v>
      </c>
      <c r="AE584">
        <v>0</v>
      </c>
      <c r="AF584">
        <v>0</v>
      </c>
      <c r="AG584">
        <v>0</v>
      </c>
      <c r="AH584">
        <v>0</v>
      </c>
      <c r="AI584">
        <v>1</v>
      </c>
      <c r="AJ584">
        <v>1</v>
      </c>
      <c r="AL584">
        <v>11</v>
      </c>
      <c r="AM584">
        <v>0</v>
      </c>
      <c r="AN584">
        <v>1</v>
      </c>
      <c r="AO584">
        <v>1</v>
      </c>
      <c r="AP584">
        <v>1</v>
      </c>
      <c r="AQ584">
        <v>1</v>
      </c>
      <c r="AR584">
        <v>1</v>
      </c>
      <c r="AS584">
        <v>0</v>
      </c>
      <c r="AT584">
        <v>0</v>
      </c>
      <c r="AV584">
        <v>4</v>
      </c>
      <c r="AW584">
        <v>1</v>
      </c>
      <c r="AX584">
        <v>1</v>
      </c>
      <c r="AY584">
        <v>1</v>
      </c>
      <c r="AZ584">
        <v>1</v>
      </c>
      <c r="BA584">
        <v>0</v>
      </c>
      <c r="BB584">
        <v>0</v>
      </c>
      <c r="BD584">
        <v>1</v>
      </c>
      <c r="BE584">
        <v>2</v>
      </c>
      <c r="BF584">
        <v>4</v>
      </c>
      <c r="BI584">
        <v>1</v>
      </c>
      <c r="BJ584">
        <v>1</v>
      </c>
      <c r="BK584">
        <v>2</v>
      </c>
      <c r="BL584">
        <v>4</v>
      </c>
      <c r="BM584">
        <v>2</v>
      </c>
      <c r="BN584">
        <v>3</v>
      </c>
      <c r="BO584">
        <v>1</v>
      </c>
      <c r="BP584">
        <v>2</v>
      </c>
      <c r="BQ584">
        <v>2</v>
      </c>
      <c r="BR584">
        <v>2</v>
      </c>
      <c r="BS584">
        <v>1</v>
      </c>
      <c r="BT584">
        <v>1</v>
      </c>
      <c r="BU584">
        <v>1</v>
      </c>
      <c r="BV584">
        <v>1</v>
      </c>
      <c r="BW584">
        <v>1</v>
      </c>
      <c r="BY584">
        <v>1</v>
      </c>
      <c r="CD584">
        <v>8</v>
      </c>
      <c r="CF584">
        <v>5</v>
      </c>
      <c r="CT584" t="s">
        <v>1845</v>
      </c>
      <c r="CV584" t="s">
        <v>1846</v>
      </c>
      <c r="DG584">
        <v>4</v>
      </c>
      <c r="DH584">
        <v>0</v>
      </c>
      <c r="DI584">
        <v>0</v>
      </c>
      <c r="DJ584">
        <v>0</v>
      </c>
      <c r="DL584">
        <v>0</v>
      </c>
      <c r="DM584">
        <v>1</v>
      </c>
      <c r="DN584">
        <v>0</v>
      </c>
      <c r="DO584">
        <v>0</v>
      </c>
      <c r="DP584">
        <v>0</v>
      </c>
      <c r="DQ584">
        <v>0</v>
      </c>
      <c r="DR584">
        <v>0</v>
      </c>
      <c r="DS584">
        <v>0</v>
      </c>
      <c r="DT584">
        <v>0</v>
      </c>
      <c r="DU584">
        <v>0</v>
      </c>
      <c r="DV584">
        <v>0</v>
      </c>
      <c r="DW584">
        <v>1</v>
      </c>
      <c r="DY584">
        <v>2</v>
      </c>
      <c r="EA584">
        <v>1</v>
      </c>
      <c r="EE584">
        <v>3</v>
      </c>
      <c r="FO584">
        <v>2</v>
      </c>
      <c r="FP584">
        <v>2</v>
      </c>
      <c r="FQ584">
        <v>3</v>
      </c>
      <c r="FR584">
        <v>5</v>
      </c>
      <c r="FS584">
        <v>5</v>
      </c>
      <c r="FT584">
        <v>4</v>
      </c>
      <c r="FU584">
        <v>5</v>
      </c>
      <c r="FV584">
        <v>5</v>
      </c>
      <c r="FW584">
        <v>5</v>
      </c>
      <c r="FX584">
        <v>3</v>
      </c>
      <c r="GI584">
        <v>4</v>
      </c>
      <c r="GJ584">
        <v>4</v>
      </c>
      <c r="GK584">
        <v>2</v>
      </c>
      <c r="GL584">
        <v>3</v>
      </c>
      <c r="GM584">
        <v>2</v>
      </c>
      <c r="GN584">
        <v>3</v>
      </c>
      <c r="GO584">
        <v>3</v>
      </c>
      <c r="GP584">
        <v>3</v>
      </c>
      <c r="GQ584">
        <v>2</v>
      </c>
      <c r="GR584">
        <v>4</v>
      </c>
      <c r="KO584">
        <v>2018</v>
      </c>
      <c r="KP584">
        <v>0</v>
      </c>
      <c r="KQ584">
        <v>2022</v>
      </c>
      <c r="KR584">
        <v>0</v>
      </c>
      <c r="KS584">
        <v>3</v>
      </c>
      <c r="KT584" t="s">
        <v>1847</v>
      </c>
      <c r="KU584">
        <v>2</v>
      </c>
      <c r="KX584">
        <v>8</v>
      </c>
      <c r="LB584">
        <v>0</v>
      </c>
      <c r="LD584">
        <v>0</v>
      </c>
      <c r="LE584">
        <v>1</v>
      </c>
      <c r="LG584">
        <v>0</v>
      </c>
      <c r="LH584">
        <v>0</v>
      </c>
      <c r="LI584">
        <v>0</v>
      </c>
      <c r="LO584">
        <v>0</v>
      </c>
      <c r="LQ584">
        <v>0</v>
      </c>
      <c r="LR584">
        <v>0</v>
      </c>
      <c r="LS584">
        <v>0</v>
      </c>
      <c r="LT584">
        <v>0</v>
      </c>
      <c r="LU584">
        <v>0</v>
      </c>
      <c r="LV584">
        <v>0</v>
      </c>
      <c r="LW584">
        <v>1</v>
      </c>
      <c r="LX584">
        <v>1</v>
      </c>
      <c r="LY584">
        <v>1</v>
      </c>
      <c r="LZ584">
        <v>0</v>
      </c>
      <c r="MA584">
        <v>0</v>
      </c>
      <c r="MC584">
        <v>2</v>
      </c>
      <c r="ME584">
        <v>2</v>
      </c>
      <c r="MF584">
        <v>6</v>
      </c>
      <c r="MG584">
        <v>5</v>
      </c>
      <c r="MH584">
        <v>5</v>
      </c>
      <c r="MI584">
        <v>3</v>
      </c>
      <c r="MJ584">
        <v>2</v>
      </c>
      <c r="MK584">
        <v>1</v>
      </c>
      <c r="ML584">
        <v>1</v>
      </c>
      <c r="MM584">
        <v>2</v>
      </c>
      <c r="MN584">
        <v>3</v>
      </c>
      <c r="MO584">
        <v>2</v>
      </c>
      <c r="MP584">
        <v>2</v>
      </c>
      <c r="MQ584">
        <v>1</v>
      </c>
      <c r="MR584">
        <v>1</v>
      </c>
      <c r="MS584">
        <v>1</v>
      </c>
      <c r="MT584">
        <v>3</v>
      </c>
      <c r="MU584">
        <v>1</v>
      </c>
      <c r="MV584">
        <v>1</v>
      </c>
      <c r="MW584">
        <v>2</v>
      </c>
      <c r="MX584" t="s">
        <v>1848</v>
      </c>
      <c r="NA584" t="s">
        <v>1849</v>
      </c>
      <c r="NC584" t="s">
        <v>1849</v>
      </c>
      <c r="ND584" t="s">
        <v>1850</v>
      </c>
      <c r="NK584" t="s">
        <v>1849</v>
      </c>
      <c r="NL584">
        <v>1</v>
      </c>
      <c r="NO584">
        <v>1</v>
      </c>
      <c r="NP584">
        <v>2</v>
      </c>
      <c r="NQ584">
        <v>1</v>
      </c>
      <c r="NR584">
        <v>3</v>
      </c>
      <c r="NV584">
        <v>2</v>
      </c>
      <c r="NY584">
        <v>1</v>
      </c>
      <c r="NZ584">
        <v>2</v>
      </c>
      <c r="OF584">
        <v>2</v>
      </c>
      <c r="OH584">
        <v>1</v>
      </c>
      <c r="OJ584">
        <v>2</v>
      </c>
      <c r="OT584">
        <v>4</v>
      </c>
      <c r="OZ584">
        <v>2</v>
      </c>
      <c r="PB584">
        <v>70</v>
      </c>
      <c r="PC584">
        <v>30</v>
      </c>
      <c r="PD584">
        <v>0</v>
      </c>
      <c r="PE584">
        <v>0</v>
      </c>
      <c r="PG584">
        <v>10</v>
      </c>
      <c r="PH584">
        <v>4</v>
      </c>
      <c r="PI584">
        <v>3</v>
      </c>
      <c r="PJ584">
        <v>2</v>
      </c>
      <c r="PK584">
        <v>6</v>
      </c>
      <c r="PL584">
        <v>3</v>
      </c>
      <c r="PM584">
        <v>3</v>
      </c>
      <c r="PN584">
        <v>5</v>
      </c>
      <c r="PO584">
        <v>3</v>
      </c>
      <c r="PP584">
        <v>2</v>
      </c>
      <c r="PQ584">
        <v>3</v>
      </c>
      <c r="PR584">
        <v>3</v>
      </c>
      <c r="PS584">
        <v>1</v>
      </c>
      <c r="PT584">
        <v>1</v>
      </c>
      <c r="PU584">
        <v>1</v>
      </c>
      <c r="PV584">
        <v>1</v>
      </c>
      <c r="PW584">
        <v>4</v>
      </c>
      <c r="PX584">
        <v>1</v>
      </c>
      <c r="PY584">
        <v>1</v>
      </c>
      <c r="PZ584">
        <v>4</v>
      </c>
      <c r="QE584">
        <v>6</v>
      </c>
      <c r="QI584">
        <v>8</v>
      </c>
      <c r="QL584">
        <v>8</v>
      </c>
      <c r="QP584" t="s">
        <v>1851</v>
      </c>
      <c r="QT584" t="s">
        <v>1852</v>
      </c>
      <c r="QW584" t="s">
        <v>1853</v>
      </c>
      <c r="QY584">
        <v>4</v>
      </c>
      <c r="QZ584" t="s">
        <v>1854</v>
      </c>
      <c r="RA584">
        <v>4</v>
      </c>
      <c r="RI584">
        <v>75</v>
      </c>
      <c r="RL584">
        <v>75</v>
      </c>
      <c r="RU584">
        <v>50</v>
      </c>
      <c r="RX584">
        <v>50</v>
      </c>
      <c r="SF584">
        <v>1</v>
      </c>
      <c r="SI584">
        <v>1</v>
      </c>
      <c r="SX584">
        <v>43</v>
      </c>
      <c r="SY584">
        <v>3</v>
      </c>
      <c r="SZ584">
        <v>5</v>
      </c>
      <c r="TA584">
        <v>5</v>
      </c>
      <c r="TB584">
        <v>5</v>
      </c>
      <c r="TC584">
        <v>3</v>
      </c>
      <c r="TD584">
        <v>2</v>
      </c>
      <c r="TF584" t="s">
        <v>18</v>
      </c>
      <c r="TG584" cm="1">
        <f t="array" aca="1" ref="TG584" ca="1">_xlfn.IFS(SUMIFS(TI584:UB584, TI$3:UB$3,"Red",TI$4:UB$4,"On")&gt;0,1,
SUMIFS(TI584:UB584,TI$3:UB$3,"Yellow",TI$4:UB$4,"On")&gt;=TH$1,1,
TRUE,0)</f>
        <v>1</v>
      </c>
      <c r="TH584" s="40">
        <f t="shared" si="257"/>
        <v>10.378833337454125</v>
      </c>
      <c r="TI584" s="40">
        <f t="shared" si="258"/>
        <v>0</v>
      </c>
      <c r="TJ584">
        <f t="shared" si="259"/>
        <v>0</v>
      </c>
      <c r="TK584">
        <f t="shared" si="260"/>
        <v>0</v>
      </c>
      <c r="TL584">
        <f t="shared" si="261"/>
        <v>0</v>
      </c>
      <c r="TM584">
        <f t="shared" si="262"/>
        <v>0</v>
      </c>
      <c r="TN584">
        <f t="shared" si="263"/>
        <v>0</v>
      </c>
      <c r="TO584">
        <f t="shared" si="264"/>
        <v>0</v>
      </c>
      <c r="TP584">
        <f t="shared" si="265"/>
        <v>1</v>
      </c>
      <c r="TQ584">
        <f t="shared" si="266"/>
        <v>0</v>
      </c>
      <c r="TR584">
        <f t="shared" si="267"/>
        <v>0</v>
      </c>
      <c r="TS584">
        <f t="shared" si="268"/>
        <v>0</v>
      </c>
      <c r="TT584">
        <f t="shared" si="269"/>
        <v>1</v>
      </c>
      <c r="TU584">
        <f t="shared" si="270"/>
        <v>0</v>
      </c>
      <c r="TV584">
        <f t="shared" si="271"/>
        <v>0</v>
      </c>
      <c r="TW584">
        <f t="shared" si="272"/>
        <v>0</v>
      </c>
      <c r="TX584">
        <f t="shared" si="273"/>
        <v>0</v>
      </c>
      <c r="TY584">
        <f t="shared" si="274"/>
        <v>0</v>
      </c>
      <c r="TZ584">
        <f t="shared" si="275"/>
        <v>0</v>
      </c>
      <c r="UA584">
        <f t="shared" si="276"/>
        <v>0</v>
      </c>
      <c r="UB584">
        <f t="shared" si="277"/>
        <v>0</v>
      </c>
      <c r="UD584" t="str">
        <f t="shared" si="278"/>
        <v>0</v>
      </c>
      <c r="UE584" t="str">
        <f t="shared" si="279"/>
        <v>3</v>
      </c>
      <c r="UG584">
        <f t="shared" si="280"/>
        <v>1</v>
      </c>
      <c r="UH584">
        <f t="shared" si="281"/>
        <v>3</v>
      </c>
      <c r="UR584">
        <f t="shared" si="282"/>
        <v>1</v>
      </c>
    </row>
    <row r="585" spans="1:564" x14ac:dyDescent="0.3">
      <c r="A585" t="s">
        <v>1855</v>
      </c>
      <c r="B585" t="s">
        <v>591</v>
      </c>
      <c r="C585" t="s">
        <v>97</v>
      </c>
      <c r="D585" s="63">
        <v>45743.768074583335</v>
      </c>
      <c r="E585" s="63">
        <v>45743.768318206021</v>
      </c>
      <c r="F585" t="s">
        <v>623</v>
      </c>
      <c r="G585">
        <v>100</v>
      </c>
      <c r="AI585">
        <v>1</v>
      </c>
      <c r="AJ585">
        <v>1</v>
      </c>
      <c r="AL585">
        <v>14</v>
      </c>
      <c r="TF585" t="s">
        <v>18</v>
      </c>
      <c r="TG585" cm="1">
        <f t="array" aca="1" ref="TG585" ca="1">_xlfn.IFS(SUMIFS(TI585:UB585, TI$3:UB$3,"Red",TI$4:UB$4,"On")&gt;0,1,
SUMIFS(TI585:UB585,TI$3:UB$3,"Yellow",TI$4:UB$4,"On")&gt;=TH$1,1,
TRUE,0)</f>
        <v>0</v>
      </c>
      <c r="TH585" s="40">
        <f t="shared" si="257"/>
        <v>0.35081666777841747</v>
      </c>
      <c r="TI585" s="40" t="str">
        <f t="shared" si="258"/>
        <v/>
      </c>
      <c r="TJ585">
        <f t="shared" si="259"/>
        <v>0</v>
      </c>
      <c r="TK585">
        <f t="shared" si="260"/>
        <v>0</v>
      </c>
      <c r="TL585">
        <f t="shared" si="261"/>
        <v>0</v>
      </c>
      <c r="TM585">
        <f t="shared" si="262"/>
        <v>0</v>
      </c>
      <c r="TN585">
        <f t="shared" si="263"/>
        <v>0</v>
      </c>
      <c r="TO585">
        <f t="shared" si="264"/>
        <v>0</v>
      </c>
      <c r="TP585">
        <f t="shared" si="265"/>
        <v>0</v>
      </c>
      <c r="TQ585">
        <f t="shared" si="266"/>
        <v>0</v>
      </c>
      <c r="TR585">
        <f t="shared" si="267"/>
        <v>0</v>
      </c>
      <c r="TS585">
        <f t="shared" si="268"/>
        <v>0</v>
      </c>
      <c r="TT585">
        <f t="shared" si="269"/>
        <v>0</v>
      </c>
      <c r="TU585">
        <f t="shared" si="270"/>
        <v>0</v>
      </c>
      <c r="TV585">
        <f t="shared" si="271"/>
        <v>0</v>
      </c>
      <c r="TW585">
        <f t="shared" si="272"/>
        <v>0</v>
      </c>
      <c r="TX585">
        <f t="shared" si="273"/>
        <v>0</v>
      </c>
      <c r="TY585">
        <f t="shared" si="274"/>
        <v>0</v>
      </c>
      <c r="TZ585" t="str">
        <f t="shared" si="275"/>
        <v/>
      </c>
      <c r="UA585">
        <f t="shared" si="276"/>
        <v>0</v>
      </c>
      <c r="UB585">
        <f t="shared" si="277"/>
        <v>0</v>
      </c>
      <c r="UD585" t="str">
        <f t="shared" si="278"/>
        <v/>
      </c>
      <c r="UE585" t="str">
        <f t="shared" si="279"/>
        <v/>
      </c>
      <c r="UG585" t="str">
        <f t="shared" si="280"/>
        <v/>
      </c>
      <c r="UH585" t="str">
        <f t="shared" si="281"/>
        <v/>
      </c>
      <c r="UR585" t="str">
        <f t="shared" si="282"/>
        <v/>
      </c>
    </row>
    <row r="586" spans="1:564" x14ac:dyDescent="0.3">
      <c r="A586" t="s">
        <v>1856</v>
      </c>
      <c r="B586" t="s">
        <v>14</v>
      </c>
      <c r="D586" s="63">
        <v>45743.712127395833</v>
      </c>
      <c r="E586" s="63">
        <v>45743.774567337961</v>
      </c>
      <c r="F586" t="s">
        <v>623</v>
      </c>
      <c r="G586">
        <v>100</v>
      </c>
      <c r="H586">
        <v>1</v>
      </c>
      <c r="I586">
        <v>13</v>
      </c>
      <c r="J586">
        <v>10</v>
      </c>
      <c r="K586">
        <v>4</v>
      </c>
      <c r="L586">
        <v>1</v>
      </c>
      <c r="M586" t="s">
        <v>586</v>
      </c>
      <c r="N586" t="s">
        <v>635</v>
      </c>
      <c r="O586" t="s">
        <v>636</v>
      </c>
      <c r="P586">
        <v>1</v>
      </c>
      <c r="Q586">
        <v>1</v>
      </c>
      <c r="R586">
        <v>0</v>
      </c>
      <c r="S586">
        <v>1</v>
      </c>
      <c r="T586">
        <v>1</v>
      </c>
      <c r="U586">
        <v>3</v>
      </c>
      <c r="V586">
        <v>0</v>
      </c>
      <c r="W586">
        <v>0</v>
      </c>
      <c r="X586">
        <v>0</v>
      </c>
      <c r="Y586">
        <v>1</v>
      </c>
      <c r="Z586">
        <v>3</v>
      </c>
      <c r="AA586">
        <v>0</v>
      </c>
      <c r="AB586">
        <v>0</v>
      </c>
      <c r="AC586">
        <v>0</v>
      </c>
      <c r="AD586">
        <v>0</v>
      </c>
      <c r="AE586">
        <v>0</v>
      </c>
      <c r="AF586">
        <v>0</v>
      </c>
      <c r="AG586">
        <v>0</v>
      </c>
      <c r="AH586">
        <v>0</v>
      </c>
      <c r="AI586">
        <v>1</v>
      </c>
      <c r="AJ586">
        <v>1</v>
      </c>
      <c r="AL586">
        <v>11</v>
      </c>
      <c r="AM586">
        <v>1</v>
      </c>
      <c r="AN586">
        <v>1</v>
      </c>
      <c r="AO586">
        <v>1</v>
      </c>
      <c r="AP586">
        <v>1</v>
      </c>
      <c r="AQ586">
        <v>1</v>
      </c>
      <c r="AR586">
        <v>1</v>
      </c>
      <c r="AS586">
        <v>1</v>
      </c>
      <c r="AT586">
        <v>0</v>
      </c>
      <c r="AV586">
        <v>1</v>
      </c>
      <c r="AW586">
        <v>1</v>
      </c>
      <c r="AX586">
        <v>1</v>
      </c>
      <c r="AY586">
        <v>1</v>
      </c>
      <c r="AZ586">
        <v>1</v>
      </c>
      <c r="BA586">
        <v>1</v>
      </c>
      <c r="BB586">
        <v>0</v>
      </c>
      <c r="BD586">
        <v>1</v>
      </c>
      <c r="BE586">
        <v>1</v>
      </c>
      <c r="BF586">
        <v>1</v>
      </c>
      <c r="BI586">
        <v>3</v>
      </c>
      <c r="BJ586">
        <v>3</v>
      </c>
      <c r="BK586">
        <v>2</v>
      </c>
      <c r="BL586">
        <v>3</v>
      </c>
      <c r="BM586">
        <v>2</v>
      </c>
      <c r="BN586">
        <v>4</v>
      </c>
      <c r="BO586">
        <v>3</v>
      </c>
      <c r="BP586">
        <v>3</v>
      </c>
      <c r="BQ586">
        <v>1</v>
      </c>
      <c r="BR586">
        <v>2</v>
      </c>
      <c r="BS586">
        <v>4</v>
      </c>
      <c r="BT586">
        <v>3</v>
      </c>
      <c r="BU586">
        <v>4</v>
      </c>
      <c r="BV586">
        <v>4</v>
      </c>
      <c r="BW586">
        <v>2</v>
      </c>
      <c r="BY586">
        <v>3</v>
      </c>
      <c r="CF586">
        <v>10</v>
      </c>
      <c r="CK586">
        <v>10</v>
      </c>
      <c r="CN586">
        <v>10</v>
      </c>
      <c r="CV586" t="s">
        <v>1857</v>
      </c>
      <c r="DA586" t="s">
        <v>1857</v>
      </c>
      <c r="DD586" t="s">
        <v>1857</v>
      </c>
      <c r="DG586">
        <v>13</v>
      </c>
      <c r="DH586">
        <v>0</v>
      </c>
      <c r="DI586">
        <v>0</v>
      </c>
      <c r="DJ586">
        <v>1</v>
      </c>
      <c r="DK586">
        <v>0</v>
      </c>
      <c r="DL586">
        <v>0</v>
      </c>
      <c r="DM586">
        <v>0</v>
      </c>
      <c r="DN586">
        <v>0</v>
      </c>
      <c r="DO586">
        <v>0</v>
      </c>
      <c r="DP586">
        <v>0</v>
      </c>
      <c r="DQ586">
        <v>0</v>
      </c>
      <c r="DR586">
        <v>1</v>
      </c>
      <c r="DS586">
        <v>0</v>
      </c>
      <c r="DU586">
        <v>1</v>
      </c>
      <c r="DV586">
        <v>0</v>
      </c>
      <c r="DW586">
        <v>0</v>
      </c>
      <c r="DY586">
        <v>3</v>
      </c>
      <c r="EF586">
        <v>1</v>
      </c>
      <c r="EG586">
        <v>2</v>
      </c>
      <c r="GI586">
        <v>5</v>
      </c>
      <c r="GJ586">
        <v>4</v>
      </c>
      <c r="GK586">
        <v>2</v>
      </c>
      <c r="GL586">
        <v>3</v>
      </c>
      <c r="GM586">
        <v>3</v>
      </c>
      <c r="GN586">
        <v>4</v>
      </c>
      <c r="GO586">
        <v>2</v>
      </c>
      <c r="GP586">
        <v>3</v>
      </c>
      <c r="GQ586">
        <v>4</v>
      </c>
      <c r="GR586">
        <v>4</v>
      </c>
      <c r="IG586">
        <v>4</v>
      </c>
      <c r="IH586">
        <v>5</v>
      </c>
      <c r="II586">
        <v>5</v>
      </c>
      <c r="IJ586">
        <v>4</v>
      </c>
      <c r="IK586">
        <v>4</v>
      </c>
      <c r="IL586">
        <v>4</v>
      </c>
      <c r="IM586">
        <v>5</v>
      </c>
      <c r="IN586">
        <v>5</v>
      </c>
      <c r="IO586">
        <v>4</v>
      </c>
      <c r="IP586">
        <v>5</v>
      </c>
      <c r="JK586">
        <v>4</v>
      </c>
      <c r="JL586">
        <v>4</v>
      </c>
      <c r="JM586">
        <v>5</v>
      </c>
      <c r="JN586">
        <v>5</v>
      </c>
      <c r="JO586">
        <v>4</v>
      </c>
      <c r="JP586">
        <v>5</v>
      </c>
      <c r="JQ586">
        <v>4</v>
      </c>
      <c r="JR586">
        <v>5</v>
      </c>
      <c r="JS586">
        <v>5</v>
      </c>
      <c r="JT586">
        <v>4</v>
      </c>
      <c r="KP586">
        <v>1</v>
      </c>
      <c r="KR586">
        <v>1</v>
      </c>
      <c r="KS586">
        <v>4</v>
      </c>
      <c r="KT586" t="s">
        <v>1857</v>
      </c>
      <c r="KU586">
        <v>5</v>
      </c>
      <c r="KV586">
        <v>9</v>
      </c>
      <c r="KX586">
        <v>7</v>
      </c>
      <c r="KZ586">
        <v>0</v>
      </c>
      <c r="LA586">
        <v>0</v>
      </c>
      <c r="LB586">
        <v>0</v>
      </c>
      <c r="LC586">
        <v>0</v>
      </c>
      <c r="LD586">
        <v>0</v>
      </c>
      <c r="LE586">
        <v>1</v>
      </c>
      <c r="LF586">
        <v>0</v>
      </c>
      <c r="LG586">
        <v>0</v>
      </c>
      <c r="LI586">
        <v>0</v>
      </c>
      <c r="LJ586">
        <v>1</v>
      </c>
      <c r="LK586">
        <v>0</v>
      </c>
      <c r="LM586">
        <v>0</v>
      </c>
      <c r="LO586">
        <v>0</v>
      </c>
      <c r="LP586">
        <v>0</v>
      </c>
      <c r="LQ586">
        <v>0</v>
      </c>
      <c r="LR586">
        <v>0</v>
      </c>
      <c r="LS586">
        <v>0</v>
      </c>
      <c r="LT586">
        <v>0</v>
      </c>
      <c r="LU586">
        <v>0</v>
      </c>
      <c r="LV586">
        <v>0</v>
      </c>
      <c r="LW586">
        <v>1</v>
      </c>
      <c r="LX586">
        <v>0</v>
      </c>
      <c r="LY586">
        <v>0</v>
      </c>
      <c r="LZ586">
        <v>0</v>
      </c>
      <c r="MA586">
        <v>0</v>
      </c>
      <c r="MC586">
        <v>2</v>
      </c>
      <c r="ME586">
        <v>2</v>
      </c>
      <c r="MF586">
        <v>6</v>
      </c>
      <c r="MG586">
        <v>6</v>
      </c>
      <c r="MH586">
        <v>5</v>
      </c>
      <c r="MI586">
        <v>4</v>
      </c>
      <c r="MJ586">
        <v>1</v>
      </c>
      <c r="MK586">
        <v>1</v>
      </c>
      <c r="ML586">
        <v>1</v>
      </c>
      <c r="MM586">
        <v>3</v>
      </c>
      <c r="MN586">
        <v>1</v>
      </c>
      <c r="MO586">
        <v>2</v>
      </c>
      <c r="MP586">
        <v>3</v>
      </c>
      <c r="MQ586">
        <v>2</v>
      </c>
      <c r="MR586">
        <v>3</v>
      </c>
      <c r="MS586">
        <v>1</v>
      </c>
      <c r="MT586">
        <v>1</v>
      </c>
      <c r="MU586">
        <v>2</v>
      </c>
      <c r="MV586">
        <v>3</v>
      </c>
      <c r="MW586">
        <v>1</v>
      </c>
      <c r="NC586" t="s">
        <v>1857</v>
      </c>
      <c r="NE586" t="s">
        <v>1857</v>
      </c>
      <c r="NI586" t="s">
        <v>1857</v>
      </c>
      <c r="NO586">
        <v>5</v>
      </c>
      <c r="NQ586">
        <v>4</v>
      </c>
      <c r="NR586">
        <v>5</v>
      </c>
      <c r="NS586">
        <v>4</v>
      </c>
      <c r="NT586">
        <v>4</v>
      </c>
      <c r="NW586">
        <v>4</v>
      </c>
      <c r="NX586">
        <v>5</v>
      </c>
      <c r="PB586">
        <v>25</v>
      </c>
      <c r="PC586">
        <v>25</v>
      </c>
      <c r="PD586">
        <v>25</v>
      </c>
      <c r="PE586">
        <v>25</v>
      </c>
      <c r="PF586" t="s">
        <v>1504</v>
      </c>
      <c r="PG586">
        <v>6</v>
      </c>
      <c r="PH586">
        <v>4</v>
      </c>
      <c r="PI586">
        <v>4</v>
      </c>
      <c r="PJ586">
        <v>2</v>
      </c>
      <c r="PK586">
        <v>6</v>
      </c>
      <c r="PL586">
        <v>4</v>
      </c>
      <c r="PM586">
        <v>5</v>
      </c>
      <c r="PN586">
        <v>4</v>
      </c>
      <c r="PO586">
        <v>2</v>
      </c>
      <c r="PP586">
        <v>2</v>
      </c>
      <c r="PQ586">
        <v>2</v>
      </c>
      <c r="PR586">
        <v>4</v>
      </c>
      <c r="PS586">
        <v>3</v>
      </c>
      <c r="PT586">
        <v>3</v>
      </c>
      <c r="PU586">
        <v>4</v>
      </c>
      <c r="PV586">
        <v>2</v>
      </c>
      <c r="PW586">
        <v>4</v>
      </c>
      <c r="PX586">
        <v>3</v>
      </c>
      <c r="PY586">
        <v>3</v>
      </c>
      <c r="PZ586">
        <v>2</v>
      </c>
      <c r="QE586">
        <v>9</v>
      </c>
      <c r="QF586">
        <v>10</v>
      </c>
      <c r="QI586">
        <v>10</v>
      </c>
      <c r="QP586" t="s">
        <v>1857</v>
      </c>
      <c r="QQ586" t="s">
        <v>1857</v>
      </c>
      <c r="QT586" t="s">
        <v>1858</v>
      </c>
      <c r="QY586">
        <v>5</v>
      </c>
      <c r="QZ586" t="s">
        <v>1857</v>
      </c>
      <c r="RA586">
        <v>4</v>
      </c>
      <c r="RD586">
        <v>25</v>
      </c>
      <c r="RG586">
        <v>25</v>
      </c>
      <c r="RI586">
        <v>25</v>
      </c>
      <c r="RP586">
        <v>25</v>
      </c>
      <c r="RS586">
        <v>25</v>
      </c>
      <c r="RU586">
        <v>25</v>
      </c>
      <c r="SB586">
        <v>5</v>
      </c>
      <c r="SF586">
        <v>5</v>
      </c>
      <c r="SX586">
        <v>10</v>
      </c>
      <c r="SY586">
        <v>2</v>
      </c>
      <c r="SZ586">
        <v>6</v>
      </c>
      <c r="TA586">
        <v>5</v>
      </c>
      <c r="TB586">
        <v>4</v>
      </c>
      <c r="TC586">
        <v>6</v>
      </c>
      <c r="TD586">
        <v>5</v>
      </c>
      <c r="TF586" t="s">
        <v>18</v>
      </c>
      <c r="TG586" cm="1">
        <f t="array" aca="1" ref="TG586" ca="1">_xlfn.IFS(SUMIFS(TI586:UB586, TI$3:UB$3,"Red",TI$4:UB$4,"On")&gt;0,1,
SUMIFS(TI586:UB586,TI$3:UB$3,"Yellow",TI$4:UB$4,"On")&gt;=TH$1,1,
TRUE,0)</f>
        <v>1</v>
      </c>
      <c r="TH586" s="40">
        <f t="shared" si="257"/>
        <v>89.913516665110365</v>
      </c>
      <c r="TI586" s="40">
        <f t="shared" si="258"/>
        <v>0</v>
      </c>
      <c r="TJ586">
        <f t="shared" si="259"/>
        <v>1</v>
      </c>
      <c r="TK586">
        <f t="shared" si="260"/>
        <v>1</v>
      </c>
      <c r="TL586">
        <f t="shared" si="261"/>
        <v>0</v>
      </c>
      <c r="TM586">
        <f t="shared" si="262"/>
        <v>1</v>
      </c>
      <c r="TN586">
        <f t="shared" si="263"/>
        <v>1</v>
      </c>
      <c r="TO586">
        <f t="shared" si="264"/>
        <v>1</v>
      </c>
      <c r="TP586">
        <f t="shared" si="265"/>
        <v>0</v>
      </c>
      <c r="TQ586">
        <f t="shared" si="266"/>
        <v>0</v>
      </c>
      <c r="TR586">
        <f t="shared" si="267"/>
        <v>0</v>
      </c>
      <c r="TS586">
        <f t="shared" si="268"/>
        <v>1</v>
      </c>
      <c r="TT586">
        <f t="shared" si="269"/>
        <v>1</v>
      </c>
      <c r="TU586">
        <f t="shared" si="270"/>
        <v>0</v>
      </c>
      <c r="TV586">
        <f t="shared" si="271"/>
        <v>0</v>
      </c>
      <c r="TW586">
        <f t="shared" si="272"/>
        <v>0</v>
      </c>
      <c r="TX586">
        <f t="shared" si="273"/>
        <v>0</v>
      </c>
      <c r="TY586">
        <f t="shared" si="274"/>
        <v>0</v>
      </c>
      <c r="TZ586">
        <f t="shared" si="275"/>
        <v>0</v>
      </c>
      <c r="UA586">
        <f t="shared" si="276"/>
        <v>0</v>
      </c>
      <c r="UB586">
        <f t="shared" si="277"/>
        <v>0</v>
      </c>
      <c r="UD586" t="str">
        <f t="shared" si="278"/>
        <v>0</v>
      </c>
      <c r="UE586" t="str">
        <f t="shared" si="279"/>
        <v>3</v>
      </c>
      <c r="UG586">
        <f t="shared" si="280"/>
        <v>0</v>
      </c>
      <c r="UH586">
        <f t="shared" si="281"/>
        <v>3</v>
      </c>
      <c r="UR586">
        <f t="shared" si="282"/>
        <v>1</v>
      </c>
    </row>
    <row r="587" spans="1:564" x14ac:dyDescent="0.3">
      <c r="A587" t="s">
        <v>1859</v>
      </c>
      <c r="B587" t="s">
        <v>591</v>
      </c>
      <c r="C587" t="s">
        <v>97</v>
      </c>
      <c r="D587" s="63">
        <v>45743.779283703705</v>
      </c>
      <c r="E587" s="63">
        <v>45743.779499189812</v>
      </c>
      <c r="F587" t="s">
        <v>625</v>
      </c>
      <c r="G587">
        <v>100</v>
      </c>
      <c r="AI587">
        <v>1</v>
      </c>
      <c r="AJ587">
        <v>1</v>
      </c>
      <c r="AL587">
        <v>2</v>
      </c>
      <c r="TF587" t="s">
        <v>18</v>
      </c>
      <c r="TG587" cm="1">
        <f t="array" aca="1" ref="TG587" ca="1">_xlfn.IFS(SUMIFS(TI587:UB587, TI$3:UB$3,"Red",TI$4:UB$4,"On")&gt;0,1,
SUMIFS(TI587:UB587,TI$3:UB$3,"Yellow",TI$4:UB$4,"On")&gt;=TH$1,1,
TRUE,0)</f>
        <v>0</v>
      </c>
      <c r="TH587" s="40">
        <f t="shared" si="257"/>
        <v>0.31029999372549355</v>
      </c>
      <c r="TI587" s="40" t="str">
        <f t="shared" si="258"/>
        <v/>
      </c>
      <c r="TJ587">
        <f t="shared" si="259"/>
        <v>0</v>
      </c>
      <c r="TK587">
        <f t="shared" si="260"/>
        <v>0</v>
      </c>
      <c r="TL587">
        <f t="shared" si="261"/>
        <v>0</v>
      </c>
      <c r="TM587">
        <f t="shared" si="262"/>
        <v>0</v>
      </c>
      <c r="TN587">
        <f t="shared" si="263"/>
        <v>0</v>
      </c>
      <c r="TO587">
        <f t="shared" si="264"/>
        <v>0</v>
      </c>
      <c r="TP587">
        <f t="shared" si="265"/>
        <v>0</v>
      </c>
      <c r="TQ587">
        <f t="shared" si="266"/>
        <v>0</v>
      </c>
      <c r="TR587">
        <f t="shared" si="267"/>
        <v>0</v>
      </c>
      <c r="TS587">
        <f t="shared" si="268"/>
        <v>0</v>
      </c>
      <c r="TT587">
        <f t="shared" si="269"/>
        <v>0</v>
      </c>
      <c r="TU587">
        <f t="shared" si="270"/>
        <v>0</v>
      </c>
      <c r="TV587">
        <f t="shared" si="271"/>
        <v>0</v>
      </c>
      <c r="TW587">
        <f t="shared" si="272"/>
        <v>0</v>
      </c>
      <c r="TX587">
        <f t="shared" si="273"/>
        <v>0</v>
      </c>
      <c r="TY587">
        <f t="shared" si="274"/>
        <v>0</v>
      </c>
      <c r="TZ587" t="str">
        <f t="shared" si="275"/>
        <v/>
      </c>
      <c r="UA587">
        <f t="shared" si="276"/>
        <v>0</v>
      </c>
      <c r="UB587">
        <f t="shared" si="277"/>
        <v>0</v>
      </c>
      <c r="UD587" t="str">
        <f t="shared" si="278"/>
        <v/>
      </c>
      <c r="UE587" t="str">
        <f t="shared" si="279"/>
        <v/>
      </c>
      <c r="UG587" t="str">
        <f t="shared" si="280"/>
        <v/>
      </c>
      <c r="UH587" t="str">
        <f t="shared" si="281"/>
        <v/>
      </c>
      <c r="UR587" t="str">
        <f t="shared" si="282"/>
        <v/>
      </c>
    </row>
    <row r="588" spans="1:564" x14ac:dyDescent="0.3">
      <c r="A588" t="s">
        <v>1860</v>
      </c>
      <c r="B588" t="s">
        <v>591</v>
      </c>
      <c r="C588" t="s">
        <v>97</v>
      </c>
      <c r="D588" s="63">
        <v>45743.779886759257</v>
      </c>
      <c r="E588" s="63">
        <v>45743.780064907405</v>
      </c>
      <c r="F588" t="s">
        <v>625</v>
      </c>
      <c r="G588">
        <v>100</v>
      </c>
      <c r="AI588">
        <v>1</v>
      </c>
      <c r="AJ588">
        <v>1</v>
      </c>
      <c r="AL588">
        <v>4</v>
      </c>
      <c r="TF588" t="s">
        <v>18</v>
      </c>
      <c r="TG588" cm="1">
        <f t="array" aca="1" ref="TG588" ca="1">_xlfn.IFS(SUMIFS(TI588:UB588, TI$3:UB$3,"Red",TI$4:UB$4,"On")&gt;0,1,
SUMIFS(TI588:UB588,TI$3:UB$3,"Yellow",TI$4:UB$4,"On")&gt;=TH$1,1,
TRUE,0)</f>
        <v>0</v>
      </c>
      <c r="TH588" s="40">
        <f t="shared" si="257"/>
        <v>0.25653333286754787</v>
      </c>
      <c r="TI588" s="40" t="str">
        <f t="shared" si="258"/>
        <v/>
      </c>
      <c r="TJ588">
        <f t="shared" si="259"/>
        <v>0</v>
      </c>
      <c r="TK588">
        <f t="shared" si="260"/>
        <v>0</v>
      </c>
      <c r="TL588">
        <f t="shared" si="261"/>
        <v>0</v>
      </c>
      <c r="TM588">
        <f t="shared" si="262"/>
        <v>0</v>
      </c>
      <c r="TN588">
        <f t="shared" si="263"/>
        <v>0</v>
      </c>
      <c r="TO588">
        <f t="shared" si="264"/>
        <v>0</v>
      </c>
      <c r="TP588">
        <f t="shared" si="265"/>
        <v>0</v>
      </c>
      <c r="TQ588">
        <f t="shared" si="266"/>
        <v>0</v>
      </c>
      <c r="TR588">
        <f t="shared" si="267"/>
        <v>0</v>
      </c>
      <c r="TS588">
        <f t="shared" si="268"/>
        <v>0</v>
      </c>
      <c r="TT588">
        <f t="shared" si="269"/>
        <v>0</v>
      </c>
      <c r="TU588">
        <f t="shared" si="270"/>
        <v>0</v>
      </c>
      <c r="TV588">
        <f t="shared" si="271"/>
        <v>0</v>
      </c>
      <c r="TW588">
        <f t="shared" si="272"/>
        <v>0</v>
      </c>
      <c r="TX588">
        <f t="shared" si="273"/>
        <v>0</v>
      </c>
      <c r="TY588">
        <f t="shared" si="274"/>
        <v>0</v>
      </c>
      <c r="TZ588" t="str">
        <f t="shared" si="275"/>
        <v/>
      </c>
      <c r="UA588">
        <f t="shared" si="276"/>
        <v>0</v>
      </c>
      <c r="UB588">
        <f t="shared" si="277"/>
        <v>0</v>
      </c>
      <c r="UD588" t="str">
        <f t="shared" si="278"/>
        <v/>
      </c>
      <c r="UE588" t="str">
        <f t="shared" si="279"/>
        <v/>
      </c>
      <c r="UG588" t="str">
        <f t="shared" si="280"/>
        <v/>
      </c>
      <c r="UH588" t="str">
        <f t="shared" si="281"/>
        <v/>
      </c>
      <c r="UR588" t="str">
        <f t="shared" si="282"/>
        <v/>
      </c>
    </row>
    <row r="589" spans="1:564" x14ac:dyDescent="0.3">
      <c r="A589" t="s">
        <v>1861</v>
      </c>
      <c r="B589" t="s">
        <v>591</v>
      </c>
      <c r="C589" t="s">
        <v>86</v>
      </c>
      <c r="D589" s="63">
        <v>45743.783477025463</v>
      </c>
      <c r="E589" s="63">
        <v>45743.78360347222</v>
      </c>
      <c r="F589" t="s">
        <v>705</v>
      </c>
      <c r="G589">
        <v>100</v>
      </c>
      <c r="AI589">
        <v>1</v>
      </c>
      <c r="AJ589">
        <v>2</v>
      </c>
      <c r="TF589" t="s">
        <v>18</v>
      </c>
      <c r="TG589" cm="1">
        <f t="array" aca="1" ref="TG589" ca="1">_xlfn.IFS(SUMIFS(TI589:UB589, TI$3:UB$3,"Red",TI$4:UB$4,"On")&gt;0,1,
SUMIFS(TI589:UB589,TI$3:UB$3,"Yellow",TI$4:UB$4,"On")&gt;=TH$1,1,
TRUE,0)</f>
        <v>0</v>
      </c>
      <c r="TH589" s="40">
        <f t="shared" si="257"/>
        <v>0.18208333058282733</v>
      </c>
      <c r="TI589" s="40" t="str">
        <f t="shared" si="258"/>
        <v/>
      </c>
      <c r="TJ589">
        <f t="shared" si="259"/>
        <v>0</v>
      </c>
      <c r="TK589">
        <f t="shared" si="260"/>
        <v>0</v>
      </c>
      <c r="TL589">
        <f t="shared" si="261"/>
        <v>0</v>
      </c>
      <c r="TM589">
        <f t="shared" si="262"/>
        <v>0</v>
      </c>
      <c r="TN589">
        <f t="shared" si="263"/>
        <v>0</v>
      </c>
      <c r="TO589">
        <f t="shared" si="264"/>
        <v>0</v>
      </c>
      <c r="TP589">
        <f t="shared" si="265"/>
        <v>0</v>
      </c>
      <c r="TQ589">
        <f t="shared" si="266"/>
        <v>0</v>
      </c>
      <c r="TR589">
        <f t="shared" si="267"/>
        <v>0</v>
      </c>
      <c r="TS589">
        <f t="shared" si="268"/>
        <v>0</v>
      </c>
      <c r="TT589">
        <f t="shared" si="269"/>
        <v>0</v>
      </c>
      <c r="TU589">
        <f t="shared" si="270"/>
        <v>0</v>
      </c>
      <c r="TV589">
        <f t="shared" si="271"/>
        <v>0</v>
      </c>
      <c r="TW589">
        <f t="shared" si="272"/>
        <v>0</v>
      </c>
      <c r="TX589">
        <f t="shared" si="273"/>
        <v>0</v>
      </c>
      <c r="TY589">
        <f t="shared" si="274"/>
        <v>0</v>
      </c>
      <c r="TZ589" t="str">
        <f t="shared" si="275"/>
        <v/>
      </c>
      <c r="UA589">
        <f t="shared" si="276"/>
        <v>0</v>
      </c>
      <c r="UB589">
        <f t="shared" si="277"/>
        <v>0</v>
      </c>
      <c r="UD589" t="str">
        <f t="shared" si="278"/>
        <v/>
      </c>
      <c r="UE589" t="str">
        <f t="shared" si="279"/>
        <v/>
      </c>
      <c r="UG589" t="str">
        <f t="shared" si="280"/>
        <v/>
      </c>
      <c r="UH589" t="str">
        <f t="shared" si="281"/>
        <v/>
      </c>
      <c r="UR589" t="str">
        <f t="shared" si="282"/>
        <v/>
      </c>
    </row>
    <row r="590" spans="1:564" x14ac:dyDescent="0.3">
      <c r="A590" t="s">
        <v>1862</v>
      </c>
      <c r="B590" t="s">
        <v>14</v>
      </c>
      <c r="D590" s="63">
        <v>45743.780391956017</v>
      </c>
      <c r="E590" s="63">
        <v>45743.796054837963</v>
      </c>
      <c r="F590" t="s">
        <v>585</v>
      </c>
      <c r="G590">
        <v>100</v>
      </c>
      <c r="H590">
        <v>1</v>
      </c>
      <c r="I590">
        <v>4</v>
      </c>
      <c r="J590">
        <v>3</v>
      </c>
      <c r="K590">
        <v>3</v>
      </c>
      <c r="L590">
        <v>1</v>
      </c>
      <c r="M590" t="s">
        <v>586</v>
      </c>
      <c r="N590" t="s">
        <v>635</v>
      </c>
      <c r="O590" t="s">
        <v>833</v>
      </c>
      <c r="P590">
        <v>0</v>
      </c>
      <c r="Q590">
        <v>0</v>
      </c>
      <c r="R590">
        <v>1</v>
      </c>
      <c r="S590">
        <v>0</v>
      </c>
      <c r="T590">
        <v>0</v>
      </c>
      <c r="U590">
        <v>0</v>
      </c>
      <c r="V590">
        <v>0</v>
      </c>
      <c r="W590">
        <v>0</v>
      </c>
      <c r="X590">
        <v>0</v>
      </c>
      <c r="Y590">
        <v>0</v>
      </c>
      <c r="Z590">
        <v>0</v>
      </c>
      <c r="AA590">
        <v>0</v>
      </c>
      <c r="AB590">
        <v>0</v>
      </c>
      <c r="AC590">
        <v>0</v>
      </c>
      <c r="AD590">
        <v>0</v>
      </c>
      <c r="AE590">
        <v>0</v>
      </c>
      <c r="AF590">
        <v>0</v>
      </c>
      <c r="AG590">
        <v>0</v>
      </c>
      <c r="AH590">
        <v>0</v>
      </c>
      <c r="AI590">
        <v>1</v>
      </c>
      <c r="AJ590">
        <v>1</v>
      </c>
      <c r="AL590">
        <v>11</v>
      </c>
      <c r="AM590">
        <v>0</v>
      </c>
      <c r="AN590">
        <v>0</v>
      </c>
      <c r="AO590">
        <v>1</v>
      </c>
      <c r="AP590">
        <v>1</v>
      </c>
      <c r="AQ590">
        <v>0</v>
      </c>
      <c r="AR590">
        <v>0</v>
      </c>
      <c r="AS590">
        <v>0</v>
      </c>
      <c r="AT590">
        <v>0</v>
      </c>
      <c r="AV590">
        <v>1</v>
      </c>
      <c r="AW590">
        <v>1</v>
      </c>
      <c r="AX590">
        <v>0</v>
      </c>
      <c r="AY590">
        <v>0</v>
      </c>
      <c r="AZ590">
        <v>0</v>
      </c>
      <c r="BA590">
        <v>0</v>
      </c>
      <c r="BB590">
        <v>0</v>
      </c>
      <c r="BD590">
        <v>1</v>
      </c>
      <c r="BE590">
        <v>1</v>
      </c>
      <c r="BF590">
        <v>4</v>
      </c>
      <c r="BG590">
        <v>4</v>
      </c>
      <c r="BI590">
        <v>3</v>
      </c>
      <c r="BJ590">
        <v>2</v>
      </c>
      <c r="BK590">
        <v>1</v>
      </c>
      <c r="BL590">
        <v>4</v>
      </c>
      <c r="BM590">
        <v>1</v>
      </c>
      <c r="BN590">
        <v>1</v>
      </c>
      <c r="BO590">
        <v>1</v>
      </c>
      <c r="BP590">
        <v>1</v>
      </c>
      <c r="BQ590">
        <v>1</v>
      </c>
      <c r="BR590">
        <v>1</v>
      </c>
      <c r="BS590">
        <v>1</v>
      </c>
      <c r="BT590">
        <v>2</v>
      </c>
      <c r="BU590">
        <v>1</v>
      </c>
      <c r="BV590">
        <v>1</v>
      </c>
      <c r="BW590">
        <v>1</v>
      </c>
      <c r="BY590">
        <v>1</v>
      </c>
      <c r="CA590">
        <v>7</v>
      </c>
      <c r="CD590">
        <v>9</v>
      </c>
      <c r="CQ590" t="s">
        <v>1863</v>
      </c>
      <c r="CT590" t="s">
        <v>1864</v>
      </c>
      <c r="DG590">
        <v>4</v>
      </c>
      <c r="DH590">
        <v>1</v>
      </c>
      <c r="DI590">
        <v>1</v>
      </c>
      <c r="DJ590">
        <v>0</v>
      </c>
      <c r="DL590">
        <v>0</v>
      </c>
      <c r="DM590">
        <v>0</v>
      </c>
      <c r="DN590">
        <v>0</v>
      </c>
      <c r="DO590">
        <v>0</v>
      </c>
      <c r="DP590">
        <v>0</v>
      </c>
      <c r="DQ590">
        <v>0</v>
      </c>
      <c r="DR590">
        <v>0</v>
      </c>
      <c r="DS590">
        <v>1</v>
      </c>
      <c r="DT590">
        <v>0</v>
      </c>
      <c r="DU590">
        <v>0</v>
      </c>
      <c r="DV590">
        <v>0</v>
      </c>
      <c r="DW590">
        <v>0</v>
      </c>
      <c r="EB590">
        <v>2</v>
      </c>
      <c r="EC590">
        <v>1</v>
      </c>
      <c r="ED590">
        <v>3</v>
      </c>
      <c r="EK590">
        <v>3</v>
      </c>
      <c r="EL590">
        <v>2</v>
      </c>
      <c r="EM590">
        <v>3</v>
      </c>
      <c r="EN590">
        <v>2</v>
      </c>
      <c r="EO590">
        <v>2</v>
      </c>
      <c r="EP590">
        <v>3</v>
      </c>
      <c r="EQ590">
        <v>4</v>
      </c>
      <c r="ER590">
        <v>3</v>
      </c>
      <c r="ES590">
        <v>4</v>
      </c>
      <c r="ET590">
        <v>4</v>
      </c>
      <c r="FO590">
        <v>3</v>
      </c>
      <c r="FP590">
        <v>4</v>
      </c>
      <c r="FQ590">
        <v>3</v>
      </c>
      <c r="FR590">
        <v>4</v>
      </c>
      <c r="FS590">
        <v>4</v>
      </c>
      <c r="FT590">
        <v>3</v>
      </c>
      <c r="FU590">
        <v>4</v>
      </c>
      <c r="FV590">
        <v>3</v>
      </c>
      <c r="FW590">
        <v>4</v>
      </c>
      <c r="FX590">
        <v>3</v>
      </c>
      <c r="KO590">
        <v>2018</v>
      </c>
      <c r="KP590">
        <v>0</v>
      </c>
      <c r="KQ590">
        <v>2023</v>
      </c>
      <c r="KR590">
        <v>0</v>
      </c>
      <c r="KS590">
        <v>4</v>
      </c>
      <c r="KT590" t="s">
        <v>1865</v>
      </c>
      <c r="KU590">
        <v>2</v>
      </c>
      <c r="KX590">
        <v>12</v>
      </c>
      <c r="KZ590">
        <v>1</v>
      </c>
      <c r="LA590">
        <v>0</v>
      </c>
      <c r="LK590">
        <v>0</v>
      </c>
      <c r="LO590">
        <v>0</v>
      </c>
      <c r="LQ590">
        <v>0</v>
      </c>
      <c r="LR590">
        <v>1</v>
      </c>
      <c r="LS590">
        <v>0</v>
      </c>
      <c r="LT590">
        <v>1</v>
      </c>
      <c r="LU590">
        <v>0</v>
      </c>
      <c r="LV590">
        <v>0</v>
      </c>
      <c r="LW590">
        <v>1</v>
      </c>
      <c r="LX590">
        <v>1</v>
      </c>
      <c r="LY590">
        <v>0</v>
      </c>
      <c r="LZ590">
        <v>1</v>
      </c>
      <c r="MA590">
        <v>0</v>
      </c>
      <c r="MC590">
        <v>2</v>
      </c>
      <c r="ME590">
        <v>1</v>
      </c>
      <c r="MF590">
        <v>5</v>
      </c>
      <c r="MG590">
        <v>3</v>
      </c>
      <c r="MH590">
        <v>3</v>
      </c>
      <c r="MI590">
        <v>3</v>
      </c>
      <c r="MJ590">
        <v>2</v>
      </c>
      <c r="MK590">
        <v>1</v>
      </c>
      <c r="ML590">
        <v>1</v>
      </c>
      <c r="MM590">
        <v>2</v>
      </c>
      <c r="MN590">
        <v>3</v>
      </c>
      <c r="MO590">
        <v>2</v>
      </c>
      <c r="MP590">
        <v>2</v>
      </c>
      <c r="MQ590">
        <v>1</v>
      </c>
      <c r="MR590">
        <v>2</v>
      </c>
      <c r="MS590">
        <v>2</v>
      </c>
      <c r="MT590">
        <v>1</v>
      </c>
      <c r="MU590">
        <v>1</v>
      </c>
      <c r="MV590">
        <v>1</v>
      </c>
      <c r="MW590">
        <v>2</v>
      </c>
      <c r="MX590" t="s">
        <v>1866</v>
      </c>
      <c r="NA590" t="s">
        <v>1866</v>
      </c>
      <c r="NC590" t="s">
        <v>1866</v>
      </c>
      <c r="ND590" t="s">
        <v>612</v>
      </c>
      <c r="NF590" t="s">
        <v>1866</v>
      </c>
      <c r="NG590" t="s">
        <v>1867</v>
      </c>
      <c r="NK590" t="s">
        <v>1866</v>
      </c>
      <c r="NL590">
        <v>1</v>
      </c>
      <c r="NO590">
        <v>1</v>
      </c>
      <c r="NP590">
        <v>1</v>
      </c>
      <c r="NQ590">
        <v>1</v>
      </c>
      <c r="NR590">
        <v>2</v>
      </c>
      <c r="NT590">
        <v>1</v>
      </c>
      <c r="NU590">
        <v>2</v>
      </c>
      <c r="NY590">
        <v>1</v>
      </c>
      <c r="NZ590">
        <v>2</v>
      </c>
      <c r="OF590">
        <v>2</v>
      </c>
      <c r="OH590">
        <v>2</v>
      </c>
      <c r="OJ590">
        <v>2</v>
      </c>
      <c r="OL590">
        <v>2</v>
      </c>
      <c r="OP590">
        <v>2</v>
      </c>
      <c r="OR590">
        <v>2</v>
      </c>
      <c r="OZ590">
        <v>2</v>
      </c>
      <c r="PB590">
        <v>50</v>
      </c>
      <c r="PC590">
        <v>40</v>
      </c>
      <c r="PD590">
        <v>10</v>
      </c>
      <c r="PE590">
        <v>0</v>
      </c>
      <c r="PG590">
        <v>10</v>
      </c>
      <c r="PH590">
        <v>3</v>
      </c>
      <c r="PI590">
        <v>4</v>
      </c>
      <c r="PJ590">
        <v>1</v>
      </c>
      <c r="PL590">
        <v>1</v>
      </c>
      <c r="PM590">
        <v>3</v>
      </c>
      <c r="PN590">
        <v>3</v>
      </c>
      <c r="PO590">
        <v>3</v>
      </c>
      <c r="PP590">
        <v>3</v>
      </c>
      <c r="PQ590">
        <v>1</v>
      </c>
      <c r="PR590">
        <v>1</v>
      </c>
      <c r="PS590">
        <v>1</v>
      </c>
      <c r="PT590">
        <v>1</v>
      </c>
      <c r="PU590">
        <v>1</v>
      </c>
      <c r="PV590">
        <v>3</v>
      </c>
      <c r="PW590">
        <v>3</v>
      </c>
      <c r="PX590">
        <v>4</v>
      </c>
      <c r="PY590">
        <v>3</v>
      </c>
      <c r="PZ590">
        <v>3</v>
      </c>
      <c r="QH590">
        <v>6</v>
      </c>
      <c r="QJ590">
        <v>10</v>
      </c>
      <c r="QK590">
        <v>6</v>
      </c>
      <c r="QS590" t="s">
        <v>1868</v>
      </c>
      <c r="QU590" t="s">
        <v>1869</v>
      </c>
      <c r="QV590" t="s">
        <v>1870</v>
      </c>
      <c r="QY590">
        <v>4</v>
      </c>
      <c r="QZ590" t="s">
        <v>1871</v>
      </c>
      <c r="RA590">
        <v>2</v>
      </c>
      <c r="RJ590">
        <v>100</v>
      </c>
      <c r="RV590">
        <v>70</v>
      </c>
      <c r="SG590">
        <v>2</v>
      </c>
      <c r="SX590">
        <v>3</v>
      </c>
      <c r="SY590">
        <v>3</v>
      </c>
      <c r="SZ590">
        <v>7</v>
      </c>
      <c r="TA590">
        <v>4</v>
      </c>
      <c r="TB590">
        <v>5</v>
      </c>
      <c r="TC590">
        <v>4</v>
      </c>
      <c r="TD590">
        <v>6</v>
      </c>
      <c r="TF590" t="s">
        <v>18</v>
      </c>
      <c r="TG590" cm="1">
        <f t="array" aca="1" ref="TG590" ca="1">_xlfn.IFS(SUMIFS(TI590:UB590, TI$3:UB$3,"Red",TI$4:UB$4,"On")&gt;0,1,
SUMIFS(TI590:UB590,TI$3:UB$3,"Yellow",TI$4:UB$4,"On")&gt;=TH$1,1,
TRUE,0)</f>
        <v>0</v>
      </c>
      <c r="TH590" s="40">
        <f t="shared" si="257"/>
        <v>22.554550002096221</v>
      </c>
      <c r="TI590" s="40">
        <f t="shared" si="258"/>
        <v>0</v>
      </c>
      <c r="TJ590">
        <f t="shared" si="259"/>
        <v>0</v>
      </c>
      <c r="TK590">
        <f t="shared" si="260"/>
        <v>0</v>
      </c>
      <c r="TL590">
        <f t="shared" si="261"/>
        <v>1</v>
      </c>
      <c r="TM590">
        <f t="shared" si="262"/>
        <v>0</v>
      </c>
      <c r="TN590">
        <f t="shared" si="263"/>
        <v>0</v>
      </c>
      <c r="TO590">
        <f t="shared" si="264"/>
        <v>0</v>
      </c>
      <c r="TP590">
        <f t="shared" si="265"/>
        <v>0</v>
      </c>
      <c r="TQ590">
        <f t="shared" si="266"/>
        <v>0</v>
      </c>
      <c r="TR590">
        <f t="shared" si="267"/>
        <v>0</v>
      </c>
      <c r="TS590">
        <f t="shared" si="268"/>
        <v>0</v>
      </c>
      <c r="TT590">
        <f t="shared" si="269"/>
        <v>0</v>
      </c>
      <c r="TU590">
        <f t="shared" si="270"/>
        <v>0</v>
      </c>
      <c r="TV590">
        <f t="shared" si="271"/>
        <v>0</v>
      </c>
      <c r="TW590">
        <f t="shared" si="272"/>
        <v>0</v>
      </c>
      <c r="TX590">
        <f t="shared" si="273"/>
        <v>0</v>
      </c>
      <c r="TY590">
        <f t="shared" si="274"/>
        <v>0</v>
      </c>
      <c r="TZ590">
        <f t="shared" si="275"/>
        <v>0</v>
      </c>
      <c r="UA590">
        <f t="shared" si="276"/>
        <v>0</v>
      </c>
      <c r="UB590">
        <f t="shared" si="277"/>
        <v>0</v>
      </c>
      <c r="UD590" t="str">
        <f t="shared" si="278"/>
        <v>0</v>
      </c>
      <c r="UE590" t="str">
        <f t="shared" si="279"/>
        <v>3</v>
      </c>
      <c r="UG590">
        <f t="shared" si="280"/>
        <v>1</v>
      </c>
      <c r="UH590">
        <f t="shared" si="281"/>
        <v>3</v>
      </c>
      <c r="UR590">
        <f t="shared" si="282"/>
        <v>1</v>
      </c>
    </row>
    <row r="591" spans="1:564" x14ac:dyDescent="0.3">
      <c r="A591" t="s">
        <v>1872</v>
      </c>
      <c r="B591" t="s">
        <v>14</v>
      </c>
      <c r="D591" s="63">
        <v>45743.781975995371</v>
      </c>
      <c r="E591" s="63">
        <v>45743.803253078702</v>
      </c>
      <c r="F591" t="s">
        <v>609</v>
      </c>
      <c r="G591">
        <v>100</v>
      </c>
      <c r="H591">
        <v>1</v>
      </c>
      <c r="I591">
        <v>15</v>
      </c>
      <c r="J591">
        <v>43</v>
      </c>
      <c r="K591">
        <v>4</v>
      </c>
      <c r="L591">
        <v>1</v>
      </c>
      <c r="M591" t="s">
        <v>845</v>
      </c>
      <c r="N591" t="s">
        <v>1073</v>
      </c>
      <c r="O591" t="s">
        <v>1684</v>
      </c>
      <c r="P591">
        <v>0</v>
      </c>
      <c r="Q591">
        <v>0</v>
      </c>
      <c r="R591">
        <v>0</v>
      </c>
      <c r="S591">
        <v>0</v>
      </c>
      <c r="T591">
        <v>0</v>
      </c>
      <c r="U591">
        <v>0</v>
      </c>
      <c r="V591">
        <v>1</v>
      </c>
      <c r="W591">
        <v>0</v>
      </c>
      <c r="X591">
        <v>0</v>
      </c>
      <c r="Y591">
        <v>0</v>
      </c>
      <c r="AA591">
        <v>0</v>
      </c>
      <c r="AB591">
        <v>0</v>
      </c>
      <c r="AC591">
        <v>0</v>
      </c>
      <c r="AD591">
        <v>0</v>
      </c>
      <c r="AE591">
        <v>0</v>
      </c>
      <c r="AF591">
        <v>0</v>
      </c>
      <c r="AG591">
        <v>0</v>
      </c>
      <c r="AH591">
        <v>0</v>
      </c>
      <c r="AI591">
        <v>1</v>
      </c>
      <c r="AJ591">
        <v>1</v>
      </c>
      <c r="AL591">
        <v>11</v>
      </c>
      <c r="AM591">
        <v>1</v>
      </c>
      <c r="AN591">
        <v>0</v>
      </c>
      <c r="AO591">
        <v>1</v>
      </c>
      <c r="AP591">
        <v>1</v>
      </c>
      <c r="AQ591">
        <v>1</v>
      </c>
      <c r="AR591">
        <v>1</v>
      </c>
      <c r="AS591">
        <v>0</v>
      </c>
      <c r="AT591">
        <v>1</v>
      </c>
      <c r="AU591" t="s">
        <v>1873</v>
      </c>
      <c r="AV591">
        <v>2</v>
      </c>
      <c r="AW591">
        <v>1</v>
      </c>
      <c r="AX591">
        <v>1</v>
      </c>
      <c r="AY591">
        <v>1</v>
      </c>
      <c r="AZ591">
        <v>1</v>
      </c>
      <c r="BA591">
        <v>0</v>
      </c>
      <c r="BB591">
        <v>1</v>
      </c>
      <c r="BC591" t="s">
        <v>1874</v>
      </c>
      <c r="BD591">
        <v>1</v>
      </c>
      <c r="BE591">
        <v>1</v>
      </c>
      <c r="BF591">
        <v>1</v>
      </c>
      <c r="BI591">
        <v>1</v>
      </c>
      <c r="BJ591">
        <v>2</v>
      </c>
      <c r="BK591">
        <v>1</v>
      </c>
      <c r="BL591">
        <v>2</v>
      </c>
      <c r="BM591">
        <v>1</v>
      </c>
      <c r="BN591">
        <v>1</v>
      </c>
      <c r="BO591">
        <v>1</v>
      </c>
      <c r="BP591">
        <v>1</v>
      </c>
      <c r="BQ591">
        <v>1</v>
      </c>
      <c r="BR591">
        <v>1</v>
      </c>
      <c r="BS591">
        <v>1</v>
      </c>
      <c r="BT591">
        <v>1</v>
      </c>
      <c r="BU591">
        <v>1</v>
      </c>
      <c r="BV591">
        <v>1</v>
      </c>
      <c r="BW591">
        <v>1</v>
      </c>
      <c r="BX591">
        <v>4</v>
      </c>
      <c r="BY591">
        <v>1</v>
      </c>
      <c r="BZ591" t="s">
        <v>1875</v>
      </c>
      <c r="CO591">
        <v>9</v>
      </c>
      <c r="DE591" t="s">
        <v>1876</v>
      </c>
      <c r="DG591">
        <v>15</v>
      </c>
      <c r="DH591">
        <v>0</v>
      </c>
      <c r="DI591">
        <v>0</v>
      </c>
      <c r="DJ591">
        <v>0</v>
      </c>
      <c r="DK591">
        <v>0</v>
      </c>
      <c r="DL591">
        <v>0</v>
      </c>
      <c r="DM591">
        <v>0</v>
      </c>
      <c r="DN591">
        <v>0</v>
      </c>
      <c r="DO591">
        <v>0</v>
      </c>
      <c r="DP591">
        <v>0</v>
      </c>
      <c r="DQ591">
        <v>0</v>
      </c>
      <c r="DR591">
        <v>1</v>
      </c>
      <c r="DS591">
        <v>0</v>
      </c>
      <c r="DT591">
        <v>0</v>
      </c>
      <c r="DU591">
        <v>0</v>
      </c>
      <c r="DW591">
        <v>0</v>
      </c>
      <c r="EA591">
        <v>2</v>
      </c>
      <c r="EC591">
        <v>3</v>
      </c>
      <c r="EF591">
        <v>1</v>
      </c>
      <c r="JU591">
        <v>3</v>
      </c>
      <c r="JV591">
        <v>4</v>
      </c>
      <c r="JW591">
        <v>4</v>
      </c>
      <c r="JX591">
        <v>5</v>
      </c>
      <c r="JY591">
        <v>4</v>
      </c>
      <c r="JZ591">
        <v>3</v>
      </c>
      <c r="KA591">
        <v>3</v>
      </c>
      <c r="KB591">
        <v>4</v>
      </c>
      <c r="KC591">
        <v>3</v>
      </c>
      <c r="KD591">
        <v>4</v>
      </c>
      <c r="KO591">
        <v>2021</v>
      </c>
      <c r="KP591">
        <v>0</v>
      </c>
      <c r="KQ591">
        <v>2023</v>
      </c>
      <c r="KR591">
        <v>0</v>
      </c>
      <c r="KS591">
        <v>4</v>
      </c>
      <c r="KT591" t="s">
        <v>1877</v>
      </c>
      <c r="KU591">
        <v>2</v>
      </c>
      <c r="KX591">
        <v>16</v>
      </c>
      <c r="KY591" t="s">
        <v>1878</v>
      </c>
      <c r="LA591">
        <v>0</v>
      </c>
      <c r="LC591">
        <v>0</v>
      </c>
      <c r="LO591">
        <v>1</v>
      </c>
      <c r="MC591">
        <v>3</v>
      </c>
      <c r="ME591">
        <v>3</v>
      </c>
      <c r="MF591">
        <v>10</v>
      </c>
      <c r="MG591">
        <v>4</v>
      </c>
      <c r="MH591">
        <v>4</v>
      </c>
      <c r="MI591">
        <v>2</v>
      </c>
      <c r="MJ591">
        <v>2</v>
      </c>
      <c r="MK591">
        <v>1</v>
      </c>
      <c r="ML591">
        <v>2</v>
      </c>
      <c r="MM591">
        <v>3</v>
      </c>
      <c r="MN591">
        <v>2</v>
      </c>
      <c r="MO591">
        <v>3</v>
      </c>
      <c r="MP591">
        <v>2</v>
      </c>
      <c r="MQ591">
        <v>2</v>
      </c>
      <c r="MR591">
        <v>2</v>
      </c>
      <c r="MS591">
        <v>3</v>
      </c>
      <c r="MT591">
        <v>2</v>
      </c>
      <c r="MU591">
        <v>2</v>
      </c>
      <c r="MV591">
        <v>3</v>
      </c>
      <c r="MW591">
        <v>2</v>
      </c>
      <c r="MX591" t="s">
        <v>1879</v>
      </c>
      <c r="MZ591" t="s">
        <v>1880</v>
      </c>
      <c r="NB591" t="s">
        <v>77</v>
      </c>
      <c r="ND591" t="s">
        <v>1881</v>
      </c>
      <c r="NE591" t="s">
        <v>1882</v>
      </c>
      <c r="NF591" t="s">
        <v>1883</v>
      </c>
      <c r="NH591" t="s">
        <v>1884</v>
      </c>
      <c r="NI591" t="s">
        <v>638</v>
      </c>
      <c r="NK591" t="s">
        <v>1885</v>
      </c>
      <c r="NL591">
        <v>2</v>
      </c>
      <c r="NN591">
        <v>1</v>
      </c>
      <c r="NO591">
        <v>2</v>
      </c>
      <c r="NP591">
        <v>1</v>
      </c>
      <c r="NQ591">
        <v>1</v>
      </c>
      <c r="NR591">
        <v>1</v>
      </c>
      <c r="NS591">
        <v>1</v>
      </c>
      <c r="NT591">
        <v>3</v>
      </c>
      <c r="NU591">
        <v>2</v>
      </c>
      <c r="NV591">
        <v>1</v>
      </c>
      <c r="NW591">
        <v>1</v>
      </c>
      <c r="NX591">
        <v>2</v>
      </c>
      <c r="NY591">
        <v>1</v>
      </c>
      <c r="NZ591">
        <v>2</v>
      </c>
      <c r="OD591">
        <v>2</v>
      </c>
      <c r="OF591">
        <v>5</v>
      </c>
      <c r="OH591">
        <v>1</v>
      </c>
      <c r="OJ591">
        <v>6</v>
      </c>
      <c r="OK591" t="s">
        <v>1886</v>
      </c>
      <c r="OL591">
        <v>5</v>
      </c>
      <c r="ON591">
        <v>5</v>
      </c>
      <c r="OR591">
        <v>5</v>
      </c>
      <c r="OT591">
        <v>5</v>
      </c>
      <c r="OV591">
        <v>2</v>
      </c>
      <c r="OX591">
        <v>5</v>
      </c>
      <c r="OZ591">
        <v>2</v>
      </c>
      <c r="PB591">
        <v>80</v>
      </c>
      <c r="PC591">
        <v>10</v>
      </c>
      <c r="PD591">
        <v>10</v>
      </c>
      <c r="PE591">
        <v>0</v>
      </c>
      <c r="PG591">
        <v>10</v>
      </c>
      <c r="PH591">
        <v>5</v>
      </c>
      <c r="PI591">
        <v>3</v>
      </c>
      <c r="PJ591">
        <v>1</v>
      </c>
      <c r="PL591">
        <v>1</v>
      </c>
      <c r="PM591">
        <v>3</v>
      </c>
      <c r="PN591">
        <v>3</v>
      </c>
      <c r="PO591">
        <v>3</v>
      </c>
      <c r="PP591">
        <v>1</v>
      </c>
      <c r="PQ591">
        <v>1</v>
      </c>
      <c r="PR591">
        <v>1</v>
      </c>
      <c r="PS591">
        <v>1</v>
      </c>
      <c r="PT591">
        <v>1</v>
      </c>
      <c r="PU591">
        <v>1</v>
      </c>
      <c r="PV591">
        <v>1</v>
      </c>
      <c r="PW591">
        <v>1</v>
      </c>
      <c r="PX591">
        <v>1</v>
      </c>
      <c r="PY591">
        <v>1</v>
      </c>
      <c r="PZ591">
        <v>1</v>
      </c>
      <c r="QY591">
        <v>3</v>
      </c>
      <c r="RA591">
        <v>3</v>
      </c>
      <c r="SX591">
        <v>43</v>
      </c>
      <c r="SY591">
        <v>1</v>
      </c>
      <c r="SZ591">
        <v>5</v>
      </c>
      <c r="TA591">
        <v>4</v>
      </c>
      <c r="TB591">
        <v>6</v>
      </c>
      <c r="TC591">
        <v>9</v>
      </c>
      <c r="TD591">
        <v>5</v>
      </c>
      <c r="TF591" t="s">
        <v>18</v>
      </c>
      <c r="TG591" cm="1">
        <f t="array" aca="1" ref="TG591" ca="1">_xlfn.IFS(SUMIFS(TI591:UB591, TI$3:UB$3,"Red",TI$4:UB$4,"On")&gt;0,1,
SUMIFS(TI591:UB591,TI$3:UB$3,"Yellow",TI$4:UB$4,"On")&gt;=TH$1,1,
TRUE,0)</f>
        <v>0</v>
      </c>
      <c r="TH591" s="40">
        <f t="shared" si="257"/>
        <v>30.638999997172505</v>
      </c>
      <c r="TI591" s="40">
        <f t="shared" si="258"/>
        <v>0</v>
      </c>
      <c r="TJ591">
        <f t="shared" si="259"/>
        <v>0</v>
      </c>
      <c r="TK591">
        <f t="shared" si="260"/>
        <v>0</v>
      </c>
      <c r="TL591">
        <f t="shared" si="261"/>
        <v>0</v>
      </c>
      <c r="TM591">
        <f t="shared" si="262"/>
        <v>0</v>
      </c>
      <c r="TN591">
        <f t="shared" si="263"/>
        <v>0</v>
      </c>
      <c r="TO591">
        <f t="shared" si="264"/>
        <v>0</v>
      </c>
      <c r="TP591">
        <f t="shared" si="265"/>
        <v>1</v>
      </c>
      <c r="TQ591">
        <f t="shared" si="266"/>
        <v>0</v>
      </c>
      <c r="TR591">
        <f t="shared" si="267"/>
        <v>0</v>
      </c>
      <c r="TS591">
        <f t="shared" si="268"/>
        <v>0</v>
      </c>
      <c r="TT591">
        <f t="shared" si="269"/>
        <v>0</v>
      </c>
      <c r="TU591">
        <f t="shared" si="270"/>
        <v>0</v>
      </c>
      <c r="TV591">
        <f t="shared" si="271"/>
        <v>0</v>
      </c>
      <c r="TW591">
        <f t="shared" si="272"/>
        <v>0</v>
      </c>
      <c r="TX591">
        <f t="shared" si="273"/>
        <v>0</v>
      </c>
      <c r="TY591">
        <f t="shared" si="274"/>
        <v>0</v>
      </c>
      <c r="TZ591">
        <f t="shared" si="275"/>
        <v>0</v>
      </c>
      <c r="UA591">
        <f t="shared" si="276"/>
        <v>0</v>
      </c>
      <c r="UB591">
        <f t="shared" si="277"/>
        <v>0</v>
      </c>
      <c r="UD591" t="str">
        <f t="shared" si="278"/>
        <v>1</v>
      </c>
      <c r="UE591" t="str">
        <f t="shared" si="279"/>
        <v>3</v>
      </c>
      <c r="UG591">
        <f t="shared" si="280"/>
        <v>0</v>
      </c>
      <c r="UH591">
        <f t="shared" si="281"/>
        <v>3</v>
      </c>
      <c r="UR591">
        <f t="shared" si="282"/>
        <v>1</v>
      </c>
    </row>
    <row r="592" spans="1:564" x14ac:dyDescent="0.3">
      <c r="A592" t="s">
        <v>1887</v>
      </c>
      <c r="B592" t="s">
        <v>591</v>
      </c>
      <c r="C592" t="s">
        <v>97</v>
      </c>
      <c r="D592" s="63">
        <v>45743.809361111111</v>
      </c>
      <c r="E592" s="63">
        <v>45743.809580057874</v>
      </c>
      <c r="F592" t="s">
        <v>625</v>
      </c>
      <c r="G592">
        <v>100</v>
      </c>
      <c r="AI592">
        <v>1</v>
      </c>
      <c r="AJ592">
        <v>1</v>
      </c>
      <c r="AL592">
        <v>10</v>
      </c>
      <c r="TF592" t="s">
        <v>18</v>
      </c>
      <c r="TG592" cm="1">
        <f t="array" aca="1" ref="TG592" ca="1">_xlfn.IFS(SUMIFS(TI592:UB592, TI$3:UB$3,"Red",TI$4:UB$4,"On")&gt;0,1,
SUMIFS(TI592:UB592,TI$3:UB$3,"Yellow",TI$4:UB$4,"On")&gt;=TH$1,1,
TRUE,0)</f>
        <v>0</v>
      </c>
      <c r="TH592" s="40">
        <f t="shared" si="257"/>
        <v>0.31528333900496364</v>
      </c>
      <c r="TI592" s="40" t="str">
        <f t="shared" si="258"/>
        <v/>
      </c>
      <c r="TJ592">
        <f t="shared" si="259"/>
        <v>0</v>
      </c>
      <c r="TK592">
        <f t="shared" si="260"/>
        <v>0</v>
      </c>
      <c r="TL592">
        <f t="shared" si="261"/>
        <v>0</v>
      </c>
      <c r="TM592">
        <f t="shared" si="262"/>
        <v>0</v>
      </c>
      <c r="TN592">
        <f t="shared" si="263"/>
        <v>0</v>
      </c>
      <c r="TO592">
        <f t="shared" si="264"/>
        <v>0</v>
      </c>
      <c r="TP592">
        <f t="shared" si="265"/>
        <v>0</v>
      </c>
      <c r="TQ592">
        <f t="shared" si="266"/>
        <v>0</v>
      </c>
      <c r="TR592">
        <f t="shared" si="267"/>
        <v>0</v>
      </c>
      <c r="TS592">
        <f t="shared" si="268"/>
        <v>0</v>
      </c>
      <c r="TT592">
        <f t="shared" si="269"/>
        <v>0</v>
      </c>
      <c r="TU592">
        <f t="shared" si="270"/>
        <v>0</v>
      </c>
      <c r="TV592">
        <f t="shared" si="271"/>
        <v>0</v>
      </c>
      <c r="TW592">
        <f t="shared" si="272"/>
        <v>0</v>
      </c>
      <c r="TX592">
        <f t="shared" si="273"/>
        <v>0</v>
      </c>
      <c r="TY592">
        <f t="shared" si="274"/>
        <v>0</v>
      </c>
      <c r="TZ592" t="str">
        <f t="shared" si="275"/>
        <v/>
      </c>
      <c r="UA592">
        <f t="shared" si="276"/>
        <v>0</v>
      </c>
      <c r="UB592">
        <f t="shared" si="277"/>
        <v>0</v>
      </c>
      <c r="UD592" t="str">
        <f t="shared" si="278"/>
        <v/>
      </c>
      <c r="UE592" t="str">
        <f t="shared" si="279"/>
        <v/>
      </c>
      <c r="UG592" t="str">
        <f t="shared" si="280"/>
        <v/>
      </c>
      <c r="UH592" t="str">
        <f t="shared" si="281"/>
        <v/>
      </c>
      <c r="UR592" t="str">
        <f t="shared" si="282"/>
        <v/>
      </c>
    </row>
    <row r="593" spans="1:564" x14ac:dyDescent="0.3">
      <c r="A593" t="s">
        <v>1888</v>
      </c>
      <c r="B593" t="s">
        <v>14</v>
      </c>
      <c r="D593" s="63">
        <v>45743.80216428241</v>
      </c>
      <c r="E593" s="63">
        <v>45743.812562083331</v>
      </c>
      <c r="F593" t="s">
        <v>585</v>
      </c>
      <c r="G593">
        <v>100</v>
      </c>
      <c r="H593">
        <v>1</v>
      </c>
      <c r="I593">
        <v>3</v>
      </c>
      <c r="J593">
        <v>33</v>
      </c>
      <c r="K593">
        <v>4</v>
      </c>
      <c r="L593">
        <v>1</v>
      </c>
      <c r="M593" t="s">
        <v>586</v>
      </c>
      <c r="N593" t="s">
        <v>846</v>
      </c>
      <c r="O593" t="s">
        <v>708</v>
      </c>
      <c r="P593">
        <v>0</v>
      </c>
      <c r="Q593">
        <v>1</v>
      </c>
      <c r="R593">
        <v>0</v>
      </c>
      <c r="S593">
        <v>0</v>
      </c>
      <c r="T593">
        <v>0</v>
      </c>
      <c r="U593">
        <v>0</v>
      </c>
      <c r="V593">
        <v>0</v>
      </c>
      <c r="W593">
        <v>0</v>
      </c>
      <c r="X593">
        <v>0</v>
      </c>
      <c r="Y593">
        <v>0</v>
      </c>
      <c r="AA593">
        <v>0</v>
      </c>
      <c r="AB593">
        <v>0</v>
      </c>
      <c r="AC593">
        <v>0</v>
      </c>
      <c r="AD593">
        <v>0</v>
      </c>
      <c r="AE593">
        <v>0</v>
      </c>
      <c r="AF593">
        <v>0</v>
      </c>
      <c r="AG593">
        <v>0</v>
      </c>
      <c r="AH593">
        <v>0</v>
      </c>
      <c r="AI593">
        <v>1</v>
      </c>
      <c r="AJ593">
        <v>1</v>
      </c>
      <c r="AL593">
        <v>11</v>
      </c>
      <c r="AM593">
        <v>0</v>
      </c>
      <c r="AN593">
        <v>0</v>
      </c>
      <c r="AO593">
        <v>1</v>
      </c>
      <c r="AP593">
        <v>0</v>
      </c>
      <c r="AQ593">
        <v>0</v>
      </c>
      <c r="AR593">
        <v>0</v>
      </c>
      <c r="AS593">
        <v>0</v>
      </c>
      <c r="AT593">
        <v>0</v>
      </c>
      <c r="AV593">
        <v>2</v>
      </c>
      <c r="AW593">
        <v>1</v>
      </c>
      <c r="AX593">
        <v>1</v>
      </c>
      <c r="AY593">
        <v>1</v>
      </c>
      <c r="AZ593">
        <v>1</v>
      </c>
      <c r="BA593">
        <v>1</v>
      </c>
      <c r="BB593">
        <v>0</v>
      </c>
      <c r="BD593">
        <v>1</v>
      </c>
      <c r="BE593">
        <v>1</v>
      </c>
      <c r="BF593">
        <v>1</v>
      </c>
      <c r="BI593">
        <v>1</v>
      </c>
      <c r="BJ593">
        <v>2</v>
      </c>
      <c r="BK593">
        <v>4</v>
      </c>
      <c r="BL593">
        <v>1</v>
      </c>
      <c r="BM593">
        <v>1</v>
      </c>
      <c r="BN593">
        <v>1</v>
      </c>
      <c r="BO593">
        <v>1</v>
      </c>
      <c r="BP593">
        <v>1</v>
      </c>
      <c r="BQ593">
        <v>1</v>
      </c>
      <c r="BR593">
        <v>1</v>
      </c>
      <c r="BS593">
        <v>1</v>
      </c>
      <c r="BT593">
        <v>1</v>
      </c>
      <c r="BU593">
        <v>1</v>
      </c>
      <c r="BV593">
        <v>1</v>
      </c>
      <c r="BW593">
        <v>1</v>
      </c>
      <c r="BX593">
        <v>1</v>
      </c>
      <c r="BY593">
        <v>1</v>
      </c>
      <c r="BZ593" t="s">
        <v>1889</v>
      </c>
      <c r="CC593">
        <v>10</v>
      </c>
      <c r="CS593" t="s">
        <v>1890</v>
      </c>
      <c r="DG593">
        <v>3</v>
      </c>
      <c r="DH593">
        <v>0</v>
      </c>
      <c r="DI593">
        <v>1</v>
      </c>
      <c r="DK593">
        <v>0</v>
      </c>
      <c r="DL593">
        <v>0</v>
      </c>
      <c r="DM593">
        <v>0</v>
      </c>
      <c r="DN593">
        <v>0</v>
      </c>
      <c r="DO593">
        <v>0</v>
      </c>
      <c r="DP593">
        <v>0</v>
      </c>
      <c r="DQ593">
        <v>0</v>
      </c>
      <c r="DR593">
        <v>0</v>
      </c>
      <c r="DS593">
        <v>0</v>
      </c>
      <c r="DT593">
        <v>0</v>
      </c>
      <c r="DU593">
        <v>0</v>
      </c>
      <c r="DV593">
        <v>0</v>
      </c>
      <c r="DW593">
        <v>0</v>
      </c>
      <c r="DY593">
        <v>3</v>
      </c>
      <c r="EB593">
        <v>2</v>
      </c>
      <c r="EC593">
        <v>1</v>
      </c>
      <c r="FE593">
        <v>5</v>
      </c>
      <c r="FF593">
        <v>5</v>
      </c>
      <c r="FG593">
        <v>3</v>
      </c>
      <c r="FH593">
        <v>4</v>
      </c>
      <c r="FI593">
        <v>4</v>
      </c>
      <c r="FJ593">
        <v>2</v>
      </c>
      <c r="FK593">
        <v>3</v>
      </c>
      <c r="FL593">
        <v>3</v>
      </c>
      <c r="FM593">
        <v>3</v>
      </c>
      <c r="FN593">
        <v>3</v>
      </c>
      <c r="KO593">
        <v>2024</v>
      </c>
      <c r="KP593">
        <v>0</v>
      </c>
      <c r="KQ593">
        <v>2024</v>
      </c>
      <c r="KR593">
        <v>0</v>
      </c>
      <c r="KS593">
        <v>3</v>
      </c>
      <c r="KT593" t="s">
        <v>1891</v>
      </c>
      <c r="KU593">
        <v>1</v>
      </c>
      <c r="KX593">
        <v>2</v>
      </c>
      <c r="LA593">
        <v>0</v>
      </c>
      <c r="LO593">
        <v>1</v>
      </c>
      <c r="MC593">
        <v>2</v>
      </c>
      <c r="ME593">
        <v>1</v>
      </c>
      <c r="MF593">
        <v>1</v>
      </c>
      <c r="MG593">
        <v>4</v>
      </c>
      <c r="MH593">
        <v>5</v>
      </c>
      <c r="MI593">
        <v>4</v>
      </c>
      <c r="MJ593">
        <v>1</v>
      </c>
      <c r="MK593">
        <v>1</v>
      </c>
      <c r="ML593">
        <v>1</v>
      </c>
      <c r="MM593">
        <v>3</v>
      </c>
      <c r="MN593">
        <v>3</v>
      </c>
      <c r="MO593">
        <v>3</v>
      </c>
      <c r="MP593">
        <v>1</v>
      </c>
      <c r="MQ593">
        <v>3</v>
      </c>
      <c r="MR593">
        <v>1</v>
      </c>
      <c r="MS593">
        <v>1</v>
      </c>
      <c r="MT593">
        <v>3</v>
      </c>
      <c r="MU593">
        <v>1</v>
      </c>
      <c r="MV593">
        <v>1</v>
      </c>
      <c r="MW593">
        <v>3</v>
      </c>
      <c r="NO593">
        <v>1</v>
      </c>
      <c r="NP593">
        <v>1</v>
      </c>
      <c r="NQ593">
        <v>1</v>
      </c>
      <c r="NS593">
        <v>1</v>
      </c>
      <c r="NV593">
        <v>1</v>
      </c>
      <c r="NY593">
        <v>1</v>
      </c>
      <c r="OF593">
        <v>6</v>
      </c>
      <c r="OG593" t="s">
        <v>1892</v>
      </c>
      <c r="OH593">
        <v>1</v>
      </c>
      <c r="OJ593">
        <v>6</v>
      </c>
      <c r="OK593" t="s">
        <v>1893</v>
      </c>
      <c r="ON593">
        <v>1</v>
      </c>
      <c r="OT593">
        <v>6</v>
      </c>
      <c r="OU593" t="s">
        <v>1894</v>
      </c>
      <c r="OZ593">
        <v>1</v>
      </c>
      <c r="PB593">
        <v>100</v>
      </c>
      <c r="PC593">
        <v>0</v>
      </c>
      <c r="PD593">
        <v>0</v>
      </c>
      <c r="PE593">
        <v>0</v>
      </c>
      <c r="PG593">
        <v>10</v>
      </c>
      <c r="PH593">
        <v>3</v>
      </c>
      <c r="PI593">
        <v>3</v>
      </c>
      <c r="PJ593">
        <v>1</v>
      </c>
      <c r="PL593">
        <v>10</v>
      </c>
      <c r="PM593">
        <v>3</v>
      </c>
      <c r="PN593">
        <v>3</v>
      </c>
      <c r="PO593">
        <v>3</v>
      </c>
      <c r="PP593">
        <v>1</v>
      </c>
      <c r="PQ593">
        <v>1</v>
      </c>
      <c r="PR593">
        <v>1</v>
      </c>
      <c r="PS593">
        <v>2</v>
      </c>
      <c r="PT593">
        <v>1</v>
      </c>
      <c r="PU593">
        <v>1</v>
      </c>
      <c r="PV593">
        <v>1</v>
      </c>
      <c r="PW593">
        <v>1</v>
      </c>
      <c r="PX593">
        <v>1</v>
      </c>
      <c r="PY593">
        <v>1</v>
      </c>
      <c r="PZ593">
        <v>1</v>
      </c>
      <c r="QA593">
        <v>1</v>
      </c>
      <c r="QB593" t="s">
        <v>1889</v>
      </c>
      <c r="QY593">
        <v>6</v>
      </c>
      <c r="RA593">
        <v>3</v>
      </c>
      <c r="SX593">
        <v>33</v>
      </c>
      <c r="SY593">
        <v>1</v>
      </c>
      <c r="SZ593">
        <v>1</v>
      </c>
      <c r="TA593">
        <v>1</v>
      </c>
      <c r="TB593">
        <v>2</v>
      </c>
      <c r="TC593">
        <v>2</v>
      </c>
      <c r="TD593">
        <v>1</v>
      </c>
      <c r="TF593" t="s">
        <v>18</v>
      </c>
      <c r="TG593" cm="1">
        <f t="array" aca="1" ref="TG593" ca="1">_xlfn.IFS(SUMIFS(TI593:UB593, TI$3:UB$3,"Red",TI$4:UB$4,"On")&gt;0,1,
SUMIFS(TI593:UB593,TI$3:UB$3,"Yellow",TI$4:UB$4,"On")&gt;=TH$1,1,
TRUE,0)</f>
        <v>0</v>
      </c>
      <c r="TH593" s="40">
        <f t="shared" si="257"/>
        <v>14.972833326319233</v>
      </c>
      <c r="TI593" s="40">
        <f t="shared" si="258"/>
        <v>0</v>
      </c>
      <c r="TJ593">
        <f t="shared" si="259"/>
        <v>0</v>
      </c>
      <c r="TK593">
        <f t="shared" si="260"/>
        <v>1</v>
      </c>
      <c r="TL593">
        <f t="shared" si="261"/>
        <v>0</v>
      </c>
      <c r="TM593">
        <f t="shared" si="262"/>
        <v>0</v>
      </c>
      <c r="TN593">
        <f t="shared" si="263"/>
        <v>0</v>
      </c>
      <c r="TO593">
        <f t="shared" si="264"/>
        <v>0</v>
      </c>
      <c r="TP593">
        <f t="shared" si="265"/>
        <v>0</v>
      </c>
      <c r="TQ593">
        <f t="shared" si="266"/>
        <v>0</v>
      </c>
      <c r="TR593">
        <f t="shared" si="267"/>
        <v>0</v>
      </c>
      <c r="TS593">
        <f t="shared" si="268"/>
        <v>0</v>
      </c>
      <c r="TT593">
        <f t="shared" si="269"/>
        <v>0</v>
      </c>
      <c r="TU593">
        <f t="shared" si="270"/>
        <v>0</v>
      </c>
      <c r="TV593">
        <f t="shared" si="271"/>
        <v>0</v>
      </c>
      <c r="TW593">
        <f t="shared" si="272"/>
        <v>0</v>
      </c>
      <c r="TX593">
        <f t="shared" si="273"/>
        <v>0</v>
      </c>
      <c r="TY593">
        <f t="shared" si="274"/>
        <v>0</v>
      </c>
      <c r="TZ593">
        <f t="shared" si="275"/>
        <v>0</v>
      </c>
      <c r="UA593">
        <f t="shared" si="276"/>
        <v>0</v>
      </c>
      <c r="UB593">
        <f t="shared" si="277"/>
        <v>0</v>
      </c>
      <c r="UD593" t="str">
        <f t="shared" si="278"/>
        <v>0</v>
      </c>
      <c r="UE593" t="str">
        <f t="shared" si="279"/>
        <v>3</v>
      </c>
      <c r="UG593">
        <f t="shared" si="280"/>
        <v>0</v>
      </c>
      <c r="UH593">
        <f t="shared" si="281"/>
        <v>1</v>
      </c>
      <c r="UR593">
        <f t="shared" si="282"/>
        <v>1</v>
      </c>
    </row>
    <row r="594" spans="1:564" x14ac:dyDescent="0.3">
      <c r="A594" t="s">
        <v>1895</v>
      </c>
      <c r="B594" t="s">
        <v>591</v>
      </c>
      <c r="C594" t="s">
        <v>97</v>
      </c>
      <c r="D594" s="63">
        <v>45743.824191087966</v>
      </c>
      <c r="E594" s="63">
        <v>45743.824339907405</v>
      </c>
      <c r="F594" t="s">
        <v>625</v>
      </c>
      <c r="G594">
        <v>100</v>
      </c>
      <c r="AI594">
        <v>1</v>
      </c>
      <c r="AJ594">
        <v>1</v>
      </c>
      <c r="AL594">
        <v>8</v>
      </c>
      <c r="TF594" t="s">
        <v>18</v>
      </c>
      <c r="TG594" cm="1">
        <f t="array" aca="1" ref="TG594" ca="1">_xlfn.IFS(SUMIFS(TI594:UB594, TI$3:UB$3,"Red",TI$4:UB$4,"On")&gt;0,1,
SUMIFS(TI594:UB594,TI$3:UB$3,"Yellow",TI$4:UB$4,"On")&gt;=TH$1,1,
TRUE,0)</f>
        <v>0</v>
      </c>
      <c r="TH594" s="40">
        <f t="shared" si="257"/>
        <v>0.21429999265819788</v>
      </c>
      <c r="TI594" s="40" t="str">
        <f t="shared" si="258"/>
        <v/>
      </c>
      <c r="TJ594">
        <f t="shared" si="259"/>
        <v>0</v>
      </c>
      <c r="TK594">
        <f t="shared" si="260"/>
        <v>0</v>
      </c>
      <c r="TL594">
        <f t="shared" si="261"/>
        <v>0</v>
      </c>
      <c r="TM594">
        <f t="shared" si="262"/>
        <v>0</v>
      </c>
      <c r="TN594">
        <f t="shared" si="263"/>
        <v>0</v>
      </c>
      <c r="TO594">
        <f t="shared" si="264"/>
        <v>0</v>
      </c>
      <c r="TP594">
        <f t="shared" si="265"/>
        <v>0</v>
      </c>
      <c r="TQ594">
        <f t="shared" si="266"/>
        <v>0</v>
      </c>
      <c r="TR594">
        <f t="shared" si="267"/>
        <v>0</v>
      </c>
      <c r="TS594">
        <f t="shared" si="268"/>
        <v>0</v>
      </c>
      <c r="TT594">
        <f t="shared" si="269"/>
        <v>0</v>
      </c>
      <c r="TU594">
        <f t="shared" si="270"/>
        <v>0</v>
      </c>
      <c r="TV594">
        <f t="shared" si="271"/>
        <v>0</v>
      </c>
      <c r="TW594">
        <f t="shared" si="272"/>
        <v>0</v>
      </c>
      <c r="TX594">
        <f t="shared" si="273"/>
        <v>0</v>
      </c>
      <c r="TY594">
        <f t="shared" si="274"/>
        <v>0</v>
      </c>
      <c r="TZ594" t="str">
        <f t="shared" si="275"/>
        <v/>
      </c>
      <c r="UA594">
        <f t="shared" si="276"/>
        <v>0</v>
      </c>
      <c r="UB594">
        <f t="shared" si="277"/>
        <v>0</v>
      </c>
      <c r="UD594" t="str">
        <f t="shared" si="278"/>
        <v/>
      </c>
      <c r="UE594" t="str">
        <f t="shared" si="279"/>
        <v/>
      </c>
      <c r="UG594" t="str">
        <f t="shared" si="280"/>
        <v/>
      </c>
      <c r="UH594" t="str">
        <f t="shared" si="281"/>
        <v/>
      </c>
      <c r="UR594" t="str">
        <f t="shared" si="282"/>
        <v/>
      </c>
    </row>
    <row r="595" spans="1:564" x14ac:dyDescent="0.3">
      <c r="A595" t="s">
        <v>1896</v>
      </c>
      <c r="B595" t="s">
        <v>591</v>
      </c>
      <c r="C595" t="s">
        <v>97</v>
      </c>
      <c r="D595" s="63">
        <v>45743.829577881945</v>
      </c>
      <c r="E595" s="63">
        <v>45743.830199918979</v>
      </c>
      <c r="F595" t="s">
        <v>623</v>
      </c>
      <c r="G595">
        <v>100</v>
      </c>
      <c r="AI595">
        <v>1</v>
      </c>
      <c r="AJ595">
        <v>1</v>
      </c>
      <c r="AL595">
        <v>2</v>
      </c>
      <c r="TF595" t="s">
        <v>18</v>
      </c>
      <c r="TG595" cm="1">
        <f t="array" aca="1" ref="TG595" ca="1">_xlfn.IFS(SUMIFS(TI595:UB595, TI$3:UB$3,"Red",TI$4:UB$4,"On")&gt;0,1,
SUMIFS(TI595:UB595,TI$3:UB$3,"Yellow",TI$4:UB$4,"On")&gt;=TH$1,1,
TRUE,0)</f>
        <v>0</v>
      </c>
      <c r="TH595" s="40">
        <f t="shared" si="257"/>
        <v>0.89573332923464477</v>
      </c>
      <c r="TI595" s="40" t="str">
        <f t="shared" si="258"/>
        <v/>
      </c>
      <c r="TJ595">
        <f t="shared" si="259"/>
        <v>0</v>
      </c>
      <c r="TK595">
        <f t="shared" si="260"/>
        <v>0</v>
      </c>
      <c r="TL595">
        <f t="shared" si="261"/>
        <v>0</v>
      </c>
      <c r="TM595">
        <f t="shared" si="262"/>
        <v>0</v>
      </c>
      <c r="TN595">
        <f t="shared" si="263"/>
        <v>0</v>
      </c>
      <c r="TO595">
        <f t="shared" si="264"/>
        <v>0</v>
      </c>
      <c r="TP595">
        <f t="shared" si="265"/>
        <v>0</v>
      </c>
      <c r="TQ595">
        <f t="shared" si="266"/>
        <v>0</v>
      </c>
      <c r="TR595">
        <f t="shared" si="267"/>
        <v>0</v>
      </c>
      <c r="TS595">
        <f t="shared" si="268"/>
        <v>0</v>
      </c>
      <c r="TT595">
        <f t="shared" si="269"/>
        <v>0</v>
      </c>
      <c r="TU595">
        <f t="shared" si="270"/>
        <v>0</v>
      </c>
      <c r="TV595">
        <f t="shared" si="271"/>
        <v>0</v>
      </c>
      <c r="TW595">
        <f t="shared" si="272"/>
        <v>0</v>
      </c>
      <c r="TX595">
        <f t="shared" si="273"/>
        <v>0</v>
      </c>
      <c r="TY595">
        <f t="shared" si="274"/>
        <v>0</v>
      </c>
      <c r="TZ595" t="str">
        <f t="shared" si="275"/>
        <v/>
      </c>
      <c r="UA595">
        <f t="shared" si="276"/>
        <v>0</v>
      </c>
      <c r="UB595">
        <f t="shared" si="277"/>
        <v>0</v>
      </c>
      <c r="UD595" t="str">
        <f t="shared" si="278"/>
        <v/>
      </c>
      <c r="UE595" t="str">
        <f t="shared" si="279"/>
        <v/>
      </c>
      <c r="UG595" t="str">
        <f t="shared" si="280"/>
        <v/>
      </c>
      <c r="UH595" t="str">
        <f t="shared" si="281"/>
        <v/>
      </c>
      <c r="UR595" t="str">
        <f t="shared" si="282"/>
        <v/>
      </c>
    </row>
    <row r="596" spans="1:564" x14ac:dyDescent="0.3">
      <c r="A596" t="s">
        <v>1897</v>
      </c>
      <c r="B596" t="s">
        <v>591</v>
      </c>
      <c r="C596" t="s">
        <v>78</v>
      </c>
      <c r="D596" s="63">
        <v>45743.831264097222</v>
      </c>
      <c r="E596" s="63">
        <v>45743.831417060188</v>
      </c>
      <c r="F596" t="s">
        <v>625</v>
      </c>
      <c r="G596">
        <v>100</v>
      </c>
      <c r="AI596">
        <v>6</v>
      </c>
      <c r="TF596" t="s">
        <v>18</v>
      </c>
      <c r="TG596" cm="1">
        <f t="array" aca="1" ref="TG596" ca="1">_xlfn.IFS(SUMIFS(TI596:UB596, TI$3:UB$3,"Red",TI$4:UB$4,"On")&gt;0,1,
SUMIFS(TI596:UB596,TI$3:UB$3,"Yellow",TI$4:UB$4,"On")&gt;=TH$1,1,
TRUE,0)</f>
        <v>0</v>
      </c>
      <c r="TH596" s="40">
        <f t="shared" si="257"/>
        <v>0.22026667138561606</v>
      </c>
      <c r="TI596" s="40" t="str">
        <f t="shared" si="258"/>
        <v/>
      </c>
      <c r="TJ596">
        <f t="shared" si="259"/>
        <v>0</v>
      </c>
      <c r="TK596">
        <f t="shared" si="260"/>
        <v>0</v>
      </c>
      <c r="TL596">
        <f t="shared" si="261"/>
        <v>0</v>
      </c>
      <c r="TM596">
        <f t="shared" si="262"/>
        <v>0</v>
      </c>
      <c r="TN596">
        <f t="shared" si="263"/>
        <v>0</v>
      </c>
      <c r="TO596">
        <f t="shared" si="264"/>
        <v>0</v>
      </c>
      <c r="TP596">
        <f t="shared" si="265"/>
        <v>0</v>
      </c>
      <c r="TQ596">
        <f t="shared" si="266"/>
        <v>0</v>
      </c>
      <c r="TR596">
        <f t="shared" si="267"/>
        <v>0</v>
      </c>
      <c r="TS596">
        <f t="shared" si="268"/>
        <v>0</v>
      </c>
      <c r="TT596">
        <f t="shared" si="269"/>
        <v>0</v>
      </c>
      <c r="TU596">
        <f t="shared" si="270"/>
        <v>0</v>
      </c>
      <c r="TV596">
        <f t="shared" si="271"/>
        <v>0</v>
      </c>
      <c r="TW596">
        <f t="shared" si="272"/>
        <v>0</v>
      </c>
      <c r="TX596">
        <f t="shared" si="273"/>
        <v>0</v>
      </c>
      <c r="TY596">
        <f t="shared" si="274"/>
        <v>0</v>
      </c>
      <c r="TZ596" t="str">
        <f t="shared" si="275"/>
        <v/>
      </c>
      <c r="UA596">
        <f t="shared" si="276"/>
        <v>0</v>
      </c>
      <c r="UB596">
        <f t="shared" si="277"/>
        <v>0</v>
      </c>
      <c r="UD596" t="str">
        <f t="shared" si="278"/>
        <v/>
      </c>
      <c r="UE596" t="str">
        <f t="shared" si="279"/>
        <v/>
      </c>
      <c r="UG596" t="str">
        <f t="shared" si="280"/>
        <v/>
      </c>
      <c r="UH596" t="str">
        <f t="shared" si="281"/>
        <v/>
      </c>
      <c r="UR596" t="str">
        <f t="shared" si="282"/>
        <v/>
      </c>
    </row>
    <row r="597" spans="1:564" x14ac:dyDescent="0.3">
      <c r="A597" t="s">
        <v>1898</v>
      </c>
      <c r="B597" t="s">
        <v>591</v>
      </c>
      <c r="C597" t="s">
        <v>97</v>
      </c>
      <c r="D597" s="63">
        <v>45743.832911840276</v>
      </c>
      <c r="E597" s="63">
        <v>45743.834943726855</v>
      </c>
      <c r="F597" t="s">
        <v>625</v>
      </c>
      <c r="G597">
        <v>100</v>
      </c>
      <c r="AI597">
        <v>1</v>
      </c>
      <c r="AJ597">
        <v>1</v>
      </c>
      <c r="AL597">
        <v>9</v>
      </c>
      <c r="TF597" t="s">
        <v>18</v>
      </c>
      <c r="TG597" cm="1">
        <f t="array" aca="1" ref="TG597" ca="1">_xlfn.IFS(SUMIFS(TI597:UB597, TI$3:UB$3,"Red",TI$4:UB$4,"On")&gt;0,1,
SUMIFS(TI597:UB597,TI$3:UB$3,"Yellow",TI$4:UB$4,"On")&gt;=TH$1,1,
TRUE,0)</f>
        <v>0</v>
      </c>
      <c r="TH597" s="40">
        <f t="shared" si="257"/>
        <v>2.9259166738484055</v>
      </c>
      <c r="TI597" s="40" t="str">
        <f t="shared" si="258"/>
        <v/>
      </c>
      <c r="TJ597">
        <f t="shared" si="259"/>
        <v>0</v>
      </c>
      <c r="TK597">
        <f t="shared" si="260"/>
        <v>0</v>
      </c>
      <c r="TL597">
        <f t="shared" si="261"/>
        <v>0</v>
      </c>
      <c r="TM597">
        <f t="shared" si="262"/>
        <v>0</v>
      </c>
      <c r="TN597">
        <f t="shared" si="263"/>
        <v>0</v>
      </c>
      <c r="TO597">
        <f t="shared" si="264"/>
        <v>0</v>
      </c>
      <c r="TP597">
        <f t="shared" si="265"/>
        <v>0</v>
      </c>
      <c r="TQ597">
        <f t="shared" si="266"/>
        <v>0</v>
      </c>
      <c r="TR597">
        <f t="shared" si="267"/>
        <v>0</v>
      </c>
      <c r="TS597">
        <f t="shared" si="268"/>
        <v>0</v>
      </c>
      <c r="TT597">
        <f t="shared" si="269"/>
        <v>0</v>
      </c>
      <c r="TU597">
        <f t="shared" si="270"/>
        <v>0</v>
      </c>
      <c r="TV597">
        <f t="shared" si="271"/>
        <v>0</v>
      </c>
      <c r="TW597">
        <f t="shared" si="272"/>
        <v>0</v>
      </c>
      <c r="TX597">
        <f t="shared" si="273"/>
        <v>0</v>
      </c>
      <c r="TY597">
        <f t="shared" si="274"/>
        <v>0</v>
      </c>
      <c r="TZ597" t="str">
        <f t="shared" si="275"/>
        <v/>
      </c>
      <c r="UA597">
        <f t="shared" si="276"/>
        <v>0</v>
      </c>
      <c r="UB597">
        <f t="shared" si="277"/>
        <v>0</v>
      </c>
      <c r="UD597" t="str">
        <f t="shared" si="278"/>
        <v/>
      </c>
      <c r="UE597" t="str">
        <f t="shared" si="279"/>
        <v/>
      </c>
      <c r="UG597" t="str">
        <f t="shared" si="280"/>
        <v/>
      </c>
      <c r="UH597" t="str">
        <f t="shared" si="281"/>
        <v/>
      </c>
      <c r="UR597" t="str">
        <f t="shared" si="282"/>
        <v/>
      </c>
    </row>
    <row r="598" spans="1:564" x14ac:dyDescent="0.3">
      <c r="A598" t="s">
        <v>1899</v>
      </c>
      <c r="B598" t="s">
        <v>591</v>
      </c>
      <c r="C598" t="s">
        <v>97</v>
      </c>
      <c r="D598" s="63">
        <v>45743.835080173609</v>
      </c>
      <c r="E598" s="63">
        <v>45743.835300810184</v>
      </c>
      <c r="F598" t="s">
        <v>623</v>
      </c>
      <c r="G598">
        <v>100</v>
      </c>
      <c r="AI598">
        <v>1</v>
      </c>
      <c r="AJ598">
        <v>1</v>
      </c>
      <c r="AL598">
        <v>4</v>
      </c>
      <c r="TF598" t="s">
        <v>18</v>
      </c>
      <c r="TG598" cm="1">
        <f t="array" aca="1" ref="TG598" ca="1">_xlfn.IFS(SUMIFS(TI598:UB598, TI$3:UB$3,"Red",TI$4:UB$4,"On")&gt;0,1,
SUMIFS(TI598:UB598,TI$3:UB$3,"Yellow",TI$4:UB$4,"On")&gt;=TH$1,1,
TRUE,0)</f>
        <v>0</v>
      </c>
      <c r="TH598" s="40">
        <f t="shared" si="257"/>
        <v>0.31771666835993528</v>
      </c>
      <c r="TI598" s="40" t="str">
        <f t="shared" si="258"/>
        <v/>
      </c>
      <c r="TJ598">
        <f t="shared" si="259"/>
        <v>0</v>
      </c>
      <c r="TK598">
        <f t="shared" si="260"/>
        <v>0</v>
      </c>
      <c r="TL598">
        <f t="shared" si="261"/>
        <v>0</v>
      </c>
      <c r="TM598">
        <f t="shared" si="262"/>
        <v>0</v>
      </c>
      <c r="TN598">
        <f t="shared" si="263"/>
        <v>0</v>
      </c>
      <c r="TO598">
        <f t="shared" si="264"/>
        <v>0</v>
      </c>
      <c r="TP598">
        <f t="shared" si="265"/>
        <v>0</v>
      </c>
      <c r="TQ598">
        <f t="shared" si="266"/>
        <v>0</v>
      </c>
      <c r="TR598">
        <f t="shared" si="267"/>
        <v>0</v>
      </c>
      <c r="TS598">
        <f t="shared" si="268"/>
        <v>0</v>
      </c>
      <c r="TT598">
        <f t="shared" si="269"/>
        <v>0</v>
      </c>
      <c r="TU598">
        <f t="shared" si="270"/>
        <v>0</v>
      </c>
      <c r="TV598">
        <f t="shared" si="271"/>
        <v>0</v>
      </c>
      <c r="TW598">
        <f t="shared" si="272"/>
        <v>0</v>
      </c>
      <c r="TX598">
        <f t="shared" si="273"/>
        <v>0</v>
      </c>
      <c r="TY598">
        <f t="shared" si="274"/>
        <v>0</v>
      </c>
      <c r="TZ598" t="str">
        <f t="shared" si="275"/>
        <v/>
      </c>
      <c r="UA598">
        <f t="shared" si="276"/>
        <v>0</v>
      </c>
      <c r="UB598">
        <f t="shared" si="277"/>
        <v>0</v>
      </c>
      <c r="UD598" t="str">
        <f t="shared" si="278"/>
        <v/>
      </c>
      <c r="UE598" t="str">
        <f t="shared" si="279"/>
        <v/>
      </c>
      <c r="UG598" t="str">
        <f t="shared" si="280"/>
        <v/>
      </c>
      <c r="UH598" t="str">
        <f t="shared" si="281"/>
        <v/>
      </c>
      <c r="UR598" t="str">
        <f t="shared" si="282"/>
        <v/>
      </c>
    </row>
    <row r="599" spans="1:564" x14ac:dyDescent="0.3">
      <c r="A599" t="s">
        <v>1900</v>
      </c>
      <c r="B599" t="s">
        <v>591</v>
      </c>
      <c r="C599" t="s">
        <v>97</v>
      </c>
      <c r="D599" s="63">
        <v>45743.837565624999</v>
      </c>
      <c r="E599" s="63">
        <v>45743.83791678241</v>
      </c>
      <c r="F599" t="s">
        <v>623</v>
      </c>
      <c r="G599">
        <v>100</v>
      </c>
      <c r="AI599">
        <v>1</v>
      </c>
      <c r="AJ599">
        <v>1</v>
      </c>
      <c r="AL599">
        <v>4</v>
      </c>
      <c r="TF599" t="s">
        <v>18</v>
      </c>
      <c r="TG599" cm="1">
        <f t="array" aca="1" ref="TG599" ca="1">_xlfn.IFS(SUMIFS(TI599:UB599, TI$3:UB$3,"Red",TI$4:UB$4,"On")&gt;0,1,
SUMIFS(TI599:UB599,TI$3:UB$3,"Yellow",TI$4:UB$4,"On")&gt;=TH$1,1,
TRUE,0)</f>
        <v>0</v>
      </c>
      <c r="TH599" s="40">
        <f t="shared" si="257"/>
        <v>0.50566667108796537</v>
      </c>
      <c r="TI599" s="40" t="str">
        <f t="shared" si="258"/>
        <v/>
      </c>
      <c r="TJ599">
        <f t="shared" si="259"/>
        <v>0</v>
      </c>
      <c r="TK599">
        <f t="shared" si="260"/>
        <v>0</v>
      </c>
      <c r="TL599">
        <f t="shared" si="261"/>
        <v>0</v>
      </c>
      <c r="TM599">
        <f t="shared" si="262"/>
        <v>0</v>
      </c>
      <c r="TN599">
        <f t="shared" si="263"/>
        <v>0</v>
      </c>
      <c r="TO599">
        <f t="shared" si="264"/>
        <v>0</v>
      </c>
      <c r="TP599">
        <f t="shared" si="265"/>
        <v>0</v>
      </c>
      <c r="TQ599">
        <f t="shared" si="266"/>
        <v>0</v>
      </c>
      <c r="TR599">
        <f t="shared" si="267"/>
        <v>0</v>
      </c>
      <c r="TS599">
        <f t="shared" si="268"/>
        <v>0</v>
      </c>
      <c r="TT599">
        <f t="shared" si="269"/>
        <v>0</v>
      </c>
      <c r="TU599">
        <f t="shared" si="270"/>
        <v>0</v>
      </c>
      <c r="TV599">
        <f t="shared" si="271"/>
        <v>0</v>
      </c>
      <c r="TW599">
        <f t="shared" si="272"/>
        <v>0</v>
      </c>
      <c r="TX599">
        <f t="shared" si="273"/>
        <v>0</v>
      </c>
      <c r="TY599">
        <f t="shared" si="274"/>
        <v>0</v>
      </c>
      <c r="TZ599" t="str">
        <f t="shared" si="275"/>
        <v/>
      </c>
      <c r="UA599">
        <f t="shared" si="276"/>
        <v>0</v>
      </c>
      <c r="UB599">
        <f t="shared" si="277"/>
        <v>0</v>
      </c>
      <c r="UD599" t="str">
        <f t="shared" si="278"/>
        <v/>
      </c>
      <c r="UE599" t="str">
        <f t="shared" si="279"/>
        <v/>
      </c>
      <c r="UG599" t="str">
        <f t="shared" si="280"/>
        <v/>
      </c>
      <c r="UH599" t="str">
        <f t="shared" si="281"/>
        <v/>
      </c>
      <c r="UR599" t="str">
        <f t="shared" si="282"/>
        <v/>
      </c>
    </row>
    <row r="600" spans="1:564" x14ac:dyDescent="0.3">
      <c r="A600" t="s">
        <v>1901</v>
      </c>
      <c r="B600" t="s">
        <v>591</v>
      </c>
      <c r="C600" t="s">
        <v>115</v>
      </c>
      <c r="D600" s="63">
        <v>45743.843744942133</v>
      </c>
      <c r="E600" s="63">
        <v>45743.844164305556</v>
      </c>
      <c r="F600" t="s">
        <v>625</v>
      </c>
      <c r="G600">
        <v>100</v>
      </c>
      <c r="AI600">
        <v>1</v>
      </c>
      <c r="AJ600">
        <v>1</v>
      </c>
      <c r="AL600">
        <v>11</v>
      </c>
      <c r="AM600">
        <v>0</v>
      </c>
      <c r="AN600">
        <v>1</v>
      </c>
      <c r="AO600">
        <v>0</v>
      </c>
      <c r="AP600">
        <v>0</v>
      </c>
      <c r="AQ600">
        <v>0</v>
      </c>
      <c r="AR600">
        <v>1</v>
      </c>
      <c r="AS600">
        <v>0</v>
      </c>
      <c r="AT600">
        <v>0</v>
      </c>
      <c r="TF600" t="s">
        <v>18</v>
      </c>
      <c r="TG600" cm="1">
        <f t="array" aca="1" ref="TG600" ca="1">_xlfn.IFS(SUMIFS(TI600:UB600, TI$3:UB$3,"Red",TI$4:UB$4,"On")&gt;0,1,
SUMIFS(TI600:UB600,TI$3:UB$3,"Yellow",TI$4:UB$4,"On")&gt;=TH$1,1,
TRUE,0)</f>
        <v>0</v>
      </c>
      <c r="TH600" s="40">
        <f t="shared" si="257"/>
        <v>0.6038833293132484</v>
      </c>
      <c r="TI600" s="40" t="str">
        <f t="shared" si="258"/>
        <v/>
      </c>
      <c r="TJ600">
        <f t="shared" si="259"/>
        <v>0</v>
      </c>
      <c r="TK600">
        <f t="shared" si="260"/>
        <v>0</v>
      </c>
      <c r="TL600">
        <f t="shared" si="261"/>
        <v>0</v>
      </c>
      <c r="TM600">
        <f t="shared" si="262"/>
        <v>0</v>
      </c>
      <c r="TN600">
        <f t="shared" si="263"/>
        <v>0</v>
      </c>
      <c r="TO600">
        <f t="shared" si="264"/>
        <v>0</v>
      </c>
      <c r="TP600">
        <f t="shared" si="265"/>
        <v>0</v>
      </c>
      <c r="TQ600">
        <f t="shared" si="266"/>
        <v>0</v>
      </c>
      <c r="TR600">
        <f t="shared" si="267"/>
        <v>0</v>
      </c>
      <c r="TS600">
        <f t="shared" si="268"/>
        <v>0</v>
      </c>
      <c r="TT600">
        <f t="shared" si="269"/>
        <v>0</v>
      </c>
      <c r="TU600">
        <f t="shared" si="270"/>
        <v>0</v>
      </c>
      <c r="TV600">
        <f t="shared" si="271"/>
        <v>0</v>
      </c>
      <c r="TW600">
        <f t="shared" si="272"/>
        <v>0</v>
      </c>
      <c r="TX600">
        <f t="shared" si="273"/>
        <v>0</v>
      </c>
      <c r="TY600">
        <f t="shared" si="274"/>
        <v>0</v>
      </c>
      <c r="TZ600" t="str">
        <f t="shared" si="275"/>
        <v/>
      </c>
      <c r="UA600">
        <f t="shared" si="276"/>
        <v>0</v>
      </c>
      <c r="UB600">
        <f t="shared" si="277"/>
        <v>0</v>
      </c>
      <c r="UD600" t="str">
        <f t="shared" si="278"/>
        <v/>
      </c>
      <c r="UE600" t="str">
        <f t="shared" si="279"/>
        <v/>
      </c>
      <c r="UG600" t="str">
        <f t="shared" si="280"/>
        <v/>
      </c>
      <c r="UH600" t="str">
        <f t="shared" si="281"/>
        <v/>
      </c>
      <c r="UR600" t="str">
        <f t="shared" si="282"/>
        <v/>
      </c>
    </row>
    <row r="601" spans="1:564" x14ac:dyDescent="0.3">
      <c r="A601" t="s">
        <v>1902</v>
      </c>
      <c r="B601" t="s">
        <v>591</v>
      </c>
      <c r="C601" t="s">
        <v>115</v>
      </c>
      <c r="D601" s="63">
        <v>45743.85588949074</v>
      </c>
      <c r="E601" s="63">
        <v>45743.857357881941</v>
      </c>
      <c r="F601" t="s">
        <v>623</v>
      </c>
      <c r="G601">
        <v>100</v>
      </c>
      <c r="AI601">
        <v>1</v>
      </c>
      <c r="AJ601">
        <v>1</v>
      </c>
      <c r="AL601">
        <v>11</v>
      </c>
      <c r="AM601">
        <v>0</v>
      </c>
      <c r="AN601">
        <v>1</v>
      </c>
      <c r="AO601">
        <v>0</v>
      </c>
      <c r="AP601">
        <v>0</v>
      </c>
      <c r="AQ601">
        <v>0</v>
      </c>
      <c r="AR601">
        <v>1</v>
      </c>
      <c r="AS601">
        <v>0</v>
      </c>
      <c r="AT601">
        <v>0</v>
      </c>
      <c r="TF601" t="s">
        <v>18</v>
      </c>
      <c r="TG601" cm="1">
        <f t="array" aca="1" ref="TG601" ca="1">_xlfn.IFS(SUMIFS(TI601:UB601, TI$3:UB$3,"Red",TI$4:UB$4,"On")&gt;0,1,
SUMIFS(TI601:UB601,TI$3:UB$3,"Yellow",TI$4:UB$4,"On")&gt;=TH$1,1,
TRUE,0)</f>
        <v>0</v>
      </c>
      <c r="TH601" s="40">
        <f t="shared" si="257"/>
        <v>2.1144833299331367</v>
      </c>
      <c r="TI601" s="40" t="str">
        <f t="shared" si="258"/>
        <v/>
      </c>
      <c r="TJ601">
        <f t="shared" si="259"/>
        <v>0</v>
      </c>
      <c r="TK601">
        <f t="shared" si="260"/>
        <v>0</v>
      </c>
      <c r="TL601">
        <f t="shared" si="261"/>
        <v>0</v>
      </c>
      <c r="TM601">
        <f t="shared" si="262"/>
        <v>0</v>
      </c>
      <c r="TN601">
        <f t="shared" si="263"/>
        <v>0</v>
      </c>
      <c r="TO601">
        <f t="shared" si="264"/>
        <v>0</v>
      </c>
      <c r="TP601">
        <f t="shared" si="265"/>
        <v>0</v>
      </c>
      <c r="TQ601">
        <f t="shared" si="266"/>
        <v>0</v>
      </c>
      <c r="TR601">
        <f t="shared" si="267"/>
        <v>0</v>
      </c>
      <c r="TS601">
        <f t="shared" si="268"/>
        <v>0</v>
      </c>
      <c r="TT601">
        <f t="shared" si="269"/>
        <v>0</v>
      </c>
      <c r="TU601">
        <f t="shared" si="270"/>
        <v>0</v>
      </c>
      <c r="TV601">
        <f t="shared" si="271"/>
        <v>0</v>
      </c>
      <c r="TW601">
        <f t="shared" si="272"/>
        <v>0</v>
      </c>
      <c r="TX601">
        <f t="shared" si="273"/>
        <v>0</v>
      </c>
      <c r="TY601">
        <f t="shared" si="274"/>
        <v>0</v>
      </c>
      <c r="TZ601" t="str">
        <f t="shared" si="275"/>
        <v/>
      </c>
      <c r="UA601">
        <f t="shared" si="276"/>
        <v>0</v>
      </c>
      <c r="UB601">
        <f t="shared" si="277"/>
        <v>0</v>
      </c>
      <c r="UD601" t="str">
        <f t="shared" si="278"/>
        <v/>
      </c>
      <c r="UE601" t="str">
        <f t="shared" si="279"/>
        <v/>
      </c>
      <c r="UG601" t="str">
        <f t="shared" si="280"/>
        <v/>
      </c>
      <c r="UH601" t="str">
        <f t="shared" si="281"/>
        <v/>
      </c>
      <c r="UR601" t="str">
        <f t="shared" si="282"/>
        <v/>
      </c>
    </row>
    <row r="602" spans="1:564" x14ac:dyDescent="0.3">
      <c r="A602" t="s">
        <v>1903</v>
      </c>
      <c r="B602" t="s">
        <v>591</v>
      </c>
      <c r="C602" t="s">
        <v>97</v>
      </c>
      <c r="D602" s="63">
        <v>45743.858076712961</v>
      </c>
      <c r="E602" s="63">
        <v>45743.858350497685</v>
      </c>
      <c r="F602" t="s">
        <v>625</v>
      </c>
      <c r="G602">
        <v>100</v>
      </c>
      <c r="AI602">
        <v>1</v>
      </c>
      <c r="AJ602">
        <v>1</v>
      </c>
      <c r="AL602">
        <v>8</v>
      </c>
      <c r="TF602" t="s">
        <v>18</v>
      </c>
      <c r="TG602" cm="1">
        <f t="array" aca="1" ref="TG602" ca="1">_xlfn.IFS(SUMIFS(TI602:UB602, TI$3:UB$3,"Red",TI$4:UB$4,"On")&gt;0,1,
SUMIFS(TI602:UB602,TI$3:UB$3,"Yellow",TI$4:UB$4,"On")&gt;=TH$1,1,
TRUE,0)</f>
        <v>0</v>
      </c>
      <c r="TH602" s="40">
        <f t="shared" si="257"/>
        <v>0.39425000315532088</v>
      </c>
      <c r="TI602" s="40" t="str">
        <f t="shared" si="258"/>
        <v/>
      </c>
      <c r="TJ602">
        <f t="shared" si="259"/>
        <v>0</v>
      </c>
      <c r="TK602">
        <f t="shared" si="260"/>
        <v>0</v>
      </c>
      <c r="TL602">
        <f t="shared" si="261"/>
        <v>0</v>
      </c>
      <c r="TM602">
        <f t="shared" si="262"/>
        <v>0</v>
      </c>
      <c r="TN602">
        <f t="shared" si="263"/>
        <v>0</v>
      </c>
      <c r="TO602">
        <f t="shared" si="264"/>
        <v>0</v>
      </c>
      <c r="TP602">
        <f t="shared" si="265"/>
        <v>0</v>
      </c>
      <c r="TQ602">
        <f t="shared" si="266"/>
        <v>0</v>
      </c>
      <c r="TR602">
        <f t="shared" si="267"/>
        <v>0</v>
      </c>
      <c r="TS602">
        <f t="shared" si="268"/>
        <v>0</v>
      </c>
      <c r="TT602">
        <f t="shared" si="269"/>
        <v>0</v>
      </c>
      <c r="TU602">
        <f t="shared" si="270"/>
        <v>0</v>
      </c>
      <c r="TV602">
        <f t="shared" si="271"/>
        <v>0</v>
      </c>
      <c r="TW602">
        <f t="shared" si="272"/>
        <v>0</v>
      </c>
      <c r="TX602">
        <f t="shared" si="273"/>
        <v>0</v>
      </c>
      <c r="TY602">
        <f t="shared" si="274"/>
        <v>0</v>
      </c>
      <c r="TZ602" t="str">
        <f t="shared" si="275"/>
        <v/>
      </c>
      <c r="UA602">
        <f t="shared" si="276"/>
        <v>0</v>
      </c>
      <c r="UB602">
        <f t="shared" si="277"/>
        <v>0</v>
      </c>
      <c r="UD602" t="str">
        <f t="shared" si="278"/>
        <v/>
      </c>
      <c r="UE602" t="str">
        <f t="shared" si="279"/>
        <v/>
      </c>
      <c r="UG602" t="str">
        <f t="shared" si="280"/>
        <v/>
      </c>
      <c r="UH602" t="str">
        <f t="shared" si="281"/>
        <v/>
      </c>
      <c r="UR602" t="str">
        <f t="shared" si="282"/>
        <v/>
      </c>
    </row>
    <row r="603" spans="1:564" x14ac:dyDescent="0.3">
      <c r="A603" t="s">
        <v>1904</v>
      </c>
      <c r="B603" t="s">
        <v>14</v>
      </c>
      <c r="D603" s="63">
        <v>45743.841367199071</v>
      </c>
      <c r="E603" s="63">
        <v>45743.869704930556</v>
      </c>
      <c r="F603" t="s">
        <v>623</v>
      </c>
      <c r="G603">
        <v>100</v>
      </c>
      <c r="H603">
        <v>1</v>
      </c>
      <c r="I603">
        <v>11</v>
      </c>
      <c r="J603">
        <v>9</v>
      </c>
      <c r="K603">
        <v>4</v>
      </c>
      <c r="L603">
        <v>1</v>
      </c>
      <c r="M603" t="s">
        <v>586</v>
      </c>
      <c r="N603" t="s">
        <v>643</v>
      </c>
      <c r="O603" t="s">
        <v>1905</v>
      </c>
      <c r="P603">
        <v>0</v>
      </c>
      <c r="Q603">
        <v>0</v>
      </c>
      <c r="R603">
        <v>0</v>
      </c>
      <c r="S603">
        <v>1</v>
      </c>
      <c r="T603">
        <v>0</v>
      </c>
      <c r="U603">
        <v>0</v>
      </c>
      <c r="V603">
        <v>0</v>
      </c>
      <c r="W603">
        <v>0</v>
      </c>
      <c r="X603">
        <v>0</v>
      </c>
      <c r="Y603">
        <v>1</v>
      </c>
      <c r="Z603">
        <v>0</v>
      </c>
      <c r="AA603">
        <v>0</v>
      </c>
      <c r="AB603">
        <v>0</v>
      </c>
      <c r="AC603">
        <v>0</v>
      </c>
      <c r="AD603">
        <v>0</v>
      </c>
      <c r="AE603">
        <v>0</v>
      </c>
      <c r="AF603">
        <v>0</v>
      </c>
      <c r="AG603">
        <v>0</v>
      </c>
      <c r="AH603">
        <v>0</v>
      </c>
      <c r="AI603">
        <v>1</v>
      </c>
      <c r="AJ603">
        <v>1</v>
      </c>
      <c r="AL603">
        <v>11</v>
      </c>
      <c r="AM603">
        <v>0</v>
      </c>
      <c r="AN603">
        <v>0</v>
      </c>
      <c r="AO603">
        <v>1</v>
      </c>
      <c r="AP603">
        <v>1</v>
      </c>
      <c r="AQ603">
        <v>0</v>
      </c>
      <c r="AR603">
        <v>0</v>
      </c>
      <c r="AS603">
        <v>0</v>
      </c>
      <c r="AT603">
        <v>0</v>
      </c>
      <c r="AV603">
        <v>2</v>
      </c>
      <c r="AW603">
        <v>1</v>
      </c>
      <c r="AX603">
        <v>0</v>
      </c>
      <c r="AY603">
        <v>1</v>
      </c>
      <c r="AZ603">
        <v>0</v>
      </c>
      <c r="BA603">
        <v>0</v>
      </c>
      <c r="BB603">
        <v>0</v>
      </c>
      <c r="BD603">
        <v>1</v>
      </c>
      <c r="BE603">
        <v>1</v>
      </c>
      <c r="BF603">
        <v>2</v>
      </c>
      <c r="BI603">
        <v>1</v>
      </c>
      <c r="BJ603">
        <v>1</v>
      </c>
      <c r="BK603">
        <v>3</v>
      </c>
      <c r="BL603">
        <v>2</v>
      </c>
      <c r="BM603">
        <v>2</v>
      </c>
      <c r="BN603">
        <v>3</v>
      </c>
      <c r="BO603">
        <v>2</v>
      </c>
      <c r="BP603">
        <v>2</v>
      </c>
      <c r="BQ603">
        <v>2</v>
      </c>
      <c r="BR603">
        <v>3</v>
      </c>
      <c r="BS603">
        <v>4</v>
      </c>
      <c r="BT603">
        <v>2</v>
      </c>
      <c r="BU603">
        <v>2</v>
      </c>
      <c r="BV603">
        <v>3</v>
      </c>
      <c r="BW603">
        <v>2</v>
      </c>
      <c r="BY603">
        <v>2</v>
      </c>
      <c r="CC603">
        <v>10</v>
      </c>
      <c r="CJ603">
        <v>8</v>
      </c>
      <c r="CK603">
        <v>8</v>
      </c>
      <c r="CS603" t="s">
        <v>1906</v>
      </c>
      <c r="CZ603" t="s">
        <v>1907</v>
      </c>
      <c r="DA603" t="s">
        <v>1908</v>
      </c>
      <c r="DG603">
        <v>11</v>
      </c>
      <c r="DH603">
        <v>0</v>
      </c>
      <c r="DI603">
        <v>0</v>
      </c>
      <c r="DJ603">
        <v>0</v>
      </c>
      <c r="DK603">
        <v>0</v>
      </c>
      <c r="DL603">
        <v>0</v>
      </c>
      <c r="DM603">
        <v>0</v>
      </c>
      <c r="DN603">
        <v>0</v>
      </c>
      <c r="DO603">
        <v>0</v>
      </c>
      <c r="DP603">
        <v>0</v>
      </c>
      <c r="DQ603">
        <v>0</v>
      </c>
      <c r="DS603">
        <v>0</v>
      </c>
      <c r="DT603">
        <v>1</v>
      </c>
      <c r="DU603">
        <v>1</v>
      </c>
      <c r="DV603">
        <v>0</v>
      </c>
      <c r="DW603">
        <v>0</v>
      </c>
      <c r="EA603">
        <v>3</v>
      </c>
      <c r="EF603">
        <v>1</v>
      </c>
      <c r="EG603">
        <v>2</v>
      </c>
      <c r="FE603">
        <v>2</v>
      </c>
      <c r="FF603">
        <v>3</v>
      </c>
      <c r="FG603">
        <v>5</v>
      </c>
      <c r="FH603">
        <v>4</v>
      </c>
      <c r="FI603">
        <v>5</v>
      </c>
      <c r="FJ603">
        <v>3</v>
      </c>
      <c r="FK603">
        <v>4</v>
      </c>
      <c r="FL603">
        <v>5</v>
      </c>
      <c r="FM603">
        <v>5</v>
      </c>
      <c r="FN603">
        <v>5</v>
      </c>
      <c r="HW603">
        <v>2</v>
      </c>
      <c r="HX603">
        <v>4</v>
      </c>
      <c r="HY603">
        <v>5</v>
      </c>
      <c r="HZ603">
        <v>4</v>
      </c>
      <c r="IA603">
        <v>5</v>
      </c>
      <c r="IB603">
        <v>5</v>
      </c>
      <c r="IC603">
        <v>5</v>
      </c>
      <c r="ID603">
        <v>5</v>
      </c>
      <c r="IE603">
        <v>5</v>
      </c>
      <c r="IF603">
        <v>4</v>
      </c>
      <c r="IG603">
        <v>2</v>
      </c>
      <c r="IH603">
        <v>3</v>
      </c>
      <c r="II603">
        <v>5</v>
      </c>
      <c r="IJ603">
        <v>4</v>
      </c>
      <c r="IK603">
        <v>4</v>
      </c>
      <c r="IL603">
        <v>5</v>
      </c>
      <c r="IM603">
        <v>5</v>
      </c>
      <c r="IN603">
        <v>4</v>
      </c>
      <c r="IO603">
        <v>5</v>
      </c>
      <c r="IP603">
        <v>3</v>
      </c>
      <c r="KO603">
        <v>2018</v>
      </c>
      <c r="KP603">
        <v>0</v>
      </c>
      <c r="KQ603">
        <v>2022</v>
      </c>
      <c r="KR603">
        <v>0</v>
      </c>
      <c r="KS603">
        <v>3</v>
      </c>
      <c r="KT603" t="s">
        <v>1909</v>
      </c>
      <c r="KU603">
        <v>2</v>
      </c>
      <c r="KX603">
        <v>13</v>
      </c>
      <c r="LB603">
        <v>0</v>
      </c>
      <c r="LC603">
        <v>0</v>
      </c>
      <c r="LD603">
        <v>0</v>
      </c>
      <c r="LE603">
        <v>0</v>
      </c>
      <c r="LF603">
        <v>0</v>
      </c>
      <c r="LG603">
        <v>0</v>
      </c>
      <c r="LH603">
        <v>0</v>
      </c>
      <c r="LI603">
        <v>0</v>
      </c>
      <c r="LK603">
        <v>0</v>
      </c>
      <c r="LL603">
        <v>0</v>
      </c>
      <c r="LM603">
        <v>1</v>
      </c>
      <c r="LO603">
        <v>0</v>
      </c>
      <c r="LP603">
        <v>0</v>
      </c>
      <c r="LQ603">
        <v>0</v>
      </c>
      <c r="LR603">
        <v>0</v>
      </c>
      <c r="LS603">
        <v>0</v>
      </c>
      <c r="LT603">
        <v>0</v>
      </c>
      <c r="LU603">
        <v>1</v>
      </c>
      <c r="LV603">
        <v>0</v>
      </c>
      <c r="LW603">
        <v>0</v>
      </c>
      <c r="LX603">
        <v>0</v>
      </c>
      <c r="LY603">
        <v>1</v>
      </c>
      <c r="LZ603">
        <v>0</v>
      </c>
      <c r="MA603">
        <v>0</v>
      </c>
      <c r="MC603">
        <v>2</v>
      </c>
      <c r="ME603">
        <v>1</v>
      </c>
      <c r="MF603">
        <v>2</v>
      </c>
      <c r="MG603">
        <v>5</v>
      </c>
      <c r="MH603">
        <v>5</v>
      </c>
      <c r="MI603">
        <v>8</v>
      </c>
      <c r="MJ603">
        <v>3</v>
      </c>
      <c r="MK603">
        <v>2</v>
      </c>
      <c r="ML603">
        <v>3</v>
      </c>
      <c r="MM603">
        <v>3</v>
      </c>
      <c r="MN603">
        <v>2</v>
      </c>
      <c r="MO603">
        <v>1</v>
      </c>
      <c r="MP603">
        <v>1</v>
      </c>
      <c r="MQ603">
        <v>1</v>
      </c>
      <c r="MR603">
        <v>1</v>
      </c>
      <c r="MS603">
        <v>1</v>
      </c>
      <c r="MT603">
        <v>2</v>
      </c>
      <c r="MU603">
        <v>3</v>
      </c>
      <c r="MV603">
        <v>1</v>
      </c>
      <c r="MW603">
        <v>1</v>
      </c>
      <c r="MY603" t="s">
        <v>1910</v>
      </c>
      <c r="NB603" t="s">
        <v>1911</v>
      </c>
      <c r="NH603" t="s">
        <v>1912</v>
      </c>
      <c r="NL603">
        <v>2</v>
      </c>
      <c r="NM603">
        <v>2</v>
      </c>
      <c r="NN603">
        <v>2</v>
      </c>
      <c r="NO603">
        <v>2</v>
      </c>
      <c r="NP603">
        <v>2</v>
      </c>
      <c r="NV603">
        <v>2</v>
      </c>
      <c r="NW603">
        <v>2</v>
      </c>
      <c r="NZ603">
        <v>2</v>
      </c>
      <c r="OB603">
        <v>2</v>
      </c>
      <c r="OD603">
        <v>2</v>
      </c>
      <c r="OF603">
        <v>2</v>
      </c>
      <c r="OH603">
        <v>2</v>
      </c>
      <c r="OT603">
        <v>2</v>
      </c>
      <c r="OV603">
        <v>2</v>
      </c>
      <c r="PB603">
        <v>80</v>
      </c>
      <c r="PC603">
        <v>5</v>
      </c>
      <c r="PD603">
        <v>15</v>
      </c>
      <c r="PE603">
        <v>0</v>
      </c>
      <c r="PJ603">
        <v>2</v>
      </c>
      <c r="PK603">
        <v>5</v>
      </c>
      <c r="PM603">
        <v>4</v>
      </c>
      <c r="PN603">
        <v>4</v>
      </c>
      <c r="PO603">
        <v>1</v>
      </c>
      <c r="PP603">
        <v>2</v>
      </c>
      <c r="PQ603">
        <v>3</v>
      </c>
      <c r="PR603">
        <v>4</v>
      </c>
      <c r="PS603">
        <v>2</v>
      </c>
      <c r="PT603">
        <v>4</v>
      </c>
      <c r="PU603">
        <v>3</v>
      </c>
      <c r="PV603">
        <v>2</v>
      </c>
      <c r="PW603">
        <v>3</v>
      </c>
      <c r="PX603">
        <v>3</v>
      </c>
      <c r="PY603">
        <v>2</v>
      </c>
      <c r="PZ603">
        <v>2</v>
      </c>
      <c r="QE603">
        <v>8</v>
      </c>
      <c r="QG603">
        <v>9</v>
      </c>
      <c r="QJ603">
        <v>8</v>
      </c>
      <c r="QP603" t="s">
        <v>1913</v>
      </c>
      <c r="QR603" t="s">
        <v>1914</v>
      </c>
      <c r="QU603" t="s">
        <v>1915</v>
      </c>
      <c r="QY603">
        <v>6</v>
      </c>
      <c r="RA603">
        <v>4</v>
      </c>
      <c r="RD603">
        <v>75</v>
      </c>
      <c r="RF603">
        <v>25</v>
      </c>
      <c r="RP603">
        <v>75</v>
      </c>
      <c r="RR603">
        <v>25</v>
      </c>
      <c r="SB603">
        <v>4</v>
      </c>
      <c r="SD603">
        <v>3</v>
      </c>
      <c r="SX603">
        <v>9</v>
      </c>
      <c r="SY603">
        <v>2</v>
      </c>
      <c r="SZ603">
        <v>7</v>
      </c>
      <c r="TA603">
        <v>3</v>
      </c>
      <c r="TB603">
        <v>3</v>
      </c>
      <c r="TC603">
        <v>3</v>
      </c>
      <c r="TD603">
        <v>3</v>
      </c>
      <c r="TF603" t="s">
        <v>18</v>
      </c>
      <c r="TG603" cm="1">
        <f t="array" aca="1" ref="TG603" ca="1">_xlfn.IFS(SUMIFS(TI603:UB603, TI$3:UB$3,"Red",TI$4:UB$4,"On")&gt;0,1,
SUMIFS(TI603:UB603,TI$3:UB$3,"Yellow",TI$4:UB$4,"On")&gt;=TH$1,1,
TRUE,0)</f>
        <v>1</v>
      </c>
      <c r="TH603" s="40">
        <f t="shared" si="257"/>
        <v>40.806333337677643</v>
      </c>
      <c r="TI603" s="40">
        <f t="shared" si="258"/>
        <v>0</v>
      </c>
      <c r="TJ603">
        <f t="shared" si="259"/>
        <v>0</v>
      </c>
      <c r="TK603">
        <f t="shared" si="260"/>
        <v>0</v>
      </c>
      <c r="TL603">
        <f t="shared" si="261"/>
        <v>0</v>
      </c>
      <c r="TM603">
        <f t="shared" si="262"/>
        <v>1</v>
      </c>
      <c r="TN603">
        <f t="shared" si="263"/>
        <v>0</v>
      </c>
      <c r="TO603">
        <f t="shared" si="264"/>
        <v>0</v>
      </c>
      <c r="TP603">
        <f t="shared" si="265"/>
        <v>0</v>
      </c>
      <c r="TQ603">
        <f t="shared" si="266"/>
        <v>0</v>
      </c>
      <c r="TR603">
        <f t="shared" si="267"/>
        <v>0</v>
      </c>
      <c r="TS603">
        <f t="shared" si="268"/>
        <v>1</v>
      </c>
      <c r="TT603">
        <f t="shared" si="269"/>
        <v>0</v>
      </c>
      <c r="TU603">
        <f t="shared" si="270"/>
        <v>0</v>
      </c>
      <c r="TV603">
        <f t="shared" si="271"/>
        <v>0</v>
      </c>
      <c r="TW603">
        <f t="shared" si="272"/>
        <v>0</v>
      </c>
      <c r="TX603">
        <f t="shared" si="273"/>
        <v>0</v>
      </c>
      <c r="TY603">
        <f t="shared" si="274"/>
        <v>0</v>
      </c>
      <c r="TZ603">
        <f t="shared" si="275"/>
        <v>0</v>
      </c>
      <c r="UA603">
        <f t="shared" si="276"/>
        <v>0</v>
      </c>
      <c r="UB603">
        <f t="shared" si="277"/>
        <v>0</v>
      </c>
      <c r="UD603" t="str">
        <f t="shared" si="278"/>
        <v>0</v>
      </c>
      <c r="UE603" t="str">
        <f t="shared" si="279"/>
        <v>3</v>
      </c>
      <c r="UG603">
        <f t="shared" si="280"/>
        <v>0</v>
      </c>
      <c r="UH603">
        <f t="shared" si="281"/>
        <v>2</v>
      </c>
      <c r="UR603">
        <f t="shared" si="282"/>
        <v>1</v>
      </c>
    </row>
    <row r="604" spans="1:564" x14ac:dyDescent="0.3">
      <c r="A604" t="s">
        <v>1916</v>
      </c>
      <c r="B604" t="s">
        <v>591</v>
      </c>
      <c r="C604" t="s">
        <v>97</v>
      </c>
      <c r="D604" s="63">
        <v>45743.880276562501</v>
      </c>
      <c r="E604" s="63">
        <v>45743.880489282405</v>
      </c>
      <c r="F604" t="s">
        <v>625</v>
      </c>
      <c r="G604">
        <v>100</v>
      </c>
      <c r="AI604">
        <v>1</v>
      </c>
      <c r="AJ604">
        <v>1</v>
      </c>
      <c r="AL604">
        <v>14</v>
      </c>
      <c r="TF604" t="s">
        <v>18</v>
      </c>
      <c r="TG604" cm="1">
        <f t="array" aca="1" ref="TG604" ca="1">_xlfn.IFS(SUMIFS(TI604:UB604, TI$3:UB$3,"Red",TI$4:UB$4,"On")&gt;0,1,
SUMIFS(TI604:UB604,TI$3:UB$3,"Yellow",TI$4:UB$4,"On")&gt;=TH$1,1,
TRUE,0)</f>
        <v>0</v>
      </c>
      <c r="TH604" s="40">
        <f t="shared" si="257"/>
        <v>0.30631666188128293</v>
      </c>
      <c r="TI604" s="40" t="str">
        <f t="shared" si="258"/>
        <v/>
      </c>
      <c r="TJ604">
        <f t="shared" si="259"/>
        <v>0</v>
      </c>
      <c r="TK604">
        <f t="shared" si="260"/>
        <v>0</v>
      </c>
      <c r="TL604">
        <f t="shared" si="261"/>
        <v>0</v>
      </c>
      <c r="TM604">
        <f t="shared" si="262"/>
        <v>0</v>
      </c>
      <c r="TN604">
        <f t="shared" si="263"/>
        <v>0</v>
      </c>
      <c r="TO604">
        <f t="shared" si="264"/>
        <v>0</v>
      </c>
      <c r="TP604">
        <f t="shared" si="265"/>
        <v>0</v>
      </c>
      <c r="TQ604">
        <f t="shared" si="266"/>
        <v>0</v>
      </c>
      <c r="TR604">
        <f t="shared" si="267"/>
        <v>0</v>
      </c>
      <c r="TS604">
        <f t="shared" si="268"/>
        <v>0</v>
      </c>
      <c r="TT604">
        <f t="shared" si="269"/>
        <v>0</v>
      </c>
      <c r="TU604">
        <f t="shared" si="270"/>
        <v>0</v>
      </c>
      <c r="TV604">
        <f t="shared" si="271"/>
        <v>0</v>
      </c>
      <c r="TW604">
        <f t="shared" si="272"/>
        <v>0</v>
      </c>
      <c r="TX604">
        <f t="shared" si="273"/>
        <v>0</v>
      </c>
      <c r="TY604">
        <f t="shared" si="274"/>
        <v>0</v>
      </c>
      <c r="TZ604" t="str">
        <f t="shared" si="275"/>
        <v/>
      </c>
      <c r="UA604">
        <f t="shared" si="276"/>
        <v>0</v>
      </c>
      <c r="UB604">
        <f t="shared" si="277"/>
        <v>0</v>
      </c>
      <c r="UD604" t="str">
        <f t="shared" si="278"/>
        <v/>
      </c>
      <c r="UE604" t="str">
        <f t="shared" si="279"/>
        <v/>
      </c>
      <c r="UG604" t="str">
        <f t="shared" si="280"/>
        <v/>
      </c>
      <c r="UH604" t="str">
        <f t="shared" si="281"/>
        <v/>
      </c>
      <c r="UR604" t="str">
        <f t="shared" si="282"/>
        <v/>
      </c>
    </row>
    <row r="605" spans="1:564" x14ac:dyDescent="0.3">
      <c r="A605" t="s">
        <v>1917</v>
      </c>
      <c r="B605" t="s">
        <v>591</v>
      </c>
      <c r="C605" t="s">
        <v>957</v>
      </c>
      <c r="D605" s="63">
        <v>45743.878952002313</v>
      </c>
      <c r="E605" s="63">
        <v>45743.880998981484</v>
      </c>
      <c r="F605" t="s">
        <v>585</v>
      </c>
      <c r="G605">
        <v>100</v>
      </c>
      <c r="H605">
        <v>1</v>
      </c>
      <c r="P605">
        <v>0</v>
      </c>
      <c r="Q605">
        <v>0</v>
      </c>
      <c r="R605">
        <v>0</v>
      </c>
      <c r="S605">
        <v>0</v>
      </c>
      <c r="AI605">
        <v>1</v>
      </c>
      <c r="AJ605">
        <v>1</v>
      </c>
      <c r="AL605">
        <v>11</v>
      </c>
      <c r="AM605">
        <v>0</v>
      </c>
      <c r="AN605">
        <v>1</v>
      </c>
      <c r="AO605">
        <v>1</v>
      </c>
      <c r="AP605">
        <v>0</v>
      </c>
      <c r="AQ605">
        <v>0</v>
      </c>
      <c r="AR605">
        <v>1</v>
      </c>
      <c r="AS605">
        <v>0</v>
      </c>
      <c r="AT605">
        <v>0</v>
      </c>
      <c r="AV605">
        <v>2</v>
      </c>
      <c r="AW605">
        <v>1</v>
      </c>
      <c r="AX605">
        <v>1</v>
      </c>
      <c r="AY605">
        <v>1</v>
      </c>
      <c r="AZ605">
        <v>1</v>
      </c>
      <c r="BA605">
        <v>0</v>
      </c>
      <c r="BB605">
        <v>0</v>
      </c>
      <c r="BD605">
        <v>1</v>
      </c>
      <c r="BE605">
        <v>1</v>
      </c>
      <c r="BF605">
        <v>1</v>
      </c>
      <c r="BI605">
        <v>1</v>
      </c>
      <c r="BJ605">
        <v>1</v>
      </c>
      <c r="BK605">
        <v>1</v>
      </c>
      <c r="BL605">
        <v>2</v>
      </c>
      <c r="BM605">
        <v>1</v>
      </c>
      <c r="BN605">
        <v>1</v>
      </c>
      <c r="BO605">
        <v>1</v>
      </c>
      <c r="BP605">
        <v>1</v>
      </c>
      <c r="BQ605">
        <v>1</v>
      </c>
      <c r="BR605">
        <v>1</v>
      </c>
      <c r="BS605">
        <v>1</v>
      </c>
      <c r="BT605">
        <v>1</v>
      </c>
      <c r="BU605">
        <v>1</v>
      </c>
      <c r="BV605">
        <v>1</v>
      </c>
      <c r="BW605">
        <v>1</v>
      </c>
      <c r="BY605">
        <v>1</v>
      </c>
      <c r="TF605" t="s">
        <v>18</v>
      </c>
      <c r="TG605" cm="1">
        <f t="array" aca="1" ref="TG605" ca="1">_xlfn.IFS(SUMIFS(TI605:UB605, TI$3:UB$3,"Red",TI$4:UB$4,"On")&gt;0,1,
SUMIFS(TI605:UB605,TI$3:UB$3,"Yellow",TI$4:UB$4,"On")&gt;=TH$1,1,
TRUE,0)</f>
        <v>0</v>
      </c>
      <c r="TH605" s="40">
        <f t="shared" si="257"/>
        <v>2.9476500058081001</v>
      </c>
      <c r="TI605" s="40" t="str">
        <f t="shared" si="258"/>
        <v/>
      </c>
      <c r="TJ605">
        <f t="shared" si="259"/>
        <v>0</v>
      </c>
      <c r="TK605">
        <f t="shared" si="260"/>
        <v>0</v>
      </c>
      <c r="TL605">
        <f t="shared" si="261"/>
        <v>0</v>
      </c>
      <c r="TM605">
        <f t="shared" si="262"/>
        <v>0</v>
      </c>
      <c r="TN605">
        <f t="shared" si="263"/>
        <v>0</v>
      </c>
      <c r="TO605">
        <f t="shared" si="264"/>
        <v>0</v>
      </c>
      <c r="TP605">
        <f t="shared" si="265"/>
        <v>0</v>
      </c>
      <c r="TQ605">
        <f t="shared" si="266"/>
        <v>0</v>
      </c>
      <c r="TR605">
        <f t="shared" si="267"/>
        <v>0</v>
      </c>
      <c r="TS605">
        <f t="shared" si="268"/>
        <v>0</v>
      </c>
      <c r="TT605">
        <f t="shared" si="269"/>
        <v>0</v>
      </c>
      <c r="TU605">
        <f t="shared" si="270"/>
        <v>0</v>
      </c>
      <c r="TV605">
        <f t="shared" si="271"/>
        <v>0</v>
      </c>
      <c r="TW605">
        <f t="shared" si="272"/>
        <v>0</v>
      </c>
      <c r="TX605">
        <f t="shared" si="273"/>
        <v>0</v>
      </c>
      <c r="TY605">
        <f t="shared" si="274"/>
        <v>0</v>
      </c>
      <c r="TZ605" t="str">
        <f t="shared" si="275"/>
        <v/>
      </c>
      <c r="UA605">
        <f t="shared" si="276"/>
        <v>0</v>
      </c>
      <c r="UB605">
        <f t="shared" si="277"/>
        <v>0</v>
      </c>
      <c r="UD605" t="str">
        <f t="shared" si="278"/>
        <v/>
      </c>
      <c r="UE605" t="str">
        <f t="shared" si="279"/>
        <v/>
      </c>
      <c r="UG605">
        <f t="shared" si="280"/>
        <v>0</v>
      </c>
      <c r="UH605" t="str">
        <f t="shared" si="281"/>
        <v/>
      </c>
      <c r="UR605" t="str">
        <f t="shared" si="282"/>
        <v/>
      </c>
    </row>
    <row r="606" spans="1:564" x14ac:dyDescent="0.3">
      <c r="A606" t="s">
        <v>965</v>
      </c>
      <c r="B606" t="s">
        <v>591</v>
      </c>
      <c r="C606" t="s">
        <v>115</v>
      </c>
      <c r="D606" s="63">
        <v>45743.886771967591</v>
      </c>
      <c r="E606" s="63">
        <v>45743.887064270835</v>
      </c>
      <c r="F606" t="s">
        <v>705</v>
      </c>
      <c r="G606">
        <v>100</v>
      </c>
      <c r="AI606">
        <v>1</v>
      </c>
      <c r="AJ606">
        <v>1</v>
      </c>
      <c r="AL606">
        <v>11</v>
      </c>
      <c r="AM606">
        <v>0</v>
      </c>
      <c r="AN606">
        <v>0</v>
      </c>
      <c r="AO606">
        <v>0</v>
      </c>
      <c r="AP606">
        <v>0</v>
      </c>
      <c r="AQ606">
        <v>1</v>
      </c>
      <c r="AR606">
        <v>1</v>
      </c>
      <c r="AS606">
        <v>0</v>
      </c>
      <c r="AT606">
        <v>0</v>
      </c>
      <c r="TF606" t="s">
        <v>18</v>
      </c>
      <c r="TG606" cm="1">
        <f t="array" aca="1" ref="TG606" ca="1">_xlfn.IFS(SUMIFS(TI606:UB606, TI$3:UB$3,"Red",TI$4:UB$4,"On")&gt;0,1,
SUMIFS(TI606:UB606,TI$3:UB$3,"Yellow",TI$4:UB$4,"On")&gt;=TH$1,1,
TRUE,0)</f>
        <v>0</v>
      </c>
      <c r="TH606" s="40">
        <f t="shared" si="257"/>
        <v>0.4209166718646884</v>
      </c>
      <c r="TI606" s="40" t="str">
        <f t="shared" si="258"/>
        <v/>
      </c>
      <c r="TJ606">
        <f t="shared" si="259"/>
        <v>0</v>
      </c>
      <c r="TK606">
        <f t="shared" si="260"/>
        <v>0</v>
      </c>
      <c r="TL606">
        <f t="shared" si="261"/>
        <v>0</v>
      </c>
      <c r="TM606">
        <f t="shared" si="262"/>
        <v>0</v>
      </c>
      <c r="TN606">
        <f t="shared" si="263"/>
        <v>0</v>
      </c>
      <c r="TO606">
        <f t="shared" si="264"/>
        <v>0</v>
      </c>
      <c r="TP606">
        <f t="shared" si="265"/>
        <v>0</v>
      </c>
      <c r="TQ606">
        <f t="shared" si="266"/>
        <v>0</v>
      </c>
      <c r="TR606">
        <f t="shared" si="267"/>
        <v>0</v>
      </c>
      <c r="TS606">
        <f t="shared" si="268"/>
        <v>0</v>
      </c>
      <c r="TT606">
        <f t="shared" si="269"/>
        <v>0</v>
      </c>
      <c r="TU606">
        <f t="shared" si="270"/>
        <v>0</v>
      </c>
      <c r="TV606">
        <f t="shared" si="271"/>
        <v>0</v>
      </c>
      <c r="TW606">
        <f t="shared" si="272"/>
        <v>0</v>
      </c>
      <c r="TX606">
        <f t="shared" si="273"/>
        <v>0</v>
      </c>
      <c r="TY606">
        <f t="shared" si="274"/>
        <v>0</v>
      </c>
      <c r="TZ606" t="str">
        <f t="shared" si="275"/>
        <v/>
      </c>
      <c r="UA606">
        <f t="shared" si="276"/>
        <v>0</v>
      </c>
      <c r="UB606">
        <f t="shared" si="277"/>
        <v>0</v>
      </c>
      <c r="UD606" t="str">
        <f t="shared" si="278"/>
        <v/>
      </c>
      <c r="UE606" t="str">
        <f t="shared" si="279"/>
        <v/>
      </c>
      <c r="UG606" t="str">
        <f t="shared" si="280"/>
        <v/>
      </c>
      <c r="UH606" t="str">
        <f t="shared" si="281"/>
        <v/>
      </c>
      <c r="UR606" t="str">
        <f t="shared" si="282"/>
        <v/>
      </c>
    </row>
    <row r="607" spans="1:564" x14ac:dyDescent="0.3">
      <c r="A607" t="s">
        <v>1918</v>
      </c>
      <c r="B607" t="s">
        <v>591</v>
      </c>
      <c r="C607" t="s">
        <v>115</v>
      </c>
      <c r="D607" s="63">
        <v>45743.889917442131</v>
      </c>
      <c r="E607" s="63">
        <v>45743.890855949074</v>
      </c>
      <c r="F607" t="s">
        <v>623</v>
      </c>
      <c r="G607">
        <v>100</v>
      </c>
      <c r="AI607">
        <v>1</v>
      </c>
      <c r="AJ607">
        <v>1</v>
      </c>
      <c r="AL607">
        <v>11</v>
      </c>
      <c r="AM607">
        <v>1</v>
      </c>
      <c r="AN607">
        <v>1</v>
      </c>
      <c r="AO607">
        <v>0</v>
      </c>
      <c r="AP607">
        <v>0</v>
      </c>
      <c r="AQ607">
        <v>0</v>
      </c>
      <c r="AR607">
        <v>1</v>
      </c>
      <c r="AS607">
        <v>0</v>
      </c>
      <c r="AT607">
        <v>0</v>
      </c>
      <c r="TF607" t="s">
        <v>18</v>
      </c>
      <c r="TG607" cm="1">
        <f t="array" aca="1" ref="TG607" ca="1">_xlfn.IFS(SUMIFS(TI607:UB607, TI$3:UB$3,"Red",TI$4:UB$4,"On")&gt;0,1,
SUMIFS(TI607:UB607,TI$3:UB$3,"Yellow",TI$4:UB$4,"On")&gt;=TH$1,1,
TRUE,0)</f>
        <v>0</v>
      </c>
      <c r="TH607" s="40">
        <f t="shared" si="257"/>
        <v>1.351449997164309</v>
      </c>
      <c r="TI607" s="40" t="str">
        <f t="shared" si="258"/>
        <v/>
      </c>
      <c r="TJ607">
        <f t="shared" si="259"/>
        <v>0</v>
      </c>
      <c r="TK607">
        <f t="shared" si="260"/>
        <v>0</v>
      </c>
      <c r="TL607">
        <f t="shared" si="261"/>
        <v>0</v>
      </c>
      <c r="TM607">
        <f t="shared" si="262"/>
        <v>0</v>
      </c>
      <c r="TN607">
        <f t="shared" si="263"/>
        <v>0</v>
      </c>
      <c r="TO607">
        <f t="shared" si="264"/>
        <v>0</v>
      </c>
      <c r="TP607">
        <f t="shared" si="265"/>
        <v>0</v>
      </c>
      <c r="TQ607">
        <f t="shared" si="266"/>
        <v>0</v>
      </c>
      <c r="TR607">
        <f t="shared" si="267"/>
        <v>0</v>
      </c>
      <c r="TS607">
        <f t="shared" si="268"/>
        <v>0</v>
      </c>
      <c r="TT607">
        <f t="shared" si="269"/>
        <v>0</v>
      </c>
      <c r="TU607">
        <f t="shared" si="270"/>
        <v>0</v>
      </c>
      <c r="TV607">
        <f t="shared" si="271"/>
        <v>0</v>
      </c>
      <c r="TW607">
        <f t="shared" si="272"/>
        <v>0</v>
      </c>
      <c r="TX607">
        <f t="shared" si="273"/>
        <v>0</v>
      </c>
      <c r="TY607">
        <f t="shared" si="274"/>
        <v>0</v>
      </c>
      <c r="TZ607" t="str">
        <f t="shared" si="275"/>
        <v/>
      </c>
      <c r="UA607">
        <f t="shared" si="276"/>
        <v>0</v>
      </c>
      <c r="UB607">
        <f t="shared" si="277"/>
        <v>0</v>
      </c>
      <c r="UD607" t="str">
        <f t="shared" si="278"/>
        <v/>
      </c>
      <c r="UE607" t="str">
        <f t="shared" si="279"/>
        <v/>
      </c>
      <c r="UG607" t="str">
        <f t="shared" si="280"/>
        <v/>
      </c>
      <c r="UH607" t="str">
        <f t="shared" si="281"/>
        <v/>
      </c>
      <c r="UR607" t="str">
        <f t="shared" si="282"/>
        <v/>
      </c>
    </row>
    <row r="608" spans="1:564" x14ac:dyDescent="0.3">
      <c r="A608" t="s">
        <v>1919</v>
      </c>
      <c r="B608" t="s">
        <v>591</v>
      </c>
      <c r="C608" t="s">
        <v>115</v>
      </c>
      <c r="D608" s="63">
        <v>45743.892109386572</v>
      </c>
      <c r="E608" s="63">
        <v>45743.892513564817</v>
      </c>
      <c r="F608" t="s">
        <v>625</v>
      </c>
      <c r="G608">
        <v>100</v>
      </c>
      <c r="AI608">
        <v>1</v>
      </c>
      <c r="AJ608">
        <v>1</v>
      </c>
      <c r="AL608">
        <v>11</v>
      </c>
      <c r="AM608">
        <v>0</v>
      </c>
      <c r="AN608">
        <v>1</v>
      </c>
      <c r="AO608">
        <v>0</v>
      </c>
      <c r="AP608">
        <v>1</v>
      </c>
      <c r="AQ608">
        <v>0</v>
      </c>
      <c r="AR608">
        <v>1</v>
      </c>
      <c r="AS608">
        <v>0</v>
      </c>
      <c r="AT608">
        <v>0</v>
      </c>
      <c r="TF608" t="s">
        <v>18</v>
      </c>
      <c r="TG608" cm="1">
        <f t="array" aca="1" ref="TG608" ca="1">_xlfn.IFS(SUMIFS(TI608:UB608, TI$3:UB$3,"Red",TI$4:UB$4,"On")&gt;0,1,
SUMIFS(TI608:UB608,TI$3:UB$3,"Yellow",TI$4:UB$4,"On")&gt;=TH$1,1,
TRUE,0)</f>
        <v>0</v>
      </c>
      <c r="TH608" s="40">
        <f t="shared" si="257"/>
        <v>0.58201667270623147</v>
      </c>
      <c r="TI608" s="40" t="str">
        <f t="shared" si="258"/>
        <v/>
      </c>
      <c r="TJ608">
        <f t="shared" si="259"/>
        <v>0</v>
      </c>
      <c r="TK608">
        <f t="shared" si="260"/>
        <v>0</v>
      </c>
      <c r="TL608">
        <f t="shared" si="261"/>
        <v>0</v>
      </c>
      <c r="TM608">
        <f t="shared" si="262"/>
        <v>0</v>
      </c>
      <c r="TN608">
        <f t="shared" si="263"/>
        <v>0</v>
      </c>
      <c r="TO608">
        <f t="shared" si="264"/>
        <v>0</v>
      </c>
      <c r="TP608">
        <f t="shared" si="265"/>
        <v>0</v>
      </c>
      <c r="TQ608">
        <f t="shared" si="266"/>
        <v>0</v>
      </c>
      <c r="TR608">
        <f t="shared" si="267"/>
        <v>0</v>
      </c>
      <c r="TS608">
        <f t="shared" si="268"/>
        <v>0</v>
      </c>
      <c r="TT608">
        <f t="shared" si="269"/>
        <v>0</v>
      </c>
      <c r="TU608">
        <f t="shared" si="270"/>
        <v>0</v>
      </c>
      <c r="TV608">
        <f t="shared" si="271"/>
        <v>0</v>
      </c>
      <c r="TW608">
        <f t="shared" si="272"/>
        <v>0</v>
      </c>
      <c r="TX608">
        <f t="shared" si="273"/>
        <v>0</v>
      </c>
      <c r="TY608">
        <f t="shared" si="274"/>
        <v>0</v>
      </c>
      <c r="TZ608" t="str">
        <f t="shared" si="275"/>
        <v/>
      </c>
      <c r="UA608">
        <f t="shared" si="276"/>
        <v>0</v>
      </c>
      <c r="UB608">
        <f t="shared" si="277"/>
        <v>0</v>
      </c>
      <c r="UD608" t="str">
        <f t="shared" si="278"/>
        <v/>
      </c>
      <c r="UE608" t="str">
        <f t="shared" si="279"/>
        <v/>
      </c>
      <c r="UG608" t="str">
        <f t="shared" si="280"/>
        <v/>
      </c>
      <c r="UH608" t="str">
        <f t="shared" si="281"/>
        <v/>
      </c>
      <c r="UR608" t="str">
        <f t="shared" si="282"/>
        <v/>
      </c>
    </row>
    <row r="609" spans="1:564" x14ac:dyDescent="0.3">
      <c r="A609" t="s">
        <v>1920</v>
      </c>
      <c r="B609" t="s">
        <v>591</v>
      </c>
      <c r="C609" t="s">
        <v>131</v>
      </c>
      <c r="D609" s="63">
        <v>45743.902029247685</v>
      </c>
      <c r="E609" s="63">
        <v>45743.903381608798</v>
      </c>
      <c r="F609" t="s">
        <v>585</v>
      </c>
      <c r="G609">
        <v>100</v>
      </c>
      <c r="P609">
        <v>0</v>
      </c>
      <c r="AI609">
        <v>1</v>
      </c>
      <c r="AJ609">
        <v>1</v>
      </c>
      <c r="AL609">
        <v>11</v>
      </c>
      <c r="AM609">
        <v>0</v>
      </c>
      <c r="AN609">
        <v>0</v>
      </c>
      <c r="AO609">
        <v>1</v>
      </c>
      <c r="AP609">
        <v>0</v>
      </c>
      <c r="AQ609">
        <v>0</v>
      </c>
      <c r="AR609">
        <v>0</v>
      </c>
      <c r="AS609">
        <v>0</v>
      </c>
      <c r="AT609">
        <v>0</v>
      </c>
      <c r="AV609">
        <v>4</v>
      </c>
      <c r="AW609">
        <v>0</v>
      </c>
      <c r="AX609">
        <v>0</v>
      </c>
      <c r="AY609">
        <v>1</v>
      </c>
      <c r="AZ609">
        <v>1</v>
      </c>
      <c r="BA609">
        <v>0</v>
      </c>
      <c r="BB609">
        <v>0</v>
      </c>
      <c r="TF609" t="s">
        <v>18</v>
      </c>
      <c r="TG609" cm="1">
        <f t="array" aca="1" ref="TG609" ca="1">_xlfn.IFS(SUMIFS(TI609:UB609, TI$3:UB$3,"Red",TI$4:UB$4,"On")&gt;0,1,
SUMIFS(TI609:UB609,TI$3:UB$3,"Yellow",TI$4:UB$4,"On")&gt;=TH$1,1,
TRUE,0)</f>
        <v>0</v>
      </c>
      <c r="TH609" s="40">
        <f t="shared" si="257"/>
        <v>1.947400001809001</v>
      </c>
      <c r="TI609" s="40" t="str">
        <f t="shared" si="258"/>
        <v/>
      </c>
      <c r="TJ609">
        <f t="shared" si="259"/>
        <v>0</v>
      </c>
      <c r="TK609">
        <f t="shared" si="260"/>
        <v>0</v>
      </c>
      <c r="TL609">
        <f t="shared" si="261"/>
        <v>0</v>
      </c>
      <c r="TM609">
        <f t="shared" si="262"/>
        <v>0</v>
      </c>
      <c r="TN609">
        <f t="shared" si="263"/>
        <v>0</v>
      </c>
      <c r="TO609">
        <f t="shared" si="264"/>
        <v>0</v>
      </c>
      <c r="TP609">
        <f t="shared" si="265"/>
        <v>0</v>
      </c>
      <c r="TQ609">
        <f t="shared" si="266"/>
        <v>0</v>
      </c>
      <c r="TR609">
        <f t="shared" si="267"/>
        <v>0</v>
      </c>
      <c r="TS609">
        <f t="shared" si="268"/>
        <v>0</v>
      </c>
      <c r="TT609">
        <f t="shared" si="269"/>
        <v>0</v>
      </c>
      <c r="TU609">
        <f t="shared" si="270"/>
        <v>0</v>
      </c>
      <c r="TV609">
        <f t="shared" si="271"/>
        <v>0</v>
      </c>
      <c r="TW609">
        <f t="shared" si="272"/>
        <v>0</v>
      </c>
      <c r="TX609">
        <f t="shared" si="273"/>
        <v>0</v>
      </c>
      <c r="TY609">
        <f t="shared" si="274"/>
        <v>0</v>
      </c>
      <c r="TZ609" t="str">
        <f t="shared" si="275"/>
        <v/>
      </c>
      <c r="UA609">
        <f t="shared" si="276"/>
        <v>0</v>
      </c>
      <c r="UB609">
        <f t="shared" si="277"/>
        <v>0</v>
      </c>
      <c r="UD609" t="str">
        <f t="shared" si="278"/>
        <v/>
      </c>
      <c r="UE609" t="str">
        <f t="shared" si="279"/>
        <v/>
      </c>
      <c r="UG609" t="str">
        <f t="shared" si="280"/>
        <v/>
      </c>
      <c r="UH609" t="str">
        <f t="shared" si="281"/>
        <v/>
      </c>
      <c r="UR609" t="str">
        <f t="shared" si="282"/>
        <v/>
      </c>
    </row>
    <row r="610" spans="1:564" x14ac:dyDescent="0.3">
      <c r="A610" t="s">
        <v>1921</v>
      </c>
      <c r="B610" t="s">
        <v>591</v>
      </c>
      <c r="C610" t="s">
        <v>115</v>
      </c>
      <c r="D610" s="63">
        <v>45743.909583217595</v>
      </c>
      <c r="E610" s="63">
        <v>45743.910241701386</v>
      </c>
      <c r="F610" t="s">
        <v>623</v>
      </c>
      <c r="G610">
        <v>100</v>
      </c>
      <c r="AI610">
        <v>1</v>
      </c>
      <c r="AJ610">
        <v>1</v>
      </c>
      <c r="AL610">
        <v>11</v>
      </c>
      <c r="AM610">
        <v>0</v>
      </c>
      <c r="AN610">
        <v>0</v>
      </c>
      <c r="AO610">
        <v>0</v>
      </c>
      <c r="AP610">
        <v>0</v>
      </c>
      <c r="AQ610">
        <v>0</v>
      </c>
      <c r="AR610">
        <v>1</v>
      </c>
      <c r="AS610">
        <v>0</v>
      </c>
      <c r="AT610">
        <v>0</v>
      </c>
      <c r="TF610" t="s">
        <v>18</v>
      </c>
      <c r="TG610" cm="1">
        <f t="array" aca="1" ref="TG610" ca="1">_xlfn.IFS(SUMIFS(TI610:UB610, TI$3:UB$3,"Red",TI$4:UB$4,"On")&gt;0,1,
SUMIFS(TI610:UB610,TI$3:UB$3,"Yellow",TI$4:UB$4,"On")&gt;=TH$1,1,
TRUE,0)</f>
        <v>0</v>
      </c>
      <c r="TH610" s="40">
        <f t="shared" si="257"/>
        <v>0.948216657852754</v>
      </c>
      <c r="TI610" s="40" t="str">
        <f t="shared" si="258"/>
        <v/>
      </c>
      <c r="TJ610">
        <f t="shared" si="259"/>
        <v>0</v>
      </c>
      <c r="TK610">
        <f t="shared" si="260"/>
        <v>0</v>
      </c>
      <c r="TL610">
        <f t="shared" si="261"/>
        <v>0</v>
      </c>
      <c r="TM610">
        <f t="shared" si="262"/>
        <v>0</v>
      </c>
      <c r="TN610">
        <f t="shared" si="263"/>
        <v>0</v>
      </c>
      <c r="TO610">
        <f t="shared" si="264"/>
        <v>0</v>
      </c>
      <c r="TP610">
        <f t="shared" si="265"/>
        <v>0</v>
      </c>
      <c r="TQ610">
        <f t="shared" si="266"/>
        <v>0</v>
      </c>
      <c r="TR610">
        <f t="shared" si="267"/>
        <v>0</v>
      </c>
      <c r="TS610">
        <f t="shared" si="268"/>
        <v>0</v>
      </c>
      <c r="TT610">
        <f t="shared" si="269"/>
        <v>0</v>
      </c>
      <c r="TU610">
        <f t="shared" si="270"/>
        <v>0</v>
      </c>
      <c r="TV610">
        <f t="shared" si="271"/>
        <v>0</v>
      </c>
      <c r="TW610">
        <f t="shared" si="272"/>
        <v>0</v>
      </c>
      <c r="TX610">
        <f t="shared" si="273"/>
        <v>0</v>
      </c>
      <c r="TY610">
        <f t="shared" si="274"/>
        <v>0</v>
      </c>
      <c r="TZ610" t="str">
        <f t="shared" si="275"/>
        <v/>
      </c>
      <c r="UA610">
        <f t="shared" si="276"/>
        <v>0</v>
      </c>
      <c r="UB610">
        <f t="shared" si="277"/>
        <v>0</v>
      </c>
      <c r="UD610" t="str">
        <f t="shared" si="278"/>
        <v/>
      </c>
      <c r="UE610" t="str">
        <f t="shared" si="279"/>
        <v/>
      </c>
      <c r="UG610" t="str">
        <f t="shared" si="280"/>
        <v/>
      </c>
      <c r="UH610" t="str">
        <f t="shared" si="281"/>
        <v/>
      </c>
      <c r="UR610" t="str">
        <f t="shared" si="282"/>
        <v/>
      </c>
    </row>
    <row r="611" spans="1:564" x14ac:dyDescent="0.3">
      <c r="A611" t="s">
        <v>1922</v>
      </c>
      <c r="B611" t="s">
        <v>14</v>
      </c>
      <c r="D611" s="63">
        <v>45743.91425746528</v>
      </c>
      <c r="E611" s="63">
        <v>45743.925944166665</v>
      </c>
      <c r="F611" t="s">
        <v>585</v>
      </c>
      <c r="G611">
        <v>100</v>
      </c>
      <c r="H611">
        <v>1</v>
      </c>
      <c r="I611">
        <v>2</v>
      </c>
      <c r="J611">
        <v>5</v>
      </c>
      <c r="K611">
        <v>3</v>
      </c>
      <c r="L611">
        <v>1</v>
      </c>
      <c r="M611" t="s">
        <v>586</v>
      </c>
      <c r="N611" t="s">
        <v>730</v>
      </c>
      <c r="O611" t="s">
        <v>661</v>
      </c>
      <c r="P611">
        <v>0</v>
      </c>
      <c r="Q611">
        <v>0</v>
      </c>
      <c r="R611">
        <v>0</v>
      </c>
      <c r="S611">
        <v>1</v>
      </c>
      <c r="T611">
        <v>1</v>
      </c>
      <c r="U611">
        <v>0</v>
      </c>
      <c r="V611">
        <v>0</v>
      </c>
      <c r="W611">
        <v>0</v>
      </c>
      <c r="X611">
        <v>0</v>
      </c>
      <c r="Y611">
        <v>1</v>
      </c>
      <c r="Z611">
        <v>0</v>
      </c>
      <c r="AA611">
        <v>0</v>
      </c>
      <c r="AB611">
        <v>0</v>
      </c>
      <c r="AC611">
        <v>0</v>
      </c>
      <c r="AD611">
        <v>0</v>
      </c>
      <c r="AE611">
        <v>0</v>
      </c>
      <c r="AF611">
        <v>0</v>
      </c>
      <c r="AG611">
        <v>0</v>
      </c>
      <c r="AH611">
        <v>1</v>
      </c>
      <c r="AI611">
        <v>1</v>
      </c>
      <c r="AJ611">
        <v>1</v>
      </c>
      <c r="AL611">
        <v>11</v>
      </c>
      <c r="AM611">
        <v>0</v>
      </c>
      <c r="AN611">
        <v>0</v>
      </c>
      <c r="AO611">
        <v>1</v>
      </c>
      <c r="AP611">
        <v>0</v>
      </c>
      <c r="AQ611">
        <v>0</v>
      </c>
      <c r="AR611">
        <v>0</v>
      </c>
      <c r="AS611">
        <v>0</v>
      </c>
      <c r="AT611">
        <v>0</v>
      </c>
      <c r="AV611">
        <v>3</v>
      </c>
      <c r="AW611">
        <v>1</v>
      </c>
      <c r="AX611">
        <v>0</v>
      </c>
      <c r="AY611">
        <v>1</v>
      </c>
      <c r="AZ611">
        <v>1</v>
      </c>
      <c r="BA611">
        <v>0</v>
      </c>
      <c r="BB611">
        <v>0</v>
      </c>
      <c r="BD611">
        <v>1</v>
      </c>
      <c r="BE611">
        <v>3</v>
      </c>
      <c r="BF611">
        <v>1</v>
      </c>
      <c r="BI611">
        <v>4</v>
      </c>
      <c r="BJ611">
        <v>4</v>
      </c>
      <c r="BK611">
        <v>2</v>
      </c>
      <c r="BL611">
        <v>4</v>
      </c>
      <c r="BM611">
        <v>1</v>
      </c>
      <c r="BN611">
        <v>3</v>
      </c>
      <c r="BO611">
        <v>1</v>
      </c>
      <c r="BP611">
        <v>4</v>
      </c>
      <c r="BQ611">
        <v>1</v>
      </c>
      <c r="BR611">
        <v>2</v>
      </c>
      <c r="BS611">
        <v>2</v>
      </c>
      <c r="BT611">
        <v>2</v>
      </c>
      <c r="BU611">
        <v>4</v>
      </c>
      <c r="BV611">
        <v>2</v>
      </c>
      <c r="BW611">
        <v>2</v>
      </c>
      <c r="BY611">
        <v>2</v>
      </c>
      <c r="CA611">
        <v>11</v>
      </c>
      <c r="CB611">
        <v>11</v>
      </c>
      <c r="CH611">
        <v>11</v>
      </c>
      <c r="CQ611" t="s">
        <v>1923</v>
      </c>
      <c r="CR611" t="s">
        <v>1924</v>
      </c>
      <c r="CX611" t="s">
        <v>1925</v>
      </c>
      <c r="DG611">
        <v>2</v>
      </c>
      <c r="DH611">
        <v>1</v>
      </c>
      <c r="DJ611">
        <v>0</v>
      </c>
      <c r="DK611">
        <v>0</v>
      </c>
      <c r="DL611">
        <v>0</v>
      </c>
      <c r="DM611">
        <v>0</v>
      </c>
      <c r="DN611">
        <v>0</v>
      </c>
      <c r="DO611">
        <v>0</v>
      </c>
      <c r="DP611">
        <v>0</v>
      </c>
      <c r="DQ611">
        <v>0</v>
      </c>
      <c r="DR611">
        <v>0</v>
      </c>
      <c r="DS611">
        <v>0</v>
      </c>
      <c r="DT611">
        <v>0</v>
      </c>
      <c r="DU611">
        <v>0</v>
      </c>
      <c r="DV611">
        <v>0</v>
      </c>
      <c r="DW611">
        <v>0</v>
      </c>
      <c r="EF611">
        <v>1</v>
      </c>
      <c r="EG611">
        <v>2</v>
      </c>
      <c r="EH611">
        <v>3</v>
      </c>
      <c r="EK611">
        <v>3</v>
      </c>
      <c r="EL611">
        <v>4</v>
      </c>
      <c r="EM611">
        <v>4</v>
      </c>
      <c r="EN611">
        <v>4</v>
      </c>
      <c r="EO611">
        <v>4</v>
      </c>
      <c r="EP611">
        <v>4</v>
      </c>
      <c r="EQ611">
        <v>5</v>
      </c>
      <c r="ER611">
        <v>5</v>
      </c>
      <c r="ES611">
        <v>5</v>
      </c>
      <c r="ET611">
        <v>3</v>
      </c>
      <c r="EU611">
        <v>4</v>
      </c>
      <c r="EV611">
        <v>5</v>
      </c>
      <c r="EW611">
        <v>4</v>
      </c>
      <c r="EX611">
        <v>4</v>
      </c>
      <c r="EY611">
        <v>4</v>
      </c>
      <c r="EZ611">
        <v>4</v>
      </c>
      <c r="FA611">
        <v>5</v>
      </c>
      <c r="FB611">
        <v>5</v>
      </c>
      <c r="FC611">
        <v>5</v>
      </c>
      <c r="FD611">
        <v>4</v>
      </c>
      <c r="HC611">
        <v>4</v>
      </c>
      <c r="HD611">
        <v>4</v>
      </c>
      <c r="HE611">
        <v>5</v>
      </c>
      <c r="HF611">
        <v>5</v>
      </c>
      <c r="HG611">
        <v>5</v>
      </c>
      <c r="HH611">
        <v>4</v>
      </c>
      <c r="HI611">
        <v>5</v>
      </c>
      <c r="HJ611">
        <v>5</v>
      </c>
      <c r="HK611">
        <v>4</v>
      </c>
      <c r="HL611">
        <v>3</v>
      </c>
      <c r="KP611">
        <v>1</v>
      </c>
      <c r="KR611">
        <v>1</v>
      </c>
      <c r="KS611">
        <v>2</v>
      </c>
      <c r="KT611" t="s">
        <v>1926</v>
      </c>
      <c r="KU611">
        <v>1</v>
      </c>
      <c r="KX611">
        <v>1</v>
      </c>
      <c r="KZ611">
        <v>0</v>
      </c>
      <c r="LB611">
        <v>0</v>
      </c>
      <c r="LC611">
        <v>0</v>
      </c>
      <c r="LE611">
        <v>0</v>
      </c>
      <c r="LG611">
        <v>1</v>
      </c>
      <c r="LI611">
        <v>0</v>
      </c>
      <c r="LJ611">
        <v>0</v>
      </c>
      <c r="LK611">
        <v>0</v>
      </c>
      <c r="LL611">
        <v>0</v>
      </c>
      <c r="LM611">
        <v>0</v>
      </c>
      <c r="LO611">
        <v>0</v>
      </c>
      <c r="LP611">
        <v>0</v>
      </c>
      <c r="LQ611">
        <v>0</v>
      </c>
      <c r="LR611">
        <v>0</v>
      </c>
      <c r="LS611">
        <v>0</v>
      </c>
      <c r="LT611">
        <v>0</v>
      </c>
      <c r="LU611">
        <v>0</v>
      </c>
      <c r="LV611">
        <v>0</v>
      </c>
      <c r="LW611">
        <v>0</v>
      </c>
      <c r="LX611">
        <v>0</v>
      </c>
      <c r="LY611">
        <v>1</v>
      </c>
      <c r="LZ611">
        <v>0</v>
      </c>
      <c r="MA611">
        <v>0</v>
      </c>
      <c r="MC611">
        <v>2</v>
      </c>
      <c r="ME611">
        <v>2</v>
      </c>
      <c r="MF611">
        <v>6</v>
      </c>
      <c r="MG611">
        <v>2</v>
      </c>
      <c r="MH611">
        <v>4</v>
      </c>
      <c r="MI611">
        <v>3</v>
      </c>
      <c r="MJ611">
        <v>3</v>
      </c>
      <c r="MK611">
        <v>1</v>
      </c>
      <c r="ML611">
        <v>3</v>
      </c>
      <c r="MM611">
        <v>3</v>
      </c>
      <c r="MN611">
        <v>3</v>
      </c>
      <c r="MO611">
        <v>3</v>
      </c>
      <c r="MP611">
        <v>1</v>
      </c>
      <c r="MQ611">
        <v>3</v>
      </c>
      <c r="MR611">
        <v>3</v>
      </c>
      <c r="MS611">
        <v>1</v>
      </c>
      <c r="MT611">
        <v>3</v>
      </c>
      <c r="MU611">
        <v>3</v>
      </c>
      <c r="MV611">
        <v>1</v>
      </c>
      <c r="MW611">
        <v>1</v>
      </c>
      <c r="NL611">
        <v>3</v>
      </c>
      <c r="NN611">
        <v>3</v>
      </c>
      <c r="NO611">
        <v>3</v>
      </c>
      <c r="NP611">
        <v>3</v>
      </c>
      <c r="NQ611">
        <v>3</v>
      </c>
      <c r="NS611">
        <v>3</v>
      </c>
      <c r="NT611">
        <v>3</v>
      </c>
      <c r="NV611">
        <v>3</v>
      </c>
      <c r="NW611">
        <v>3</v>
      </c>
      <c r="PB611">
        <v>100</v>
      </c>
      <c r="PC611">
        <v>0</v>
      </c>
      <c r="PD611">
        <v>0</v>
      </c>
      <c r="PE611">
        <v>0</v>
      </c>
      <c r="PG611">
        <v>10</v>
      </c>
      <c r="PH611">
        <v>3</v>
      </c>
      <c r="PI611">
        <v>3</v>
      </c>
      <c r="PJ611">
        <v>1</v>
      </c>
      <c r="PM611">
        <v>3</v>
      </c>
      <c r="PN611">
        <v>3</v>
      </c>
      <c r="PO611">
        <v>1</v>
      </c>
      <c r="PP611">
        <v>2</v>
      </c>
      <c r="PQ611">
        <v>1</v>
      </c>
      <c r="PR611">
        <v>4</v>
      </c>
      <c r="PS611">
        <v>1</v>
      </c>
      <c r="PT611">
        <v>1</v>
      </c>
      <c r="PU611">
        <v>2</v>
      </c>
      <c r="PV611">
        <v>2</v>
      </c>
      <c r="PW611">
        <v>2</v>
      </c>
      <c r="PX611">
        <v>1</v>
      </c>
      <c r="PY611">
        <v>2</v>
      </c>
      <c r="PZ611">
        <v>2</v>
      </c>
      <c r="QE611">
        <v>6</v>
      </c>
      <c r="QP611" t="s">
        <v>1927</v>
      </c>
      <c r="QY611">
        <v>1</v>
      </c>
      <c r="QZ611" t="s">
        <v>1928</v>
      </c>
      <c r="RA611">
        <v>3</v>
      </c>
      <c r="RD611">
        <v>88</v>
      </c>
      <c r="RP611">
        <v>63</v>
      </c>
      <c r="SB611">
        <v>6</v>
      </c>
      <c r="SX611">
        <v>5</v>
      </c>
      <c r="SY611">
        <v>3</v>
      </c>
      <c r="SZ611">
        <v>1</v>
      </c>
      <c r="TA611">
        <v>2</v>
      </c>
      <c r="TB611">
        <v>5</v>
      </c>
      <c r="TC611">
        <v>6</v>
      </c>
      <c r="TD611">
        <v>5</v>
      </c>
      <c r="TF611" t="s">
        <v>18</v>
      </c>
      <c r="TG611" cm="1">
        <f t="array" aca="1" ref="TG611" ca="1">_xlfn.IFS(SUMIFS(TI611:UB611, TI$3:UB$3,"Red",TI$4:UB$4,"On")&gt;0,1,
SUMIFS(TI611:UB611,TI$3:UB$3,"Yellow",TI$4:UB$4,"On")&gt;=TH$1,1,
TRUE,0)</f>
        <v>1</v>
      </c>
      <c r="TH611" s="40">
        <f t="shared" si="257"/>
        <v>16.82884999550879</v>
      </c>
      <c r="TI611" s="40">
        <f t="shared" si="258"/>
        <v>0</v>
      </c>
      <c r="TJ611">
        <f t="shared" si="259"/>
        <v>0</v>
      </c>
      <c r="TK611">
        <f t="shared" si="260"/>
        <v>0</v>
      </c>
      <c r="TL611">
        <f t="shared" si="261"/>
        <v>0</v>
      </c>
      <c r="TM611">
        <f t="shared" si="262"/>
        <v>1</v>
      </c>
      <c r="TN611">
        <f t="shared" si="263"/>
        <v>1</v>
      </c>
      <c r="TO611">
        <f t="shared" si="264"/>
        <v>0</v>
      </c>
      <c r="TP611">
        <f t="shared" si="265"/>
        <v>0</v>
      </c>
      <c r="TQ611">
        <f t="shared" si="266"/>
        <v>0</v>
      </c>
      <c r="TR611">
        <f t="shared" si="267"/>
        <v>0</v>
      </c>
      <c r="TS611">
        <f t="shared" si="268"/>
        <v>1</v>
      </c>
      <c r="TT611">
        <f t="shared" si="269"/>
        <v>0</v>
      </c>
      <c r="TU611">
        <f t="shared" si="270"/>
        <v>0</v>
      </c>
      <c r="TV611">
        <f t="shared" si="271"/>
        <v>0</v>
      </c>
      <c r="TW611">
        <f t="shared" si="272"/>
        <v>0</v>
      </c>
      <c r="TX611">
        <f t="shared" si="273"/>
        <v>0</v>
      </c>
      <c r="TY611">
        <f t="shared" si="274"/>
        <v>0</v>
      </c>
      <c r="TZ611">
        <f t="shared" si="275"/>
        <v>0</v>
      </c>
      <c r="UA611">
        <f t="shared" si="276"/>
        <v>0</v>
      </c>
      <c r="UB611">
        <f t="shared" si="277"/>
        <v>1</v>
      </c>
      <c r="UD611" t="str">
        <f t="shared" si="278"/>
        <v>0</v>
      </c>
      <c r="UE611" t="str">
        <f t="shared" si="279"/>
        <v>3</v>
      </c>
      <c r="UG611">
        <f t="shared" si="280"/>
        <v>0</v>
      </c>
      <c r="UH611">
        <f t="shared" si="281"/>
        <v>2</v>
      </c>
      <c r="UR611">
        <f t="shared" si="282"/>
        <v>1</v>
      </c>
    </row>
    <row r="612" spans="1:564" x14ac:dyDescent="0.3">
      <c r="A612" t="s">
        <v>1929</v>
      </c>
      <c r="B612" t="s">
        <v>591</v>
      </c>
      <c r="C612" t="s">
        <v>97</v>
      </c>
      <c r="D612" s="63">
        <v>45743.944415150465</v>
      </c>
      <c r="E612" s="63">
        <v>45743.94465957176</v>
      </c>
      <c r="F612" t="s">
        <v>625</v>
      </c>
      <c r="G612">
        <v>100</v>
      </c>
      <c r="AI612">
        <v>1</v>
      </c>
      <c r="AJ612">
        <v>1</v>
      </c>
      <c r="AL612">
        <v>3</v>
      </c>
      <c r="TF612" t="s">
        <v>18</v>
      </c>
      <c r="TG612" cm="1">
        <f t="array" aca="1" ref="TG612" ca="1">_xlfn.IFS(SUMIFS(TI612:UB612, TI$3:UB$3,"Red",TI$4:UB$4,"On")&gt;0,1,
SUMIFS(TI612:UB612,TI$3:UB$3,"Yellow",TI$4:UB$4,"On")&gt;=TH$1,1,
TRUE,0)</f>
        <v>0</v>
      </c>
      <c r="TH612" s="40">
        <f t="shared" si="257"/>
        <v>0.35196666489355266</v>
      </c>
      <c r="TI612" s="40" t="str">
        <f t="shared" si="258"/>
        <v/>
      </c>
      <c r="TJ612">
        <f t="shared" si="259"/>
        <v>0</v>
      </c>
      <c r="TK612">
        <f t="shared" si="260"/>
        <v>0</v>
      </c>
      <c r="TL612">
        <f t="shared" si="261"/>
        <v>0</v>
      </c>
      <c r="TM612">
        <f t="shared" si="262"/>
        <v>0</v>
      </c>
      <c r="TN612">
        <f t="shared" si="263"/>
        <v>0</v>
      </c>
      <c r="TO612">
        <f t="shared" si="264"/>
        <v>0</v>
      </c>
      <c r="TP612">
        <f t="shared" si="265"/>
        <v>0</v>
      </c>
      <c r="TQ612">
        <f t="shared" si="266"/>
        <v>0</v>
      </c>
      <c r="TR612">
        <f t="shared" si="267"/>
        <v>0</v>
      </c>
      <c r="TS612">
        <f t="shared" si="268"/>
        <v>0</v>
      </c>
      <c r="TT612">
        <f t="shared" si="269"/>
        <v>0</v>
      </c>
      <c r="TU612">
        <f t="shared" si="270"/>
        <v>0</v>
      </c>
      <c r="TV612">
        <f t="shared" si="271"/>
        <v>0</v>
      </c>
      <c r="TW612">
        <f t="shared" si="272"/>
        <v>0</v>
      </c>
      <c r="TX612">
        <f t="shared" si="273"/>
        <v>0</v>
      </c>
      <c r="TY612">
        <f t="shared" si="274"/>
        <v>0</v>
      </c>
      <c r="TZ612" t="str">
        <f t="shared" si="275"/>
        <v/>
      </c>
      <c r="UA612">
        <f t="shared" si="276"/>
        <v>0</v>
      </c>
      <c r="UB612">
        <f t="shared" si="277"/>
        <v>0</v>
      </c>
      <c r="UD612" t="str">
        <f t="shared" si="278"/>
        <v/>
      </c>
      <c r="UE612" t="str">
        <f t="shared" si="279"/>
        <v/>
      </c>
      <c r="UG612" t="str">
        <f t="shared" si="280"/>
        <v/>
      </c>
      <c r="UH612" t="str">
        <f t="shared" si="281"/>
        <v/>
      </c>
      <c r="UR612" t="str">
        <f t="shared" si="282"/>
        <v/>
      </c>
    </row>
    <row r="613" spans="1:564" x14ac:dyDescent="0.3">
      <c r="A613" t="s">
        <v>1930</v>
      </c>
      <c r="B613" t="s">
        <v>14</v>
      </c>
      <c r="D613" s="63">
        <v>45742.967666747689</v>
      </c>
      <c r="E613" s="63">
        <v>45743.949126215281</v>
      </c>
      <c r="F613" t="s">
        <v>609</v>
      </c>
      <c r="G613">
        <v>100</v>
      </c>
      <c r="H613">
        <v>1</v>
      </c>
      <c r="I613">
        <v>1</v>
      </c>
      <c r="J613">
        <v>43</v>
      </c>
      <c r="K613">
        <v>4</v>
      </c>
      <c r="L613">
        <v>1</v>
      </c>
      <c r="M613" t="s">
        <v>586</v>
      </c>
      <c r="N613" t="s">
        <v>660</v>
      </c>
      <c r="O613" t="s">
        <v>636</v>
      </c>
      <c r="P613">
        <v>0</v>
      </c>
      <c r="Q613">
        <v>0</v>
      </c>
      <c r="R613">
        <v>0</v>
      </c>
      <c r="S613">
        <v>0</v>
      </c>
      <c r="T613">
        <v>0</v>
      </c>
      <c r="U613">
        <v>0</v>
      </c>
      <c r="V613">
        <v>1</v>
      </c>
      <c r="W613">
        <v>0</v>
      </c>
      <c r="X613">
        <v>0</v>
      </c>
      <c r="Y613">
        <v>0</v>
      </c>
      <c r="Z613">
        <v>0</v>
      </c>
      <c r="AA613">
        <v>0</v>
      </c>
      <c r="AB613">
        <v>0</v>
      </c>
      <c r="AC613">
        <v>0</v>
      </c>
      <c r="AD613">
        <v>0</v>
      </c>
      <c r="AE613">
        <v>0</v>
      </c>
      <c r="AF613">
        <v>0</v>
      </c>
      <c r="AG613">
        <v>0</v>
      </c>
      <c r="AH613">
        <v>0</v>
      </c>
      <c r="AI613">
        <v>1</v>
      </c>
      <c r="AJ613">
        <v>1</v>
      </c>
      <c r="AL613">
        <v>11</v>
      </c>
      <c r="AM613">
        <v>0</v>
      </c>
      <c r="AN613">
        <v>0</v>
      </c>
      <c r="AO613">
        <v>1</v>
      </c>
      <c r="AP613">
        <v>0</v>
      </c>
      <c r="AQ613">
        <v>0</v>
      </c>
      <c r="AR613">
        <v>0</v>
      </c>
      <c r="AS613">
        <v>0</v>
      </c>
      <c r="AT613">
        <v>0</v>
      </c>
      <c r="AV613">
        <v>2</v>
      </c>
      <c r="AW613">
        <v>1</v>
      </c>
      <c r="AX613">
        <v>0</v>
      </c>
      <c r="AY613">
        <v>0</v>
      </c>
      <c r="AZ613">
        <v>1</v>
      </c>
      <c r="BA613">
        <v>0</v>
      </c>
      <c r="BB613">
        <v>0</v>
      </c>
      <c r="BD613">
        <v>1</v>
      </c>
      <c r="BE613">
        <v>1</v>
      </c>
      <c r="BF613">
        <v>1</v>
      </c>
      <c r="BI613">
        <v>4</v>
      </c>
      <c r="BJ613">
        <v>4</v>
      </c>
      <c r="BK613">
        <v>1</v>
      </c>
      <c r="BL613">
        <v>1</v>
      </c>
      <c r="BM613">
        <v>1</v>
      </c>
      <c r="BN613">
        <v>1</v>
      </c>
      <c r="BO613">
        <v>1</v>
      </c>
      <c r="BP613">
        <v>1</v>
      </c>
      <c r="BQ613">
        <v>1</v>
      </c>
      <c r="BR613">
        <v>1</v>
      </c>
      <c r="BS613">
        <v>1</v>
      </c>
      <c r="BT613">
        <v>1</v>
      </c>
      <c r="BU613">
        <v>1</v>
      </c>
      <c r="BV613">
        <v>1</v>
      </c>
      <c r="BW613">
        <v>1</v>
      </c>
      <c r="BY613">
        <v>1</v>
      </c>
      <c r="CA613">
        <v>7</v>
      </c>
      <c r="CB613">
        <v>7</v>
      </c>
      <c r="CQ613" t="s">
        <v>1931</v>
      </c>
      <c r="CR613" t="s">
        <v>1931</v>
      </c>
      <c r="DG613">
        <v>1</v>
      </c>
      <c r="DI613">
        <v>0</v>
      </c>
      <c r="DJ613">
        <v>0</v>
      </c>
      <c r="DK613">
        <v>0</v>
      </c>
      <c r="DL613">
        <v>0</v>
      </c>
      <c r="DM613">
        <v>0</v>
      </c>
      <c r="DN613">
        <v>0</v>
      </c>
      <c r="DO613">
        <v>0</v>
      </c>
      <c r="DP613">
        <v>0</v>
      </c>
      <c r="DQ613">
        <v>0</v>
      </c>
      <c r="DR613">
        <v>0</v>
      </c>
      <c r="DS613">
        <v>1</v>
      </c>
      <c r="DT613">
        <v>0</v>
      </c>
      <c r="DU613">
        <v>0</v>
      </c>
      <c r="DV613">
        <v>0</v>
      </c>
      <c r="DW613">
        <v>0</v>
      </c>
      <c r="DZ613">
        <v>3</v>
      </c>
      <c r="EA613">
        <v>1</v>
      </c>
      <c r="EC613">
        <v>2</v>
      </c>
      <c r="EK613">
        <v>1</v>
      </c>
      <c r="EL613">
        <v>2</v>
      </c>
      <c r="EM613">
        <v>5</v>
      </c>
      <c r="EN613">
        <v>4</v>
      </c>
      <c r="EO613">
        <v>3</v>
      </c>
      <c r="EP613">
        <v>3</v>
      </c>
      <c r="EQ613">
        <v>4</v>
      </c>
      <c r="ER613">
        <v>5</v>
      </c>
      <c r="ES613">
        <v>5</v>
      </c>
      <c r="ET613">
        <v>5</v>
      </c>
      <c r="EU613">
        <v>3</v>
      </c>
      <c r="EV613">
        <v>4</v>
      </c>
      <c r="EW613">
        <v>4</v>
      </c>
      <c r="EX613">
        <v>3</v>
      </c>
      <c r="EY613">
        <v>4</v>
      </c>
      <c r="EZ613">
        <v>4</v>
      </c>
      <c r="FA613">
        <v>4</v>
      </c>
      <c r="FB613">
        <v>3</v>
      </c>
      <c r="FC613">
        <v>4</v>
      </c>
      <c r="FD613">
        <v>4</v>
      </c>
      <c r="KO613">
        <v>2005</v>
      </c>
      <c r="KP613">
        <v>0</v>
      </c>
      <c r="KQ613">
        <v>2005</v>
      </c>
      <c r="KR613">
        <v>0</v>
      </c>
      <c r="KS613">
        <v>5</v>
      </c>
      <c r="KT613" t="s">
        <v>1932</v>
      </c>
      <c r="KU613">
        <v>2</v>
      </c>
      <c r="KX613">
        <v>16</v>
      </c>
      <c r="KY613" t="s">
        <v>195</v>
      </c>
      <c r="LA613">
        <v>0</v>
      </c>
      <c r="LO613">
        <v>1</v>
      </c>
      <c r="MC613">
        <v>2</v>
      </c>
      <c r="ME613">
        <v>1</v>
      </c>
      <c r="MF613">
        <v>4</v>
      </c>
      <c r="MG613">
        <v>6</v>
      </c>
      <c r="MH613">
        <v>4</v>
      </c>
      <c r="MI613">
        <v>2</v>
      </c>
      <c r="MJ613">
        <v>3</v>
      </c>
      <c r="MK613">
        <v>1</v>
      </c>
      <c r="ML613">
        <v>3</v>
      </c>
      <c r="MM613">
        <v>3</v>
      </c>
      <c r="MN613">
        <v>3</v>
      </c>
      <c r="MO613">
        <v>3</v>
      </c>
      <c r="MP613">
        <v>1</v>
      </c>
      <c r="MQ613">
        <v>3</v>
      </c>
      <c r="MR613">
        <v>3</v>
      </c>
      <c r="MS613">
        <v>1</v>
      </c>
      <c r="MT613">
        <v>3</v>
      </c>
      <c r="MU613">
        <v>3</v>
      </c>
      <c r="MV613">
        <v>3</v>
      </c>
      <c r="MW613">
        <v>3</v>
      </c>
      <c r="NL613">
        <v>1</v>
      </c>
      <c r="NN613">
        <v>3</v>
      </c>
      <c r="NO613">
        <v>3</v>
      </c>
      <c r="NP613">
        <v>1</v>
      </c>
      <c r="NQ613">
        <v>1</v>
      </c>
      <c r="NS613">
        <v>1</v>
      </c>
      <c r="NT613">
        <v>1</v>
      </c>
      <c r="NV613">
        <v>2</v>
      </c>
      <c r="NW613">
        <v>5</v>
      </c>
      <c r="NX613">
        <v>3</v>
      </c>
      <c r="NY613">
        <v>1</v>
      </c>
      <c r="NZ613">
        <v>4</v>
      </c>
      <c r="OH613">
        <v>1</v>
      </c>
      <c r="OJ613">
        <v>2</v>
      </c>
      <c r="ON613">
        <v>4</v>
      </c>
      <c r="OP613">
        <v>2</v>
      </c>
      <c r="OT613">
        <v>5</v>
      </c>
      <c r="OZ613">
        <v>1</v>
      </c>
      <c r="PB613">
        <v>90</v>
      </c>
      <c r="PC613">
        <v>0</v>
      </c>
      <c r="PD613">
        <v>10</v>
      </c>
      <c r="PE613">
        <v>0</v>
      </c>
      <c r="PG613">
        <v>10</v>
      </c>
      <c r="PH613">
        <v>4</v>
      </c>
      <c r="PI613">
        <v>4</v>
      </c>
      <c r="PJ613">
        <v>2</v>
      </c>
      <c r="PK613">
        <v>3</v>
      </c>
      <c r="PM613">
        <v>3</v>
      </c>
      <c r="PN613">
        <v>4</v>
      </c>
      <c r="PO613">
        <v>1</v>
      </c>
      <c r="PP613">
        <v>4</v>
      </c>
      <c r="PQ613">
        <v>1</v>
      </c>
      <c r="PR613">
        <v>1</v>
      </c>
      <c r="PS613">
        <v>1</v>
      </c>
      <c r="PT613">
        <v>1</v>
      </c>
      <c r="PU613">
        <v>1</v>
      </c>
      <c r="PV613">
        <v>4</v>
      </c>
      <c r="PW613">
        <v>4</v>
      </c>
      <c r="PX613">
        <v>1</v>
      </c>
      <c r="PY613">
        <v>1</v>
      </c>
      <c r="PZ613">
        <v>1</v>
      </c>
      <c r="QC613">
        <v>6</v>
      </c>
      <c r="QH613">
        <v>11</v>
      </c>
      <c r="QI613">
        <v>10</v>
      </c>
      <c r="QN613" t="s">
        <v>1933</v>
      </c>
      <c r="QS613" t="s">
        <v>1934</v>
      </c>
      <c r="QT613" t="s">
        <v>1935</v>
      </c>
      <c r="QY613">
        <v>5</v>
      </c>
      <c r="QZ613" t="s">
        <v>1936</v>
      </c>
      <c r="RA613">
        <v>4</v>
      </c>
      <c r="RB613">
        <v>2</v>
      </c>
      <c r="RH613">
        <v>75</v>
      </c>
      <c r="RI613">
        <v>23</v>
      </c>
      <c r="RN613">
        <v>5</v>
      </c>
      <c r="RT613">
        <v>75</v>
      </c>
      <c r="RU613">
        <v>85</v>
      </c>
      <c r="RZ613">
        <v>6</v>
      </c>
      <c r="SE613">
        <v>3</v>
      </c>
      <c r="SF613">
        <v>2</v>
      </c>
      <c r="SX613">
        <v>43</v>
      </c>
      <c r="SY613">
        <v>3</v>
      </c>
      <c r="SZ613">
        <v>2</v>
      </c>
      <c r="TA613">
        <v>4</v>
      </c>
      <c r="TB613">
        <v>6</v>
      </c>
      <c r="TC613">
        <v>6</v>
      </c>
      <c r="TD613">
        <v>6</v>
      </c>
      <c r="TF613" t="s">
        <v>18</v>
      </c>
      <c r="TG613" cm="1">
        <f t="array" aca="1" ref="TG613" ca="1">_xlfn.IFS(SUMIFS(TI613:UB613, TI$3:UB$3,"Red",TI$4:UB$4,"On")&gt;0,1,
SUMIFS(TI613:UB613,TI$3:UB$3,"Yellow",TI$4:UB$4,"On")&gt;=TH$1,1,
TRUE,0)</f>
        <v>0</v>
      </c>
      <c r="TH613" s="40">
        <f t="shared" si="257"/>
        <v>1413.3016333321575</v>
      </c>
      <c r="TI613" s="40">
        <f t="shared" si="258"/>
        <v>0</v>
      </c>
      <c r="TJ613">
        <f t="shared" si="259"/>
        <v>0</v>
      </c>
      <c r="TK613">
        <f t="shared" si="260"/>
        <v>0</v>
      </c>
      <c r="TL613">
        <f t="shared" si="261"/>
        <v>0</v>
      </c>
      <c r="TM613">
        <f t="shared" si="262"/>
        <v>0</v>
      </c>
      <c r="TN613">
        <f t="shared" si="263"/>
        <v>0</v>
      </c>
      <c r="TO613">
        <f t="shared" si="264"/>
        <v>0</v>
      </c>
      <c r="TP613">
        <f t="shared" si="265"/>
        <v>1</v>
      </c>
      <c r="TQ613">
        <f t="shared" si="266"/>
        <v>0</v>
      </c>
      <c r="TR613">
        <f t="shared" si="267"/>
        <v>0</v>
      </c>
      <c r="TS613">
        <f t="shared" si="268"/>
        <v>0</v>
      </c>
      <c r="TT613">
        <f t="shared" si="269"/>
        <v>0</v>
      </c>
      <c r="TU613">
        <f t="shared" si="270"/>
        <v>0</v>
      </c>
      <c r="TV613">
        <f t="shared" si="271"/>
        <v>0</v>
      </c>
      <c r="TW613">
        <f t="shared" si="272"/>
        <v>0</v>
      </c>
      <c r="TX613">
        <f t="shared" si="273"/>
        <v>0</v>
      </c>
      <c r="TY613">
        <f t="shared" si="274"/>
        <v>0</v>
      </c>
      <c r="TZ613">
        <f t="shared" si="275"/>
        <v>0</v>
      </c>
      <c r="UA613">
        <f t="shared" si="276"/>
        <v>0</v>
      </c>
      <c r="UB613">
        <f t="shared" si="277"/>
        <v>0</v>
      </c>
      <c r="UD613" t="str">
        <f t="shared" si="278"/>
        <v>0</v>
      </c>
      <c r="UE613" t="str">
        <f t="shared" si="279"/>
        <v>3</v>
      </c>
      <c r="UG613">
        <f t="shared" si="280"/>
        <v>0</v>
      </c>
      <c r="UH613">
        <f t="shared" si="281"/>
        <v>3</v>
      </c>
      <c r="UR613">
        <f t="shared" si="282"/>
        <v>1</v>
      </c>
    </row>
    <row r="614" spans="1:564" x14ac:dyDescent="0.3">
      <c r="A614" t="s">
        <v>1937</v>
      </c>
      <c r="B614" t="s">
        <v>591</v>
      </c>
      <c r="C614" t="s">
        <v>115</v>
      </c>
      <c r="D614" s="63">
        <v>45743.973929837965</v>
      </c>
      <c r="E614" s="63">
        <v>45743.974478414355</v>
      </c>
      <c r="F614" t="s">
        <v>625</v>
      </c>
      <c r="G614">
        <v>100</v>
      </c>
      <c r="AI614">
        <v>1</v>
      </c>
      <c r="AJ614">
        <v>1</v>
      </c>
      <c r="AL614">
        <v>11</v>
      </c>
      <c r="AM614">
        <v>0</v>
      </c>
      <c r="AN614">
        <v>0</v>
      </c>
      <c r="AO614">
        <v>0</v>
      </c>
      <c r="AP614">
        <v>0</v>
      </c>
      <c r="AQ614">
        <v>0</v>
      </c>
      <c r="AR614">
        <v>1</v>
      </c>
      <c r="AS614">
        <v>0</v>
      </c>
      <c r="AT614">
        <v>0</v>
      </c>
      <c r="TF614" t="s">
        <v>18</v>
      </c>
      <c r="TG614" cm="1">
        <f t="array" aca="1" ref="TG614" ca="1">_xlfn.IFS(SUMIFS(TI614:UB614, TI$3:UB$3,"Red",TI$4:UB$4,"On")&gt;0,1,
SUMIFS(TI614:UB614,TI$3:UB$3,"Yellow",TI$4:UB$4,"On")&gt;=TH$1,1,
TRUE,0)</f>
        <v>0</v>
      </c>
      <c r="TH614" s="40">
        <f t="shared" si="257"/>
        <v>0.78995000221766531</v>
      </c>
      <c r="TI614" s="40" t="str">
        <f t="shared" si="258"/>
        <v/>
      </c>
      <c r="TJ614">
        <f t="shared" si="259"/>
        <v>0</v>
      </c>
      <c r="TK614">
        <f t="shared" si="260"/>
        <v>0</v>
      </c>
      <c r="TL614">
        <f t="shared" si="261"/>
        <v>0</v>
      </c>
      <c r="TM614">
        <f t="shared" si="262"/>
        <v>0</v>
      </c>
      <c r="TN614">
        <f t="shared" si="263"/>
        <v>0</v>
      </c>
      <c r="TO614">
        <f t="shared" si="264"/>
        <v>0</v>
      </c>
      <c r="TP614">
        <f t="shared" si="265"/>
        <v>0</v>
      </c>
      <c r="TQ614">
        <f t="shared" si="266"/>
        <v>0</v>
      </c>
      <c r="TR614">
        <f t="shared" si="267"/>
        <v>0</v>
      </c>
      <c r="TS614">
        <f t="shared" si="268"/>
        <v>0</v>
      </c>
      <c r="TT614">
        <f t="shared" si="269"/>
        <v>0</v>
      </c>
      <c r="TU614">
        <f t="shared" si="270"/>
        <v>0</v>
      </c>
      <c r="TV614">
        <f t="shared" si="271"/>
        <v>0</v>
      </c>
      <c r="TW614">
        <f t="shared" si="272"/>
        <v>0</v>
      </c>
      <c r="TX614">
        <f t="shared" si="273"/>
        <v>0</v>
      </c>
      <c r="TY614">
        <f t="shared" si="274"/>
        <v>0</v>
      </c>
      <c r="TZ614" t="str">
        <f t="shared" si="275"/>
        <v/>
      </c>
      <c r="UA614">
        <f t="shared" si="276"/>
        <v>0</v>
      </c>
      <c r="UB614">
        <f t="shared" si="277"/>
        <v>0</v>
      </c>
      <c r="UD614" t="str">
        <f t="shared" si="278"/>
        <v/>
      </c>
      <c r="UE614" t="str">
        <f t="shared" si="279"/>
        <v/>
      </c>
      <c r="UG614" t="str">
        <f t="shared" si="280"/>
        <v/>
      </c>
      <c r="UH614" t="str">
        <f t="shared" si="281"/>
        <v/>
      </c>
      <c r="UR614" t="str">
        <f t="shared" si="282"/>
        <v/>
      </c>
    </row>
    <row r="615" spans="1:564" x14ac:dyDescent="0.3">
      <c r="A615" t="s">
        <v>1938</v>
      </c>
      <c r="B615" t="s">
        <v>591</v>
      </c>
      <c r="C615" t="s">
        <v>97</v>
      </c>
      <c r="D615" s="63">
        <v>45743.982178981481</v>
      </c>
      <c r="E615" s="63">
        <v>45743.982588576386</v>
      </c>
      <c r="F615" t="s">
        <v>585</v>
      </c>
      <c r="G615">
        <v>100</v>
      </c>
      <c r="AI615">
        <v>1</v>
      </c>
      <c r="AJ615">
        <v>1</v>
      </c>
      <c r="AL615">
        <v>14</v>
      </c>
      <c r="TF615" t="s">
        <v>18</v>
      </c>
      <c r="TG615" cm="1">
        <f t="array" aca="1" ref="TG615" ca="1">_xlfn.IFS(SUMIFS(TI615:UB615, TI$3:UB$3,"Red",TI$4:UB$4,"On")&gt;0,1,
SUMIFS(TI615:UB615,TI$3:UB$3,"Yellow",TI$4:UB$4,"On")&gt;=TH$1,1,
TRUE,0)</f>
        <v>0</v>
      </c>
      <c r="TH615" s="40">
        <f t="shared" si="257"/>
        <v>0.58981666225008667</v>
      </c>
      <c r="TI615" s="40" t="str">
        <f t="shared" si="258"/>
        <v/>
      </c>
      <c r="TJ615">
        <f t="shared" si="259"/>
        <v>0</v>
      </c>
      <c r="TK615">
        <f t="shared" si="260"/>
        <v>0</v>
      </c>
      <c r="TL615">
        <f t="shared" si="261"/>
        <v>0</v>
      </c>
      <c r="TM615">
        <f t="shared" si="262"/>
        <v>0</v>
      </c>
      <c r="TN615">
        <f t="shared" si="263"/>
        <v>0</v>
      </c>
      <c r="TO615">
        <f t="shared" si="264"/>
        <v>0</v>
      </c>
      <c r="TP615">
        <f t="shared" si="265"/>
        <v>0</v>
      </c>
      <c r="TQ615">
        <f t="shared" si="266"/>
        <v>0</v>
      </c>
      <c r="TR615">
        <f t="shared" si="267"/>
        <v>0</v>
      </c>
      <c r="TS615">
        <f t="shared" si="268"/>
        <v>0</v>
      </c>
      <c r="TT615">
        <f t="shared" si="269"/>
        <v>0</v>
      </c>
      <c r="TU615">
        <f t="shared" si="270"/>
        <v>0</v>
      </c>
      <c r="TV615">
        <f t="shared" si="271"/>
        <v>0</v>
      </c>
      <c r="TW615">
        <f t="shared" si="272"/>
        <v>0</v>
      </c>
      <c r="TX615">
        <f t="shared" si="273"/>
        <v>0</v>
      </c>
      <c r="TY615">
        <f t="shared" si="274"/>
        <v>0</v>
      </c>
      <c r="TZ615" t="str">
        <f t="shared" si="275"/>
        <v/>
      </c>
      <c r="UA615">
        <f t="shared" si="276"/>
        <v>0</v>
      </c>
      <c r="UB615">
        <f t="shared" si="277"/>
        <v>0</v>
      </c>
      <c r="UD615" t="str">
        <f t="shared" si="278"/>
        <v/>
      </c>
      <c r="UE615" t="str">
        <f t="shared" si="279"/>
        <v/>
      </c>
      <c r="UG615" t="str">
        <f t="shared" si="280"/>
        <v/>
      </c>
      <c r="UH615" t="str">
        <f t="shared" si="281"/>
        <v/>
      </c>
      <c r="UR615" t="str">
        <f t="shared" si="282"/>
        <v/>
      </c>
    </row>
    <row r="616" spans="1:564" x14ac:dyDescent="0.3">
      <c r="A616" t="s">
        <v>1939</v>
      </c>
      <c r="B616" t="s">
        <v>14</v>
      </c>
      <c r="D616" s="63">
        <v>45743.981887013892</v>
      </c>
      <c r="E616" s="63">
        <v>45744.010552395834</v>
      </c>
      <c r="F616" t="s">
        <v>623</v>
      </c>
      <c r="G616">
        <v>100</v>
      </c>
      <c r="H616">
        <v>1</v>
      </c>
      <c r="I616">
        <v>8</v>
      </c>
      <c r="J616">
        <v>31</v>
      </c>
      <c r="K616">
        <v>3</v>
      </c>
      <c r="L616">
        <v>1</v>
      </c>
      <c r="M616" t="s">
        <v>586</v>
      </c>
      <c r="N616" t="s">
        <v>643</v>
      </c>
      <c r="O616" t="s">
        <v>1905</v>
      </c>
      <c r="P616">
        <v>0</v>
      </c>
      <c r="Q616">
        <v>0</v>
      </c>
      <c r="R616">
        <v>0</v>
      </c>
      <c r="S616">
        <v>0</v>
      </c>
      <c r="T616">
        <v>0</v>
      </c>
      <c r="U616">
        <v>0</v>
      </c>
      <c r="V616">
        <v>0</v>
      </c>
      <c r="W616">
        <v>0</v>
      </c>
      <c r="X616">
        <v>0</v>
      </c>
      <c r="Y616">
        <v>0</v>
      </c>
      <c r="Z616">
        <v>0</v>
      </c>
      <c r="AA616">
        <v>0</v>
      </c>
      <c r="AB616">
        <v>0</v>
      </c>
      <c r="AC616">
        <v>0</v>
      </c>
      <c r="AD616">
        <v>0</v>
      </c>
      <c r="AE616">
        <v>0</v>
      </c>
      <c r="AF616">
        <v>0</v>
      </c>
      <c r="AG616">
        <v>1</v>
      </c>
      <c r="AH616">
        <v>1</v>
      </c>
      <c r="AI616">
        <v>1</v>
      </c>
      <c r="AJ616">
        <v>1</v>
      </c>
      <c r="AL616">
        <v>11</v>
      </c>
      <c r="AM616">
        <v>0</v>
      </c>
      <c r="AN616">
        <v>0</v>
      </c>
      <c r="AO616">
        <v>1</v>
      </c>
      <c r="AP616">
        <v>0</v>
      </c>
      <c r="AQ616">
        <v>0</v>
      </c>
      <c r="AR616">
        <v>0</v>
      </c>
      <c r="AS616">
        <v>0</v>
      </c>
      <c r="AT616">
        <v>0</v>
      </c>
      <c r="AV616">
        <v>1</v>
      </c>
      <c r="AW616">
        <v>1</v>
      </c>
      <c r="AX616">
        <v>0</v>
      </c>
      <c r="AY616">
        <v>1</v>
      </c>
      <c r="AZ616">
        <v>0</v>
      </c>
      <c r="BA616">
        <v>0</v>
      </c>
      <c r="BB616">
        <v>0</v>
      </c>
      <c r="BD616">
        <v>1</v>
      </c>
      <c r="BE616">
        <v>3</v>
      </c>
      <c r="BF616">
        <v>1</v>
      </c>
      <c r="BI616">
        <v>1</v>
      </c>
      <c r="BJ616">
        <v>2</v>
      </c>
      <c r="BK616">
        <v>2</v>
      </c>
      <c r="BL616">
        <v>2</v>
      </c>
      <c r="BM616">
        <v>2</v>
      </c>
      <c r="BN616">
        <v>1</v>
      </c>
      <c r="BO616">
        <v>2</v>
      </c>
      <c r="BP616">
        <v>4</v>
      </c>
      <c r="BQ616">
        <v>1</v>
      </c>
      <c r="BR616">
        <v>1</v>
      </c>
      <c r="BS616">
        <v>2</v>
      </c>
      <c r="BT616">
        <v>2</v>
      </c>
      <c r="BU616">
        <v>2</v>
      </c>
      <c r="BV616">
        <v>1</v>
      </c>
      <c r="BW616">
        <v>1</v>
      </c>
      <c r="BY616">
        <v>1</v>
      </c>
      <c r="CH616">
        <v>9</v>
      </c>
      <c r="CX616" t="s">
        <v>1940</v>
      </c>
      <c r="DG616">
        <v>8</v>
      </c>
      <c r="DH616">
        <v>0</v>
      </c>
      <c r="DI616">
        <v>0</v>
      </c>
      <c r="DJ616">
        <v>0</v>
      </c>
      <c r="DK616">
        <v>0</v>
      </c>
      <c r="DL616">
        <v>0</v>
      </c>
      <c r="DM616">
        <v>0</v>
      </c>
      <c r="DN616">
        <v>0</v>
      </c>
      <c r="DP616">
        <v>0</v>
      </c>
      <c r="DQ616">
        <v>0</v>
      </c>
      <c r="DR616">
        <v>1</v>
      </c>
      <c r="DS616">
        <v>0</v>
      </c>
      <c r="DT616">
        <v>0</v>
      </c>
      <c r="DU616">
        <v>0</v>
      </c>
      <c r="DV616">
        <v>0</v>
      </c>
      <c r="DW616">
        <v>0</v>
      </c>
      <c r="DY616">
        <v>3</v>
      </c>
      <c r="DZ616">
        <v>1</v>
      </c>
      <c r="EC616">
        <v>2</v>
      </c>
      <c r="HC616">
        <v>3</v>
      </c>
      <c r="HD616">
        <v>5</v>
      </c>
      <c r="HE616">
        <v>3</v>
      </c>
      <c r="HF616">
        <v>4</v>
      </c>
      <c r="HG616">
        <v>5</v>
      </c>
      <c r="HH616">
        <v>4</v>
      </c>
      <c r="HI616">
        <v>4</v>
      </c>
      <c r="HJ616">
        <v>4</v>
      </c>
      <c r="HK616">
        <v>4</v>
      </c>
      <c r="HL616">
        <v>4</v>
      </c>
      <c r="KO616">
        <v>2020</v>
      </c>
      <c r="KP616">
        <v>0</v>
      </c>
      <c r="KQ616">
        <v>2020</v>
      </c>
      <c r="KR616">
        <v>0</v>
      </c>
      <c r="KS616">
        <v>3</v>
      </c>
      <c r="KT616" t="s">
        <v>1941</v>
      </c>
      <c r="KU616">
        <v>3</v>
      </c>
      <c r="KX616">
        <v>11</v>
      </c>
      <c r="LA616">
        <v>0</v>
      </c>
      <c r="LB616">
        <v>0</v>
      </c>
      <c r="LC616">
        <v>0</v>
      </c>
      <c r="LD616">
        <v>0</v>
      </c>
      <c r="LF616">
        <v>0</v>
      </c>
      <c r="LJ616">
        <v>0</v>
      </c>
      <c r="LK616">
        <v>0</v>
      </c>
      <c r="LL616">
        <v>0</v>
      </c>
      <c r="LO616">
        <v>1</v>
      </c>
      <c r="MC616">
        <v>2</v>
      </c>
      <c r="ME616">
        <v>2</v>
      </c>
      <c r="MF616">
        <v>2</v>
      </c>
      <c r="MG616">
        <v>4</v>
      </c>
      <c r="MH616">
        <v>5</v>
      </c>
      <c r="MI616">
        <v>3</v>
      </c>
      <c r="MJ616">
        <v>2</v>
      </c>
      <c r="MK616">
        <v>2</v>
      </c>
      <c r="ML616">
        <v>1</v>
      </c>
      <c r="MM616">
        <v>2</v>
      </c>
      <c r="MN616">
        <v>2</v>
      </c>
      <c r="MO616">
        <v>3</v>
      </c>
      <c r="MP616">
        <v>1</v>
      </c>
      <c r="MQ616">
        <v>1</v>
      </c>
      <c r="MR616">
        <v>1</v>
      </c>
      <c r="MS616">
        <v>2</v>
      </c>
      <c r="MT616">
        <v>3</v>
      </c>
      <c r="MU616">
        <v>2</v>
      </c>
      <c r="MV616">
        <v>2</v>
      </c>
      <c r="MW616">
        <v>3</v>
      </c>
      <c r="MX616" t="s">
        <v>1942</v>
      </c>
      <c r="MY616" t="s">
        <v>1943</v>
      </c>
      <c r="NA616" t="s">
        <v>1944</v>
      </c>
      <c r="NB616" t="s">
        <v>1945</v>
      </c>
      <c r="NG616" t="s">
        <v>1946</v>
      </c>
      <c r="NI616" t="s">
        <v>1947</v>
      </c>
      <c r="NJ616" t="s">
        <v>1947</v>
      </c>
      <c r="NL616">
        <v>3</v>
      </c>
      <c r="NM616">
        <v>2</v>
      </c>
      <c r="NO616">
        <v>3</v>
      </c>
      <c r="NP616">
        <v>3</v>
      </c>
      <c r="NQ616">
        <v>2</v>
      </c>
      <c r="NU616">
        <v>3</v>
      </c>
      <c r="NV616">
        <v>3</v>
      </c>
      <c r="NW616">
        <v>2</v>
      </c>
      <c r="NX616">
        <v>3</v>
      </c>
      <c r="NY616">
        <v>2</v>
      </c>
      <c r="OB616">
        <v>2</v>
      </c>
      <c r="OJ616">
        <v>1</v>
      </c>
      <c r="OV616">
        <v>2</v>
      </c>
      <c r="OZ616">
        <v>1</v>
      </c>
      <c r="PB616">
        <v>40</v>
      </c>
      <c r="PC616">
        <v>50</v>
      </c>
      <c r="PD616">
        <v>10</v>
      </c>
      <c r="PE616">
        <v>0</v>
      </c>
      <c r="PJ616">
        <v>2</v>
      </c>
      <c r="PK616">
        <v>5</v>
      </c>
      <c r="PL616">
        <v>1</v>
      </c>
      <c r="PM616">
        <v>1</v>
      </c>
      <c r="PN616">
        <v>3</v>
      </c>
      <c r="PO616">
        <v>1</v>
      </c>
      <c r="PP616">
        <v>4</v>
      </c>
      <c r="PQ616">
        <v>2</v>
      </c>
      <c r="PR616">
        <v>2</v>
      </c>
      <c r="PS616">
        <v>2</v>
      </c>
      <c r="PT616">
        <v>2</v>
      </c>
      <c r="PU616">
        <v>1</v>
      </c>
      <c r="PV616">
        <v>1</v>
      </c>
      <c r="PW616">
        <v>2</v>
      </c>
      <c r="PX616">
        <v>2</v>
      </c>
      <c r="PY616">
        <v>2</v>
      </c>
      <c r="PZ616">
        <v>3</v>
      </c>
      <c r="QC616">
        <v>10</v>
      </c>
      <c r="QL616">
        <v>8</v>
      </c>
      <c r="QN616" t="s">
        <v>1948</v>
      </c>
      <c r="QW616" t="s">
        <v>1949</v>
      </c>
      <c r="QY616">
        <v>3</v>
      </c>
      <c r="RA616">
        <v>5</v>
      </c>
      <c r="RB616">
        <v>60</v>
      </c>
      <c r="RN616">
        <v>80</v>
      </c>
      <c r="RZ616">
        <v>2</v>
      </c>
      <c r="SX616">
        <v>31</v>
      </c>
      <c r="SY616">
        <v>3</v>
      </c>
      <c r="SZ616">
        <v>3</v>
      </c>
      <c r="TA616">
        <v>3</v>
      </c>
      <c r="TB616">
        <v>1</v>
      </c>
      <c r="TC616">
        <v>4</v>
      </c>
      <c r="TD616">
        <v>3</v>
      </c>
      <c r="TF616" t="s">
        <v>18</v>
      </c>
      <c r="TG616" cm="1">
        <f t="array" aca="1" ref="TG616" ca="1">_xlfn.IFS(SUMIFS(TI616:UB616, TI$3:UB$3,"Red",TI$4:UB$4,"On")&gt;0,1,
SUMIFS(TI616:UB616,TI$3:UB$3,"Yellow",TI$4:UB$4,"On")&gt;=TH$1,1,
TRUE,0)</f>
        <v>1</v>
      </c>
      <c r="TH616" s="40">
        <f t="shared" si="257"/>
        <v>41.278149996651337</v>
      </c>
      <c r="TI616" s="40">
        <f t="shared" si="258"/>
        <v>0</v>
      </c>
      <c r="TJ616">
        <f t="shared" si="259"/>
        <v>0</v>
      </c>
      <c r="TK616">
        <f t="shared" si="260"/>
        <v>0</v>
      </c>
      <c r="TL616">
        <f t="shared" si="261"/>
        <v>0</v>
      </c>
      <c r="TM616">
        <f t="shared" si="262"/>
        <v>0</v>
      </c>
      <c r="TN616">
        <f t="shared" si="263"/>
        <v>0</v>
      </c>
      <c r="TO616">
        <f t="shared" si="264"/>
        <v>0</v>
      </c>
      <c r="TP616">
        <f t="shared" si="265"/>
        <v>0</v>
      </c>
      <c r="TQ616">
        <f t="shared" si="266"/>
        <v>0</v>
      </c>
      <c r="TR616">
        <f t="shared" si="267"/>
        <v>0</v>
      </c>
      <c r="TS616">
        <f t="shared" si="268"/>
        <v>0</v>
      </c>
      <c r="TT616">
        <f t="shared" si="269"/>
        <v>0</v>
      </c>
      <c r="TU616">
        <f t="shared" si="270"/>
        <v>0</v>
      </c>
      <c r="TV616">
        <f t="shared" si="271"/>
        <v>0</v>
      </c>
      <c r="TW616">
        <f t="shared" si="272"/>
        <v>0</v>
      </c>
      <c r="TX616">
        <f t="shared" si="273"/>
        <v>0</v>
      </c>
      <c r="TY616">
        <f t="shared" si="274"/>
        <v>0</v>
      </c>
      <c r="TZ616">
        <f t="shared" si="275"/>
        <v>0</v>
      </c>
      <c r="UA616">
        <f t="shared" si="276"/>
        <v>1</v>
      </c>
      <c r="UB616">
        <f t="shared" si="277"/>
        <v>1</v>
      </c>
      <c r="UD616" t="str">
        <f t="shared" si="278"/>
        <v>0</v>
      </c>
      <c r="UE616" t="str">
        <f t="shared" si="279"/>
        <v>3</v>
      </c>
      <c r="UG616">
        <f t="shared" si="280"/>
        <v>0</v>
      </c>
      <c r="UH616">
        <f t="shared" si="281"/>
        <v>2</v>
      </c>
      <c r="UR616">
        <f t="shared" si="282"/>
        <v>1</v>
      </c>
    </row>
    <row r="617" spans="1:564" x14ac:dyDescent="0.3">
      <c r="A617" t="s">
        <v>1950</v>
      </c>
      <c r="B617" t="s">
        <v>591</v>
      </c>
      <c r="C617" t="s">
        <v>131</v>
      </c>
      <c r="D617" s="63">
        <v>45744.010011539351</v>
      </c>
      <c r="E617" s="63">
        <v>45744.011246631948</v>
      </c>
      <c r="F617" t="s">
        <v>623</v>
      </c>
      <c r="G617">
        <v>100</v>
      </c>
      <c r="P617">
        <v>0</v>
      </c>
      <c r="AI617">
        <v>1</v>
      </c>
      <c r="AJ617">
        <v>1</v>
      </c>
      <c r="AL617">
        <v>11</v>
      </c>
      <c r="AM617">
        <v>1</v>
      </c>
      <c r="AN617">
        <v>0</v>
      </c>
      <c r="AO617">
        <v>1</v>
      </c>
      <c r="AP617">
        <v>1</v>
      </c>
      <c r="AQ617">
        <v>1</v>
      </c>
      <c r="AR617">
        <v>0</v>
      </c>
      <c r="AS617">
        <v>0</v>
      </c>
      <c r="AT617">
        <v>0</v>
      </c>
      <c r="AV617">
        <v>1</v>
      </c>
      <c r="AW617">
        <v>0</v>
      </c>
      <c r="AX617">
        <v>1</v>
      </c>
      <c r="AY617">
        <v>0</v>
      </c>
      <c r="AZ617">
        <v>1</v>
      </c>
      <c r="BA617">
        <v>0</v>
      </c>
      <c r="BB617">
        <v>0</v>
      </c>
      <c r="TF617" t="s">
        <v>18</v>
      </c>
      <c r="TG617" cm="1">
        <f t="array" aca="1" ref="TG617" ca="1">_xlfn.IFS(SUMIFS(TI617:UB617, TI$3:UB$3,"Red",TI$4:UB$4,"On")&gt;0,1,
SUMIFS(TI617:UB617,TI$3:UB$3,"Yellow",TI$4:UB$4,"On")&gt;=TH$1,1,
TRUE,0)</f>
        <v>0</v>
      </c>
      <c r="TH617" s="40">
        <f t="shared" si="257"/>
        <v>1.7785333399660885</v>
      </c>
      <c r="TI617" s="40" t="str">
        <f t="shared" si="258"/>
        <v/>
      </c>
      <c r="TJ617">
        <f t="shared" si="259"/>
        <v>0</v>
      </c>
      <c r="TK617">
        <f t="shared" si="260"/>
        <v>0</v>
      </c>
      <c r="TL617">
        <f t="shared" si="261"/>
        <v>0</v>
      </c>
      <c r="TM617">
        <f t="shared" si="262"/>
        <v>0</v>
      </c>
      <c r="TN617">
        <f t="shared" si="263"/>
        <v>0</v>
      </c>
      <c r="TO617">
        <f t="shared" si="264"/>
        <v>0</v>
      </c>
      <c r="TP617">
        <f t="shared" si="265"/>
        <v>0</v>
      </c>
      <c r="TQ617">
        <f t="shared" si="266"/>
        <v>0</v>
      </c>
      <c r="TR617">
        <f t="shared" si="267"/>
        <v>0</v>
      </c>
      <c r="TS617">
        <f t="shared" si="268"/>
        <v>0</v>
      </c>
      <c r="TT617">
        <f t="shared" si="269"/>
        <v>0</v>
      </c>
      <c r="TU617">
        <f t="shared" si="270"/>
        <v>0</v>
      </c>
      <c r="TV617">
        <f t="shared" si="271"/>
        <v>0</v>
      </c>
      <c r="TW617">
        <f t="shared" si="272"/>
        <v>0</v>
      </c>
      <c r="TX617">
        <f t="shared" si="273"/>
        <v>0</v>
      </c>
      <c r="TY617">
        <f t="shared" si="274"/>
        <v>0</v>
      </c>
      <c r="TZ617" t="str">
        <f t="shared" si="275"/>
        <v/>
      </c>
      <c r="UA617">
        <f t="shared" si="276"/>
        <v>0</v>
      </c>
      <c r="UB617">
        <f t="shared" si="277"/>
        <v>0</v>
      </c>
      <c r="UD617" t="str">
        <f t="shared" si="278"/>
        <v/>
      </c>
      <c r="UE617" t="str">
        <f t="shared" si="279"/>
        <v/>
      </c>
      <c r="UG617" t="str">
        <f t="shared" si="280"/>
        <v/>
      </c>
      <c r="UH617" t="str">
        <f t="shared" si="281"/>
        <v/>
      </c>
      <c r="UR617" t="str">
        <f t="shared" si="282"/>
        <v/>
      </c>
    </row>
    <row r="618" spans="1:564" x14ac:dyDescent="0.3">
      <c r="A618" t="s">
        <v>1951</v>
      </c>
      <c r="B618" t="s">
        <v>14</v>
      </c>
      <c r="D618" s="63">
        <v>45743.99693666667</v>
      </c>
      <c r="E618" s="63">
        <v>45744.020548182867</v>
      </c>
      <c r="F618" t="s">
        <v>585</v>
      </c>
      <c r="G618">
        <v>100</v>
      </c>
      <c r="H618">
        <v>1</v>
      </c>
      <c r="I618">
        <v>1</v>
      </c>
      <c r="J618">
        <v>5</v>
      </c>
      <c r="K618">
        <v>3</v>
      </c>
      <c r="L618">
        <v>1</v>
      </c>
      <c r="M618" t="s">
        <v>586</v>
      </c>
      <c r="N618" t="s">
        <v>76</v>
      </c>
      <c r="O618" t="s">
        <v>1650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1</v>
      </c>
      <c r="AJ618">
        <v>1</v>
      </c>
      <c r="AL618">
        <v>11</v>
      </c>
      <c r="AM618">
        <v>1</v>
      </c>
      <c r="AN618">
        <v>0</v>
      </c>
      <c r="AO618">
        <v>1</v>
      </c>
      <c r="AP618">
        <v>0</v>
      </c>
      <c r="AQ618">
        <v>0</v>
      </c>
      <c r="AR618">
        <v>1</v>
      </c>
      <c r="AS618">
        <v>0</v>
      </c>
      <c r="AT618">
        <v>0</v>
      </c>
      <c r="AV618">
        <v>3</v>
      </c>
      <c r="AW618">
        <v>1</v>
      </c>
      <c r="AX618">
        <v>0</v>
      </c>
      <c r="AY618">
        <v>1</v>
      </c>
      <c r="AZ618">
        <v>1</v>
      </c>
      <c r="BA618">
        <v>0</v>
      </c>
      <c r="BB618">
        <v>0</v>
      </c>
      <c r="BD618">
        <v>1</v>
      </c>
      <c r="BE618">
        <v>1</v>
      </c>
      <c r="BF618">
        <v>1</v>
      </c>
      <c r="BI618">
        <v>4</v>
      </c>
      <c r="BJ618">
        <v>3</v>
      </c>
      <c r="BK618">
        <v>2</v>
      </c>
      <c r="BL618">
        <v>3</v>
      </c>
      <c r="BM618">
        <v>3</v>
      </c>
      <c r="BN618">
        <v>2</v>
      </c>
      <c r="BO618">
        <v>2</v>
      </c>
      <c r="BP618">
        <v>3</v>
      </c>
      <c r="BQ618">
        <v>3</v>
      </c>
      <c r="BR618">
        <v>2</v>
      </c>
      <c r="BS618">
        <v>2</v>
      </c>
      <c r="BT618">
        <v>2</v>
      </c>
      <c r="BU618">
        <v>3</v>
      </c>
      <c r="BV618">
        <v>2</v>
      </c>
      <c r="BW618">
        <v>1</v>
      </c>
      <c r="BY618">
        <v>1</v>
      </c>
      <c r="CA618">
        <v>10</v>
      </c>
      <c r="CB618">
        <v>1</v>
      </c>
      <c r="CE618">
        <v>1</v>
      </c>
      <c r="CQ618" t="s">
        <v>1952</v>
      </c>
      <c r="CR618" t="s">
        <v>1953</v>
      </c>
      <c r="CU618" t="s">
        <v>1954</v>
      </c>
      <c r="DG618">
        <v>1</v>
      </c>
      <c r="DI618">
        <v>0</v>
      </c>
      <c r="DJ618">
        <v>0</v>
      </c>
      <c r="DK618">
        <v>1</v>
      </c>
      <c r="DL618">
        <v>0</v>
      </c>
      <c r="DM618">
        <v>1</v>
      </c>
      <c r="DN618">
        <v>0</v>
      </c>
      <c r="DO618">
        <v>1</v>
      </c>
      <c r="DP618">
        <v>1</v>
      </c>
      <c r="DQ618">
        <v>0</v>
      </c>
      <c r="DR618">
        <v>0</v>
      </c>
      <c r="DS618">
        <v>0</v>
      </c>
      <c r="DT618">
        <v>1</v>
      </c>
      <c r="DU618">
        <v>0</v>
      </c>
      <c r="DV618">
        <v>0</v>
      </c>
      <c r="DW618">
        <v>0</v>
      </c>
      <c r="EA618">
        <v>2</v>
      </c>
      <c r="EB618">
        <v>3</v>
      </c>
      <c r="EC618">
        <v>1</v>
      </c>
      <c r="EK618">
        <v>1</v>
      </c>
      <c r="EL618">
        <v>4</v>
      </c>
      <c r="EM618">
        <v>5</v>
      </c>
      <c r="EN618">
        <v>5</v>
      </c>
      <c r="EO618">
        <v>5</v>
      </c>
      <c r="EP618">
        <v>4</v>
      </c>
      <c r="EQ618">
        <v>4</v>
      </c>
      <c r="ER618">
        <v>5</v>
      </c>
      <c r="ES618">
        <v>4</v>
      </c>
      <c r="ET618">
        <v>4</v>
      </c>
      <c r="EU618">
        <v>2</v>
      </c>
      <c r="EV618">
        <v>4</v>
      </c>
      <c r="EW618">
        <v>4</v>
      </c>
      <c r="EX618">
        <v>4</v>
      </c>
      <c r="EY618">
        <v>4</v>
      </c>
      <c r="EZ618">
        <v>3</v>
      </c>
      <c r="FA618">
        <v>4</v>
      </c>
      <c r="FB618">
        <v>4</v>
      </c>
      <c r="FC618">
        <v>4</v>
      </c>
      <c r="FD618">
        <v>4</v>
      </c>
      <c r="FY618">
        <v>2</v>
      </c>
      <c r="FZ618">
        <v>2</v>
      </c>
      <c r="GA618">
        <v>2</v>
      </c>
      <c r="GB618">
        <v>3</v>
      </c>
      <c r="GC618">
        <v>3</v>
      </c>
      <c r="GD618">
        <v>3</v>
      </c>
      <c r="GE618">
        <v>3</v>
      </c>
      <c r="GF618">
        <v>3</v>
      </c>
      <c r="GG618">
        <v>3</v>
      </c>
      <c r="GH618">
        <v>3</v>
      </c>
      <c r="KO618">
        <v>2008</v>
      </c>
      <c r="KP618">
        <v>0</v>
      </c>
      <c r="KQ618">
        <v>2008</v>
      </c>
      <c r="KR618">
        <v>0</v>
      </c>
      <c r="KS618">
        <v>5</v>
      </c>
      <c r="KT618" t="s">
        <v>1955</v>
      </c>
      <c r="KU618">
        <v>1</v>
      </c>
      <c r="KX618">
        <v>16</v>
      </c>
      <c r="KY618" t="s">
        <v>1956</v>
      </c>
      <c r="LA618">
        <v>0</v>
      </c>
      <c r="LB618">
        <v>0</v>
      </c>
      <c r="LC618">
        <v>0</v>
      </c>
      <c r="LD618">
        <v>0</v>
      </c>
      <c r="LE618">
        <v>0</v>
      </c>
      <c r="LF618">
        <v>0</v>
      </c>
      <c r="LG618">
        <v>1</v>
      </c>
      <c r="LH618">
        <v>0</v>
      </c>
      <c r="LI618">
        <v>0</v>
      </c>
      <c r="LJ618">
        <v>0</v>
      </c>
      <c r="LK618">
        <v>0</v>
      </c>
      <c r="LL618">
        <v>0</v>
      </c>
      <c r="LM618">
        <v>0</v>
      </c>
      <c r="LO618">
        <v>0</v>
      </c>
      <c r="LQ618">
        <v>0</v>
      </c>
      <c r="LR618">
        <v>0</v>
      </c>
      <c r="LS618">
        <v>1</v>
      </c>
      <c r="LT618">
        <v>0</v>
      </c>
      <c r="LU618">
        <v>0</v>
      </c>
      <c r="LV618">
        <v>0</v>
      </c>
      <c r="LW618">
        <v>0</v>
      </c>
      <c r="LX618">
        <v>0</v>
      </c>
      <c r="LY618">
        <v>0</v>
      </c>
      <c r="LZ618">
        <v>0</v>
      </c>
      <c r="MA618">
        <v>0</v>
      </c>
      <c r="MC618">
        <v>1</v>
      </c>
      <c r="ME618">
        <v>1</v>
      </c>
      <c r="MF618">
        <v>4</v>
      </c>
      <c r="MG618">
        <v>2</v>
      </c>
      <c r="MH618">
        <v>4</v>
      </c>
      <c r="MI618">
        <v>8</v>
      </c>
      <c r="MJ618">
        <v>2</v>
      </c>
      <c r="MK618">
        <v>1</v>
      </c>
      <c r="ML618">
        <v>2</v>
      </c>
      <c r="MM618">
        <v>3</v>
      </c>
      <c r="MN618">
        <v>3</v>
      </c>
      <c r="MO618">
        <v>2</v>
      </c>
      <c r="MP618">
        <v>2</v>
      </c>
      <c r="MQ618">
        <v>3</v>
      </c>
      <c r="MR618">
        <v>2</v>
      </c>
      <c r="MS618">
        <v>2</v>
      </c>
      <c r="MT618">
        <v>2</v>
      </c>
      <c r="MU618">
        <v>3</v>
      </c>
      <c r="MV618">
        <v>2</v>
      </c>
      <c r="MW618">
        <v>3</v>
      </c>
      <c r="MX618" t="s">
        <v>1957</v>
      </c>
      <c r="MZ618" t="s">
        <v>1958</v>
      </c>
      <c r="NC618" t="s">
        <v>1959</v>
      </c>
      <c r="ND618" t="s">
        <v>588</v>
      </c>
      <c r="NF618" t="s">
        <v>588</v>
      </c>
      <c r="NG618" t="s">
        <v>1960</v>
      </c>
      <c r="NH618" t="s">
        <v>1961</v>
      </c>
      <c r="NJ618" t="s">
        <v>1962</v>
      </c>
      <c r="NL618">
        <v>3</v>
      </c>
      <c r="NN618">
        <v>1</v>
      </c>
      <c r="NO618">
        <v>1</v>
      </c>
      <c r="NP618">
        <v>1</v>
      </c>
      <c r="NQ618">
        <v>3</v>
      </c>
      <c r="NR618">
        <v>1</v>
      </c>
      <c r="NS618">
        <v>1</v>
      </c>
      <c r="NT618">
        <v>3</v>
      </c>
      <c r="NU618">
        <v>1</v>
      </c>
      <c r="NV618">
        <v>1</v>
      </c>
      <c r="NW618">
        <v>1</v>
      </c>
      <c r="NX618">
        <v>1</v>
      </c>
      <c r="NY618">
        <v>1</v>
      </c>
      <c r="OD618">
        <v>2</v>
      </c>
      <c r="OF618">
        <v>1</v>
      </c>
      <c r="OH618">
        <v>6</v>
      </c>
      <c r="OI618" t="s">
        <v>1963</v>
      </c>
      <c r="OL618">
        <v>2</v>
      </c>
      <c r="ON618">
        <v>1</v>
      </c>
      <c r="OR618">
        <v>2</v>
      </c>
      <c r="OT618">
        <v>1</v>
      </c>
      <c r="OV618">
        <v>2</v>
      </c>
      <c r="OX618">
        <v>2</v>
      </c>
      <c r="OZ618">
        <v>2</v>
      </c>
      <c r="PB618">
        <v>60</v>
      </c>
      <c r="PC618">
        <v>5</v>
      </c>
      <c r="PD618">
        <v>35</v>
      </c>
      <c r="PE618">
        <v>0</v>
      </c>
      <c r="PG618">
        <v>10</v>
      </c>
      <c r="PH618">
        <v>4</v>
      </c>
      <c r="PI618">
        <v>4</v>
      </c>
      <c r="PJ618">
        <v>1</v>
      </c>
      <c r="PL618">
        <v>7</v>
      </c>
      <c r="PM618">
        <v>5</v>
      </c>
      <c r="PN618">
        <v>4</v>
      </c>
      <c r="PO618">
        <v>3</v>
      </c>
      <c r="PP618">
        <v>4</v>
      </c>
      <c r="PQ618">
        <v>1</v>
      </c>
      <c r="PR618">
        <v>1</v>
      </c>
      <c r="PS618">
        <v>1</v>
      </c>
      <c r="PT618">
        <v>2</v>
      </c>
      <c r="PU618">
        <v>1</v>
      </c>
      <c r="PV618">
        <v>1</v>
      </c>
      <c r="PW618">
        <v>2</v>
      </c>
      <c r="PX618">
        <v>1</v>
      </c>
      <c r="PY618">
        <v>1</v>
      </c>
      <c r="PZ618">
        <v>2</v>
      </c>
      <c r="QC618">
        <v>6</v>
      </c>
      <c r="QN618" t="s">
        <v>1964</v>
      </c>
      <c r="QY618">
        <v>3</v>
      </c>
      <c r="RA618">
        <v>3</v>
      </c>
      <c r="RB618">
        <v>10</v>
      </c>
      <c r="RN618">
        <v>1</v>
      </c>
      <c r="RZ618">
        <v>3</v>
      </c>
      <c r="SX618">
        <v>5</v>
      </c>
      <c r="SY618">
        <v>3</v>
      </c>
      <c r="SZ618">
        <v>1</v>
      </c>
      <c r="TA618">
        <v>7</v>
      </c>
      <c r="TB618">
        <v>6</v>
      </c>
      <c r="TC618">
        <v>4</v>
      </c>
      <c r="TD618">
        <v>5</v>
      </c>
      <c r="TF618" t="s">
        <v>18</v>
      </c>
      <c r="TG618" cm="1">
        <f t="array" aca="1" ref="TG618" ca="1">_xlfn.IFS(SUMIFS(TI618:UB618, TI$3:UB$3,"Red",TI$4:UB$4,"On")&gt;0,1,
SUMIFS(TI618:UB618,TI$3:UB$3,"Yellow",TI$4:UB$4,"On")&gt;=TH$1,1,
TRUE,0)</f>
        <v>0</v>
      </c>
      <c r="TH618" s="40">
        <f t="shared" si="257"/>
        <v>34.000583323650062</v>
      </c>
      <c r="TI618" s="40">
        <f t="shared" si="258"/>
        <v>0</v>
      </c>
      <c r="TJ618">
        <f t="shared" si="259"/>
        <v>0</v>
      </c>
      <c r="TK618">
        <f t="shared" si="260"/>
        <v>0</v>
      </c>
      <c r="TL618">
        <f t="shared" si="261"/>
        <v>0</v>
      </c>
      <c r="TM618">
        <f t="shared" si="262"/>
        <v>0</v>
      </c>
      <c r="TN618">
        <f t="shared" si="263"/>
        <v>0</v>
      </c>
      <c r="TO618">
        <f t="shared" si="264"/>
        <v>0</v>
      </c>
      <c r="TP618">
        <f t="shared" si="265"/>
        <v>0</v>
      </c>
      <c r="TQ618">
        <f t="shared" si="266"/>
        <v>0</v>
      </c>
      <c r="TR618">
        <f t="shared" si="267"/>
        <v>0</v>
      </c>
      <c r="TS618">
        <f t="shared" si="268"/>
        <v>0</v>
      </c>
      <c r="TT618">
        <f t="shared" si="269"/>
        <v>0</v>
      </c>
      <c r="TU618">
        <f t="shared" si="270"/>
        <v>0</v>
      </c>
      <c r="TV618">
        <f t="shared" si="271"/>
        <v>0</v>
      </c>
      <c r="TW618">
        <f t="shared" si="272"/>
        <v>0</v>
      </c>
      <c r="TX618">
        <f t="shared" si="273"/>
        <v>0</v>
      </c>
      <c r="TY618">
        <f t="shared" si="274"/>
        <v>0</v>
      </c>
      <c r="TZ618">
        <f t="shared" si="275"/>
        <v>0</v>
      </c>
      <c r="UA618">
        <f t="shared" si="276"/>
        <v>0</v>
      </c>
      <c r="UB618">
        <f t="shared" si="277"/>
        <v>0</v>
      </c>
      <c r="UD618" t="str">
        <f t="shared" si="278"/>
        <v>0</v>
      </c>
      <c r="UE618" t="str">
        <f t="shared" si="279"/>
        <v>3</v>
      </c>
      <c r="UG618">
        <f t="shared" si="280"/>
        <v>0</v>
      </c>
      <c r="UH618">
        <f t="shared" si="281"/>
        <v>3</v>
      </c>
      <c r="UR618">
        <f t="shared" si="282"/>
        <v>1</v>
      </c>
    </row>
    <row r="619" spans="1:564" x14ac:dyDescent="0.3">
      <c r="TH619" s="40"/>
    </row>
    <row r="620" spans="1:564" x14ac:dyDescent="0.3">
      <c r="TH620" s="40"/>
    </row>
    <row r="621" spans="1:564" x14ac:dyDescent="0.3">
      <c r="TH621" s="40"/>
    </row>
    <row r="622" spans="1:564" x14ac:dyDescent="0.3">
      <c r="TH622" s="40"/>
    </row>
    <row r="623" spans="1:564" x14ac:dyDescent="0.3">
      <c r="TH623" s="40"/>
    </row>
    <row r="624" spans="1:564" x14ac:dyDescent="0.3">
      <c r="TH624" s="40"/>
    </row>
    <row r="625" spans="528:528" x14ac:dyDescent="0.3">
      <c r="TH625" s="40"/>
    </row>
    <row r="626" spans="528:528" x14ac:dyDescent="0.3">
      <c r="TH626" s="40"/>
    </row>
    <row r="627" spans="528:528" x14ac:dyDescent="0.3">
      <c r="TH627" s="40"/>
    </row>
    <row r="628" spans="528:528" x14ac:dyDescent="0.3">
      <c r="TH628" s="40"/>
    </row>
    <row r="629" spans="528:528" x14ac:dyDescent="0.3">
      <c r="TH629" s="40"/>
    </row>
    <row r="630" spans="528:528" x14ac:dyDescent="0.3">
      <c r="TH630" s="40"/>
    </row>
    <row r="631" spans="528:528" x14ac:dyDescent="0.3">
      <c r="TH631" s="40"/>
    </row>
    <row r="632" spans="528:528" x14ac:dyDescent="0.3">
      <c r="TH632" s="40"/>
    </row>
    <row r="633" spans="528:528" x14ac:dyDescent="0.3">
      <c r="TH633" s="40"/>
    </row>
    <row r="634" spans="528:528" x14ac:dyDescent="0.3">
      <c r="TH634" s="40"/>
    </row>
    <row r="635" spans="528:528" x14ac:dyDescent="0.3">
      <c r="TH635" s="40"/>
    </row>
    <row r="636" spans="528:528" x14ac:dyDescent="0.3">
      <c r="TH636" s="40"/>
    </row>
    <row r="637" spans="528:528" x14ac:dyDescent="0.3">
      <c r="TH637" s="40"/>
    </row>
    <row r="638" spans="528:528" x14ac:dyDescent="0.3">
      <c r="TH638" s="40"/>
    </row>
    <row r="639" spans="528:528" x14ac:dyDescent="0.3">
      <c r="TH639" s="40"/>
    </row>
    <row r="640" spans="528:528" x14ac:dyDescent="0.3">
      <c r="TH640" s="40"/>
    </row>
    <row r="641" spans="528:528" x14ac:dyDescent="0.3">
      <c r="TH641" s="40"/>
    </row>
    <row r="642" spans="528:528" x14ac:dyDescent="0.3">
      <c r="TH642" s="40"/>
    </row>
    <row r="643" spans="528:528" x14ac:dyDescent="0.3">
      <c r="TH643" s="40"/>
    </row>
    <row r="644" spans="528:528" x14ac:dyDescent="0.3">
      <c r="TH644" s="40"/>
    </row>
    <row r="645" spans="528:528" x14ac:dyDescent="0.3">
      <c r="TH645" s="40"/>
    </row>
    <row r="646" spans="528:528" x14ac:dyDescent="0.3">
      <c r="TH646" s="40"/>
    </row>
    <row r="647" spans="528:528" x14ac:dyDescent="0.3">
      <c r="TH647" s="40"/>
    </row>
    <row r="648" spans="528:528" x14ac:dyDescent="0.3">
      <c r="TH648" s="40"/>
    </row>
    <row r="649" spans="528:528" x14ac:dyDescent="0.3">
      <c r="TH649" s="40"/>
    </row>
    <row r="650" spans="528:528" x14ac:dyDescent="0.3">
      <c r="TH650" s="40"/>
    </row>
    <row r="651" spans="528:528" x14ac:dyDescent="0.3">
      <c r="TH651" s="40"/>
    </row>
    <row r="652" spans="528:528" x14ac:dyDescent="0.3">
      <c r="TH652" s="40"/>
    </row>
    <row r="653" spans="528:528" x14ac:dyDescent="0.3">
      <c r="TH653" s="40"/>
    </row>
    <row r="654" spans="528:528" x14ac:dyDescent="0.3">
      <c r="TH654" s="40"/>
    </row>
    <row r="655" spans="528:528" x14ac:dyDescent="0.3">
      <c r="TH655" s="40"/>
    </row>
    <row r="656" spans="528:528" x14ac:dyDescent="0.3">
      <c r="TH656" s="40"/>
    </row>
    <row r="657" spans="528:528" x14ac:dyDescent="0.3">
      <c r="TH657" s="40"/>
    </row>
    <row r="658" spans="528:528" x14ac:dyDescent="0.3">
      <c r="TH658" s="40"/>
    </row>
    <row r="659" spans="528:528" x14ac:dyDescent="0.3">
      <c r="TH659" s="40"/>
    </row>
    <row r="660" spans="528:528" x14ac:dyDescent="0.3">
      <c r="TH660" s="40"/>
    </row>
    <row r="661" spans="528:528" x14ac:dyDescent="0.3">
      <c r="TH661" s="40"/>
    </row>
    <row r="662" spans="528:528" x14ac:dyDescent="0.3">
      <c r="TH662" s="40"/>
    </row>
    <row r="663" spans="528:528" x14ac:dyDescent="0.3">
      <c r="TH663" s="40"/>
    </row>
    <row r="664" spans="528:528" x14ac:dyDescent="0.3">
      <c r="TH664" s="40"/>
    </row>
    <row r="665" spans="528:528" x14ac:dyDescent="0.3">
      <c r="TH665" s="40"/>
    </row>
    <row r="666" spans="528:528" x14ac:dyDescent="0.3">
      <c r="TH666" s="40"/>
    </row>
    <row r="667" spans="528:528" x14ac:dyDescent="0.3">
      <c r="TH667" s="40"/>
    </row>
    <row r="668" spans="528:528" x14ac:dyDescent="0.3">
      <c r="TH668" s="40"/>
    </row>
    <row r="669" spans="528:528" x14ac:dyDescent="0.3">
      <c r="TH669" s="40"/>
    </row>
    <row r="670" spans="528:528" x14ac:dyDescent="0.3">
      <c r="TH670" s="40"/>
    </row>
    <row r="671" spans="528:528" x14ac:dyDescent="0.3">
      <c r="TH671" s="40"/>
    </row>
    <row r="672" spans="528:528" x14ac:dyDescent="0.3">
      <c r="TH672" s="40"/>
    </row>
    <row r="673" spans="528:528" x14ac:dyDescent="0.3">
      <c r="TH673" s="40"/>
    </row>
    <row r="674" spans="528:528" x14ac:dyDescent="0.3">
      <c r="TH674" s="40"/>
    </row>
    <row r="675" spans="528:528" x14ac:dyDescent="0.3">
      <c r="TH675" s="40"/>
    </row>
    <row r="676" spans="528:528" x14ac:dyDescent="0.3">
      <c r="TH676" s="40"/>
    </row>
    <row r="677" spans="528:528" x14ac:dyDescent="0.3">
      <c r="TH677" s="40"/>
    </row>
    <row r="678" spans="528:528" x14ac:dyDescent="0.3">
      <c r="TH678" s="40"/>
    </row>
    <row r="679" spans="528:528" x14ac:dyDescent="0.3">
      <c r="TH679" s="40"/>
    </row>
    <row r="680" spans="528:528" x14ac:dyDescent="0.3">
      <c r="TH680" s="40"/>
    </row>
    <row r="681" spans="528:528" x14ac:dyDescent="0.3">
      <c r="TH681" s="40"/>
    </row>
    <row r="682" spans="528:528" x14ac:dyDescent="0.3">
      <c r="TH682" s="40"/>
    </row>
    <row r="683" spans="528:528" x14ac:dyDescent="0.3">
      <c r="TH683" s="40"/>
    </row>
    <row r="684" spans="528:528" x14ac:dyDescent="0.3">
      <c r="TH684" s="40"/>
    </row>
    <row r="685" spans="528:528" x14ac:dyDescent="0.3">
      <c r="TH685" s="40"/>
    </row>
    <row r="686" spans="528:528" x14ac:dyDescent="0.3">
      <c r="TH686" s="40"/>
    </row>
    <row r="687" spans="528:528" x14ac:dyDescent="0.3">
      <c r="TH687" s="40"/>
    </row>
    <row r="688" spans="528:528" x14ac:dyDescent="0.3">
      <c r="TH688" s="40"/>
    </row>
    <row r="689" spans="528:528" x14ac:dyDescent="0.3">
      <c r="TH689" s="40"/>
    </row>
    <row r="690" spans="528:528" x14ac:dyDescent="0.3">
      <c r="TH690" s="40"/>
    </row>
    <row r="691" spans="528:528" x14ac:dyDescent="0.3">
      <c r="TH691" s="40"/>
    </row>
    <row r="692" spans="528:528" x14ac:dyDescent="0.3">
      <c r="TH692" s="40"/>
    </row>
    <row r="693" spans="528:528" x14ac:dyDescent="0.3">
      <c r="TH693" s="40"/>
    </row>
    <row r="694" spans="528:528" x14ac:dyDescent="0.3">
      <c r="TH694" s="40"/>
    </row>
    <row r="695" spans="528:528" x14ac:dyDescent="0.3">
      <c r="TH695" s="40"/>
    </row>
    <row r="696" spans="528:528" x14ac:dyDescent="0.3">
      <c r="TH696" s="40"/>
    </row>
    <row r="697" spans="528:528" x14ac:dyDescent="0.3">
      <c r="TH697" s="40"/>
    </row>
    <row r="698" spans="528:528" x14ac:dyDescent="0.3">
      <c r="TH698" s="40"/>
    </row>
    <row r="699" spans="528:528" x14ac:dyDescent="0.3">
      <c r="TH699" s="40"/>
    </row>
    <row r="700" spans="528:528" x14ac:dyDescent="0.3">
      <c r="TH700" s="40"/>
    </row>
    <row r="701" spans="528:528" x14ac:dyDescent="0.3">
      <c r="TH701" s="40"/>
    </row>
    <row r="702" spans="528:528" x14ac:dyDescent="0.3">
      <c r="TH702" s="40"/>
    </row>
    <row r="703" spans="528:528" x14ac:dyDescent="0.3">
      <c r="TH703" s="40"/>
    </row>
    <row r="704" spans="528:528" x14ac:dyDescent="0.3">
      <c r="TH704" s="40"/>
    </row>
    <row r="705" spans="528:528" x14ac:dyDescent="0.3">
      <c r="TH705" s="40"/>
    </row>
    <row r="706" spans="528:528" x14ac:dyDescent="0.3">
      <c r="TH706" s="40"/>
    </row>
    <row r="707" spans="528:528" x14ac:dyDescent="0.3">
      <c r="TH707" s="40"/>
    </row>
    <row r="708" spans="528:528" x14ac:dyDescent="0.3">
      <c r="TH708" s="40"/>
    </row>
    <row r="709" spans="528:528" x14ac:dyDescent="0.3">
      <c r="TH709" s="40"/>
    </row>
    <row r="710" spans="528:528" x14ac:dyDescent="0.3">
      <c r="TH710" s="40"/>
    </row>
    <row r="711" spans="528:528" x14ac:dyDescent="0.3">
      <c r="TH711" s="40"/>
    </row>
    <row r="712" spans="528:528" x14ac:dyDescent="0.3">
      <c r="TH712" s="40"/>
    </row>
    <row r="713" spans="528:528" x14ac:dyDescent="0.3">
      <c r="TH713" s="40"/>
    </row>
    <row r="714" spans="528:528" x14ac:dyDescent="0.3">
      <c r="TH714" s="40"/>
    </row>
    <row r="715" spans="528:528" x14ac:dyDescent="0.3">
      <c r="TH715" s="40"/>
    </row>
    <row r="716" spans="528:528" x14ac:dyDescent="0.3">
      <c r="TH716" s="40"/>
    </row>
    <row r="717" spans="528:528" x14ac:dyDescent="0.3">
      <c r="TH717" s="40"/>
    </row>
    <row r="718" spans="528:528" x14ac:dyDescent="0.3">
      <c r="TH718" s="40"/>
    </row>
    <row r="719" spans="528:528" x14ac:dyDescent="0.3">
      <c r="TH719" s="40"/>
    </row>
    <row r="720" spans="528:528" x14ac:dyDescent="0.3">
      <c r="TH720" s="40"/>
    </row>
    <row r="721" spans="528:528" x14ac:dyDescent="0.3">
      <c r="TH721" s="40"/>
    </row>
    <row r="722" spans="528:528" x14ac:dyDescent="0.3">
      <c r="TH722" s="40"/>
    </row>
    <row r="723" spans="528:528" x14ac:dyDescent="0.3">
      <c r="TH723" s="40"/>
    </row>
    <row r="724" spans="528:528" x14ac:dyDescent="0.3">
      <c r="TH724" s="40"/>
    </row>
    <row r="725" spans="528:528" x14ac:dyDescent="0.3">
      <c r="TH725" s="40"/>
    </row>
    <row r="726" spans="528:528" x14ac:dyDescent="0.3">
      <c r="TH726" s="40"/>
    </row>
    <row r="727" spans="528:528" x14ac:dyDescent="0.3">
      <c r="TH727" s="40"/>
    </row>
    <row r="728" spans="528:528" x14ac:dyDescent="0.3">
      <c r="TH728" s="40"/>
    </row>
    <row r="729" spans="528:528" x14ac:dyDescent="0.3">
      <c r="TH729" s="40"/>
    </row>
    <row r="730" spans="528:528" x14ac:dyDescent="0.3">
      <c r="TH730" s="40"/>
    </row>
    <row r="731" spans="528:528" x14ac:dyDescent="0.3">
      <c r="TH731" s="40"/>
    </row>
    <row r="732" spans="528:528" x14ac:dyDescent="0.3">
      <c r="TH732" s="40"/>
    </row>
    <row r="733" spans="528:528" x14ac:dyDescent="0.3">
      <c r="TH733" s="40"/>
    </row>
    <row r="734" spans="528:528" x14ac:dyDescent="0.3">
      <c r="TH734" s="40"/>
    </row>
    <row r="735" spans="528:528" x14ac:dyDescent="0.3">
      <c r="TH735" s="40"/>
    </row>
    <row r="736" spans="528:528" x14ac:dyDescent="0.3">
      <c r="TH736" s="40"/>
    </row>
    <row r="737" spans="528:528" x14ac:dyDescent="0.3">
      <c r="TH737" s="40"/>
    </row>
    <row r="738" spans="528:528" x14ac:dyDescent="0.3">
      <c r="TH738" s="40"/>
    </row>
    <row r="739" spans="528:528" x14ac:dyDescent="0.3">
      <c r="TH739" s="40"/>
    </row>
    <row r="740" spans="528:528" x14ac:dyDescent="0.3">
      <c r="TH740" s="40"/>
    </row>
    <row r="741" spans="528:528" x14ac:dyDescent="0.3">
      <c r="TH741" s="40"/>
    </row>
    <row r="742" spans="528:528" x14ac:dyDescent="0.3">
      <c r="TH742" s="40"/>
    </row>
    <row r="743" spans="528:528" x14ac:dyDescent="0.3">
      <c r="TH743" s="40"/>
    </row>
    <row r="744" spans="528:528" x14ac:dyDescent="0.3">
      <c r="TH744" s="40"/>
    </row>
    <row r="745" spans="528:528" x14ac:dyDescent="0.3">
      <c r="TH745" s="40"/>
    </row>
    <row r="746" spans="528:528" x14ac:dyDescent="0.3">
      <c r="TH746" s="40"/>
    </row>
    <row r="747" spans="528:528" x14ac:dyDescent="0.3">
      <c r="TH747" s="40"/>
    </row>
    <row r="748" spans="528:528" x14ac:dyDescent="0.3">
      <c r="TH748" s="40"/>
    </row>
    <row r="749" spans="528:528" x14ac:dyDescent="0.3">
      <c r="TH749" s="40"/>
    </row>
    <row r="750" spans="528:528" x14ac:dyDescent="0.3">
      <c r="TH750" s="40"/>
    </row>
    <row r="751" spans="528:528" x14ac:dyDescent="0.3">
      <c r="TH751" s="40"/>
    </row>
    <row r="752" spans="528:528" x14ac:dyDescent="0.3">
      <c r="TH752" s="40"/>
    </row>
    <row r="753" spans="528:528" x14ac:dyDescent="0.3">
      <c r="TH753" s="40"/>
    </row>
    <row r="754" spans="528:528" x14ac:dyDescent="0.3">
      <c r="TH754" s="40"/>
    </row>
    <row r="755" spans="528:528" x14ac:dyDescent="0.3">
      <c r="TH755" s="40"/>
    </row>
    <row r="756" spans="528:528" x14ac:dyDescent="0.3">
      <c r="TH756" s="40"/>
    </row>
    <row r="757" spans="528:528" x14ac:dyDescent="0.3">
      <c r="TH757" s="40"/>
    </row>
    <row r="758" spans="528:528" x14ac:dyDescent="0.3">
      <c r="TH758" s="40"/>
    </row>
    <row r="759" spans="528:528" x14ac:dyDescent="0.3">
      <c r="TH759" s="40"/>
    </row>
    <row r="760" spans="528:528" x14ac:dyDescent="0.3">
      <c r="TH760" s="40"/>
    </row>
    <row r="761" spans="528:528" x14ac:dyDescent="0.3">
      <c r="TH761" s="40"/>
    </row>
    <row r="762" spans="528:528" x14ac:dyDescent="0.3">
      <c r="TH762" s="40"/>
    </row>
    <row r="763" spans="528:528" x14ac:dyDescent="0.3">
      <c r="TH763" s="40"/>
    </row>
    <row r="764" spans="528:528" x14ac:dyDescent="0.3">
      <c r="TH764" s="40"/>
    </row>
    <row r="765" spans="528:528" x14ac:dyDescent="0.3">
      <c r="TH765" s="40"/>
    </row>
    <row r="766" spans="528:528" x14ac:dyDescent="0.3">
      <c r="TH766" s="40"/>
    </row>
    <row r="767" spans="528:528" x14ac:dyDescent="0.3">
      <c r="TH767" s="40"/>
    </row>
    <row r="768" spans="528:528" x14ac:dyDescent="0.3">
      <c r="TH768" s="40"/>
    </row>
    <row r="769" spans="528:528" x14ac:dyDescent="0.3">
      <c r="TH769" s="40"/>
    </row>
    <row r="770" spans="528:528" x14ac:dyDescent="0.3">
      <c r="TH770" s="40"/>
    </row>
    <row r="771" spans="528:528" x14ac:dyDescent="0.3">
      <c r="TH771" s="40"/>
    </row>
    <row r="772" spans="528:528" x14ac:dyDescent="0.3">
      <c r="TH772" s="40"/>
    </row>
    <row r="773" spans="528:528" x14ac:dyDescent="0.3">
      <c r="TH773" s="40"/>
    </row>
    <row r="774" spans="528:528" x14ac:dyDescent="0.3">
      <c r="TH774" s="40"/>
    </row>
    <row r="775" spans="528:528" x14ac:dyDescent="0.3">
      <c r="TH775" s="40"/>
    </row>
    <row r="776" spans="528:528" x14ac:dyDescent="0.3">
      <c r="TH776" s="40"/>
    </row>
    <row r="777" spans="528:528" x14ac:dyDescent="0.3">
      <c r="TH777" s="40"/>
    </row>
    <row r="778" spans="528:528" x14ac:dyDescent="0.3">
      <c r="TH778" s="40"/>
    </row>
    <row r="779" spans="528:528" x14ac:dyDescent="0.3">
      <c r="TH779" s="40"/>
    </row>
    <row r="780" spans="528:528" x14ac:dyDescent="0.3">
      <c r="TH780" s="40"/>
    </row>
    <row r="781" spans="528:528" x14ac:dyDescent="0.3">
      <c r="TH781" s="40"/>
    </row>
    <row r="782" spans="528:528" x14ac:dyDescent="0.3">
      <c r="TH782" s="40"/>
    </row>
    <row r="783" spans="528:528" x14ac:dyDescent="0.3">
      <c r="TH783" s="40"/>
    </row>
    <row r="784" spans="528:528" x14ac:dyDescent="0.3">
      <c r="TH784" s="40"/>
    </row>
    <row r="785" spans="528:528" x14ac:dyDescent="0.3">
      <c r="TH785" s="40"/>
    </row>
    <row r="786" spans="528:528" x14ac:dyDescent="0.3">
      <c r="TH786" s="40"/>
    </row>
    <row r="787" spans="528:528" x14ac:dyDescent="0.3">
      <c r="TH787" s="40"/>
    </row>
    <row r="788" spans="528:528" x14ac:dyDescent="0.3">
      <c r="TH788" s="40"/>
    </row>
    <row r="789" spans="528:528" x14ac:dyDescent="0.3">
      <c r="TH789" s="40"/>
    </row>
    <row r="790" spans="528:528" x14ac:dyDescent="0.3">
      <c r="TH790" s="40"/>
    </row>
    <row r="791" spans="528:528" x14ac:dyDescent="0.3">
      <c r="TH791" s="40"/>
    </row>
    <row r="792" spans="528:528" x14ac:dyDescent="0.3">
      <c r="TH792" s="40"/>
    </row>
    <row r="793" spans="528:528" x14ac:dyDescent="0.3">
      <c r="TH793" s="40"/>
    </row>
    <row r="794" spans="528:528" x14ac:dyDescent="0.3">
      <c r="TH794" s="40"/>
    </row>
    <row r="795" spans="528:528" x14ac:dyDescent="0.3">
      <c r="TH795" s="40"/>
    </row>
    <row r="796" spans="528:528" x14ac:dyDescent="0.3">
      <c r="TH796" s="40"/>
    </row>
    <row r="797" spans="528:528" x14ac:dyDescent="0.3">
      <c r="TH797" s="40"/>
    </row>
    <row r="798" spans="528:528" x14ac:dyDescent="0.3">
      <c r="TH798" s="40"/>
    </row>
    <row r="799" spans="528:528" x14ac:dyDescent="0.3">
      <c r="TH799" s="40"/>
    </row>
    <row r="800" spans="528:528" x14ac:dyDescent="0.3">
      <c r="TH800" s="40"/>
    </row>
    <row r="801" spans="528:528" x14ac:dyDescent="0.3">
      <c r="TH801" s="40"/>
    </row>
    <row r="802" spans="528:528" x14ac:dyDescent="0.3">
      <c r="TH802" s="40"/>
    </row>
    <row r="803" spans="528:528" x14ac:dyDescent="0.3">
      <c r="TH803" s="40"/>
    </row>
    <row r="804" spans="528:528" x14ac:dyDescent="0.3">
      <c r="TH804" s="40"/>
    </row>
    <row r="805" spans="528:528" x14ac:dyDescent="0.3">
      <c r="TH805" s="40"/>
    </row>
    <row r="806" spans="528:528" x14ac:dyDescent="0.3">
      <c r="TH806" s="40"/>
    </row>
    <row r="807" spans="528:528" x14ac:dyDescent="0.3">
      <c r="TH807" s="40"/>
    </row>
    <row r="808" spans="528:528" x14ac:dyDescent="0.3">
      <c r="TH808" s="40"/>
    </row>
    <row r="809" spans="528:528" x14ac:dyDescent="0.3">
      <c r="TH809" s="40"/>
    </row>
    <row r="810" spans="528:528" x14ac:dyDescent="0.3">
      <c r="TH810" s="40"/>
    </row>
    <row r="811" spans="528:528" x14ac:dyDescent="0.3">
      <c r="TH811" s="40"/>
    </row>
    <row r="812" spans="528:528" x14ac:dyDescent="0.3">
      <c r="TH812" s="40"/>
    </row>
    <row r="813" spans="528:528" x14ac:dyDescent="0.3">
      <c r="TH813" s="40"/>
    </row>
    <row r="814" spans="528:528" x14ac:dyDescent="0.3">
      <c r="TH814" s="40"/>
    </row>
    <row r="815" spans="528:528" x14ac:dyDescent="0.3">
      <c r="TH815" s="40"/>
    </row>
    <row r="816" spans="528:528" x14ac:dyDescent="0.3">
      <c r="TH816" s="40"/>
    </row>
    <row r="817" spans="528:528" x14ac:dyDescent="0.3">
      <c r="TH817" s="40"/>
    </row>
    <row r="818" spans="528:528" x14ac:dyDescent="0.3">
      <c r="TH818" s="40"/>
    </row>
    <row r="819" spans="528:528" x14ac:dyDescent="0.3">
      <c r="TH819" s="40"/>
    </row>
    <row r="820" spans="528:528" x14ac:dyDescent="0.3">
      <c r="TH820" s="40"/>
    </row>
    <row r="821" spans="528:528" x14ac:dyDescent="0.3">
      <c r="TH821" s="40"/>
    </row>
    <row r="822" spans="528:528" x14ac:dyDescent="0.3">
      <c r="TH822" s="40"/>
    </row>
    <row r="823" spans="528:528" x14ac:dyDescent="0.3">
      <c r="TH823" s="40"/>
    </row>
    <row r="824" spans="528:528" x14ac:dyDescent="0.3">
      <c r="TH824" s="40"/>
    </row>
    <row r="825" spans="528:528" x14ac:dyDescent="0.3">
      <c r="TH825" s="40"/>
    </row>
    <row r="826" spans="528:528" x14ac:dyDescent="0.3">
      <c r="TH826" s="40"/>
    </row>
    <row r="827" spans="528:528" x14ac:dyDescent="0.3">
      <c r="TH827" s="40"/>
    </row>
    <row r="828" spans="528:528" x14ac:dyDescent="0.3">
      <c r="TH828" s="40"/>
    </row>
    <row r="829" spans="528:528" x14ac:dyDescent="0.3">
      <c r="TH829" s="40"/>
    </row>
    <row r="830" spans="528:528" x14ac:dyDescent="0.3">
      <c r="TH830" s="40"/>
    </row>
    <row r="831" spans="528:528" x14ac:dyDescent="0.3">
      <c r="TH831" s="40"/>
    </row>
    <row r="832" spans="528:528" x14ac:dyDescent="0.3">
      <c r="TH832" s="40"/>
    </row>
    <row r="833" spans="528:528" x14ac:dyDescent="0.3">
      <c r="TH833" s="40"/>
    </row>
    <row r="834" spans="528:528" x14ac:dyDescent="0.3">
      <c r="TH834" s="40"/>
    </row>
    <row r="835" spans="528:528" x14ac:dyDescent="0.3">
      <c r="TH835" s="40"/>
    </row>
    <row r="836" spans="528:528" x14ac:dyDescent="0.3">
      <c r="TH836" s="40"/>
    </row>
    <row r="837" spans="528:528" x14ac:dyDescent="0.3">
      <c r="TH837" s="40"/>
    </row>
    <row r="838" spans="528:528" x14ac:dyDescent="0.3">
      <c r="TH838" s="40"/>
    </row>
    <row r="839" spans="528:528" x14ac:dyDescent="0.3">
      <c r="TH839" s="40"/>
    </row>
    <row r="840" spans="528:528" x14ac:dyDescent="0.3">
      <c r="TH840" s="40"/>
    </row>
    <row r="841" spans="528:528" x14ac:dyDescent="0.3">
      <c r="TH841" s="40"/>
    </row>
    <row r="842" spans="528:528" x14ac:dyDescent="0.3">
      <c r="TH842" s="40"/>
    </row>
    <row r="843" spans="528:528" x14ac:dyDescent="0.3">
      <c r="TH843" s="40"/>
    </row>
    <row r="844" spans="528:528" x14ac:dyDescent="0.3">
      <c r="TH844" s="40"/>
    </row>
    <row r="845" spans="528:528" x14ac:dyDescent="0.3">
      <c r="TH845" s="40"/>
    </row>
    <row r="846" spans="528:528" x14ac:dyDescent="0.3">
      <c r="TH846" s="40"/>
    </row>
    <row r="847" spans="528:528" x14ac:dyDescent="0.3">
      <c r="TH847" s="40"/>
    </row>
    <row r="848" spans="528:528" x14ac:dyDescent="0.3">
      <c r="TH848" s="40"/>
    </row>
    <row r="849" spans="528:528" x14ac:dyDescent="0.3">
      <c r="TH849" s="40"/>
    </row>
    <row r="850" spans="528:528" x14ac:dyDescent="0.3">
      <c r="TH850" s="40"/>
    </row>
    <row r="851" spans="528:528" x14ac:dyDescent="0.3">
      <c r="TH851" s="40"/>
    </row>
    <row r="852" spans="528:528" x14ac:dyDescent="0.3">
      <c r="TH852" s="40"/>
    </row>
    <row r="853" spans="528:528" x14ac:dyDescent="0.3">
      <c r="TH853" s="40"/>
    </row>
    <row r="854" spans="528:528" x14ac:dyDescent="0.3">
      <c r="TH854" s="40"/>
    </row>
    <row r="855" spans="528:528" x14ac:dyDescent="0.3">
      <c r="TH855" s="40"/>
    </row>
    <row r="856" spans="528:528" x14ac:dyDescent="0.3">
      <c r="TH856" s="40"/>
    </row>
    <row r="857" spans="528:528" x14ac:dyDescent="0.3">
      <c r="TH857" s="40"/>
    </row>
    <row r="858" spans="528:528" x14ac:dyDescent="0.3">
      <c r="TH858" s="40"/>
    </row>
    <row r="859" spans="528:528" x14ac:dyDescent="0.3">
      <c r="TH859" s="40"/>
    </row>
    <row r="860" spans="528:528" x14ac:dyDescent="0.3">
      <c r="TH860" s="40"/>
    </row>
    <row r="861" spans="528:528" x14ac:dyDescent="0.3">
      <c r="TH861" s="40"/>
    </row>
    <row r="862" spans="528:528" x14ac:dyDescent="0.3">
      <c r="TH862" s="40"/>
    </row>
    <row r="863" spans="528:528" x14ac:dyDescent="0.3">
      <c r="TH863" s="40"/>
    </row>
    <row r="864" spans="528:528" x14ac:dyDescent="0.3">
      <c r="TH864" s="40"/>
    </row>
    <row r="865" spans="528:528" x14ac:dyDescent="0.3">
      <c r="TH865" s="40"/>
    </row>
    <row r="866" spans="528:528" x14ac:dyDescent="0.3">
      <c r="TH866" s="40"/>
    </row>
    <row r="867" spans="528:528" x14ac:dyDescent="0.3">
      <c r="TH867" s="40"/>
    </row>
    <row r="868" spans="528:528" x14ac:dyDescent="0.3">
      <c r="TH868" s="40"/>
    </row>
    <row r="869" spans="528:528" x14ac:dyDescent="0.3">
      <c r="TH869" s="40"/>
    </row>
    <row r="870" spans="528:528" x14ac:dyDescent="0.3">
      <c r="TH870" s="40"/>
    </row>
    <row r="871" spans="528:528" x14ac:dyDescent="0.3">
      <c r="TH871" s="40"/>
    </row>
    <row r="872" spans="528:528" x14ac:dyDescent="0.3">
      <c r="TH872" s="40"/>
    </row>
    <row r="873" spans="528:528" x14ac:dyDescent="0.3">
      <c r="TH873" s="40"/>
    </row>
    <row r="874" spans="528:528" x14ac:dyDescent="0.3">
      <c r="TH874" s="40"/>
    </row>
    <row r="875" spans="528:528" x14ac:dyDescent="0.3">
      <c r="TH875" s="40"/>
    </row>
    <row r="876" spans="528:528" x14ac:dyDescent="0.3">
      <c r="TH876" s="40"/>
    </row>
    <row r="877" spans="528:528" x14ac:dyDescent="0.3">
      <c r="TH877" s="40"/>
    </row>
    <row r="878" spans="528:528" x14ac:dyDescent="0.3">
      <c r="TH878" s="40"/>
    </row>
    <row r="879" spans="528:528" x14ac:dyDescent="0.3">
      <c r="TH879" s="40"/>
    </row>
    <row r="880" spans="528:528" x14ac:dyDescent="0.3">
      <c r="TH880" s="40"/>
    </row>
    <row r="881" spans="528:528" x14ac:dyDescent="0.3">
      <c r="TH881" s="40"/>
    </row>
    <row r="882" spans="528:528" x14ac:dyDescent="0.3">
      <c r="TH882" s="40"/>
    </row>
    <row r="883" spans="528:528" x14ac:dyDescent="0.3">
      <c r="TH883" s="40"/>
    </row>
    <row r="884" spans="528:528" x14ac:dyDescent="0.3">
      <c r="TH884" s="40"/>
    </row>
    <row r="885" spans="528:528" x14ac:dyDescent="0.3">
      <c r="TH885" s="40"/>
    </row>
    <row r="886" spans="528:528" x14ac:dyDescent="0.3">
      <c r="TH886" s="40"/>
    </row>
    <row r="887" spans="528:528" x14ac:dyDescent="0.3">
      <c r="TH887" s="40"/>
    </row>
    <row r="888" spans="528:528" x14ac:dyDescent="0.3">
      <c r="TH888" s="40"/>
    </row>
    <row r="889" spans="528:528" x14ac:dyDescent="0.3">
      <c r="TH889" s="40"/>
    </row>
    <row r="890" spans="528:528" x14ac:dyDescent="0.3">
      <c r="TH890" s="40"/>
    </row>
    <row r="891" spans="528:528" x14ac:dyDescent="0.3">
      <c r="TH891" s="40"/>
    </row>
    <row r="892" spans="528:528" x14ac:dyDescent="0.3">
      <c r="TH892" s="40"/>
    </row>
    <row r="893" spans="528:528" x14ac:dyDescent="0.3">
      <c r="TH893" s="40"/>
    </row>
    <row r="894" spans="528:528" x14ac:dyDescent="0.3">
      <c r="TH894" s="40"/>
    </row>
    <row r="895" spans="528:528" x14ac:dyDescent="0.3">
      <c r="TH895" s="40"/>
    </row>
    <row r="896" spans="528:528" x14ac:dyDescent="0.3">
      <c r="TH896" s="40"/>
    </row>
    <row r="897" spans="528:528" x14ac:dyDescent="0.3">
      <c r="TH897" s="40"/>
    </row>
    <row r="898" spans="528:528" x14ac:dyDescent="0.3">
      <c r="TH898" s="40"/>
    </row>
    <row r="899" spans="528:528" x14ac:dyDescent="0.3">
      <c r="TH899" s="40"/>
    </row>
    <row r="900" spans="528:528" x14ac:dyDescent="0.3">
      <c r="TH900" s="40"/>
    </row>
    <row r="901" spans="528:528" x14ac:dyDescent="0.3">
      <c r="TH901" s="40"/>
    </row>
    <row r="902" spans="528:528" x14ac:dyDescent="0.3">
      <c r="TH902" s="40"/>
    </row>
    <row r="903" spans="528:528" x14ac:dyDescent="0.3">
      <c r="TH903" s="40"/>
    </row>
    <row r="904" spans="528:528" x14ac:dyDescent="0.3">
      <c r="TH904" s="40"/>
    </row>
    <row r="905" spans="528:528" x14ac:dyDescent="0.3">
      <c r="TH905" s="40"/>
    </row>
    <row r="906" spans="528:528" x14ac:dyDescent="0.3">
      <c r="TH906" s="40"/>
    </row>
    <row r="907" spans="528:528" x14ac:dyDescent="0.3">
      <c r="TH907" s="40"/>
    </row>
    <row r="908" spans="528:528" x14ac:dyDescent="0.3">
      <c r="TH908" s="40"/>
    </row>
    <row r="909" spans="528:528" x14ac:dyDescent="0.3">
      <c r="TH909" s="40"/>
    </row>
    <row r="910" spans="528:528" x14ac:dyDescent="0.3">
      <c r="TH910" s="40"/>
    </row>
    <row r="911" spans="528:528" x14ac:dyDescent="0.3">
      <c r="TH911" s="40"/>
    </row>
    <row r="912" spans="528:528" x14ac:dyDescent="0.3">
      <c r="TH912" s="40"/>
    </row>
    <row r="913" spans="528:528" x14ac:dyDescent="0.3">
      <c r="TH913" s="40"/>
    </row>
    <row r="914" spans="528:528" x14ac:dyDescent="0.3">
      <c r="TH914" s="40"/>
    </row>
    <row r="915" spans="528:528" x14ac:dyDescent="0.3">
      <c r="TH915" s="40"/>
    </row>
    <row r="916" spans="528:528" x14ac:dyDescent="0.3">
      <c r="TH916" s="40"/>
    </row>
    <row r="917" spans="528:528" x14ac:dyDescent="0.3">
      <c r="TH917" s="40"/>
    </row>
    <row r="918" spans="528:528" x14ac:dyDescent="0.3">
      <c r="TH918" s="40"/>
    </row>
    <row r="919" spans="528:528" x14ac:dyDescent="0.3">
      <c r="TH919" s="40"/>
    </row>
    <row r="920" spans="528:528" x14ac:dyDescent="0.3">
      <c r="TH920" s="40"/>
    </row>
    <row r="921" spans="528:528" x14ac:dyDescent="0.3">
      <c r="TH921" s="40"/>
    </row>
    <row r="922" spans="528:528" x14ac:dyDescent="0.3">
      <c r="TH922" s="40"/>
    </row>
    <row r="923" spans="528:528" x14ac:dyDescent="0.3">
      <c r="TH923" s="40"/>
    </row>
    <row r="924" spans="528:528" x14ac:dyDescent="0.3">
      <c r="TH924" s="40"/>
    </row>
    <row r="925" spans="528:528" x14ac:dyDescent="0.3">
      <c r="TH925" s="40"/>
    </row>
    <row r="926" spans="528:528" x14ac:dyDescent="0.3">
      <c r="TH926" s="40"/>
    </row>
    <row r="927" spans="528:528" x14ac:dyDescent="0.3">
      <c r="TH927" s="40"/>
    </row>
    <row r="928" spans="528:528" x14ac:dyDescent="0.3">
      <c r="TH928" s="40"/>
    </row>
    <row r="929" spans="528:528" x14ac:dyDescent="0.3">
      <c r="TH929" s="40"/>
    </row>
    <row r="930" spans="528:528" x14ac:dyDescent="0.3">
      <c r="TH930" s="40"/>
    </row>
    <row r="931" spans="528:528" x14ac:dyDescent="0.3">
      <c r="TH931" s="40"/>
    </row>
    <row r="932" spans="528:528" x14ac:dyDescent="0.3">
      <c r="TH932" s="40"/>
    </row>
    <row r="933" spans="528:528" x14ac:dyDescent="0.3">
      <c r="TH933" s="40"/>
    </row>
    <row r="934" spans="528:528" x14ac:dyDescent="0.3">
      <c r="TH934" s="40"/>
    </row>
    <row r="935" spans="528:528" x14ac:dyDescent="0.3">
      <c r="TH935" s="40"/>
    </row>
    <row r="936" spans="528:528" x14ac:dyDescent="0.3">
      <c r="TH936" s="40"/>
    </row>
    <row r="937" spans="528:528" x14ac:dyDescent="0.3">
      <c r="TH937" s="40"/>
    </row>
    <row r="938" spans="528:528" x14ac:dyDescent="0.3">
      <c r="TH938" s="40"/>
    </row>
    <row r="939" spans="528:528" x14ac:dyDescent="0.3">
      <c r="TH939" s="40"/>
    </row>
    <row r="940" spans="528:528" x14ac:dyDescent="0.3">
      <c r="TH940" s="40"/>
    </row>
    <row r="941" spans="528:528" x14ac:dyDescent="0.3">
      <c r="TH941" s="40"/>
    </row>
    <row r="942" spans="528:528" x14ac:dyDescent="0.3">
      <c r="TH942" s="40"/>
    </row>
    <row r="943" spans="528:528" x14ac:dyDescent="0.3">
      <c r="TH943" s="40"/>
    </row>
    <row r="944" spans="528:528" x14ac:dyDescent="0.3">
      <c r="TH944" s="40"/>
    </row>
    <row r="945" spans="528:528" x14ac:dyDescent="0.3">
      <c r="TH945" s="40"/>
    </row>
    <row r="946" spans="528:528" x14ac:dyDescent="0.3">
      <c r="TH946" s="40"/>
    </row>
    <row r="947" spans="528:528" x14ac:dyDescent="0.3">
      <c r="TH947" s="40"/>
    </row>
    <row r="948" spans="528:528" x14ac:dyDescent="0.3">
      <c r="TH948" s="40"/>
    </row>
    <row r="949" spans="528:528" x14ac:dyDescent="0.3">
      <c r="TH949" s="40"/>
    </row>
    <row r="950" spans="528:528" x14ac:dyDescent="0.3">
      <c r="TH950" s="40"/>
    </row>
    <row r="951" spans="528:528" x14ac:dyDescent="0.3">
      <c r="TH951" s="40"/>
    </row>
    <row r="952" spans="528:528" x14ac:dyDescent="0.3">
      <c r="TH952" s="40"/>
    </row>
    <row r="953" spans="528:528" x14ac:dyDescent="0.3">
      <c r="TH953" s="40"/>
    </row>
    <row r="954" spans="528:528" x14ac:dyDescent="0.3">
      <c r="TH954" s="40"/>
    </row>
    <row r="955" spans="528:528" x14ac:dyDescent="0.3">
      <c r="TH955" s="40"/>
    </row>
    <row r="956" spans="528:528" x14ac:dyDescent="0.3">
      <c r="TH956" s="40"/>
    </row>
    <row r="957" spans="528:528" x14ac:dyDescent="0.3">
      <c r="TH957" s="40"/>
    </row>
    <row r="958" spans="528:528" x14ac:dyDescent="0.3">
      <c r="TH958" s="40"/>
    </row>
    <row r="959" spans="528:528" x14ac:dyDescent="0.3">
      <c r="TH959" s="40"/>
    </row>
    <row r="960" spans="528:528" x14ac:dyDescent="0.3">
      <c r="TH960" s="40"/>
    </row>
    <row r="961" spans="528:528" x14ac:dyDescent="0.3">
      <c r="TH961" s="40"/>
    </row>
    <row r="962" spans="528:528" x14ac:dyDescent="0.3">
      <c r="TH962" s="40"/>
    </row>
    <row r="963" spans="528:528" x14ac:dyDescent="0.3">
      <c r="TH963" s="40"/>
    </row>
    <row r="964" spans="528:528" x14ac:dyDescent="0.3">
      <c r="TH964" s="40"/>
    </row>
    <row r="965" spans="528:528" x14ac:dyDescent="0.3">
      <c r="TH965" s="40"/>
    </row>
    <row r="966" spans="528:528" x14ac:dyDescent="0.3">
      <c r="TH966" s="40"/>
    </row>
    <row r="967" spans="528:528" x14ac:dyDescent="0.3">
      <c r="TH967" s="40"/>
    </row>
    <row r="968" spans="528:528" x14ac:dyDescent="0.3">
      <c r="TH968" s="40"/>
    </row>
    <row r="969" spans="528:528" x14ac:dyDescent="0.3">
      <c r="TH969" s="40"/>
    </row>
    <row r="970" spans="528:528" x14ac:dyDescent="0.3">
      <c r="TH970" s="40"/>
    </row>
    <row r="971" spans="528:528" x14ac:dyDescent="0.3">
      <c r="TH971" s="40"/>
    </row>
    <row r="972" spans="528:528" x14ac:dyDescent="0.3">
      <c r="TH972" s="40"/>
    </row>
    <row r="973" spans="528:528" x14ac:dyDescent="0.3">
      <c r="TH973" s="40"/>
    </row>
    <row r="974" spans="528:528" x14ac:dyDescent="0.3">
      <c r="TH974" s="40"/>
    </row>
    <row r="975" spans="528:528" x14ac:dyDescent="0.3">
      <c r="TH975" s="40"/>
    </row>
    <row r="976" spans="528:528" x14ac:dyDescent="0.3">
      <c r="TH976" s="40"/>
    </row>
    <row r="977" spans="528:528" x14ac:dyDescent="0.3">
      <c r="TH977" s="40"/>
    </row>
    <row r="978" spans="528:528" x14ac:dyDescent="0.3">
      <c r="TH978" s="40"/>
    </row>
    <row r="979" spans="528:528" x14ac:dyDescent="0.3">
      <c r="TH979" s="40"/>
    </row>
    <row r="980" spans="528:528" x14ac:dyDescent="0.3">
      <c r="TH980" s="40"/>
    </row>
    <row r="981" spans="528:528" x14ac:dyDescent="0.3">
      <c r="TH981" s="40"/>
    </row>
    <row r="982" spans="528:528" x14ac:dyDescent="0.3">
      <c r="TH982" s="40"/>
    </row>
    <row r="983" spans="528:528" x14ac:dyDescent="0.3">
      <c r="TH983" s="40"/>
    </row>
    <row r="984" spans="528:528" x14ac:dyDescent="0.3">
      <c r="TH984" s="40"/>
    </row>
    <row r="985" spans="528:528" x14ac:dyDescent="0.3">
      <c r="TH985" s="40"/>
    </row>
    <row r="986" spans="528:528" x14ac:dyDescent="0.3">
      <c r="TH986" s="40"/>
    </row>
    <row r="987" spans="528:528" x14ac:dyDescent="0.3">
      <c r="TH987" s="40"/>
    </row>
    <row r="988" spans="528:528" x14ac:dyDescent="0.3">
      <c r="TH988" s="40"/>
    </row>
    <row r="989" spans="528:528" x14ac:dyDescent="0.3">
      <c r="TH989" s="40"/>
    </row>
    <row r="990" spans="528:528" x14ac:dyDescent="0.3">
      <c r="TH990" s="40"/>
    </row>
    <row r="991" spans="528:528" x14ac:dyDescent="0.3">
      <c r="TH991" s="40"/>
    </row>
    <row r="992" spans="528:528" x14ac:dyDescent="0.3">
      <c r="TH992" s="40"/>
    </row>
    <row r="993" spans="528:528" x14ac:dyDescent="0.3">
      <c r="TH993" s="40"/>
    </row>
    <row r="994" spans="528:528" x14ac:dyDescent="0.3">
      <c r="TH994" s="40"/>
    </row>
    <row r="995" spans="528:528" x14ac:dyDescent="0.3">
      <c r="TH995" s="40"/>
    </row>
    <row r="996" spans="528:528" x14ac:dyDescent="0.3">
      <c r="TH996" s="40"/>
    </row>
    <row r="997" spans="528:528" x14ac:dyDescent="0.3">
      <c r="TH997" s="40"/>
    </row>
    <row r="998" spans="528:528" x14ac:dyDescent="0.3">
      <c r="TH998" s="40"/>
    </row>
    <row r="999" spans="528:528" x14ac:dyDescent="0.3">
      <c r="TH999" s="40"/>
    </row>
    <row r="1000" spans="528:528" x14ac:dyDescent="0.3">
      <c r="TH1000" s="40"/>
    </row>
    <row r="1001" spans="528:528" x14ac:dyDescent="0.3">
      <c r="TH1001" s="40"/>
    </row>
    <row r="1002" spans="528:528" x14ac:dyDescent="0.3">
      <c r="TH1002" s="40"/>
    </row>
    <row r="1003" spans="528:528" x14ac:dyDescent="0.3">
      <c r="TH1003" s="40"/>
    </row>
    <row r="1004" spans="528:528" x14ac:dyDescent="0.3">
      <c r="TH1004" s="40"/>
    </row>
    <row r="1005" spans="528:528" x14ac:dyDescent="0.3">
      <c r="TH1005" s="40"/>
    </row>
    <row r="1006" spans="528:528" x14ac:dyDescent="0.3">
      <c r="TH1006" s="40"/>
    </row>
    <row r="1007" spans="528:528" x14ac:dyDescent="0.3">
      <c r="TH1007" s="40"/>
    </row>
    <row r="1008" spans="528:528" x14ac:dyDescent="0.3">
      <c r="TH1008" s="40"/>
    </row>
    <row r="1009" spans="528:528" x14ac:dyDescent="0.3">
      <c r="TH1009" s="40"/>
    </row>
    <row r="1010" spans="528:528" x14ac:dyDescent="0.3">
      <c r="TH1010" s="40"/>
    </row>
    <row r="1011" spans="528:528" x14ac:dyDescent="0.3">
      <c r="TH1011" s="40"/>
    </row>
    <row r="1012" spans="528:528" x14ac:dyDescent="0.3">
      <c r="TH1012" s="40"/>
    </row>
    <row r="1013" spans="528:528" x14ac:dyDescent="0.3">
      <c r="TH1013" s="40"/>
    </row>
    <row r="1014" spans="528:528" x14ac:dyDescent="0.3">
      <c r="TH1014" s="40"/>
    </row>
    <row r="1015" spans="528:528" x14ac:dyDescent="0.3">
      <c r="TH1015" s="40"/>
    </row>
    <row r="1016" spans="528:528" x14ac:dyDescent="0.3">
      <c r="TH1016" s="40"/>
    </row>
    <row r="1017" spans="528:528" x14ac:dyDescent="0.3">
      <c r="TH1017" s="40"/>
    </row>
    <row r="1018" spans="528:528" x14ac:dyDescent="0.3">
      <c r="TH1018" s="40"/>
    </row>
    <row r="1019" spans="528:528" x14ac:dyDescent="0.3">
      <c r="TH1019" s="40"/>
    </row>
    <row r="1020" spans="528:528" x14ac:dyDescent="0.3">
      <c r="TH1020" s="40"/>
    </row>
    <row r="1021" spans="528:528" x14ac:dyDescent="0.3">
      <c r="TH1021" s="40"/>
    </row>
    <row r="1022" spans="528:528" x14ac:dyDescent="0.3">
      <c r="TH1022" s="40"/>
    </row>
    <row r="1023" spans="528:528" x14ac:dyDescent="0.3">
      <c r="TH1023" s="40"/>
    </row>
    <row r="1024" spans="528:528" x14ac:dyDescent="0.3">
      <c r="TH1024" s="40"/>
    </row>
    <row r="1025" spans="528:528" x14ac:dyDescent="0.3">
      <c r="TH1025" s="40"/>
    </row>
    <row r="1026" spans="528:528" x14ac:dyDescent="0.3">
      <c r="TH1026" s="40"/>
    </row>
    <row r="1027" spans="528:528" x14ac:dyDescent="0.3">
      <c r="TH1027" s="40"/>
    </row>
    <row r="1028" spans="528:528" x14ac:dyDescent="0.3">
      <c r="TH1028" s="40"/>
    </row>
    <row r="1029" spans="528:528" x14ac:dyDescent="0.3">
      <c r="TH1029" s="40"/>
    </row>
    <row r="1030" spans="528:528" x14ac:dyDescent="0.3">
      <c r="TH1030" s="40"/>
    </row>
    <row r="1031" spans="528:528" x14ac:dyDescent="0.3">
      <c r="TH1031" s="40"/>
    </row>
    <row r="1032" spans="528:528" x14ac:dyDescent="0.3">
      <c r="TH1032" s="40"/>
    </row>
    <row r="1033" spans="528:528" x14ac:dyDescent="0.3">
      <c r="TH1033" s="40"/>
    </row>
    <row r="1034" spans="528:528" x14ac:dyDescent="0.3">
      <c r="TH1034" s="40"/>
    </row>
    <row r="1035" spans="528:528" x14ac:dyDescent="0.3">
      <c r="TH1035" s="40"/>
    </row>
    <row r="1036" spans="528:528" x14ac:dyDescent="0.3">
      <c r="TH1036" s="40"/>
    </row>
    <row r="1037" spans="528:528" x14ac:dyDescent="0.3">
      <c r="TH1037" s="40"/>
    </row>
    <row r="1038" spans="528:528" x14ac:dyDescent="0.3">
      <c r="TH1038" s="40"/>
    </row>
    <row r="1039" spans="528:528" x14ac:dyDescent="0.3">
      <c r="TH1039" s="40"/>
    </row>
    <row r="1040" spans="528:528" x14ac:dyDescent="0.3">
      <c r="TH1040" s="40"/>
    </row>
    <row r="1041" spans="528:528" x14ac:dyDescent="0.3">
      <c r="TH1041" s="40"/>
    </row>
    <row r="1042" spans="528:528" x14ac:dyDescent="0.3">
      <c r="TH1042" s="40"/>
    </row>
    <row r="1043" spans="528:528" x14ac:dyDescent="0.3">
      <c r="TH1043" s="40"/>
    </row>
    <row r="1044" spans="528:528" x14ac:dyDescent="0.3">
      <c r="TH1044" s="40"/>
    </row>
    <row r="1045" spans="528:528" x14ac:dyDescent="0.3">
      <c r="TH1045" s="40"/>
    </row>
    <row r="1046" spans="528:528" x14ac:dyDescent="0.3">
      <c r="TH1046" s="40"/>
    </row>
    <row r="1047" spans="528:528" x14ac:dyDescent="0.3">
      <c r="TH1047" s="40"/>
    </row>
    <row r="1048" spans="528:528" x14ac:dyDescent="0.3">
      <c r="TH1048" s="40"/>
    </row>
    <row r="1049" spans="528:528" x14ac:dyDescent="0.3">
      <c r="TH1049" s="40"/>
    </row>
    <row r="1050" spans="528:528" x14ac:dyDescent="0.3">
      <c r="TH1050" s="40"/>
    </row>
    <row r="1051" spans="528:528" x14ac:dyDescent="0.3">
      <c r="TH1051" s="40"/>
    </row>
    <row r="1052" spans="528:528" x14ac:dyDescent="0.3">
      <c r="TH1052" s="40"/>
    </row>
    <row r="1053" spans="528:528" x14ac:dyDescent="0.3">
      <c r="TH1053" s="40"/>
    </row>
    <row r="1054" spans="528:528" x14ac:dyDescent="0.3">
      <c r="TH1054" s="40"/>
    </row>
    <row r="1055" spans="528:528" x14ac:dyDescent="0.3">
      <c r="TH1055" s="40"/>
    </row>
    <row r="1056" spans="528:528" x14ac:dyDescent="0.3">
      <c r="TH1056" s="40"/>
    </row>
    <row r="1057" spans="528:528" x14ac:dyDescent="0.3">
      <c r="TH1057" s="40"/>
    </row>
    <row r="1058" spans="528:528" x14ac:dyDescent="0.3">
      <c r="TH1058" s="40"/>
    </row>
    <row r="1059" spans="528:528" x14ac:dyDescent="0.3">
      <c r="TH1059" s="40"/>
    </row>
    <row r="1060" spans="528:528" x14ac:dyDescent="0.3">
      <c r="TH1060" s="40"/>
    </row>
    <row r="1061" spans="528:528" x14ac:dyDescent="0.3">
      <c r="TH1061" s="40"/>
    </row>
    <row r="1062" spans="528:528" x14ac:dyDescent="0.3">
      <c r="TH1062" s="40"/>
    </row>
    <row r="1063" spans="528:528" x14ac:dyDescent="0.3">
      <c r="TH1063" s="40"/>
    </row>
    <row r="1064" spans="528:528" x14ac:dyDescent="0.3">
      <c r="TH1064" s="40"/>
    </row>
    <row r="1065" spans="528:528" x14ac:dyDescent="0.3">
      <c r="TH1065" s="40"/>
    </row>
    <row r="1066" spans="528:528" x14ac:dyDescent="0.3">
      <c r="TH1066" s="40"/>
    </row>
    <row r="1067" spans="528:528" x14ac:dyDescent="0.3">
      <c r="TH1067" s="40"/>
    </row>
    <row r="1068" spans="528:528" x14ac:dyDescent="0.3">
      <c r="TH1068" s="40"/>
    </row>
    <row r="1069" spans="528:528" x14ac:dyDescent="0.3">
      <c r="TH1069" s="40"/>
    </row>
    <row r="1070" spans="528:528" x14ac:dyDescent="0.3">
      <c r="TH1070" s="40"/>
    </row>
    <row r="1071" spans="528:528" x14ac:dyDescent="0.3">
      <c r="TH1071" s="40"/>
    </row>
    <row r="1072" spans="528:528" x14ac:dyDescent="0.3">
      <c r="TH1072" s="40"/>
    </row>
    <row r="1073" spans="528:528" x14ac:dyDescent="0.3">
      <c r="TH1073" s="40"/>
    </row>
    <row r="1074" spans="528:528" x14ac:dyDescent="0.3">
      <c r="TH1074" s="40"/>
    </row>
    <row r="1075" spans="528:528" x14ac:dyDescent="0.3">
      <c r="TH1075" s="40"/>
    </row>
    <row r="1076" spans="528:528" x14ac:dyDescent="0.3">
      <c r="TH1076" s="40"/>
    </row>
    <row r="1077" spans="528:528" x14ac:dyDescent="0.3">
      <c r="TH1077" s="40"/>
    </row>
    <row r="1078" spans="528:528" x14ac:dyDescent="0.3">
      <c r="TH1078" s="40"/>
    </row>
    <row r="1079" spans="528:528" x14ac:dyDescent="0.3">
      <c r="TH1079" s="40"/>
    </row>
    <row r="1080" spans="528:528" x14ac:dyDescent="0.3">
      <c r="TH1080" s="40"/>
    </row>
    <row r="1081" spans="528:528" x14ac:dyDescent="0.3">
      <c r="TH1081" s="40"/>
    </row>
    <row r="1082" spans="528:528" x14ac:dyDescent="0.3">
      <c r="TH1082" s="40"/>
    </row>
    <row r="1083" spans="528:528" x14ac:dyDescent="0.3">
      <c r="TH1083" s="40"/>
    </row>
    <row r="1084" spans="528:528" x14ac:dyDescent="0.3">
      <c r="TH1084" s="40"/>
    </row>
    <row r="1085" spans="528:528" x14ac:dyDescent="0.3">
      <c r="TH1085" s="40"/>
    </row>
    <row r="1086" spans="528:528" x14ac:dyDescent="0.3">
      <c r="TH1086" s="40"/>
    </row>
    <row r="1087" spans="528:528" x14ac:dyDescent="0.3">
      <c r="TH1087" s="40"/>
    </row>
    <row r="1088" spans="528:528" x14ac:dyDescent="0.3">
      <c r="TH1088" s="40"/>
    </row>
    <row r="1089" spans="528:528" x14ac:dyDescent="0.3">
      <c r="TH1089" s="40"/>
    </row>
    <row r="1090" spans="528:528" x14ac:dyDescent="0.3">
      <c r="TH1090" s="40"/>
    </row>
    <row r="1091" spans="528:528" x14ac:dyDescent="0.3">
      <c r="TH1091" s="40"/>
    </row>
    <row r="1092" spans="528:528" x14ac:dyDescent="0.3">
      <c r="TH1092" s="40"/>
    </row>
    <row r="1093" spans="528:528" x14ac:dyDescent="0.3">
      <c r="TH1093" s="40"/>
    </row>
    <row r="1094" spans="528:528" x14ac:dyDescent="0.3">
      <c r="TH1094" s="40"/>
    </row>
    <row r="1095" spans="528:528" x14ac:dyDescent="0.3">
      <c r="TH1095" s="40"/>
    </row>
    <row r="1096" spans="528:528" x14ac:dyDescent="0.3">
      <c r="TH1096" s="40"/>
    </row>
    <row r="1097" spans="528:528" x14ac:dyDescent="0.3">
      <c r="TH1097" s="40"/>
    </row>
    <row r="1098" spans="528:528" x14ac:dyDescent="0.3">
      <c r="TH1098" s="40"/>
    </row>
    <row r="1099" spans="528:528" x14ac:dyDescent="0.3">
      <c r="TH1099" s="40"/>
    </row>
    <row r="1100" spans="528:528" x14ac:dyDescent="0.3">
      <c r="TH1100" s="40"/>
    </row>
    <row r="1101" spans="528:528" x14ac:dyDescent="0.3">
      <c r="TH1101" s="40"/>
    </row>
    <row r="1102" spans="528:528" x14ac:dyDescent="0.3">
      <c r="TH1102" s="40"/>
    </row>
    <row r="1103" spans="528:528" x14ac:dyDescent="0.3">
      <c r="TH1103" s="40"/>
    </row>
    <row r="1104" spans="528:528" x14ac:dyDescent="0.3">
      <c r="TH1104" s="40"/>
    </row>
    <row r="1105" spans="528:528" x14ac:dyDescent="0.3">
      <c r="TH1105" s="40"/>
    </row>
    <row r="1106" spans="528:528" x14ac:dyDescent="0.3">
      <c r="TH1106" s="40"/>
    </row>
    <row r="1107" spans="528:528" x14ac:dyDescent="0.3">
      <c r="TH1107" s="40"/>
    </row>
    <row r="1108" spans="528:528" x14ac:dyDescent="0.3">
      <c r="TH1108" s="40"/>
    </row>
    <row r="1109" spans="528:528" x14ac:dyDescent="0.3">
      <c r="TH1109" s="40"/>
    </row>
    <row r="1110" spans="528:528" x14ac:dyDescent="0.3">
      <c r="TH1110" s="40"/>
    </row>
    <row r="1111" spans="528:528" x14ac:dyDescent="0.3">
      <c r="TH1111" s="40"/>
    </row>
    <row r="1112" spans="528:528" x14ac:dyDescent="0.3">
      <c r="TH1112" s="40"/>
    </row>
    <row r="1113" spans="528:528" x14ac:dyDescent="0.3">
      <c r="TH1113" s="40"/>
    </row>
    <row r="1114" spans="528:528" x14ac:dyDescent="0.3">
      <c r="TH1114" s="40"/>
    </row>
    <row r="1115" spans="528:528" x14ac:dyDescent="0.3">
      <c r="TH1115" s="40"/>
    </row>
    <row r="1116" spans="528:528" x14ac:dyDescent="0.3">
      <c r="TH1116" s="40"/>
    </row>
    <row r="1117" spans="528:528" x14ac:dyDescent="0.3">
      <c r="TH1117" s="40"/>
    </row>
    <row r="1118" spans="528:528" x14ac:dyDescent="0.3">
      <c r="TH1118" s="40"/>
    </row>
    <row r="1119" spans="528:528" x14ac:dyDescent="0.3">
      <c r="TH1119" s="40"/>
    </row>
    <row r="1120" spans="528:528" x14ac:dyDescent="0.3">
      <c r="TH1120" s="40"/>
    </row>
    <row r="1121" spans="528:528" x14ac:dyDescent="0.3">
      <c r="TH1121" s="40"/>
    </row>
    <row r="1122" spans="528:528" x14ac:dyDescent="0.3">
      <c r="TH1122" s="40"/>
    </row>
    <row r="1123" spans="528:528" x14ac:dyDescent="0.3">
      <c r="TH1123" s="40"/>
    </row>
    <row r="1124" spans="528:528" x14ac:dyDescent="0.3">
      <c r="TH1124" s="40"/>
    </row>
    <row r="1125" spans="528:528" x14ac:dyDescent="0.3">
      <c r="TH1125" s="40"/>
    </row>
    <row r="1126" spans="528:528" x14ac:dyDescent="0.3">
      <c r="TH1126" s="40"/>
    </row>
    <row r="1127" spans="528:528" x14ac:dyDescent="0.3">
      <c r="TH1127" s="40"/>
    </row>
    <row r="1128" spans="528:528" x14ac:dyDescent="0.3">
      <c r="TH1128" s="40"/>
    </row>
    <row r="1129" spans="528:528" x14ac:dyDescent="0.3">
      <c r="TH1129" s="40"/>
    </row>
    <row r="1130" spans="528:528" x14ac:dyDescent="0.3">
      <c r="TH1130" s="40"/>
    </row>
    <row r="1131" spans="528:528" x14ac:dyDescent="0.3">
      <c r="TH1131" s="40"/>
    </row>
    <row r="1132" spans="528:528" x14ac:dyDescent="0.3">
      <c r="TH1132" s="40"/>
    </row>
    <row r="1133" spans="528:528" x14ac:dyDescent="0.3">
      <c r="TH1133" s="40"/>
    </row>
    <row r="1134" spans="528:528" x14ac:dyDescent="0.3">
      <c r="TH1134" s="40"/>
    </row>
    <row r="1135" spans="528:528" x14ac:dyDescent="0.3">
      <c r="TH1135" s="40"/>
    </row>
    <row r="1136" spans="528:528" x14ac:dyDescent="0.3">
      <c r="TH1136" s="40"/>
    </row>
    <row r="1137" spans="528:528" x14ac:dyDescent="0.3">
      <c r="TH1137" s="40"/>
    </row>
    <row r="1138" spans="528:528" x14ac:dyDescent="0.3">
      <c r="TH1138" s="40"/>
    </row>
    <row r="1139" spans="528:528" x14ac:dyDescent="0.3">
      <c r="TH1139" s="40"/>
    </row>
    <row r="1140" spans="528:528" x14ac:dyDescent="0.3">
      <c r="TH1140" s="40"/>
    </row>
    <row r="1141" spans="528:528" x14ac:dyDescent="0.3">
      <c r="TH1141" s="40"/>
    </row>
    <row r="1142" spans="528:528" x14ac:dyDescent="0.3">
      <c r="TH1142" s="40"/>
    </row>
    <row r="1143" spans="528:528" x14ac:dyDescent="0.3">
      <c r="TH1143" s="40"/>
    </row>
    <row r="1144" spans="528:528" x14ac:dyDescent="0.3">
      <c r="TH1144" s="40"/>
    </row>
    <row r="1145" spans="528:528" x14ac:dyDescent="0.3">
      <c r="TH1145" s="40"/>
    </row>
    <row r="1146" spans="528:528" x14ac:dyDescent="0.3">
      <c r="TH1146" s="40"/>
    </row>
    <row r="1147" spans="528:528" x14ac:dyDescent="0.3">
      <c r="TH1147" s="40"/>
    </row>
    <row r="1148" spans="528:528" x14ac:dyDescent="0.3">
      <c r="TH1148" s="40"/>
    </row>
    <row r="1149" spans="528:528" x14ac:dyDescent="0.3">
      <c r="TH1149" s="40"/>
    </row>
    <row r="1150" spans="528:528" x14ac:dyDescent="0.3">
      <c r="TH1150" s="40"/>
    </row>
    <row r="1151" spans="528:528" x14ac:dyDescent="0.3">
      <c r="TH1151" s="40"/>
    </row>
    <row r="1152" spans="528:528" x14ac:dyDescent="0.3">
      <c r="TH1152" s="40"/>
    </row>
    <row r="1153" spans="528:528" x14ac:dyDescent="0.3">
      <c r="TH1153" s="40"/>
    </row>
    <row r="1154" spans="528:528" x14ac:dyDescent="0.3">
      <c r="TH1154" s="40"/>
    </row>
    <row r="1155" spans="528:528" x14ac:dyDescent="0.3">
      <c r="TH1155" s="40"/>
    </row>
    <row r="1156" spans="528:528" x14ac:dyDescent="0.3">
      <c r="TH1156" s="40"/>
    </row>
    <row r="1157" spans="528:528" x14ac:dyDescent="0.3">
      <c r="TH1157" s="40"/>
    </row>
    <row r="1158" spans="528:528" x14ac:dyDescent="0.3">
      <c r="TH1158" s="40"/>
    </row>
    <row r="1159" spans="528:528" x14ac:dyDescent="0.3">
      <c r="TH1159" s="40"/>
    </row>
    <row r="1160" spans="528:528" x14ac:dyDescent="0.3">
      <c r="TH1160" s="40"/>
    </row>
    <row r="1161" spans="528:528" x14ac:dyDescent="0.3">
      <c r="TH1161" s="40"/>
    </row>
    <row r="1162" spans="528:528" x14ac:dyDescent="0.3">
      <c r="TH1162" s="40"/>
    </row>
    <row r="1163" spans="528:528" x14ac:dyDescent="0.3">
      <c r="TH1163" s="40"/>
    </row>
    <row r="1164" spans="528:528" x14ac:dyDescent="0.3">
      <c r="TH1164" s="40"/>
    </row>
    <row r="1165" spans="528:528" x14ac:dyDescent="0.3">
      <c r="TH1165" s="40"/>
    </row>
    <row r="1166" spans="528:528" x14ac:dyDescent="0.3">
      <c r="TH1166" s="40"/>
    </row>
    <row r="1167" spans="528:528" x14ac:dyDescent="0.3">
      <c r="TH1167" s="40"/>
    </row>
    <row r="1168" spans="528:528" x14ac:dyDescent="0.3">
      <c r="TH1168" s="40"/>
    </row>
    <row r="1169" spans="528:528" x14ac:dyDescent="0.3">
      <c r="TH1169" s="40"/>
    </row>
    <row r="1170" spans="528:528" x14ac:dyDescent="0.3">
      <c r="TH1170" s="40"/>
    </row>
    <row r="1171" spans="528:528" x14ac:dyDescent="0.3">
      <c r="TH1171" s="40"/>
    </row>
    <row r="1172" spans="528:528" x14ac:dyDescent="0.3">
      <c r="TH1172" s="40"/>
    </row>
    <row r="1173" spans="528:528" x14ac:dyDescent="0.3">
      <c r="TH1173" s="40"/>
    </row>
    <row r="1174" spans="528:528" x14ac:dyDescent="0.3">
      <c r="TH1174" s="40"/>
    </row>
    <row r="1175" spans="528:528" x14ac:dyDescent="0.3">
      <c r="TH1175" s="40"/>
    </row>
    <row r="1176" spans="528:528" x14ac:dyDescent="0.3">
      <c r="TH1176" s="40"/>
    </row>
    <row r="1177" spans="528:528" x14ac:dyDescent="0.3">
      <c r="TH1177" s="40"/>
    </row>
    <row r="1178" spans="528:528" x14ac:dyDescent="0.3">
      <c r="TH1178" s="40"/>
    </row>
    <row r="1179" spans="528:528" x14ac:dyDescent="0.3">
      <c r="TH1179" s="40"/>
    </row>
    <row r="1180" spans="528:528" x14ac:dyDescent="0.3">
      <c r="TH1180" s="40"/>
    </row>
    <row r="1181" spans="528:528" x14ac:dyDescent="0.3">
      <c r="TH1181" s="40"/>
    </row>
    <row r="1182" spans="528:528" x14ac:dyDescent="0.3">
      <c r="TH1182" s="40"/>
    </row>
    <row r="1183" spans="528:528" x14ac:dyDescent="0.3">
      <c r="TH1183" s="40"/>
    </row>
    <row r="1184" spans="528:528" x14ac:dyDescent="0.3">
      <c r="TH1184" s="40"/>
    </row>
    <row r="1185" spans="528:528" x14ac:dyDescent="0.3">
      <c r="TH1185" s="40"/>
    </row>
    <row r="1186" spans="528:528" x14ac:dyDescent="0.3">
      <c r="TH1186" s="40"/>
    </row>
    <row r="1187" spans="528:528" x14ac:dyDescent="0.3">
      <c r="TH1187" s="40"/>
    </row>
    <row r="1188" spans="528:528" x14ac:dyDescent="0.3">
      <c r="TH1188" s="40"/>
    </row>
    <row r="1189" spans="528:528" x14ac:dyDescent="0.3">
      <c r="TH1189" s="40"/>
    </row>
    <row r="1190" spans="528:528" x14ac:dyDescent="0.3">
      <c r="TH1190" s="40"/>
    </row>
    <row r="1191" spans="528:528" x14ac:dyDescent="0.3">
      <c r="TH1191" s="40"/>
    </row>
    <row r="1192" spans="528:528" x14ac:dyDescent="0.3">
      <c r="TH1192" s="40"/>
    </row>
    <row r="1193" spans="528:528" x14ac:dyDescent="0.3">
      <c r="TH1193" s="40"/>
    </row>
    <row r="1194" spans="528:528" x14ac:dyDescent="0.3">
      <c r="TH1194" s="40"/>
    </row>
    <row r="1195" spans="528:528" x14ac:dyDescent="0.3">
      <c r="TH1195" s="40"/>
    </row>
    <row r="1196" spans="528:528" x14ac:dyDescent="0.3">
      <c r="TH1196" s="40"/>
    </row>
    <row r="1197" spans="528:528" x14ac:dyDescent="0.3">
      <c r="TH1197" s="40"/>
    </row>
    <row r="1198" spans="528:528" x14ac:dyDescent="0.3">
      <c r="TH1198" s="40"/>
    </row>
    <row r="1199" spans="528:528" x14ac:dyDescent="0.3">
      <c r="TH1199" s="40"/>
    </row>
    <row r="1200" spans="528:528" x14ac:dyDescent="0.3">
      <c r="TH1200" s="40"/>
    </row>
    <row r="1201" spans="528:528" x14ac:dyDescent="0.3">
      <c r="TH1201" s="40"/>
    </row>
    <row r="1202" spans="528:528" x14ac:dyDescent="0.3">
      <c r="TH1202" s="40"/>
    </row>
    <row r="1203" spans="528:528" x14ac:dyDescent="0.3">
      <c r="TH1203" s="40"/>
    </row>
    <row r="1204" spans="528:528" x14ac:dyDescent="0.3">
      <c r="TH1204" s="40"/>
    </row>
    <row r="1205" spans="528:528" x14ac:dyDescent="0.3">
      <c r="TH1205" s="40"/>
    </row>
    <row r="1206" spans="528:528" x14ac:dyDescent="0.3">
      <c r="TH1206" s="40"/>
    </row>
    <row r="1207" spans="528:528" x14ac:dyDescent="0.3">
      <c r="TH1207" s="40"/>
    </row>
    <row r="1208" spans="528:528" x14ac:dyDescent="0.3">
      <c r="TH1208" s="40"/>
    </row>
    <row r="1209" spans="528:528" x14ac:dyDescent="0.3">
      <c r="TH1209" s="40"/>
    </row>
    <row r="1210" spans="528:528" x14ac:dyDescent="0.3">
      <c r="TH1210" s="40"/>
    </row>
    <row r="1211" spans="528:528" x14ac:dyDescent="0.3">
      <c r="TH1211" s="40"/>
    </row>
    <row r="1212" spans="528:528" x14ac:dyDescent="0.3">
      <c r="TH1212" s="40"/>
    </row>
    <row r="1213" spans="528:528" x14ac:dyDescent="0.3">
      <c r="TH1213" s="40"/>
    </row>
    <row r="1214" spans="528:528" x14ac:dyDescent="0.3">
      <c r="TH1214" s="40"/>
    </row>
    <row r="1215" spans="528:528" x14ac:dyDescent="0.3">
      <c r="TH1215" s="40"/>
    </row>
    <row r="1216" spans="528:528" x14ac:dyDescent="0.3">
      <c r="TH1216" s="40"/>
    </row>
    <row r="1217" spans="528:528" x14ac:dyDescent="0.3">
      <c r="TH1217" s="40"/>
    </row>
    <row r="1218" spans="528:528" x14ac:dyDescent="0.3">
      <c r="TH1218" s="40"/>
    </row>
    <row r="1219" spans="528:528" x14ac:dyDescent="0.3">
      <c r="TH1219" s="40"/>
    </row>
    <row r="1220" spans="528:528" x14ac:dyDescent="0.3">
      <c r="TH1220" s="40"/>
    </row>
    <row r="1221" spans="528:528" x14ac:dyDescent="0.3">
      <c r="TH1221" s="40"/>
    </row>
    <row r="1222" spans="528:528" x14ac:dyDescent="0.3">
      <c r="TH1222" s="40"/>
    </row>
    <row r="1223" spans="528:528" x14ac:dyDescent="0.3">
      <c r="TH1223" s="40"/>
    </row>
    <row r="1224" spans="528:528" x14ac:dyDescent="0.3">
      <c r="TH1224" s="40"/>
    </row>
    <row r="1225" spans="528:528" x14ac:dyDescent="0.3">
      <c r="TH1225" s="40"/>
    </row>
    <row r="1226" spans="528:528" x14ac:dyDescent="0.3">
      <c r="TH1226" s="40"/>
    </row>
    <row r="1227" spans="528:528" x14ac:dyDescent="0.3">
      <c r="TH1227" s="40"/>
    </row>
    <row r="1228" spans="528:528" x14ac:dyDescent="0.3">
      <c r="TH1228" s="40"/>
    </row>
    <row r="1229" spans="528:528" x14ac:dyDescent="0.3">
      <c r="TH1229" s="40"/>
    </row>
    <row r="1230" spans="528:528" x14ac:dyDescent="0.3">
      <c r="TH1230" s="40"/>
    </row>
    <row r="1231" spans="528:528" x14ac:dyDescent="0.3">
      <c r="TH1231" s="40"/>
    </row>
    <row r="1232" spans="528:528" x14ac:dyDescent="0.3">
      <c r="TH1232" s="40"/>
    </row>
    <row r="1233" spans="528:528" x14ac:dyDescent="0.3">
      <c r="TH1233" s="40"/>
    </row>
    <row r="1234" spans="528:528" x14ac:dyDescent="0.3">
      <c r="TH1234" s="40"/>
    </row>
    <row r="1235" spans="528:528" x14ac:dyDescent="0.3">
      <c r="TH1235" s="40"/>
    </row>
    <row r="1236" spans="528:528" x14ac:dyDescent="0.3">
      <c r="TH1236" s="40"/>
    </row>
    <row r="1237" spans="528:528" x14ac:dyDescent="0.3">
      <c r="TH1237" s="40"/>
    </row>
    <row r="1238" spans="528:528" x14ac:dyDescent="0.3">
      <c r="TH1238" s="40"/>
    </row>
    <row r="1239" spans="528:528" x14ac:dyDescent="0.3">
      <c r="TH1239" s="40"/>
    </row>
    <row r="1240" spans="528:528" x14ac:dyDescent="0.3">
      <c r="TH1240" s="40"/>
    </row>
    <row r="1241" spans="528:528" x14ac:dyDescent="0.3">
      <c r="TH1241" s="40"/>
    </row>
    <row r="1242" spans="528:528" x14ac:dyDescent="0.3">
      <c r="TH1242" s="40"/>
    </row>
    <row r="1243" spans="528:528" x14ac:dyDescent="0.3">
      <c r="TH1243" s="40"/>
    </row>
    <row r="1244" spans="528:528" x14ac:dyDescent="0.3">
      <c r="TH1244" s="40"/>
    </row>
    <row r="1245" spans="528:528" x14ac:dyDescent="0.3">
      <c r="TH1245" s="40"/>
    </row>
    <row r="1246" spans="528:528" x14ac:dyDescent="0.3">
      <c r="TH1246" s="40"/>
    </row>
    <row r="1247" spans="528:528" x14ac:dyDescent="0.3">
      <c r="TH1247" s="40"/>
    </row>
    <row r="1248" spans="528:528" x14ac:dyDescent="0.3">
      <c r="TH1248" s="40"/>
    </row>
    <row r="1249" spans="528:528" x14ac:dyDescent="0.3">
      <c r="TH1249" s="40"/>
    </row>
    <row r="1250" spans="528:528" x14ac:dyDescent="0.3">
      <c r="TH1250" s="40"/>
    </row>
    <row r="1251" spans="528:528" x14ac:dyDescent="0.3">
      <c r="TH1251" s="40"/>
    </row>
    <row r="1252" spans="528:528" x14ac:dyDescent="0.3">
      <c r="TH1252" s="40"/>
    </row>
    <row r="1253" spans="528:528" x14ac:dyDescent="0.3">
      <c r="TH1253" s="40"/>
    </row>
    <row r="1254" spans="528:528" x14ac:dyDescent="0.3">
      <c r="TH1254" s="40"/>
    </row>
    <row r="1255" spans="528:528" x14ac:dyDescent="0.3">
      <c r="TH1255" s="40"/>
    </row>
    <row r="1256" spans="528:528" x14ac:dyDescent="0.3">
      <c r="TH1256" s="40"/>
    </row>
    <row r="1257" spans="528:528" x14ac:dyDescent="0.3">
      <c r="TH1257" s="40"/>
    </row>
    <row r="1258" spans="528:528" x14ac:dyDescent="0.3">
      <c r="TH1258" s="40"/>
    </row>
    <row r="1259" spans="528:528" x14ac:dyDescent="0.3">
      <c r="TH1259" s="40"/>
    </row>
    <row r="1260" spans="528:528" x14ac:dyDescent="0.3">
      <c r="TH1260" s="40"/>
    </row>
    <row r="1261" spans="528:528" x14ac:dyDescent="0.3">
      <c r="TH1261" s="40"/>
    </row>
    <row r="1262" spans="528:528" x14ac:dyDescent="0.3">
      <c r="TH1262" s="40"/>
    </row>
    <row r="1263" spans="528:528" x14ac:dyDescent="0.3">
      <c r="TH1263" s="40"/>
    </row>
    <row r="1264" spans="528:528" x14ac:dyDescent="0.3">
      <c r="TH1264" s="40"/>
    </row>
    <row r="1265" spans="528:528" x14ac:dyDescent="0.3">
      <c r="TH1265" s="40"/>
    </row>
    <row r="1266" spans="528:528" x14ac:dyDescent="0.3">
      <c r="TH1266" s="40"/>
    </row>
    <row r="1267" spans="528:528" x14ac:dyDescent="0.3">
      <c r="TH1267" s="40"/>
    </row>
    <row r="1268" spans="528:528" x14ac:dyDescent="0.3">
      <c r="TH1268" s="40"/>
    </row>
    <row r="1269" spans="528:528" x14ac:dyDescent="0.3">
      <c r="TH1269" s="40"/>
    </row>
    <row r="1270" spans="528:528" x14ac:dyDescent="0.3">
      <c r="TH1270" s="40"/>
    </row>
    <row r="1271" spans="528:528" x14ac:dyDescent="0.3">
      <c r="TH1271" s="40"/>
    </row>
    <row r="1272" spans="528:528" x14ac:dyDescent="0.3">
      <c r="TH1272" s="40"/>
    </row>
    <row r="1273" spans="528:528" x14ac:dyDescent="0.3">
      <c r="TH1273" s="40"/>
    </row>
    <row r="1274" spans="528:528" x14ac:dyDescent="0.3">
      <c r="TH1274" s="40"/>
    </row>
    <row r="1275" spans="528:528" x14ac:dyDescent="0.3">
      <c r="TH1275" s="40"/>
    </row>
    <row r="1276" spans="528:528" x14ac:dyDescent="0.3">
      <c r="TH1276" s="40"/>
    </row>
    <row r="1277" spans="528:528" x14ac:dyDescent="0.3">
      <c r="TH1277" s="40"/>
    </row>
    <row r="1278" spans="528:528" x14ac:dyDescent="0.3">
      <c r="TH1278" s="40"/>
    </row>
    <row r="1279" spans="528:528" x14ac:dyDescent="0.3">
      <c r="TH1279" s="40"/>
    </row>
    <row r="1280" spans="528:528" x14ac:dyDescent="0.3">
      <c r="TH1280" s="40"/>
    </row>
    <row r="1281" spans="528:528" x14ac:dyDescent="0.3">
      <c r="TH1281" s="40"/>
    </row>
    <row r="1282" spans="528:528" x14ac:dyDescent="0.3">
      <c r="TH1282" s="40"/>
    </row>
    <row r="1283" spans="528:528" x14ac:dyDescent="0.3">
      <c r="TH1283" s="40"/>
    </row>
    <row r="1284" spans="528:528" x14ac:dyDescent="0.3">
      <c r="TH1284" s="40"/>
    </row>
    <row r="1285" spans="528:528" x14ac:dyDescent="0.3">
      <c r="TH1285" s="40"/>
    </row>
    <row r="1286" spans="528:528" x14ac:dyDescent="0.3">
      <c r="TH1286" s="40"/>
    </row>
    <row r="1287" spans="528:528" x14ac:dyDescent="0.3">
      <c r="TH1287" s="40"/>
    </row>
    <row r="1288" spans="528:528" x14ac:dyDescent="0.3">
      <c r="TH1288" s="40"/>
    </row>
    <row r="1289" spans="528:528" x14ac:dyDescent="0.3">
      <c r="TH1289" s="40"/>
    </row>
    <row r="1290" spans="528:528" x14ac:dyDescent="0.3">
      <c r="TH1290" s="40"/>
    </row>
    <row r="1291" spans="528:528" x14ac:dyDescent="0.3">
      <c r="TH1291" s="40"/>
    </row>
    <row r="1292" spans="528:528" x14ac:dyDescent="0.3">
      <c r="TH1292" s="40"/>
    </row>
    <row r="1293" spans="528:528" x14ac:dyDescent="0.3">
      <c r="TH1293" s="40"/>
    </row>
    <row r="1294" spans="528:528" x14ac:dyDescent="0.3">
      <c r="TH1294" s="40"/>
    </row>
    <row r="1295" spans="528:528" x14ac:dyDescent="0.3">
      <c r="TH1295" s="40"/>
    </row>
    <row r="1296" spans="528:528" x14ac:dyDescent="0.3">
      <c r="TH1296" s="40"/>
    </row>
    <row r="1297" spans="528:528" x14ac:dyDescent="0.3">
      <c r="TH1297" s="40"/>
    </row>
    <row r="1298" spans="528:528" x14ac:dyDescent="0.3">
      <c r="TH1298" s="40"/>
    </row>
    <row r="1299" spans="528:528" x14ac:dyDescent="0.3">
      <c r="TH1299" s="40"/>
    </row>
    <row r="1300" spans="528:528" x14ac:dyDescent="0.3">
      <c r="TH1300" s="40"/>
    </row>
    <row r="1301" spans="528:528" x14ac:dyDescent="0.3">
      <c r="TH1301" s="40"/>
    </row>
    <row r="1302" spans="528:528" x14ac:dyDescent="0.3">
      <c r="TH1302" s="40"/>
    </row>
    <row r="1303" spans="528:528" x14ac:dyDescent="0.3">
      <c r="TH1303" s="40"/>
    </row>
    <row r="1304" spans="528:528" x14ac:dyDescent="0.3">
      <c r="TH1304" s="40"/>
    </row>
    <row r="1305" spans="528:528" x14ac:dyDescent="0.3">
      <c r="TH1305" s="40"/>
    </row>
    <row r="1306" spans="528:528" x14ac:dyDescent="0.3">
      <c r="TH1306" s="40"/>
    </row>
    <row r="1307" spans="528:528" x14ac:dyDescent="0.3">
      <c r="TH1307" s="40"/>
    </row>
    <row r="1308" spans="528:528" x14ac:dyDescent="0.3">
      <c r="TH1308" s="40"/>
    </row>
    <row r="1309" spans="528:528" x14ac:dyDescent="0.3">
      <c r="TH1309" s="40"/>
    </row>
    <row r="1310" spans="528:528" x14ac:dyDescent="0.3">
      <c r="TH1310" s="40"/>
    </row>
    <row r="1311" spans="528:528" x14ac:dyDescent="0.3">
      <c r="TH1311" s="40"/>
    </row>
    <row r="1312" spans="528:528" x14ac:dyDescent="0.3">
      <c r="TH1312" s="40"/>
    </row>
    <row r="1313" spans="528:528" x14ac:dyDescent="0.3">
      <c r="TH1313" s="40"/>
    </row>
    <row r="1314" spans="528:528" x14ac:dyDescent="0.3">
      <c r="TH1314" s="40"/>
    </row>
    <row r="1315" spans="528:528" x14ac:dyDescent="0.3">
      <c r="TH1315" s="40"/>
    </row>
    <row r="1316" spans="528:528" x14ac:dyDescent="0.3">
      <c r="TH1316" s="40"/>
    </row>
    <row r="1317" spans="528:528" x14ac:dyDescent="0.3">
      <c r="TH1317" s="40"/>
    </row>
    <row r="1318" spans="528:528" x14ac:dyDescent="0.3">
      <c r="TH1318" s="40"/>
    </row>
    <row r="1319" spans="528:528" x14ac:dyDescent="0.3">
      <c r="TH1319" s="40"/>
    </row>
    <row r="1320" spans="528:528" x14ac:dyDescent="0.3">
      <c r="TH1320" s="40"/>
    </row>
    <row r="1321" spans="528:528" x14ac:dyDescent="0.3">
      <c r="TH1321" s="40"/>
    </row>
    <row r="1322" spans="528:528" x14ac:dyDescent="0.3">
      <c r="TH1322" s="40"/>
    </row>
    <row r="1323" spans="528:528" x14ac:dyDescent="0.3">
      <c r="TH1323" s="40"/>
    </row>
    <row r="1324" spans="528:528" x14ac:dyDescent="0.3">
      <c r="TH1324" s="40"/>
    </row>
    <row r="1325" spans="528:528" x14ac:dyDescent="0.3">
      <c r="TH1325" s="40"/>
    </row>
    <row r="1326" spans="528:528" x14ac:dyDescent="0.3">
      <c r="TH1326" s="40"/>
    </row>
    <row r="1327" spans="528:528" x14ac:dyDescent="0.3">
      <c r="TH1327" s="40"/>
    </row>
    <row r="1328" spans="528:528" x14ac:dyDescent="0.3">
      <c r="TH1328" s="40"/>
    </row>
    <row r="1329" spans="528:528" x14ac:dyDescent="0.3">
      <c r="TH1329" s="40"/>
    </row>
    <row r="1330" spans="528:528" x14ac:dyDescent="0.3">
      <c r="TH1330" s="40"/>
    </row>
    <row r="1331" spans="528:528" x14ac:dyDescent="0.3">
      <c r="TH1331" s="40"/>
    </row>
    <row r="1332" spans="528:528" x14ac:dyDescent="0.3">
      <c r="TH1332" s="40"/>
    </row>
    <row r="1333" spans="528:528" x14ac:dyDescent="0.3">
      <c r="TH1333" s="40"/>
    </row>
    <row r="1334" spans="528:528" x14ac:dyDescent="0.3">
      <c r="TH1334" s="40"/>
    </row>
    <row r="1335" spans="528:528" x14ac:dyDescent="0.3">
      <c r="TH1335" s="40"/>
    </row>
    <row r="1336" spans="528:528" x14ac:dyDescent="0.3">
      <c r="TH1336" s="40"/>
    </row>
    <row r="1337" spans="528:528" x14ac:dyDescent="0.3">
      <c r="TH1337" s="40"/>
    </row>
    <row r="1338" spans="528:528" x14ac:dyDescent="0.3">
      <c r="TH1338" s="40"/>
    </row>
    <row r="1339" spans="528:528" x14ac:dyDescent="0.3">
      <c r="TH1339" s="40"/>
    </row>
    <row r="1340" spans="528:528" x14ac:dyDescent="0.3">
      <c r="TH1340" s="40"/>
    </row>
    <row r="1341" spans="528:528" x14ac:dyDescent="0.3">
      <c r="TH1341" s="40"/>
    </row>
    <row r="1342" spans="528:528" x14ac:dyDescent="0.3">
      <c r="TH1342" s="40"/>
    </row>
    <row r="1343" spans="528:528" x14ac:dyDescent="0.3">
      <c r="TH1343" s="40"/>
    </row>
    <row r="1344" spans="528:528" x14ac:dyDescent="0.3">
      <c r="TH1344" s="40"/>
    </row>
    <row r="1345" spans="528:528" x14ac:dyDescent="0.3">
      <c r="TH1345" s="40"/>
    </row>
    <row r="1346" spans="528:528" x14ac:dyDescent="0.3">
      <c r="TH1346" s="40"/>
    </row>
    <row r="1347" spans="528:528" x14ac:dyDescent="0.3">
      <c r="TH1347" s="40"/>
    </row>
    <row r="1348" spans="528:528" x14ac:dyDescent="0.3">
      <c r="TH1348" s="40"/>
    </row>
    <row r="1349" spans="528:528" x14ac:dyDescent="0.3">
      <c r="TH1349" s="40"/>
    </row>
    <row r="1350" spans="528:528" x14ac:dyDescent="0.3">
      <c r="TH1350" s="40"/>
    </row>
    <row r="1351" spans="528:528" x14ac:dyDescent="0.3">
      <c r="TH1351" s="40"/>
    </row>
    <row r="1352" spans="528:528" x14ac:dyDescent="0.3">
      <c r="TH1352" s="40"/>
    </row>
    <row r="1353" spans="528:528" x14ac:dyDescent="0.3">
      <c r="TH1353" s="40"/>
    </row>
    <row r="1354" spans="528:528" x14ac:dyDescent="0.3">
      <c r="TH1354" s="40"/>
    </row>
    <row r="1355" spans="528:528" x14ac:dyDescent="0.3">
      <c r="TH1355" s="40"/>
    </row>
    <row r="1356" spans="528:528" x14ac:dyDescent="0.3">
      <c r="TH1356" s="40"/>
    </row>
    <row r="1357" spans="528:528" x14ac:dyDescent="0.3">
      <c r="TH1357" s="40"/>
    </row>
    <row r="1358" spans="528:528" x14ac:dyDescent="0.3">
      <c r="TH1358" s="40"/>
    </row>
    <row r="1359" spans="528:528" x14ac:dyDescent="0.3">
      <c r="TH1359" s="40"/>
    </row>
    <row r="1360" spans="528:528" x14ac:dyDescent="0.3">
      <c r="TH1360" s="40"/>
    </row>
    <row r="1361" spans="528:528" x14ac:dyDescent="0.3">
      <c r="TH1361" s="40"/>
    </row>
    <row r="1362" spans="528:528" x14ac:dyDescent="0.3">
      <c r="TH1362" s="40"/>
    </row>
    <row r="1363" spans="528:528" x14ac:dyDescent="0.3">
      <c r="TH1363" s="40"/>
    </row>
    <row r="1364" spans="528:528" x14ac:dyDescent="0.3">
      <c r="TH1364" s="40"/>
    </row>
    <row r="1365" spans="528:528" x14ac:dyDescent="0.3">
      <c r="TH1365" s="40"/>
    </row>
    <row r="1366" spans="528:528" x14ac:dyDescent="0.3">
      <c r="TH1366" s="40"/>
    </row>
    <row r="1367" spans="528:528" x14ac:dyDescent="0.3">
      <c r="TH1367" s="40"/>
    </row>
    <row r="1368" spans="528:528" x14ac:dyDescent="0.3">
      <c r="TH1368" s="40"/>
    </row>
    <row r="1369" spans="528:528" x14ac:dyDescent="0.3">
      <c r="TH1369" s="40"/>
    </row>
    <row r="1370" spans="528:528" x14ac:dyDescent="0.3">
      <c r="TH1370" s="40"/>
    </row>
    <row r="1371" spans="528:528" x14ac:dyDescent="0.3">
      <c r="TH1371" s="40"/>
    </row>
    <row r="1372" spans="528:528" x14ac:dyDescent="0.3">
      <c r="TH1372" s="40"/>
    </row>
    <row r="1373" spans="528:528" x14ac:dyDescent="0.3">
      <c r="TH1373" s="40"/>
    </row>
    <row r="1374" spans="528:528" x14ac:dyDescent="0.3">
      <c r="TH1374" s="40"/>
    </row>
    <row r="1375" spans="528:528" x14ac:dyDescent="0.3">
      <c r="TH1375" s="40"/>
    </row>
    <row r="1376" spans="528:528" x14ac:dyDescent="0.3">
      <c r="TH1376" s="40"/>
    </row>
    <row r="1377" spans="528:528" x14ac:dyDescent="0.3">
      <c r="TH1377" s="40"/>
    </row>
    <row r="1378" spans="528:528" x14ac:dyDescent="0.3">
      <c r="TH1378" s="40"/>
    </row>
    <row r="1379" spans="528:528" x14ac:dyDescent="0.3">
      <c r="TH1379" s="40"/>
    </row>
    <row r="1380" spans="528:528" x14ac:dyDescent="0.3">
      <c r="TH1380" s="40"/>
    </row>
    <row r="1381" spans="528:528" x14ac:dyDescent="0.3">
      <c r="TH1381" s="40"/>
    </row>
    <row r="1382" spans="528:528" x14ac:dyDescent="0.3">
      <c r="TH1382" s="40"/>
    </row>
    <row r="1383" spans="528:528" x14ac:dyDescent="0.3">
      <c r="TH1383" s="40"/>
    </row>
    <row r="1384" spans="528:528" x14ac:dyDescent="0.3">
      <c r="TH1384" s="40"/>
    </row>
    <row r="1385" spans="528:528" x14ac:dyDescent="0.3">
      <c r="TH1385" s="40"/>
    </row>
    <row r="1386" spans="528:528" x14ac:dyDescent="0.3">
      <c r="TH1386" s="40"/>
    </row>
    <row r="1387" spans="528:528" x14ac:dyDescent="0.3">
      <c r="TH1387" s="40"/>
    </row>
    <row r="1388" spans="528:528" x14ac:dyDescent="0.3">
      <c r="TH1388" s="40"/>
    </row>
    <row r="1389" spans="528:528" x14ac:dyDescent="0.3">
      <c r="TH1389" s="40"/>
    </row>
    <row r="1390" spans="528:528" x14ac:dyDescent="0.3">
      <c r="TH1390" s="40"/>
    </row>
    <row r="1391" spans="528:528" x14ac:dyDescent="0.3">
      <c r="TH1391" s="40"/>
    </row>
    <row r="1392" spans="528:528" x14ac:dyDescent="0.3">
      <c r="TH1392" s="40"/>
    </row>
    <row r="1393" spans="528:528" x14ac:dyDescent="0.3">
      <c r="TH1393" s="40"/>
    </row>
    <row r="1394" spans="528:528" x14ac:dyDescent="0.3">
      <c r="TH1394" s="40"/>
    </row>
    <row r="1395" spans="528:528" x14ac:dyDescent="0.3">
      <c r="TH1395" s="40"/>
    </row>
    <row r="1396" spans="528:528" x14ac:dyDescent="0.3">
      <c r="TH1396" s="40"/>
    </row>
    <row r="1397" spans="528:528" x14ac:dyDescent="0.3">
      <c r="TH1397" s="40"/>
    </row>
    <row r="1398" spans="528:528" x14ac:dyDescent="0.3">
      <c r="TH1398" s="40"/>
    </row>
    <row r="1399" spans="528:528" x14ac:dyDescent="0.3">
      <c r="TH1399" s="40"/>
    </row>
    <row r="1400" spans="528:528" x14ac:dyDescent="0.3">
      <c r="TH1400" s="40"/>
    </row>
    <row r="1401" spans="528:528" x14ac:dyDescent="0.3">
      <c r="TH1401" s="40"/>
    </row>
    <row r="1402" spans="528:528" x14ac:dyDescent="0.3">
      <c r="TH1402" s="40"/>
    </row>
    <row r="1403" spans="528:528" x14ac:dyDescent="0.3">
      <c r="TH1403" s="40"/>
    </row>
    <row r="1404" spans="528:528" x14ac:dyDescent="0.3">
      <c r="TH1404" s="40"/>
    </row>
    <row r="1405" spans="528:528" x14ac:dyDescent="0.3">
      <c r="TH1405" s="40"/>
    </row>
    <row r="1406" spans="528:528" x14ac:dyDescent="0.3">
      <c r="TH1406" s="40"/>
    </row>
    <row r="1407" spans="528:528" x14ac:dyDescent="0.3">
      <c r="TH1407" s="40"/>
    </row>
  </sheetData>
  <autoFilter ref="A5:UR96" xr:uid="{CCACED99-1B9A-4B1A-9419-430BFD1987AD}"/>
  <phoneticPr fontId="47"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A933-AD5D-4C55-8192-74EB5FB9F4F8}">
  <sheetPr codeName="Sheet19"/>
  <dimension ref="A1:B660"/>
  <sheetViews>
    <sheetView showGridLines="0" zoomScale="80" zoomScaleNormal="80" workbookViewId="0">
      <selection activeCell="B501" sqref="B501"/>
    </sheetView>
  </sheetViews>
  <sheetFormatPr defaultRowHeight="15" customHeight="1" x14ac:dyDescent="0.3"/>
  <sheetData>
    <row r="1" spans="1:2" ht="15" customHeight="1" x14ac:dyDescent="0.3">
      <c r="A1" t="s">
        <v>78</v>
      </c>
      <c r="B1" t="s">
        <v>79</v>
      </c>
    </row>
    <row r="2" spans="1:2" ht="15" customHeight="1" x14ac:dyDescent="0.3">
      <c r="A2">
        <v>1</v>
      </c>
      <c r="B2" t="s">
        <v>80</v>
      </c>
    </row>
    <row r="3" spans="1:2" ht="15" customHeight="1" x14ac:dyDescent="0.3">
      <c r="A3">
        <v>2</v>
      </c>
      <c r="B3" t="s">
        <v>81</v>
      </c>
    </row>
    <row r="4" spans="1:2" ht="15" customHeight="1" x14ac:dyDescent="0.3">
      <c r="A4">
        <v>3</v>
      </c>
      <c r="B4" t="s">
        <v>82</v>
      </c>
    </row>
    <row r="5" spans="1:2" ht="15" customHeight="1" x14ac:dyDescent="0.3">
      <c r="A5">
        <v>4</v>
      </c>
      <c r="B5" t="s">
        <v>83</v>
      </c>
    </row>
    <row r="6" spans="1:2" ht="15" customHeight="1" x14ac:dyDescent="0.3">
      <c r="A6">
        <v>5</v>
      </c>
      <c r="B6" t="s">
        <v>84</v>
      </c>
    </row>
    <row r="7" spans="1:2" ht="15" customHeight="1" x14ac:dyDescent="0.3">
      <c r="A7">
        <v>6</v>
      </c>
      <c r="B7" t="s">
        <v>85</v>
      </c>
    </row>
    <row r="9" spans="1:2" ht="15" customHeight="1" x14ac:dyDescent="0.3">
      <c r="A9" t="s">
        <v>86</v>
      </c>
      <c r="B9" t="s">
        <v>87</v>
      </c>
    </row>
    <row r="10" spans="1:2" ht="15" customHeight="1" x14ac:dyDescent="0.3">
      <c r="A10">
        <v>1</v>
      </c>
      <c r="B10" t="s">
        <v>88</v>
      </c>
    </row>
    <row r="11" spans="1:2" ht="15" customHeight="1" x14ac:dyDescent="0.3">
      <c r="A11">
        <v>2</v>
      </c>
      <c r="B11" t="s">
        <v>89</v>
      </c>
    </row>
    <row r="12" spans="1:2" ht="15" customHeight="1" x14ac:dyDescent="0.3">
      <c r="A12">
        <v>3</v>
      </c>
      <c r="B12" t="s">
        <v>90</v>
      </c>
    </row>
    <row r="13" spans="1:2" ht="15" customHeight="1" x14ac:dyDescent="0.3">
      <c r="A13">
        <v>4</v>
      </c>
      <c r="B13" t="s">
        <v>91</v>
      </c>
    </row>
    <row r="14" spans="1:2" ht="15" customHeight="1" x14ac:dyDescent="0.3">
      <c r="A14">
        <v>5</v>
      </c>
      <c r="B14" t="s">
        <v>92</v>
      </c>
    </row>
    <row r="15" spans="1:2" ht="15" customHeight="1" x14ac:dyDescent="0.3">
      <c r="A15">
        <v>6</v>
      </c>
      <c r="B15" t="s">
        <v>93</v>
      </c>
    </row>
    <row r="16" spans="1:2" ht="15" customHeight="1" x14ac:dyDescent="0.3">
      <c r="A16">
        <v>7</v>
      </c>
      <c r="B16" t="s">
        <v>94</v>
      </c>
    </row>
    <row r="17" spans="1:2" ht="15" customHeight="1" x14ac:dyDescent="0.3">
      <c r="A17">
        <v>8</v>
      </c>
      <c r="B17" t="s">
        <v>95</v>
      </c>
    </row>
    <row r="18" spans="1:2" ht="15" customHeight="1" x14ac:dyDescent="0.3">
      <c r="A18">
        <v>9</v>
      </c>
      <c r="B18" t="s">
        <v>96</v>
      </c>
    </row>
    <row r="19" spans="1:2" ht="15" customHeight="1" x14ac:dyDescent="0.3">
      <c r="A19">
        <v>10</v>
      </c>
      <c r="B19" t="s">
        <v>72</v>
      </c>
    </row>
    <row r="21" spans="1:2" ht="15" customHeight="1" x14ac:dyDescent="0.3">
      <c r="A21" t="s">
        <v>97</v>
      </c>
      <c r="B21" t="s">
        <v>98</v>
      </c>
    </row>
    <row r="22" spans="1:2" ht="15" customHeight="1" x14ac:dyDescent="0.3">
      <c r="A22">
        <v>1</v>
      </c>
      <c r="B22" t="s">
        <v>99</v>
      </c>
    </row>
    <row r="23" spans="1:2" ht="15" customHeight="1" x14ac:dyDescent="0.3">
      <c r="A23">
        <v>2</v>
      </c>
      <c r="B23" t="s">
        <v>100</v>
      </c>
    </row>
    <row r="24" spans="1:2" ht="15" customHeight="1" x14ac:dyDescent="0.3">
      <c r="A24">
        <v>3</v>
      </c>
      <c r="B24" t="s">
        <v>101</v>
      </c>
    </row>
    <row r="25" spans="1:2" ht="15" customHeight="1" x14ac:dyDescent="0.3">
      <c r="A25">
        <v>4</v>
      </c>
      <c r="B25" t="s">
        <v>102</v>
      </c>
    </row>
    <row r="26" spans="1:2" ht="15" customHeight="1" x14ac:dyDescent="0.3">
      <c r="A26">
        <v>5</v>
      </c>
      <c r="B26" t="s">
        <v>103</v>
      </c>
    </row>
    <row r="27" spans="1:2" ht="15" customHeight="1" x14ac:dyDescent="0.3">
      <c r="A27">
        <v>6</v>
      </c>
      <c r="B27" t="s">
        <v>104</v>
      </c>
    </row>
    <row r="28" spans="1:2" ht="15" customHeight="1" x14ac:dyDescent="0.3">
      <c r="A28">
        <v>7</v>
      </c>
      <c r="B28" t="s">
        <v>105</v>
      </c>
    </row>
    <row r="29" spans="1:2" ht="15" customHeight="1" x14ac:dyDescent="0.3">
      <c r="A29">
        <v>8</v>
      </c>
      <c r="B29" t="s">
        <v>106</v>
      </c>
    </row>
    <row r="30" spans="1:2" ht="15" customHeight="1" x14ac:dyDescent="0.3">
      <c r="A30">
        <v>9</v>
      </c>
      <c r="B30" t="s">
        <v>107</v>
      </c>
    </row>
    <row r="31" spans="1:2" ht="15" customHeight="1" x14ac:dyDescent="0.3">
      <c r="A31">
        <v>10</v>
      </c>
      <c r="B31" t="s">
        <v>108</v>
      </c>
    </row>
    <row r="32" spans="1:2" ht="15" customHeight="1" x14ac:dyDescent="0.3">
      <c r="A32">
        <v>11</v>
      </c>
      <c r="B32" t="s">
        <v>109</v>
      </c>
    </row>
    <row r="33" spans="1:2" ht="15" customHeight="1" x14ac:dyDescent="0.3">
      <c r="A33">
        <v>12</v>
      </c>
      <c r="B33" t="s">
        <v>110</v>
      </c>
    </row>
    <row r="34" spans="1:2" ht="15" customHeight="1" x14ac:dyDescent="0.3">
      <c r="A34">
        <v>13</v>
      </c>
      <c r="B34" t="s">
        <v>111</v>
      </c>
    </row>
    <row r="35" spans="1:2" ht="15" customHeight="1" x14ac:dyDescent="0.3">
      <c r="A35">
        <v>14</v>
      </c>
      <c r="B35" t="s">
        <v>112</v>
      </c>
    </row>
    <row r="36" spans="1:2" ht="15" customHeight="1" x14ac:dyDescent="0.3">
      <c r="A36">
        <v>15</v>
      </c>
      <c r="B36" t="s">
        <v>113</v>
      </c>
    </row>
    <row r="37" spans="1:2" ht="15" customHeight="1" x14ac:dyDescent="0.3">
      <c r="A37">
        <v>16</v>
      </c>
      <c r="B37" t="s">
        <v>114</v>
      </c>
    </row>
    <row r="39" spans="1:2" ht="15" customHeight="1" x14ac:dyDescent="0.3">
      <c r="A39" t="s">
        <v>115</v>
      </c>
      <c r="B39" t="s">
        <v>116</v>
      </c>
    </row>
    <row r="40" spans="1:2" ht="15" customHeight="1" x14ac:dyDescent="0.3">
      <c r="A40">
        <v>1</v>
      </c>
      <c r="B40" t="s">
        <v>117</v>
      </c>
    </row>
    <row r="41" spans="1:2" ht="15" customHeight="1" x14ac:dyDescent="0.3">
      <c r="A41">
        <v>2</v>
      </c>
      <c r="B41" t="s">
        <v>118</v>
      </c>
    </row>
    <row r="42" spans="1:2" ht="15" customHeight="1" x14ac:dyDescent="0.3">
      <c r="A42">
        <v>3</v>
      </c>
      <c r="B42" t="s">
        <v>119</v>
      </c>
    </row>
    <row r="43" spans="1:2" ht="15" customHeight="1" x14ac:dyDescent="0.3">
      <c r="A43">
        <v>4</v>
      </c>
      <c r="B43" t="s">
        <v>120</v>
      </c>
    </row>
    <row r="44" spans="1:2" ht="15" customHeight="1" x14ac:dyDescent="0.3">
      <c r="A44">
        <v>5</v>
      </c>
      <c r="B44" t="s">
        <v>121</v>
      </c>
    </row>
    <row r="45" spans="1:2" ht="15" customHeight="1" x14ac:dyDescent="0.3">
      <c r="A45">
        <v>6</v>
      </c>
      <c r="B45" t="s">
        <v>122</v>
      </c>
    </row>
    <row r="46" spans="1:2" ht="15" customHeight="1" x14ac:dyDescent="0.3">
      <c r="A46">
        <v>7</v>
      </c>
      <c r="B46" t="s">
        <v>123</v>
      </c>
    </row>
    <row r="47" spans="1:2" ht="15" customHeight="1" x14ac:dyDescent="0.3">
      <c r="A47">
        <v>8</v>
      </c>
      <c r="B47" t="s">
        <v>72</v>
      </c>
    </row>
    <row r="49" spans="1:2" ht="15" customHeight="1" x14ac:dyDescent="0.3">
      <c r="A49" t="s">
        <v>124</v>
      </c>
      <c r="B49" t="s">
        <v>125</v>
      </c>
    </row>
    <row r="50" spans="1:2" ht="15" customHeight="1" x14ac:dyDescent="0.3">
      <c r="A50">
        <v>1</v>
      </c>
      <c r="B50" t="s">
        <v>126</v>
      </c>
    </row>
    <row r="51" spans="1:2" ht="15" customHeight="1" x14ac:dyDescent="0.3">
      <c r="A51">
        <v>2</v>
      </c>
      <c r="B51" t="s">
        <v>127</v>
      </c>
    </row>
    <row r="52" spans="1:2" ht="15" customHeight="1" x14ac:dyDescent="0.3">
      <c r="A52">
        <v>3</v>
      </c>
      <c r="B52" t="s">
        <v>128</v>
      </c>
    </row>
    <row r="53" spans="1:2" ht="15" customHeight="1" x14ac:dyDescent="0.3">
      <c r="A53">
        <v>4</v>
      </c>
      <c r="B53" t="s">
        <v>129</v>
      </c>
    </row>
    <row r="54" spans="1:2" ht="15" customHeight="1" x14ac:dyDescent="0.3">
      <c r="A54">
        <v>5</v>
      </c>
      <c r="B54" t="s">
        <v>130</v>
      </c>
    </row>
    <row r="56" spans="1:2" ht="15" customHeight="1" x14ac:dyDescent="0.3">
      <c r="A56" t="s">
        <v>131</v>
      </c>
      <c r="B56" t="s">
        <v>132</v>
      </c>
    </row>
    <row r="57" spans="1:2" ht="15" customHeight="1" x14ac:dyDescent="0.3">
      <c r="A57">
        <v>1</v>
      </c>
      <c r="B57" t="s">
        <v>133</v>
      </c>
    </row>
    <row r="58" spans="1:2" ht="15" customHeight="1" x14ac:dyDescent="0.3">
      <c r="A58">
        <v>2</v>
      </c>
      <c r="B58" t="s">
        <v>134</v>
      </c>
    </row>
    <row r="59" spans="1:2" ht="15" customHeight="1" x14ac:dyDescent="0.3">
      <c r="A59">
        <v>3</v>
      </c>
      <c r="B59" t="s">
        <v>135</v>
      </c>
    </row>
    <row r="60" spans="1:2" ht="15" customHeight="1" x14ac:dyDescent="0.3">
      <c r="A60">
        <v>4</v>
      </c>
      <c r="B60" t="s">
        <v>136</v>
      </c>
    </row>
    <row r="61" spans="1:2" ht="15" customHeight="1" x14ac:dyDescent="0.3">
      <c r="A61">
        <v>5</v>
      </c>
      <c r="B61" t="s">
        <v>137</v>
      </c>
    </row>
    <row r="62" spans="1:2" ht="15" customHeight="1" x14ac:dyDescent="0.3">
      <c r="A62">
        <v>6</v>
      </c>
      <c r="B62" t="s">
        <v>72</v>
      </c>
    </row>
    <row r="64" spans="1:2" ht="15" customHeight="1" x14ac:dyDescent="0.3">
      <c r="A64" t="s">
        <v>138</v>
      </c>
      <c r="B64" t="s">
        <v>139</v>
      </c>
    </row>
    <row r="65" spans="1:2" ht="15" customHeight="1" x14ac:dyDescent="0.3">
      <c r="A65">
        <v>1</v>
      </c>
      <c r="B65" t="s">
        <v>140</v>
      </c>
    </row>
    <row r="66" spans="1:2" ht="15" customHeight="1" x14ac:dyDescent="0.3">
      <c r="A66">
        <v>2</v>
      </c>
      <c r="B66" t="s">
        <v>141</v>
      </c>
    </row>
    <row r="67" spans="1:2" ht="15" customHeight="1" x14ac:dyDescent="0.3">
      <c r="A67">
        <v>3</v>
      </c>
      <c r="B67" t="s">
        <v>142</v>
      </c>
    </row>
    <row r="68" spans="1:2" ht="15" customHeight="1" x14ac:dyDescent="0.3">
      <c r="A68">
        <v>4</v>
      </c>
      <c r="B68" t="s">
        <v>143</v>
      </c>
    </row>
    <row r="70" spans="1:2" ht="15" customHeight="1" x14ac:dyDescent="0.3">
      <c r="A70" t="s">
        <v>144</v>
      </c>
      <c r="B70" t="s">
        <v>145</v>
      </c>
    </row>
    <row r="71" spans="1:2" ht="15" customHeight="1" x14ac:dyDescent="0.3">
      <c r="A71">
        <v>1</v>
      </c>
      <c r="B71" t="s">
        <v>146</v>
      </c>
    </row>
    <row r="72" spans="1:2" ht="15" customHeight="1" x14ac:dyDescent="0.3">
      <c r="A72">
        <v>2</v>
      </c>
      <c r="B72" t="s">
        <v>147</v>
      </c>
    </row>
    <row r="73" spans="1:2" ht="15" customHeight="1" x14ac:dyDescent="0.3">
      <c r="A73">
        <v>3</v>
      </c>
      <c r="B73" t="s">
        <v>148</v>
      </c>
    </row>
    <row r="74" spans="1:2" ht="15" customHeight="1" x14ac:dyDescent="0.3">
      <c r="A74">
        <v>4</v>
      </c>
      <c r="B74" t="s">
        <v>149</v>
      </c>
    </row>
    <row r="76" spans="1:2" ht="15" customHeight="1" x14ac:dyDescent="0.3">
      <c r="A76" t="s">
        <v>150</v>
      </c>
      <c r="B76" t="s">
        <v>151</v>
      </c>
    </row>
    <row r="77" spans="1:2" ht="15" customHeight="1" x14ac:dyDescent="0.3">
      <c r="A77">
        <v>1</v>
      </c>
      <c r="B77" t="s">
        <v>152</v>
      </c>
    </row>
    <row r="78" spans="1:2" ht="15" customHeight="1" x14ac:dyDescent="0.3">
      <c r="A78">
        <v>2</v>
      </c>
      <c r="B78" t="s">
        <v>153</v>
      </c>
    </row>
    <row r="79" spans="1:2" ht="15" customHeight="1" x14ac:dyDescent="0.3">
      <c r="A79">
        <v>3</v>
      </c>
      <c r="B79" t="s">
        <v>154</v>
      </c>
    </row>
    <row r="80" spans="1:2" ht="15" customHeight="1" x14ac:dyDescent="0.3">
      <c r="A80">
        <v>4</v>
      </c>
      <c r="B80" t="s">
        <v>155</v>
      </c>
    </row>
    <row r="82" spans="1:2" ht="15" customHeight="1" x14ac:dyDescent="0.3">
      <c r="A82" t="s">
        <v>156</v>
      </c>
      <c r="B82" t="s">
        <v>157</v>
      </c>
    </row>
    <row r="83" spans="1:2" ht="15" customHeight="1" x14ac:dyDescent="0.3">
      <c r="A83">
        <v>1</v>
      </c>
      <c r="B83" t="s">
        <v>158</v>
      </c>
    </row>
    <row r="84" spans="1:2" ht="15" customHeight="1" x14ac:dyDescent="0.3">
      <c r="A84">
        <v>2</v>
      </c>
      <c r="B84" t="s">
        <v>159</v>
      </c>
    </row>
    <row r="85" spans="1:2" ht="15" customHeight="1" x14ac:dyDescent="0.3">
      <c r="A85">
        <v>3</v>
      </c>
      <c r="B85" t="s">
        <v>160</v>
      </c>
    </row>
    <row r="86" spans="1:2" ht="15" customHeight="1" x14ac:dyDescent="0.3">
      <c r="A86">
        <v>4</v>
      </c>
      <c r="B86" t="s">
        <v>161</v>
      </c>
    </row>
    <row r="87" spans="1:2" ht="15" customHeight="1" x14ac:dyDescent="0.3">
      <c r="A87">
        <v>5</v>
      </c>
      <c r="B87" t="s">
        <v>162</v>
      </c>
    </row>
    <row r="88" spans="1:2" ht="15" customHeight="1" x14ac:dyDescent="0.3">
      <c r="A88">
        <v>6</v>
      </c>
      <c r="B88" t="s">
        <v>72</v>
      </c>
    </row>
    <row r="90" spans="1:2" ht="15" customHeight="1" x14ac:dyDescent="0.3">
      <c r="A90" t="s">
        <v>163</v>
      </c>
      <c r="B90" t="s">
        <v>164</v>
      </c>
    </row>
    <row r="91" spans="1:2" ht="15" customHeight="1" x14ac:dyDescent="0.3">
      <c r="A91">
        <v>1</v>
      </c>
      <c r="B91" t="s">
        <v>165</v>
      </c>
    </row>
    <row r="92" spans="1:2" ht="15" customHeight="1" x14ac:dyDescent="0.3">
      <c r="A92">
        <v>2</v>
      </c>
      <c r="B92" t="s">
        <v>166</v>
      </c>
    </row>
    <row r="93" spans="1:2" ht="15" customHeight="1" x14ac:dyDescent="0.3">
      <c r="A93">
        <v>3</v>
      </c>
      <c r="B93" t="s">
        <v>167</v>
      </c>
    </row>
    <row r="94" spans="1:2" ht="15" customHeight="1" x14ac:dyDescent="0.3">
      <c r="A94">
        <v>4</v>
      </c>
      <c r="B94" t="s">
        <v>168</v>
      </c>
    </row>
    <row r="96" spans="1:2" ht="15" customHeight="1" x14ac:dyDescent="0.3">
      <c r="A96" t="s">
        <v>169</v>
      </c>
      <c r="B96" t="s">
        <v>170</v>
      </c>
    </row>
    <row r="97" spans="1:2" ht="15" customHeight="1" x14ac:dyDescent="0.3">
      <c r="A97">
        <v>1</v>
      </c>
      <c r="B97" t="s">
        <v>71</v>
      </c>
    </row>
    <row r="98" spans="1:2" ht="15" customHeight="1" x14ac:dyDescent="0.3">
      <c r="A98">
        <v>2</v>
      </c>
      <c r="B98" t="s">
        <v>171</v>
      </c>
    </row>
    <row r="99" spans="1:2" ht="15" customHeight="1" x14ac:dyDescent="0.3">
      <c r="A99">
        <v>3</v>
      </c>
      <c r="B99" t="s">
        <v>172</v>
      </c>
    </row>
    <row r="100" spans="1:2" ht="15" customHeight="1" x14ac:dyDescent="0.3">
      <c r="A100">
        <v>4</v>
      </c>
      <c r="B100" t="s">
        <v>173</v>
      </c>
    </row>
    <row r="101" spans="1:2" ht="15" customHeight="1" x14ac:dyDescent="0.3">
      <c r="A101">
        <v>5</v>
      </c>
      <c r="B101" t="s">
        <v>174</v>
      </c>
    </row>
    <row r="102" spans="1:2" ht="15" customHeight="1" x14ac:dyDescent="0.3">
      <c r="A102">
        <v>6</v>
      </c>
      <c r="B102" t="s">
        <v>175</v>
      </c>
    </row>
    <row r="103" spans="1:2" ht="15" customHeight="1" x14ac:dyDescent="0.3">
      <c r="A103">
        <v>7</v>
      </c>
      <c r="B103" t="s">
        <v>176</v>
      </c>
    </row>
    <row r="104" spans="1:2" ht="15" customHeight="1" x14ac:dyDescent="0.3">
      <c r="A104">
        <v>8</v>
      </c>
      <c r="B104" t="s">
        <v>177</v>
      </c>
    </row>
    <row r="105" spans="1:2" ht="15" customHeight="1" x14ac:dyDescent="0.3">
      <c r="A105">
        <v>9</v>
      </c>
      <c r="B105" t="s">
        <v>178</v>
      </c>
    </row>
    <row r="106" spans="1:2" ht="15" customHeight="1" x14ac:dyDescent="0.3">
      <c r="A106">
        <v>10</v>
      </c>
      <c r="B106" t="s">
        <v>179</v>
      </c>
    </row>
    <row r="107" spans="1:2" ht="15" customHeight="1" x14ac:dyDescent="0.3">
      <c r="A107">
        <v>11</v>
      </c>
      <c r="B107" t="s">
        <v>73</v>
      </c>
    </row>
    <row r="109" spans="1:2" ht="15" customHeight="1" x14ac:dyDescent="0.3">
      <c r="A109" t="s">
        <v>180</v>
      </c>
      <c r="B109" t="s">
        <v>181</v>
      </c>
    </row>
    <row r="111" spans="1:2" ht="15" customHeight="1" x14ac:dyDescent="0.3">
      <c r="A111" t="s">
        <v>182</v>
      </c>
      <c r="B111" t="s">
        <v>183</v>
      </c>
    </row>
    <row r="112" spans="1:2" ht="15" customHeight="1" x14ac:dyDescent="0.3">
      <c r="A112">
        <v>1</v>
      </c>
      <c r="B112" t="s">
        <v>1965</v>
      </c>
    </row>
    <row r="113" spans="1:2" ht="15" customHeight="1" x14ac:dyDescent="0.3">
      <c r="A113">
        <v>2</v>
      </c>
      <c r="B113" t="s">
        <v>1966</v>
      </c>
    </row>
    <row r="114" spans="1:2" ht="15" customHeight="1" x14ac:dyDescent="0.3">
      <c r="A114">
        <v>3</v>
      </c>
      <c r="B114" t="s">
        <v>1967</v>
      </c>
    </row>
    <row r="115" spans="1:2" ht="15" customHeight="1" x14ac:dyDescent="0.3">
      <c r="A115">
        <v>4</v>
      </c>
      <c r="B115" t="s">
        <v>1968</v>
      </c>
    </row>
    <row r="116" spans="1:2" ht="15" customHeight="1" x14ac:dyDescent="0.3">
      <c r="A116">
        <v>5</v>
      </c>
      <c r="B116" t="s">
        <v>1969</v>
      </c>
    </row>
    <row r="117" spans="1:2" ht="15" customHeight="1" x14ac:dyDescent="0.3">
      <c r="A117">
        <v>6</v>
      </c>
      <c r="B117" t="s">
        <v>1970</v>
      </c>
    </row>
    <row r="118" spans="1:2" ht="15" customHeight="1" x14ac:dyDescent="0.3">
      <c r="A118">
        <v>7</v>
      </c>
      <c r="B118" t="s">
        <v>1971</v>
      </c>
    </row>
    <row r="119" spans="1:2" ht="15" customHeight="1" x14ac:dyDescent="0.3">
      <c r="A119">
        <v>8</v>
      </c>
      <c r="B119" t="s">
        <v>1972</v>
      </c>
    </row>
    <row r="120" spans="1:2" ht="15" customHeight="1" x14ac:dyDescent="0.3">
      <c r="A120">
        <v>9</v>
      </c>
      <c r="B120" t="s">
        <v>1973</v>
      </c>
    </row>
    <row r="121" spans="1:2" ht="15" customHeight="1" x14ac:dyDescent="0.3">
      <c r="A121">
        <v>10</v>
      </c>
      <c r="B121" t="s">
        <v>1974</v>
      </c>
    </row>
    <row r="122" spans="1:2" ht="15" customHeight="1" x14ac:dyDescent="0.3">
      <c r="A122">
        <v>11</v>
      </c>
      <c r="B122" t="s">
        <v>1975</v>
      </c>
    </row>
    <row r="123" spans="1:2" ht="15" customHeight="1" x14ac:dyDescent="0.3">
      <c r="A123">
        <v>12</v>
      </c>
      <c r="B123" t="s">
        <v>1976</v>
      </c>
    </row>
    <row r="124" spans="1:2" ht="15" customHeight="1" x14ac:dyDescent="0.3">
      <c r="A124">
        <v>13</v>
      </c>
      <c r="B124" t="s">
        <v>1977</v>
      </c>
    </row>
    <row r="125" spans="1:2" ht="15" customHeight="1" x14ac:dyDescent="0.3">
      <c r="A125">
        <v>14</v>
      </c>
      <c r="B125" t="s">
        <v>1978</v>
      </c>
    </row>
    <row r="126" spans="1:2" ht="15" customHeight="1" x14ac:dyDescent="0.3">
      <c r="A126">
        <v>15</v>
      </c>
      <c r="B126" t="s">
        <v>1980</v>
      </c>
    </row>
    <row r="127" spans="1:2" ht="15" customHeight="1" x14ac:dyDescent="0.3">
      <c r="A127">
        <v>16</v>
      </c>
      <c r="B127" t="s">
        <v>1979</v>
      </c>
    </row>
    <row r="129" spans="1:2" ht="15" customHeight="1" x14ac:dyDescent="0.3">
      <c r="A129" t="s">
        <v>199</v>
      </c>
      <c r="B129" t="s">
        <v>200</v>
      </c>
    </row>
    <row r="130" spans="1:2" ht="15" customHeight="1" x14ac:dyDescent="0.3">
      <c r="A130">
        <v>1</v>
      </c>
      <c r="B130" t="s">
        <v>1965</v>
      </c>
    </row>
    <row r="131" spans="1:2" ht="15" customHeight="1" x14ac:dyDescent="0.3">
      <c r="A131">
        <v>2</v>
      </c>
      <c r="B131" t="s">
        <v>1966</v>
      </c>
    </row>
    <row r="132" spans="1:2" ht="15" customHeight="1" x14ac:dyDescent="0.3">
      <c r="A132">
        <v>3</v>
      </c>
      <c r="B132" t="s">
        <v>1967</v>
      </c>
    </row>
    <row r="133" spans="1:2" ht="15" customHeight="1" x14ac:dyDescent="0.3">
      <c r="A133">
        <v>4</v>
      </c>
      <c r="B133" t="s">
        <v>1968</v>
      </c>
    </row>
    <row r="134" spans="1:2" ht="15" customHeight="1" x14ac:dyDescent="0.3">
      <c r="A134">
        <v>5</v>
      </c>
      <c r="B134" t="s">
        <v>1969</v>
      </c>
    </row>
    <row r="135" spans="1:2" ht="15" customHeight="1" x14ac:dyDescent="0.3">
      <c r="A135">
        <v>6</v>
      </c>
      <c r="B135" t="s">
        <v>1970</v>
      </c>
    </row>
    <row r="136" spans="1:2" ht="15" customHeight="1" x14ac:dyDescent="0.3">
      <c r="A136">
        <v>7</v>
      </c>
      <c r="B136" t="s">
        <v>1971</v>
      </c>
    </row>
    <row r="137" spans="1:2" ht="15" customHeight="1" x14ac:dyDescent="0.3">
      <c r="A137">
        <v>8</v>
      </c>
      <c r="B137" t="s">
        <v>1972</v>
      </c>
    </row>
    <row r="138" spans="1:2" ht="15" customHeight="1" x14ac:dyDescent="0.3">
      <c r="A138">
        <v>9</v>
      </c>
      <c r="B138" t="s">
        <v>1973</v>
      </c>
    </row>
    <row r="139" spans="1:2" ht="15" customHeight="1" x14ac:dyDescent="0.3">
      <c r="A139">
        <v>10</v>
      </c>
      <c r="B139" t="s">
        <v>1974</v>
      </c>
    </row>
    <row r="140" spans="1:2" ht="15" customHeight="1" x14ac:dyDescent="0.3">
      <c r="A140">
        <v>11</v>
      </c>
      <c r="B140" t="s">
        <v>1975</v>
      </c>
    </row>
    <row r="141" spans="1:2" ht="15" customHeight="1" x14ac:dyDescent="0.3">
      <c r="A141">
        <v>12</v>
      </c>
      <c r="B141" t="s">
        <v>1976</v>
      </c>
    </row>
    <row r="142" spans="1:2" ht="15" customHeight="1" x14ac:dyDescent="0.3">
      <c r="A142">
        <v>13</v>
      </c>
      <c r="B142" t="s">
        <v>1977</v>
      </c>
    </row>
    <row r="143" spans="1:2" ht="15" customHeight="1" x14ac:dyDescent="0.3">
      <c r="A143">
        <v>14</v>
      </c>
      <c r="B143" t="s">
        <v>1978</v>
      </c>
    </row>
    <row r="144" spans="1:2" ht="15" customHeight="1" x14ac:dyDescent="0.3">
      <c r="A144">
        <v>15</v>
      </c>
      <c r="B144" t="s">
        <v>1980</v>
      </c>
    </row>
    <row r="145" spans="1:2" ht="15" customHeight="1" x14ac:dyDescent="0.3">
      <c r="A145">
        <v>16</v>
      </c>
      <c r="B145" t="s">
        <v>1979</v>
      </c>
    </row>
    <row r="147" spans="1:2" ht="15" customHeight="1" x14ac:dyDescent="0.3">
      <c r="A147" t="s">
        <v>201</v>
      </c>
      <c r="B147" t="s">
        <v>202</v>
      </c>
    </row>
    <row r="148" spans="1:2" ht="15" customHeight="1" x14ac:dyDescent="0.3">
      <c r="A148">
        <v>1</v>
      </c>
      <c r="B148" t="s">
        <v>203</v>
      </c>
    </row>
    <row r="149" spans="1:2" ht="14.4" x14ac:dyDescent="0.3">
      <c r="A149">
        <v>2</v>
      </c>
      <c r="B149" t="s">
        <v>204</v>
      </c>
    </row>
    <row r="150" spans="1:2" ht="14.4" x14ac:dyDescent="0.3">
      <c r="A150">
        <v>3</v>
      </c>
      <c r="B150" t="s">
        <v>205</v>
      </c>
    </row>
    <row r="151" spans="1:2" ht="14.4" x14ac:dyDescent="0.3">
      <c r="A151">
        <v>4</v>
      </c>
      <c r="B151" t="s">
        <v>206</v>
      </c>
    </row>
    <row r="152" spans="1:2" ht="14.4" x14ac:dyDescent="0.3">
      <c r="A152">
        <v>5</v>
      </c>
      <c r="B152" t="s">
        <v>207</v>
      </c>
    </row>
    <row r="153" spans="1:2" ht="14.4" x14ac:dyDescent="0.3">
      <c r="A153">
        <v>6</v>
      </c>
      <c r="B153" t="s">
        <v>208</v>
      </c>
    </row>
    <row r="154" spans="1:2" ht="14.4" x14ac:dyDescent="0.3">
      <c r="A154">
        <v>7</v>
      </c>
      <c r="B154" t="s">
        <v>209</v>
      </c>
    </row>
    <row r="155" spans="1:2" ht="14.4" x14ac:dyDescent="0.3">
      <c r="A155">
        <v>8</v>
      </c>
      <c r="B155" t="s">
        <v>210</v>
      </c>
    </row>
    <row r="156" spans="1:2" ht="14.4" x14ac:dyDescent="0.3">
      <c r="A156">
        <v>9</v>
      </c>
      <c r="B156" t="s">
        <v>211</v>
      </c>
    </row>
    <row r="157" spans="1:2" ht="14.4" x14ac:dyDescent="0.3">
      <c r="A157">
        <v>10</v>
      </c>
      <c r="B157" t="s">
        <v>212</v>
      </c>
    </row>
    <row r="158" spans="1:2" ht="14.4" x14ac:dyDescent="0.3">
      <c r="A158">
        <v>11</v>
      </c>
      <c r="B158" t="s">
        <v>72</v>
      </c>
    </row>
    <row r="159" spans="1:2" ht="14.4" x14ac:dyDescent="0.3"/>
    <row r="160" spans="1:2" ht="14.4" x14ac:dyDescent="0.3">
      <c r="A160" t="s">
        <v>213</v>
      </c>
      <c r="B160" t="s">
        <v>214</v>
      </c>
    </row>
    <row r="161" spans="1:2" ht="14.4" x14ac:dyDescent="0.3">
      <c r="A161">
        <v>1</v>
      </c>
      <c r="B161" t="s">
        <v>171</v>
      </c>
    </row>
    <row r="162" spans="1:2" ht="14.4" x14ac:dyDescent="0.3">
      <c r="A162">
        <v>2</v>
      </c>
      <c r="B162" t="s">
        <v>172</v>
      </c>
    </row>
    <row r="163" spans="1:2" ht="14.4" x14ac:dyDescent="0.3">
      <c r="A163">
        <v>3</v>
      </c>
      <c r="B163" t="s">
        <v>173</v>
      </c>
    </row>
    <row r="164" spans="1:2" ht="14.4" x14ac:dyDescent="0.3">
      <c r="A164">
        <v>4</v>
      </c>
      <c r="B164" t="s">
        <v>174</v>
      </c>
    </row>
    <row r="165" spans="1:2" ht="14.4" x14ac:dyDescent="0.3">
      <c r="A165">
        <v>5</v>
      </c>
      <c r="B165" t="s">
        <v>175</v>
      </c>
    </row>
    <row r="166" spans="1:2" ht="14.4" x14ac:dyDescent="0.3"/>
    <row r="167" spans="1:2" ht="14.4" x14ac:dyDescent="0.3">
      <c r="A167" t="s">
        <v>215</v>
      </c>
      <c r="B167" t="s">
        <v>216</v>
      </c>
    </row>
    <row r="168" spans="1:2" ht="14.4" x14ac:dyDescent="0.3"/>
    <row r="169" spans="1:2" ht="14.4" x14ac:dyDescent="0.3">
      <c r="A169" t="s">
        <v>217</v>
      </c>
      <c r="B169" t="s">
        <v>218</v>
      </c>
    </row>
    <row r="170" spans="1:2" ht="14.4" x14ac:dyDescent="0.3"/>
    <row r="171" spans="1:2" ht="14.4" x14ac:dyDescent="0.3">
      <c r="A171" t="s">
        <v>219</v>
      </c>
      <c r="B171" t="s">
        <v>220</v>
      </c>
    </row>
    <row r="172" spans="1:2" ht="14.4" x14ac:dyDescent="0.3">
      <c r="A172">
        <v>1</v>
      </c>
      <c r="B172" t="s">
        <v>171</v>
      </c>
    </row>
    <row r="173" spans="1:2" ht="14.4" x14ac:dyDescent="0.3">
      <c r="A173">
        <v>2</v>
      </c>
      <c r="B173" t="s">
        <v>172</v>
      </c>
    </row>
    <row r="174" spans="1:2" ht="14.4" x14ac:dyDescent="0.3">
      <c r="A174">
        <v>3</v>
      </c>
      <c r="B174" t="s">
        <v>173</v>
      </c>
    </row>
    <row r="175" spans="1:2" ht="14.4" x14ac:dyDescent="0.3">
      <c r="A175">
        <v>4</v>
      </c>
      <c r="B175" t="s">
        <v>174</v>
      </c>
    </row>
    <row r="176" spans="1:2" ht="14.4" x14ac:dyDescent="0.3">
      <c r="A176">
        <v>5</v>
      </c>
      <c r="B176" t="s">
        <v>175</v>
      </c>
    </row>
    <row r="177" spans="1:2" ht="14.4" x14ac:dyDescent="0.3"/>
    <row r="178" spans="1:2" ht="14.4" x14ac:dyDescent="0.3">
      <c r="A178" t="s">
        <v>221</v>
      </c>
      <c r="B178" t="s">
        <v>222</v>
      </c>
    </row>
    <row r="179" spans="1:2" ht="14.4" x14ac:dyDescent="0.3"/>
    <row r="180" spans="1:2" ht="14.4" x14ac:dyDescent="0.3">
      <c r="A180" t="s">
        <v>223</v>
      </c>
      <c r="B180" t="s">
        <v>224</v>
      </c>
    </row>
    <row r="181" spans="1:2" ht="14.4" x14ac:dyDescent="0.3">
      <c r="A181">
        <v>1</v>
      </c>
      <c r="B181" t="s">
        <v>171</v>
      </c>
    </row>
    <row r="182" spans="1:2" ht="14.4" x14ac:dyDescent="0.3">
      <c r="A182">
        <v>2</v>
      </c>
      <c r="B182" t="s">
        <v>172</v>
      </c>
    </row>
    <row r="183" spans="1:2" ht="14.4" x14ac:dyDescent="0.3">
      <c r="A183">
        <v>3</v>
      </c>
      <c r="B183" t="s">
        <v>173</v>
      </c>
    </row>
    <row r="184" spans="1:2" ht="14.4" x14ac:dyDescent="0.3">
      <c r="A184">
        <v>4</v>
      </c>
      <c r="B184" t="s">
        <v>174</v>
      </c>
    </row>
    <row r="185" spans="1:2" ht="14.4" x14ac:dyDescent="0.3">
      <c r="A185">
        <v>5</v>
      </c>
      <c r="B185" t="s">
        <v>175</v>
      </c>
    </row>
    <row r="186" spans="1:2" ht="14.4" x14ac:dyDescent="0.3"/>
    <row r="187" spans="1:2" ht="14.4" x14ac:dyDescent="0.3">
      <c r="A187" t="s">
        <v>225</v>
      </c>
      <c r="B187" t="s">
        <v>226</v>
      </c>
    </row>
    <row r="188" spans="1:2" ht="14.4" x14ac:dyDescent="0.3">
      <c r="A188">
        <v>1</v>
      </c>
      <c r="B188" t="s">
        <v>227</v>
      </c>
    </row>
    <row r="189" spans="1:2" ht="14.4" x14ac:dyDescent="0.3">
      <c r="A189">
        <v>2</v>
      </c>
      <c r="B189" t="s">
        <v>228</v>
      </c>
    </row>
    <row r="190" spans="1:2" ht="14.4" x14ac:dyDescent="0.3">
      <c r="A190">
        <v>3</v>
      </c>
      <c r="B190" t="s">
        <v>229</v>
      </c>
    </row>
    <row r="191" spans="1:2" ht="14.4" x14ac:dyDescent="0.3">
      <c r="A191">
        <v>4</v>
      </c>
      <c r="B191" t="s">
        <v>230</v>
      </c>
    </row>
    <row r="192" spans="1:2" ht="14.4" x14ac:dyDescent="0.3">
      <c r="A192">
        <v>5</v>
      </c>
      <c r="B192" t="s">
        <v>231</v>
      </c>
    </row>
    <row r="193" spans="1:2" ht="14.4" x14ac:dyDescent="0.3">
      <c r="A193">
        <v>6</v>
      </c>
      <c r="B193" t="s">
        <v>232</v>
      </c>
    </row>
    <row r="194" spans="1:2" ht="14.4" x14ac:dyDescent="0.3">
      <c r="A194">
        <v>7</v>
      </c>
      <c r="B194" t="s">
        <v>233</v>
      </c>
    </row>
    <row r="195" spans="1:2" ht="14.4" x14ac:dyDescent="0.3">
      <c r="A195">
        <v>8</v>
      </c>
      <c r="B195" t="s">
        <v>234</v>
      </c>
    </row>
    <row r="196" spans="1:2" ht="14.4" x14ac:dyDescent="0.3">
      <c r="A196">
        <v>9</v>
      </c>
      <c r="B196" t="s">
        <v>235</v>
      </c>
    </row>
    <row r="197" spans="1:2" ht="14.4" x14ac:dyDescent="0.3">
      <c r="A197">
        <v>10</v>
      </c>
      <c r="B197" t="s">
        <v>236</v>
      </c>
    </row>
    <row r="198" spans="1:2" ht="14.4" x14ac:dyDescent="0.3">
      <c r="A198">
        <v>11</v>
      </c>
      <c r="B198" t="s">
        <v>72</v>
      </c>
    </row>
    <row r="199" spans="1:2" ht="14.4" x14ac:dyDescent="0.3"/>
    <row r="200" spans="1:2" ht="14.4" x14ac:dyDescent="0.3">
      <c r="A200" t="s">
        <v>237</v>
      </c>
      <c r="B200" t="s">
        <v>238</v>
      </c>
    </row>
    <row r="201" spans="1:2" ht="14.4" x14ac:dyDescent="0.3">
      <c r="A201">
        <v>1</v>
      </c>
      <c r="B201" t="s">
        <v>1965</v>
      </c>
    </row>
    <row r="202" spans="1:2" ht="14.4" x14ac:dyDescent="0.3">
      <c r="A202">
        <v>2</v>
      </c>
      <c r="B202" t="s">
        <v>1966</v>
      </c>
    </row>
    <row r="203" spans="1:2" ht="14.4" x14ac:dyDescent="0.3">
      <c r="A203">
        <v>3</v>
      </c>
      <c r="B203" t="s">
        <v>1967</v>
      </c>
    </row>
    <row r="204" spans="1:2" ht="14.4" x14ac:dyDescent="0.3">
      <c r="A204">
        <v>4</v>
      </c>
      <c r="B204" t="s">
        <v>1968</v>
      </c>
    </row>
    <row r="205" spans="1:2" ht="14.4" x14ac:dyDescent="0.3">
      <c r="A205">
        <v>5</v>
      </c>
      <c r="B205" t="s">
        <v>1969</v>
      </c>
    </row>
    <row r="206" spans="1:2" ht="14.4" x14ac:dyDescent="0.3">
      <c r="A206">
        <v>6</v>
      </c>
      <c r="B206" t="s">
        <v>1970</v>
      </c>
    </row>
    <row r="207" spans="1:2" ht="14.4" x14ac:dyDescent="0.3">
      <c r="A207">
        <v>7</v>
      </c>
      <c r="B207" t="s">
        <v>1971</v>
      </c>
    </row>
    <row r="208" spans="1:2" ht="14.4" x14ac:dyDescent="0.3">
      <c r="A208">
        <v>8</v>
      </c>
      <c r="B208" t="s">
        <v>1972</v>
      </c>
    </row>
    <row r="209" spans="1:2" ht="14.4" x14ac:dyDescent="0.3">
      <c r="A209">
        <v>9</v>
      </c>
      <c r="B209" t="s">
        <v>1973</v>
      </c>
    </row>
    <row r="210" spans="1:2" ht="14.4" x14ac:dyDescent="0.3">
      <c r="A210">
        <v>10</v>
      </c>
      <c r="B210" t="s">
        <v>1974</v>
      </c>
    </row>
    <row r="211" spans="1:2" ht="14.4" x14ac:dyDescent="0.3">
      <c r="A211">
        <v>11</v>
      </c>
      <c r="B211" t="s">
        <v>1975</v>
      </c>
    </row>
    <row r="212" spans="1:2" ht="14.4" x14ac:dyDescent="0.3">
      <c r="A212">
        <v>12</v>
      </c>
      <c r="B212" t="s">
        <v>1976</v>
      </c>
    </row>
    <row r="213" spans="1:2" ht="14.4" x14ac:dyDescent="0.3">
      <c r="A213">
        <v>13</v>
      </c>
      <c r="B213" t="s">
        <v>1977</v>
      </c>
    </row>
    <row r="214" spans="1:2" ht="14.4" x14ac:dyDescent="0.3">
      <c r="A214">
        <v>14</v>
      </c>
      <c r="B214" t="s">
        <v>1978</v>
      </c>
    </row>
    <row r="215" spans="1:2" ht="14.4" x14ac:dyDescent="0.3">
      <c r="A215">
        <v>15</v>
      </c>
      <c r="B215" t="s">
        <v>1980</v>
      </c>
    </row>
    <row r="216" spans="1:2" ht="14.4" x14ac:dyDescent="0.3">
      <c r="A216">
        <v>16</v>
      </c>
      <c r="B216" t="s">
        <v>1979</v>
      </c>
    </row>
    <row r="217" spans="1:2" ht="14.4" x14ac:dyDescent="0.3">
      <c r="A217">
        <v>17</v>
      </c>
      <c r="B217" t="s">
        <v>1981</v>
      </c>
    </row>
    <row r="218" spans="1:2" ht="14.4" x14ac:dyDescent="0.3"/>
    <row r="219" spans="1:2" ht="14.4" x14ac:dyDescent="0.3">
      <c r="A219" t="s">
        <v>239</v>
      </c>
      <c r="B219" t="s">
        <v>240</v>
      </c>
    </row>
    <row r="220" spans="1:2" ht="14.4" x14ac:dyDescent="0.3">
      <c r="A220">
        <v>1</v>
      </c>
      <c r="B220" t="s">
        <v>1965</v>
      </c>
    </row>
    <row r="221" spans="1:2" ht="14.4" x14ac:dyDescent="0.3">
      <c r="A221">
        <v>2</v>
      </c>
      <c r="B221" t="s">
        <v>1966</v>
      </c>
    </row>
    <row r="222" spans="1:2" ht="14.4" x14ac:dyDescent="0.3">
      <c r="A222">
        <v>3</v>
      </c>
      <c r="B222" t="s">
        <v>1967</v>
      </c>
    </row>
    <row r="223" spans="1:2" ht="14.4" x14ac:dyDescent="0.3">
      <c r="A223">
        <v>4</v>
      </c>
      <c r="B223" t="s">
        <v>1968</v>
      </c>
    </row>
    <row r="224" spans="1:2" ht="14.4" x14ac:dyDescent="0.3">
      <c r="A224">
        <v>5</v>
      </c>
      <c r="B224" t="s">
        <v>1969</v>
      </c>
    </row>
    <row r="225" spans="1:2" ht="14.4" x14ac:dyDescent="0.3">
      <c r="A225">
        <v>6</v>
      </c>
      <c r="B225" t="s">
        <v>1970</v>
      </c>
    </row>
    <row r="226" spans="1:2" ht="14.4" x14ac:dyDescent="0.3">
      <c r="A226">
        <v>7</v>
      </c>
      <c r="B226" t="s">
        <v>1971</v>
      </c>
    </row>
    <row r="227" spans="1:2" ht="14.4" x14ac:dyDescent="0.3">
      <c r="A227">
        <v>8</v>
      </c>
      <c r="B227" t="s">
        <v>1972</v>
      </c>
    </row>
    <row r="228" spans="1:2" ht="14.4" x14ac:dyDescent="0.3">
      <c r="A228">
        <v>9</v>
      </c>
      <c r="B228" t="s">
        <v>1973</v>
      </c>
    </row>
    <row r="229" spans="1:2" ht="14.4" x14ac:dyDescent="0.3">
      <c r="A229">
        <v>10</v>
      </c>
      <c r="B229" t="s">
        <v>1974</v>
      </c>
    </row>
    <row r="230" spans="1:2" ht="14.4" x14ac:dyDescent="0.3">
      <c r="A230">
        <v>11</v>
      </c>
      <c r="B230" t="s">
        <v>1975</v>
      </c>
    </row>
    <row r="231" spans="1:2" ht="14.4" x14ac:dyDescent="0.3">
      <c r="A231">
        <v>12</v>
      </c>
      <c r="B231" t="s">
        <v>1976</v>
      </c>
    </row>
    <row r="232" spans="1:2" ht="14.4" x14ac:dyDescent="0.3">
      <c r="A232">
        <v>13</v>
      </c>
      <c r="B232" t="s">
        <v>1977</v>
      </c>
    </row>
    <row r="233" spans="1:2" ht="14.4" x14ac:dyDescent="0.3">
      <c r="A233">
        <v>14</v>
      </c>
      <c r="B233" t="s">
        <v>1978</v>
      </c>
    </row>
    <row r="234" spans="1:2" ht="14.4" x14ac:dyDescent="0.3">
      <c r="A234">
        <v>15</v>
      </c>
      <c r="B234" t="s">
        <v>1980</v>
      </c>
    </row>
    <row r="235" spans="1:2" ht="14.4" x14ac:dyDescent="0.3">
      <c r="A235">
        <v>16</v>
      </c>
      <c r="B235" t="s">
        <v>1979</v>
      </c>
    </row>
    <row r="236" spans="1:2" ht="14.4" x14ac:dyDescent="0.3">
      <c r="A236">
        <v>17</v>
      </c>
      <c r="B236" t="s">
        <v>1981</v>
      </c>
    </row>
    <row r="237" spans="1:2" ht="14.4" x14ac:dyDescent="0.3"/>
    <row r="238" spans="1:2" ht="14.4" x14ac:dyDescent="0.3">
      <c r="A238" t="s">
        <v>241</v>
      </c>
      <c r="B238" t="s">
        <v>242</v>
      </c>
    </row>
    <row r="239" spans="1:2" ht="14.4" x14ac:dyDescent="0.3">
      <c r="A239">
        <v>1</v>
      </c>
      <c r="B239" t="s">
        <v>227</v>
      </c>
    </row>
    <row r="240" spans="1:2" ht="14.4" x14ac:dyDescent="0.3">
      <c r="A240">
        <v>2</v>
      </c>
      <c r="B240" t="s">
        <v>228</v>
      </c>
    </row>
    <row r="241" spans="1:2" ht="14.4" x14ac:dyDescent="0.3">
      <c r="A241">
        <v>3</v>
      </c>
      <c r="B241" t="s">
        <v>229</v>
      </c>
    </row>
    <row r="242" spans="1:2" ht="14.4" x14ac:dyDescent="0.3">
      <c r="A242">
        <v>4</v>
      </c>
      <c r="B242" t="s">
        <v>230</v>
      </c>
    </row>
    <row r="243" spans="1:2" ht="14.4" x14ac:dyDescent="0.3">
      <c r="A243">
        <v>5</v>
      </c>
      <c r="B243" t="s">
        <v>231</v>
      </c>
    </row>
    <row r="244" spans="1:2" ht="14.4" x14ac:dyDescent="0.3">
      <c r="A244">
        <v>6</v>
      </c>
      <c r="B244" t="s">
        <v>232</v>
      </c>
    </row>
    <row r="245" spans="1:2" ht="14.4" x14ac:dyDescent="0.3">
      <c r="A245">
        <v>7</v>
      </c>
      <c r="B245" t="s">
        <v>233</v>
      </c>
    </row>
    <row r="246" spans="1:2" ht="14.4" x14ac:dyDescent="0.3">
      <c r="A246">
        <v>8</v>
      </c>
      <c r="B246" t="s">
        <v>234</v>
      </c>
    </row>
    <row r="247" spans="1:2" ht="14.4" x14ac:dyDescent="0.3">
      <c r="A247">
        <v>9</v>
      </c>
      <c r="B247" t="s">
        <v>235</v>
      </c>
    </row>
    <row r="248" spans="1:2" ht="14.4" x14ac:dyDescent="0.3">
      <c r="A248">
        <v>10</v>
      </c>
      <c r="B248" t="s">
        <v>236</v>
      </c>
    </row>
    <row r="249" spans="1:2" ht="14.4" x14ac:dyDescent="0.3">
      <c r="A249">
        <v>11</v>
      </c>
      <c r="B249" t="s">
        <v>72</v>
      </c>
    </row>
    <row r="250" spans="1:2" ht="14.4" x14ac:dyDescent="0.3"/>
    <row r="251" spans="1:2" ht="14.4" x14ac:dyDescent="0.3">
      <c r="A251" t="s">
        <v>243</v>
      </c>
      <c r="B251" t="s">
        <v>244</v>
      </c>
    </row>
    <row r="252" spans="1:2" ht="14.4" x14ac:dyDescent="0.3">
      <c r="A252">
        <v>1</v>
      </c>
      <c r="B252" t="s">
        <v>245</v>
      </c>
    </row>
    <row r="253" spans="1:2" ht="14.4" x14ac:dyDescent="0.3">
      <c r="A253">
        <v>2</v>
      </c>
      <c r="B253" t="s">
        <v>246</v>
      </c>
    </row>
    <row r="254" spans="1:2" ht="14.4" x14ac:dyDescent="0.3">
      <c r="A254">
        <v>3</v>
      </c>
      <c r="B254" t="s">
        <v>247</v>
      </c>
    </row>
    <row r="255" spans="1:2" ht="14.4" x14ac:dyDescent="0.3">
      <c r="A255">
        <v>4</v>
      </c>
      <c r="B255" t="s">
        <v>72</v>
      </c>
    </row>
    <row r="256" spans="1:2" ht="14.4" x14ac:dyDescent="0.3"/>
    <row r="257" spans="1:2" ht="14.4" x14ac:dyDescent="0.3">
      <c r="A257" t="s">
        <v>248</v>
      </c>
      <c r="B257" t="s">
        <v>249</v>
      </c>
    </row>
    <row r="258" spans="1:2" ht="14.4" x14ac:dyDescent="0.3">
      <c r="A258">
        <v>1</v>
      </c>
      <c r="B258" t="s">
        <v>250</v>
      </c>
    </row>
    <row r="259" spans="1:2" ht="14.4" x14ac:dyDescent="0.3">
      <c r="A259">
        <v>2</v>
      </c>
      <c r="B259" t="s">
        <v>251</v>
      </c>
    </row>
    <row r="260" spans="1:2" ht="14.4" x14ac:dyDescent="0.3">
      <c r="A260">
        <v>3</v>
      </c>
      <c r="B260" t="s">
        <v>252</v>
      </c>
    </row>
    <row r="261" spans="1:2" ht="14.4" x14ac:dyDescent="0.3"/>
    <row r="262" spans="1:2" ht="14.4" x14ac:dyDescent="0.3">
      <c r="A262" t="s">
        <v>253</v>
      </c>
      <c r="B262" t="s">
        <v>254</v>
      </c>
    </row>
    <row r="263" spans="1:2" ht="14.4" x14ac:dyDescent="0.3">
      <c r="A263">
        <v>1</v>
      </c>
      <c r="B263" t="s">
        <v>255</v>
      </c>
    </row>
    <row r="264" spans="1:2" ht="14.4" x14ac:dyDescent="0.3">
      <c r="A264">
        <v>2</v>
      </c>
      <c r="B264" t="s">
        <v>256</v>
      </c>
    </row>
    <row r="265" spans="1:2" ht="14.4" x14ac:dyDescent="0.3">
      <c r="A265">
        <v>3</v>
      </c>
      <c r="B265" t="s">
        <v>257</v>
      </c>
    </row>
    <row r="266" spans="1:2" ht="14.4" x14ac:dyDescent="0.3">
      <c r="A266">
        <v>4</v>
      </c>
      <c r="B266" t="s">
        <v>258</v>
      </c>
    </row>
    <row r="267" spans="1:2" ht="14.4" x14ac:dyDescent="0.3">
      <c r="A267">
        <v>5</v>
      </c>
      <c r="B267" t="s">
        <v>259</v>
      </c>
    </row>
    <row r="268" spans="1:2" ht="14.4" x14ac:dyDescent="0.3">
      <c r="A268">
        <v>6</v>
      </c>
      <c r="B268" t="s">
        <v>260</v>
      </c>
    </row>
    <row r="269" spans="1:2" ht="14.4" x14ac:dyDescent="0.3">
      <c r="A269">
        <v>7</v>
      </c>
      <c r="B269" t="s">
        <v>261</v>
      </c>
    </row>
    <row r="270" spans="1:2" ht="14.4" x14ac:dyDescent="0.3">
      <c r="A270">
        <v>8</v>
      </c>
      <c r="B270" t="s">
        <v>262</v>
      </c>
    </row>
    <row r="271" spans="1:2" ht="14.4" x14ac:dyDescent="0.3">
      <c r="A271">
        <v>9</v>
      </c>
      <c r="B271" t="s">
        <v>263</v>
      </c>
    </row>
    <row r="272" spans="1:2" ht="14.4" x14ac:dyDescent="0.3">
      <c r="A272">
        <v>10</v>
      </c>
      <c r="B272" t="s">
        <v>264</v>
      </c>
    </row>
    <row r="273" spans="1:2" ht="14.4" x14ac:dyDescent="0.3">
      <c r="A273">
        <v>11</v>
      </c>
      <c r="B273" t="s">
        <v>265</v>
      </c>
    </row>
    <row r="274" spans="1:2" ht="14.4" x14ac:dyDescent="0.3">
      <c r="A274">
        <v>12</v>
      </c>
      <c r="B274" t="s">
        <v>266</v>
      </c>
    </row>
    <row r="275" spans="1:2" ht="14.4" x14ac:dyDescent="0.3">
      <c r="A275">
        <v>13</v>
      </c>
      <c r="B275" t="s">
        <v>267</v>
      </c>
    </row>
    <row r="276" spans="1:2" ht="14.4" x14ac:dyDescent="0.3">
      <c r="A276">
        <v>14</v>
      </c>
      <c r="B276" t="s">
        <v>268</v>
      </c>
    </row>
    <row r="277" spans="1:2" ht="14.4" x14ac:dyDescent="0.3"/>
    <row r="278" spans="1:2" ht="14.4" x14ac:dyDescent="0.3">
      <c r="A278" t="s">
        <v>269</v>
      </c>
      <c r="B278" t="s">
        <v>270</v>
      </c>
    </row>
    <row r="279" spans="1:2" ht="14.4" x14ac:dyDescent="0.3">
      <c r="A279">
        <v>1</v>
      </c>
      <c r="B279" t="s">
        <v>271</v>
      </c>
    </row>
    <row r="280" spans="1:2" ht="14.4" x14ac:dyDescent="0.3">
      <c r="A280">
        <v>2</v>
      </c>
      <c r="B280" t="s">
        <v>272</v>
      </c>
    </row>
    <row r="281" spans="1:2" ht="14.4" x14ac:dyDescent="0.3">
      <c r="A281">
        <v>3</v>
      </c>
      <c r="B281" t="s">
        <v>273</v>
      </c>
    </row>
    <row r="282" spans="1:2" ht="14.4" x14ac:dyDescent="0.3">
      <c r="A282">
        <v>4</v>
      </c>
      <c r="B282" t="s">
        <v>274</v>
      </c>
    </row>
    <row r="283" spans="1:2" ht="14.4" x14ac:dyDescent="0.3">
      <c r="A283">
        <v>5</v>
      </c>
      <c r="B283" t="s">
        <v>275</v>
      </c>
    </row>
    <row r="284" spans="1:2" ht="14.4" x14ac:dyDescent="0.3">
      <c r="A284">
        <v>6</v>
      </c>
      <c r="B284" t="s">
        <v>276</v>
      </c>
    </row>
    <row r="285" spans="1:2" ht="14.4" x14ac:dyDescent="0.3">
      <c r="A285">
        <v>7</v>
      </c>
      <c r="B285" t="s">
        <v>277</v>
      </c>
    </row>
    <row r="286" spans="1:2" ht="14.4" x14ac:dyDescent="0.3">
      <c r="A286">
        <v>8</v>
      </c>
      <c r="B286" t="s">
        <v>278</v>
      </c>
    </row>
    <row r="287" spans="1:2" ht="14.4" x14ac:dyDescent="0.3"/>
    <row r="288" spans="1:2" ht="14.4" x14ac:dyDescent="0.3">
      <c r="A288" t="s">
        <v>279</v>
      </c>
      <c r="B288" t="s">
        <v>280</v>
      </c>
    </row>
    <row r="289" spans="1:2" ht="14.4" x14ac:dyDescent="0.3">
      <c r="A289">
        <v>1</v>
      </c>
      <c r="B289" t="s">
        <v>281</v>
      </c>
    </row>
    <row r="290" spans="1:2" ht="14.4" x14ac:dyDescent="0.3">
      <c r="A290">
        <v>2</v>
      </c>
      <c r="B290" t="s">
        <v>282</v>
      </c>
    </row>
    <row r="291" spans="1:2" ht="14.4" x14ac:dyDescent="0.3">
      <c r="A291">
        <v>3</v>
      </c>
      <c r="B291" t="s">
        <v>283</v>
      </c>
    </row>
    <row r="292" spans="1:2" ht="14.4" x14ac:dyDescent="0.3">
      <c r="A292">
        <v>4</v>
      </c>
      <c r="B292" t="s">
        <v>284</v>
      </c>
    </row>
    <row r="293" spans="1:2" ht="14.4" x14ac:dyDescent="0.3">
      <c r="A293">
        <v>5</v>
      </c>
      <c r="B293" t="s">
        <v>285</v>
      </c>
    </row>
    <row r="294" spans="1:2" ht="14.4" x14ac:dyDescent="0.3">
      <c r="A294">
        <v>6</v>
      </c>
      <c r="B294" t="s">
        <v>286</v>
      </c>
    </row>
    <row r="295" spans="1:2" ht="14.4" x14ac:dyDescent="0.3">
      <c r="A295">
        <v>7</v>
      </c>
      <c r="B295" t="s">
        <v>287</v>
      </c>
    </row>
    <row r="296" spans="1:2" ht="14.4" x14ac:dyDescent="0.3"/>
    <row r="297" spans="1:2" ht="14.4" x14ac:dyDescent="0.3">
      <c r="A297" t="s">
        <v>288</v>
      </c>
      <c r="B297" t="s">
        <v>289</v>
      </c>
    </row>
    <row r="298" spans="1:2" ht="14.4" x14ac:dyDescent="0.3">
      <c r="A298">
        <v>1</v>
      </c>
      <c r="B298" t="s">
        <v>290</v>
      </c>
    </row>
    <row r="299" spans="1:2" ht="14.4" x14ac:dyDescent="0.3">
      <c r="A299">
        <v>2</v>
      </c>
      <c r="B299" t="s">
        <v>291</v>
      </c>
    </row>
    <row r="300" spans="1:2" ht="14.4" x14ac:dyDescent="0.3">
      <c r="A300">
        <v>3</v>
      </c>
      <c r="B300" t="s">
        <v>292</v>
      </c>
    </row>
    <row r="301" spans="1:2" ht="14.4" x14ac:dyDescent="0.3">
      <c r="A301">
        <v>4</v>
      </c>
      <c r="B301" t="s">
        <v>293</v>
      </c>
    </row>
    <row r="302" spans="1:2" ht="14.4" x14ac:dyDescent="0.3">
      <c r="A302">
        <v>5</v>
      </c>
      <c r="B302" t="s">
        <v>294</v>
      </c>
    </row>
    <row r="303" spans="1:2" ht="14.4" x14ac:dyDescent="0.3">
      <c r="A303">
        <v>6</v>
      </c>
      <c r="B303" t="s">
        <v>295</v>
      </c>
    </row>
    <row r="304" spans="1:2" ht="14.4" x14ac:dyDescent="0.3">
      <c r="A304">
        <v>7</v>
      </c>
      <c r="B304" t="s">
        <v>296</v>
      </c>
    </row>
    <row r="305" spans="1:2" ht="14.4" x14ac:dyDescent="0.3">
      <c r="A305">
        <v>8</v>
      </c>
      <c r="B305" t="s">
        <v>297</v>
      </c>
    </row>
    <row r="306" spans="1:2" ht="14.4" x14ac:dyDescent="0.3"/>
    <row r="307" spans="1:2" ht="14.4" x14ac:dyDescent="0.3">
      <c r="A307" t="s">
        <v>298</v>
      </c>
      <c r="B307" t="s">
        <v>299</v>
      </c>
    </row>
    <row r="308" spans="1:2" ht="14.4" x14ac:dyDescent="0.3">
      <c r="A308">
        <v>1</v>
      </c>
      <c r="B308" t="s">
        <v>300</v>
      </c>
    </row>
    <row r="309" spans="1:2" ht="14.4" x14ac:dyDescent="0.3">
      <c r="A309">
        <v>2</v>
      </c>
      <c r="B309" t="s">
        <v>301</v>
      </c>
    </row>
    <row r="310" spans="1:2" ht="14.4" x14ac:dyDescent="0.3">
      <c r="A310">
        <v>3</v>
      </c>
      <c r="B310" t="s">
        <v>302</v>
      </c>
    </row>
    <row r="311" spans="1:2" ht="14.4" x14ac:dyDescent="0.3"/>
    <row r="312" spans="1:2" ht="14.4" x14ac:dyDescent="0.3">
      <c r="A312" t="s">
        <v>303</v>
      </c>
      <c r="B312" t="s">
        <v>304</v>
      </c>
    </row>
    <row r="313" spans="1:2" ht="14.4" x14ac:dyDescent="0.3"/>
    <row r="314" spans="1:2" ht="14.4" x14ac:dyDescent="0.3">
      <c r="A314" t="s">
        <v>305</v>
      </c>
      <c r="B314" t="s">
        <v>306</v>
      </c>
    </row>
    <row r="315" spans="1:2" ht="14.4" x14ac:dyDescent="0.3">
      <c r="A315">
        <v>1</v>
      </c>
      <c r="B315" t="s">
        <v>171</v>
      </c>
    </row>
    <row r="316" spans="1:2" ht="14.4" x14ac:dyDescent="0.3">
      <c r="A316">
        <v>2</v>
      </c>
      <c r="B316" t="s">
        <v>172</v>
      </c>
    </row>
    <row r="317" spans="1:2" ht="14.4" x14ac:dyDescent="0.3">
      <c r="A317">
        <v>3</v>
      </c>
      <c r="B317" t="s">
        <v>173</v>
      </c>
    </row>
    <row r="318" spans="1:2" ht="14.4" x14ac:dyDescent="0.3">
      <c r="A318">
        <v>4</v>
      </c>
      <c r="B318" t="s">
        <v>174</v>
      </c>
    </row>
    <row r="319" spans="1:2" ht="14.4" x14ac:dyDescent="0.3">
      <c r="A319">
        <v>5</v>
      </c>
      <c r="B319" t="s">
        <v>175</v>
      </c>
    </row>
    <row r="320" spans="1:2" ht="14.4" x14ac:dyDescent="0.3"/>
    <row r="321" spans="1:2" ht="14.4" x14ac:dyDescent="0.3">
      <c r="A321" t="s">
        <v>307</v>
      </c>
      <c r="B321" t="s">
        <v>308</v>
      </c>
    </row>
    <row r="322" spans="1:2" ht="14.4" x14ac:dyDescent="0.3">
      <c r="A322">
        <v>1</v>
      </c>
      <c r="B322" t="s">
        <v>309</v>
      </c>
    </row>
    <row r="323" spans="1:2" ht="14.4" x14ac:dyDescent="0.3">
      <c r="A323">
        <v>2</v>
      </c>
      <c r="B323" t="s">
        <v>310</v>
      </c>
    </row>
    <row r="324" spans="1:2" ht="14.4" x14ac:dyDescent="0.3">
      <c r="A324">
        <v>3</v>
      </c>
      <c r="B324" t="s">
        <v>311</v>
      </c>
    </row>
    <row r="325" spans="1:2" ht="14.4" x14ac:dyDescent="0.3">
      <c r="A325">
        <v>4</v>
      </c>
      <c r="B325" t="s">
        <v>312</v>
      </c>
    </row>
    <row r="326" spans="1:2" ht="14.4" x14ac:dyDescent="0.3">
      <c r="A326">
        <v>5</v>
      </c>
      <c r="B326" t="s">
        <v>313</v>
      </c>
    </row>
    <row r="327" spans="1:2" ht="14.4" x14ac:dyDescent="0.3">
      <c r="A327">
        <v>6</v>
      </c>
      <c r="B327" t="s">
        <v>72</v>
      </c>
    </row>
    <row r="328" spans="1:2" ht="14.4" x14ac:dyDescent="0.3"/>
    <row r="329" spans="1:2" ht="14.4" x14ac:dyDescent="0.3">
      <c r="A329" t="s">
        <v>314</v>
      </c>
      <c r="B329" t="s">
        <v>315</v>
      </c>
    </row>
    <row r="330" spans="1:2" ht="14.4" x14ac:dyDescent="0.3">
      <c r="A330">
        <v>1</v>
      </c>
      <c r="B330" t="s">
        <v>316</v>
      </c>
    </row>
    <row r="331" spans="1:2" ht="14.4" x14ac:dyDescent="0.3">
      <c r="A331">
        <v>2</v>
      </c>
      <c r="B331" t="s">
        <v>317</v>
      </c>
    </row>
    <row r="332" spans="1:2" ht="14.4" x14ac:dyDescent="0.3">
      <c r="A332">
        <v>3</v>
      </c>
      <c r="B332" t="s">
        <v>318</v>
      </c>
    </row>
    <row r="333" spans="1:2" ht="14.4" x14ac:dyDescent="0.3">
      <c r="A333">
        <v>4</v>
      </c>
      <c r="B333" t="s">
        <v>72</v>
      </c>
    </row>
    <row r="334" spans="1:2" ht="14.4" x14ac:dyDescent="0.3"/>
    <row r="335" spans="1:2" ht="14.4" x14ac:dyDescent="0.3">
      <c r="A335" t="s">
        <v>319</v>
      </c>
      <c r="B335" t="s">
        <v>320</v>
      </c>
    </row>
    <row r="336" spans="1:2" ht="14.4" x14ac:dyDescent="0.3">
      <c r="A336">
        <v>1</v>
      </c>
      <c r="B336" t="s">
        <v>321</v>
      </c>
    </row>
    <row r="337" spans="1:2" ht="14.4" x14ac:dyDescent="0.3">
      <c r="A337">
        <v>2</v>
      </c>
      <c r="B337" t="s">
        <v>322</v>
      </c>
    </row>
    <row r="338" spans="1:2" ht="14.4" x14ac:dyDescent="0.3">
      <c r="A338">
        <v>3</v>
      </c>
      <c r="B338" t="s">
        <v>295</v>
      </c>
    </row>
    <row r="339" spans="1:2" ht="14.4" x14ac:dyDescent="0.3">
      <c r="A339">
        <v>4</v>
      </c>
      <c r="B339" t="s">
        <v>323</v>
      </c>
    </row>
    <row r="340" spans="1:2" ht="14.4" x14ac:dyDescent="0.3">
      <c r="A340">
        <v>5</v>
      </c>
      <c r="B340" t="s">
        <v>324</v>
      </c>
    </row>
    <row r="341" spans="1:2" ht="14.4" x14ac:dyDescent="0.3">
      <c r="A341">
        <v>6</v>
      </c>
      <c r="B341" t="s">
        <v>325</v>
      </c>
    </row>
    <row r="342" spans="1:2" ht="14.4" x14ac:dyDescent="0.3">
      <c r="A342">
        <v>7</v>
      </c>
      <c r="B342" t="s">
        <v>326</v>
      </c>
    </row>
    <row r="343" spans="1:2" ht="14.4" x14ac:dyDescent="0.3">
      <c r="A343">
        <v>8</v>
      </c>
      <c r="B343" t="s">
        <v>327</v>
      </c>
    </row>
    <row r="344" spans="1:2" ht="14.4" x14ac:dyDescent="0.3">
      <c r="A344">
        <v>9</v>
      </c>
      <c r="B344" t="s">
        <v>328</v>
      </c>
    </row>
    <row r="345" spans="1:2" ht="14.4" x14ac:dyDescent="0.3">
      <c r="A345">
        <v>10</v>
      </c>
      <c r="B345" t="s">
        <v>329</v>
      </c>
    </row>
    <row r="346" spans="1:2" ht="14.4" x14ac:dyDescent="0.3"/>
    <row r="347" spans="1:2" ht="14.4" x14ac:dyDescent="0.3">
      <c r="A347" t="s">
        <v>330</v>
      </c>
      <c r="B347" t="s">
        <v>331</v>
      </c>
    </row>
    <row r="348" spans="1:2" ht="14.4" x14ac:dyDescent="0.3">
      <c r="A348">
        <v>1</v>
      </c>
      <c r="B348" t="s">
        <v>332</v>
      </c>
    </row>
    <row r="349" spans="1:2" ht="14.4" x14ac:dyDescent="0.3">
      <c r="A349">
        <v>2</v>
      </c>
      <c r="B349" t="s">
        <v>333</v>
      </c>
    </row>
    <row r="350" spans="1:2" ht="14.4" x14ac:dyDescent="0.3">
      <c r="A350">
        <v>3</v>
      </c>
      <c r="B350" t="s">
        <v>274</v>
      </c>
    </row>
    <row r="351" spans="1:2" ht="14.4" x14ac:dyDescent="0.3">
      <c r="A351">
        <v>4</v>
      </c>
      <c r="B351" t="s">
        <v>334</v>
      </c>
    </row>
    <row r="352" spans="1:2" ht="14.4" x14ac:dyDescent="0.3">
      <c r="A352">
        <v>5</v>
      </c>
      <c r="B352" t="s">
        <v>335</v>
      </c>
    </row>
    <row r="353" spans="1:2" ht="14.4" x14ac:dyDescent="0.3">
      <c r="A353">
        <v>6</v>
      </c>
      <c r="B353" t="s">
        <v>278</v>
      </c>
    </row>
    <row r="354" spans="1:2" ht="14.4" x14ac:dyDescent="0.3"/>
    <row r="355" spans="1:2" ht="14.4" x14ac:dyDescent="0.3">
      <c r="A355" t="s">
        <v>336</v>
      </c>
      <c r="B355" t="s">
        <v>337</v>
      </c>
    </row>
    <row r="356" spans="1:2" ht="14.4" x14ac:dyDescent="0.3">
      <c r="A356">
        <v>1</v>
      </c>
      <c r="B356" t="s">
        <v>338</v>
      </c>
    </row>
    <row r="357" spans="1:2" ht="14.4" x14ac:dyDescent="0.3">
      <c r="A357">
        <v>2</v>
      </c>
      <c r="B357" t="s">
        <v>339</v>
      </c>
    </row>
    <row r="358" spans="1:2" ht="14.4" x14ac:dyDescent="0.3">
      <c r="A358">
        <v>3</v>
      </c>
      <c r="B358" t="s">
        <v>284</v>
      </c>
    </row>
    <row r="359" spans="1:2" ht="14.4" x14ac:dyDescent="0.3">
      <c r="A359">
        <v>4</v>
      </c>
      <c r="B359" t="s">
        <v>340</v>
      </c>
    </row>
    <row r="360" spans="1:2" ht="14.4" x14ac:dyDescent="0.3">
      <c r="A360">
        <v>5</v>
      </c>
      <c r="B360" t="s">
        <v>341</v>
      </c>
    </row>
    <row r="361" spans="1:2" ht="14.4" x14ac:dyDescent="0.3"/>
    <row r="362" spans="1:2" ht="14.4" x14ac:dyDescent="0.3">
      <c r="A362" t="s">
        <v>342</v>
      </c>
      <c r="B362" t="s">
        <v>343</v>
      </c>
    </row>
    <row r="363" spans="1:2" ht="14.4" x14ac:dyDescent="0.3">
      <c r="A363">
        <v>1</v>
      </c>
      <c r="B363" t="s">
        <v>68</v>
      </c>
    </row>
    <row r="364" spans="1:2" ht="14.4" x14ac:dyDescent="0.3">
      <c r="A364">
        <v>2</v>
      </c>
      <c r="B364" t="s">
        <v>69</v>
      </c>
    </row>
    <row r="365" spans="1:2" ht="14.4" x14ac:dyDescent="0.3"/>
    <row r="366" spans="1:2" ht="14.4" x14ac:dyDescent="0.3">
      <c r="A366" t="s">
        <v>344</v>
      </c>
      <c r="B366" t="s">
        <v>345</v>
      </c>
    </row>
    <row r="367" spans="1:2" ht="14.4" x14ac:dyDescent="0.3">
      <c r="A367">
        <v>1</v>
      </c>
      <c r="B367" t="s">
        <v>321</v>
      </c>
    </row>
    <row r="368" spans="1:2" ht="14.4" x14ac:dyDescent="0.3">
      <c r="A368">
        <v>2</v>
      </c>
      <c r="B368" t="s">
        <v>322</v>
      </c>
    </row>
    <row r="369" spans="1:2" ht="14.4" x14ac:dyDescent="0.3">
      <c r="A369">
        <v>3</v>
      </c>
      <c r="B369" t="s">
        <v>295</v>
      </c>
    </row>
    <row r="370" spans="1:2" ht="14.4" x14ac:dyDescent="0.3">
      <c r="A370">
        <v>4</v>
      </c>
      <c r="B370" t="s">
        <v>323</v>
      </c>
    </row>
    <row r="371" spans="1:2" ht="14.4" x14ac:dyDescent="0.3">
      <c r="A371">
        <v>5</v>
      </c>
      <c r="B371" t="s">
        <v>324</v>
      </c>
    </row>
    <row r="372" spans="1:2" ht="14.4" x14ac:dyDescent="0.3">
      <c r="A372">
        <v>6</v>
      </c>
      <c r="B372" t="s">
        <v>325</v>
      </c>
    </row>
    <row r="373" spans="1:2" ht="14.4" x14ac:dyDescent="0.3">
      <c r="A373">
        <v>7</v>
      </c>
      <c r="B373" t="s">
        <v>326</v>
      </c>
    </row>
    <row r="374" spans="1:2" ht="14.4" x14ac:dyDescent="0.3">
      <c r="A374">
        <v>8</v>
      </c>
      <c r="B374" t="s">
        <v>327</v>
      </c>
    </row>
    <row r="375" spans="1:2" ht="14.4" x14ac:dyDescent="0.3">
      <c r="A375">
        <v>9</v>
      </c>
      <c r="B375" t="s">
        <v>328</v>
      </c>
    </row>
    <row r="376" spans="1:2" ht="14.4" x14ac:dyDescent="0.3">
      <c r="A376">
        <v>10</v>
      </c>
      <c r="B376" t="s">
        <v>329</v>
      </c>
    </row>
    <row r="377" spans="1:2" ht="14.4" x14ac:dyDescent="0.3"/>
    <row r="378" spans="1:2" ht="14.4" x14ac:dyDescent="0.3">
      <c r="A378" t="s">
        <v>346</v>
      </c>
      <c r="B378" t="s">
        <v>347</v>
      </c>
    </row>
    <row r="379" spans="1:2" ht="14.4" x14ac:dyDescent="0.3">
      <c r="A379">
        <v>1</v>
      </c>
      <c r="B379" t="s">
        <v>321</v>
      </c>
    </row>
    <row r="380" spans="1:2" ht="14.4" x14ac:dyDescent="0.3">
      <c r="A380">
        <v>2</v>
      </c>
      <c r="B380" t="s">
        <v>322</v>
      </c>
    </row>
    <row r="381" spans="1:2" ht="14.4" x14ac:dyDescent="0.3">
      <c r="A381">
        <v>3</v>
      </c>
      <c r="B381" t="s">
        <v>295</v>
      </c>
    </row>
    <row r="382" spans="1:2" ht="14.4" x14ac:dyDescent="0.3">
      <c r="A382">
        <v>4</v>
      </c>
      <c r="B382" t="s">
        <v>323</v>
      </c>
    </row>
    <row r="383" spans="1:2" ht="14.4" x14ac:dyDescent="0.3">
      <c r="A383">
        <v>5</v>
      </c>
      <c r="B383" t="s">
        <v>324</v>
      </c>
    </row>
    <row r="384" spans="1:2" ht="14.4" x14ac:dyDescent="0.3">
      <c r="A384">
        <v>6</v>
      </c>
      <c r="B384" t="s">
        <v>325</v>
      </c>
    </row>
    <row r="385" spans="1:2" ht="14.4" x14ac:dyDescent="0.3">
      <c r="A385">
        <v>7</v>
      </c>
      <c r="B385" t="s">
        <v>326</v>
      </c>
    </row>
    <row r="386" spans="1:2" ht="14.4" x14ac:dyDescent="0.3">
      <c r="A386">
        <v>8</v>
      </c>
      <c r="B386" t="s">
        <v>327</v>
      </c>
    </row>
    <row r="387" spans="1:2" ht="14.4" x14ac:dyDescent="0.3">
      <c r="A387">
        <v>9</v>
      </c>
      <c r="B387" t="s">
        <v>328</v>
      </c>
    </row>
    <row r="388" spans="1:2" ht="14.4" x14ac:dyDescent="0.3">
      <c r="A388">
        <v>10</v>
      </c>
      <c r="B388" t="s">
        <v>348</v>
      </c>
    </row>
    <row r="389" spans="1:2" ht="14.4" x14ac:dyDescent="0.3"/>
    <row r="390" spans="1:2" ht="14.4" x14ac:dyDescent="0.3">
      <c r="A390" t="s">
        <v>349</v>
      </c>
      <c r="B390" t="s">
        <v>350</v>
      </c>
    </row>
    <row r="391" spans="1:2" ht="14.4" x14ac:dyDescent="0.3">
      <c r="A391">
        <v>1</v>
      </c>
      <c r="B391" t="s">
        <v>332</v>
      </c>
    </row>
    <row r="392" spans="1:2" ht="14.4" x14ac:dyDescent="0.3">
      <c r="A392">
        <v>2</v>
      </c>
      <c r="B392" t="s">
        <v>333</v>
      </c>
    </row>
    <row r="393" spans="1:2" ht="14.4" x14ac:dyDescent="0.3">
      <c r="A393">
        <v>3</v>
      </c>
      <c r="B393" t="s">
        <v>274</v>
      </c>
    </row>
    <row r="394" spans="1:2" ht="14.4" x14ac:dyDescent="0.3">
      <c r="A394">
        <v>4</v>
      </c>
      <c r="B394" t="s">
        <v>334</v>
      </c>
    </row>
    <row r="395" spans="1:2" ht="14.4" x14ac:dyDescent="0.3">
      <c r="A395">
        <v>5</v>
      </c>
      <c r="B395" t="s">
        <v>335</v>
      </c>
    </row>
    <row r="396" spans="1:2" ht="14.4" x14ac:dyDescent="0.3"/>
    <row r="397" spans="1:2" ht="14.4" x14ac:dyDescent="0.3">
      <c r="A397" t="s">
        <v>351</v>
      </c>
      <c r="B397" t="s">
        <v>352</v>
      </c>
    </row>
    <row r="398" spans="1:2" ht="14.4" x14ac:dyDescent="0.3">
      <c r="A398">
        <v>1</v>
      </c>
      <c r="B398" t="s">
        <v>338</v>
      </c>
    </row>
    <row r="399" spans="1:2" ht="14.4" x14ac:dyDescent="0.3">
      <c r="A399">
        <v>2</v>
      </c>
      <c r="B399" t="s">
        <v>339</v>
      </c>
    </row>
    <row r="400" spans="1:2" ht="14.4" x14ac:dyDescent="0.3">
      <c r="A400">
        <v>3</v>
      </c>
      <c r="B400" t="s">
        <v>284</v>
      </c>
    </row>
    <row r="401" spans="1:2" ht="14.4" x14ac:dyDescent="0.3">
      <c r="A401">
        <v>4</v>
      </c>
      <c r="B401" t="s">
        <v>340</v>
      </c>
    </row>
    <row r="402" spans="1:2" ht="14.4" x14ac:dyDescent="0.3">
      <c r="A402">
        <v>5</v>
      </c>
      <c r="B402" t="s">
        <v>341</v>
      </c>
    </row>
    <row r="403" spans="1:2" ht="14.4" x14ac:dyDescent="0.3"/>
    <row r="404" spans="1:2" ht="14.4" x14ac:dyDescent="0.3">
      <c r="A404" t="s">
        <v>353</v>
      </c>
      <c r="B404" t="s">
        <v>354</v>
      </c>
    </row>
    <row r="405" spans="1:2" ht="14.4" x14ac:dyDescent="0.3">
      <c r="A405">
        <v>1</v>
      </c>
      <c r="B405" t="s">
        <v>355</v>
      </c>
    </row>
    <row r="406" spans="1:2" ht="14.4" x14ac:dyDescent="0.3">
      <c r="A406">
        <v>2</v>
      </c>
      <c r="B406" t="s">
        <v>356</v>
      </c>
    </row>
    <row r="407" spans="1:2" ht="14.4" x14ac:dyDescent="0.3">
      <c r="A407">
        <v>3</v>
      </c>
      <c r="B407" t="s">
        <v>357</v>
      </c>
    </row>
    <row r="408" spans="1:2" ht="14.4" x14ac:dyDescent="0.3"/>
    <row r="409" spans="1:2" ht="14.4" x14ac:dyDescent="0.3">
      <c r="A409" t="s">
        <v>358</v>
      </c>
      <c r="B409" t="s">
        <v>359</v>
      </c>
    </row>
    <row r="410" spans="1:2" ht="14.4" x14ac:dyDescent="0.3">
      <c r="A410">
        <v>1</v>
      </c>
      <c r="B410" t="s">
        <v>165</v>
      </c>
    </row>
    <row r="411" spans="1:2" ht="14.4" x14ac:dyDescent="0.3">
      <c r="A411">
        <v>2</v>
      </c>
      <c r="B411" t="s">
        <v>360</v>
      </c>
    </row>
    <row r="412" spans="1:2" ht="14.4" x14ac:dyDescent="0.3">
      <c r="A412">
        <v>3</v>
      </c>
      <c r="B412" t="s">
        <v>361</v>
      </c>
    </row>
    <row r="413" spans="1:2" ht="14.4" x14ac:dyDescent="0.3">
      <c r="A413">
        <v>4</v>
      </c>
      <c r="B413" t="s">
        <v>362</v>
      </c>
    </row>
    <row r="414" spans="1:2" ht="14.4" x14ac:dyDescent="0.3"/>
    <row r="415" spans="1:2" ht="14.4" x14ac:dyDescent="0.3">
      <c r="A415" t="s">
        <v>363</v>
      </c>
      <c r="B415" t="s">
        <v>364</v>
      </c>
    </row>
    <row r="416" spans="1:2" ht="14.4" x14ac:dyDescent="0.3">
      <c r="A416">
        <v>1</v>
      </c>
      <c r="B416" t="s">
        <v>71</v>
      </c>
    </row>
    <row r="417" spans="1:2" ht="14.4" x14ac:dyDescent="0.3">
      <c r="A417">
        <v>2</v>
      </c>
      <c r="B417" t="s">
        <v>171</v>
      </c>
    </row>
    <row r="418" spans="1:2" ht="14.4" x14ac:dyDescent="0.3">
      <c r="A418">
        <v>3</v>
      </c>
      <c r="B418" t="s">
        <v>172</v>
      </c>
    </row>
    <row r="419" spans="1:2" ht="14.4" x14ac:dyDescent="0.3">
      <c r="A419">
        <v>4</v>
      </c>
      <c r="B419" t="s">
        <v>173</v>
      </c>
    </row>
    <row r="420" spans="1:2" ht="14.4" x14ac:dyDescent="0.3">
      <c r="A420">
        <v>5</v>
      </c>
      <c r="B420" t="s">
        <v>174</v>
      </c>
    </row>
    <row r="421" spans="1:2" ht="14.4" x14ac:dyDescent="0.3">
      <c r="A421">
        <v>6</v>
      </c>
      <c r="B421" t="s">
        <v>175</v>
      </c>
    </row>
    <row r="422" spans="1:2" ht="14.4" x14ac:dyDescent="0.3">
      <c r="A422">
        <v>7</v>
      </c>
      <c r="B422" t="s">
        <v>176</v>
      </c>
    </row>
    <row r="423" spans="1:2" ht="14.4" x14ac:dyDescent="0.3">
      <c r="A423">
        <v>8</v>
      </c>
      <c r="B423" t="s">
        <v>177</v>
      </c>
    </row>
    <row r="424" spans="1:2" ht="14.4" x14ac:dyDescent="0.3">
      <c r="A424">
        <v>9</v>
      </c>
      <c r="B424" t="s">
        <v>178</v>
      </c>
    </row>
    <row r="425" spans="1:2" ht="14.4" x14ac:dyDescent="0.3">
      <c r="A425">
        <v>10</v>
      </c>
      <c r="B425" t="s">
        <v>179</v>
      </c>
    </row>
    <row r="426" spans="1:2" ht="14.4" x14ac:dyDescent="0.3">
      <c r="A426">
        <v>11</v>
      </c>
      <c r="B426" t="s">
        <v>73</v>
      </c>
    </row>
    <row r="427" spans="1:2" ht="14.4" x14ac:dyDescent="0.3"/>
    <row r="428" spans="1:2" ht="14.4" x14ac:dyDescent="0.3">
      <c r="A428" t="s">
        <v>365</v>
      </c>
      <c r="B428" t="s">
        <v>366</v>
      </c>
    </row>
    <row r="429" spans="1:2" ht="14.4" x14ac:dyDescent="0.3"/>
    <row r="430" spans="1:2" ht="14.4" x14ac:dyDescent="0.3">
      <c r="A430" t="s">
        <v>367</v>
      </c>
      <c r="B430" t="s">
        <v>368</v>
      </c>
    </row>
    <row r="431" spans="1:2" ht="14.4" x14ac:dyDescent="0.3">
      <c r="A431">
        <v>1</v>
      </c>
      <c r="B431" t="s">
        <v>369</v>
      </c>
    </row>
    <row r="432" spans="1:2" ht="14.4" x14ac:dyDescent="0.3">
      <c r="A432">
        <v>2</v>
      </c>
      <c r="B432" t="s">
        <v>370</v>
      </c>
    </row>
    <row r="433" spans="1:2" ht="14.4" x14ac:dyDescent="0.3">
      <c r="A433">
        <v>3</v>
      </c>
      <c r="B433" t="s">
        <v>371</v>
      </c>
    </row>
    <row r="434" spans="1:2" ht="14.4" x14ac:dyDescent="0.3">
      <c r="A434">
        <v>4</v>
      </c>
      <c r="B434" t="s">
        <v>372</v>
      </c>
    </row>
    <row r="435" spans="1:2" ht="14.4" x14ac:dyDescent="0.3">
      <c r="A435">
        <v>5</v>
      </c>
      <c r="B435" t="s">
        <v>373</v>
      </c>
    </row>
    <row r="436" spans="1:2" ht="14.4" x14ac:dyDescent="0.3">
      <c r="A436">
        <v>6</v>
      </c>
      <c r="B436" t="s">
        <v>278</v>
      </c>
    </row>
    <row r="437" spans="1:2" ht="14.4" x14ac:dyDescent="0.3"/>
    <row r="438" spans="1:2" ht="14.4" x14ac:dyDescent="0.3">
      <c r="A438" t="s">
        <v>374</v>
      </c>
      <c r="B438" t="s">
        <v>375</v>
      </c>
    </row>
    <row r="439" spans="1:2" ht="14.4" x14ac:dyDescent="0.3"/>
    <row r="440" spans="1:2" ht="14.4" x14ac:dyDescent="0.3">
      <c r="A440" t="s">
        <v>376</v>
      </c>
      <c r="B440" t="s">
        <v>377</v>
      </c>
    </row>
    <row r="441" spans="1:2" ht="14.4" x14ac:dyDescent="0.3">
      <c r="A441">
        <v>1</v>
      </c>
      <c r="B441" t="s">
        <v>378</v>
      </c>
    </row>
    <row r="442" spans="1:2" ht="14.4" x14ac:dyDescent="0.3">
      <c r="A442">
        <v>2</v>
      </c>
      <c r="B442" t="s">
        <v>379</v>
      </c>
    </row>
    <row r="443" spans="1:2" ht="14.4" x14ac:dyDescent="0.3">
      <c r="A443">
        <v>3</v>
      </c>
      <c r="B443" t="s">
        <v>380</v>
      </c>
    </row>
    <row r="444" spans="1:2" ht="14.4" x14ac:dyDescent="0.3">
      <c r="A444">
        <v>4</v>
      </c>
      <c r="B444" t="s">
        <v>381</v>
      </c>
    </row>
    <row r="445" spans="1:2" ht="14.4" x14ac:dyDescent="0.3">
      <c r="A445">
        <v>5</v>
      </c>
      <c r="B445" t="s">
        <v>382</v>
      </c>
    </row>
    <row r="446" spans="1:2" ht="14.4" x14ac:dyDescent="0.3"/>
    <row r="447" spans="1:2" ht="14.4" x14ac:dyDescent="0.3">
      <c r="A447" t="s">
        <v>383</v>
      </c>
      <c r="B447" t="s">
        <v>384</v>
      </c>
    </row>
    <row r="448" spans="1:2" ht="14.4" x14ac:dyDescent="0.3"/>
    <row r="449" spans="1:2" ht="14.4" x14ac:dyDescent="0.3">
      <c r="A449" t="s">
        <v>385</v>
      </c>
      <c r="B449" t="s">
        <v>386</v>
      </c>
    </row>
    <row r="450" spans="1:2" ht="14.4" x14ac:dyDescent="0.3"/>
    <row r="451" spans="1:2" ht="14.4" x14ac:dyDescent="0.3">
      <c r="A451" t="s">
        <v>387</v>
      </c>
      <c r="B451" t="s">
        <v>388</v>
      </c>
    </row>
    <row r="452" spans="1:2" ht="14.4" x14ac:dyDescent="0.3">
      <c r="A452">
        <v>1</v>
      </c>
      <c r="B452" t="s">
        <v>389</v>
      </c>
    </row>
    <row r="453" spans="1:2" ht="14.4" x14ac:dyDescent="0.3">
      <c r="A453">
        <v>2</v>
      </c>
      <c r="B453" t="s">
        <v>390</v>
      </c>
    </row>
    <row r="454" spans="1:2" ht="14.4" x14ac:dyDescent="0.3">
      <c r="A454">
        <v>3</v>
      </c>
      <c r="B454" t="s">
        <v>391</v>
      </c>
    </row>
    <row r="455" spans="1:2" ht="14.4" x14ac:dyDescent="0.3">
      <c r="A455">
        <v>4</v>
      </c>
      <c r="B455" t="s">
        <v>392</v>
      </c>
    </row>
    <row r="456" spans="1:2" ht="14.4" x14ac:dyDescent="0.3">
      <c r="A456">
        <v>5</v>
      </c>
      <c r="B456" t="s">
        <v>393</v>
      </c>
    </row>
    <row r="457" spans="1:2" ht="14.4" x14ac:dyDescent="0.3">
      <c r="A457">
        <v>6</v>
      </c>
      <c r="B457" t="s">
        <v>394</v>
      </c>
    </row>
    <row r="458" spans="1:2" ht="14.4" x14ac:dyDescent="0.3">
      <c r="A458">
        <v>7</v>
      </c>
      <c r="B458" t="s">
        <v>395</v>
      </c>
    </row>
    <row r="459" spans="1:2" ht="14.4" x14ac:dyDescent="0.3"/>
    <row r="460" spans="1:2" ht="14.4" x14ac:dyDescent="0.3">
      <c r="A460" t="s">
        <v>396</v>
      </c>
      <c r="B460" t="s">
        <v>397</v>
      </c>
    </row>
    <row r="461" spans="1:2" ht="14.4" x14ac:dyDescent="0.3">
      <c r="A461">
        <v>1</v>
      </c>
      <c r="B461" t="s">
        <v>398</v>
      </c>
    </row>
    <row r="462" spans="1:2" ht="14.4" x14ac:dyDescent="0.3">
      <c r="A462">
        <v>2</v>
      </c>
      <c r="B462" t="s">
        <v>399</v>
      </c>
    </row>
    <row r="463" spans="1:2" ht="14.4" x14ac:dyDescent="0.3">
      <c r="A463">
        <v>3</v>
      </c>
      <c r="B463" t="s">
        <v>400</v>
      </c>
    </row>
    <row r="464" spans="1:2" ht="14.4" x14ac:dyDescent="0.3">
      <c r="A464">
        <v>4</v>
      </c>
      <c r="B464" t="s">
        <v>401</v>
      </c>
    </row>
    <row r="465" spans="1:2" ht="14.4" x14ac:dyDescent="0.3">
      <c r="A465">
        <v>5</v>
      </c>
      <c r="B465" t="s">
        <v>402</v>
      </c>
    </row>
    <row r="466" spans="1:2" ht="14.4" x14ac:dyDescent="0.3">
      <c r="A466">
        <v>6</v>
      </c>
      <c r="B466" t="s">
        <v>72</v>
      </c>
    </row>
    <row r="467" spans="1:2" ht="14.4" x14ac:dyDescent="0.3"/>
    <row r="468" spans="1:2" ht="14.4" x14ac:dyDescent="0.3">
      <c r="A468" t="s">
        <v>403</v>
      </c>
      <c r="B468" t="s">
        <v>404</v>
      </c>
    </row>
    <row r="469" spans="1:2" ht="14.4" x14ac:dyDescent="0.3">
      <c r="A469">
        <v>1</v>
      </c>
      <c r="B469" t="s">
        <v>398</v>
      </c>
    </row>
    <row r="470" spans="1:2" ht="14.4" x14ac:dyDescent="0.3">
      <c r="A470">
        <v>2</v>
      </c>
      <c r="B470" t="s">
        <v>405</v>
      </c>
    </row>
    <row r="471" spans="1:2" ht="14.4" x14ac:dyDescent="0.3">
      <c r="A471">
        <v>3</v>
      </c>
      <c r="B471" t="s">
        <v>406</v>
      </c>
    </row>
    <row r="472" spans="1:2" ht="14.4" x14ac:dyDescent="0.3">
      <c r="A472">
        <v>4</v>
      </c>
      <c r="B472" t="s">
        <v>401</v>
      </c>
    </row>
    <row r="473" spans="1:2" ht="14.4" x14ac:dyDescent="0.3">
      <c r="A473">
        <v>5</v>
      </c>
      <c r="B473" t="s">
        <v>407</v>
      </c>
    </row>
    <row r="474" spans="1:2" ht="14.4" x14ac:dyDescent="0.3">
      <c r="A474">
        <v>6</v>
      </c>
      <c r="B474" t="s">
        <v>72</v>
      </c>
    </row>
    <row r="475" spans="1:2" ht="14.4" x14ac:dyDescent="0.3"/>
    <row r="476" spans="1:2" ht="14.4" x14ac:dyDescent="0.3">
      <c r="A476" t="s">
        <v>408</v>
      </c>
      <c r="B476" t="s">
        <v>409</v>
      </c>
    </row>
    <row r="477" spans="1:2" ht="14.4" x14ac:dyDescent="0.3">
      <c r="A477">
        <v>1</v>
      </c>
      <c r="B477" t="s">
        <v>171</v>
      </c>
    </row>
    <row r="478" spans="1:2" ht="14.4" x14ac:dyDescent="0.3">
      <c r="A478">
        <v>2</v>
      </c>
      <c r="B478" t="s">
        <v>172</v>
      </c>
    </row>
    <row r="479" spans="1:2" ht="14.4" x14ac:dyDescent="0.3">
      <c r="A479">
        <v>3</v>
      </c>
      <c r="B479" t="s">
        <v>173</v>
      </c>
    </row>
    <row r="480" spans="1:2" ht="14.4" x14ac:dyDescent="0.3">
      <c r="A480">
        <v>4</v>
      </c>
      <c r="B480" t="s">
        <v>174</v>
      </c>
    </row>
    <row r="481" spans="1:2" ht="14.4" x14ac:dyDescent="0.3">
      <c r="A481">
        <v>5</v>
      </c>
      <c r="B481" t="s">
        <v>175</v>
      </c>
    </row>
    <row r="482" spans="1:2" ht="14.4" x14ac:dyDescent="0.3"/>
    <row r="483" spans="1:2" ht="14.4" x14ac:dyDescent="0.3">
      <c r="A483" t="s">
        <v>410</v>
      </c>
      <c r="B483" t="s">
        <v>411</v>
      </c>
    </row>
    <row r="484" spans="1:2" ht="14.4" x14ac:dyDescent="0.3">
      <c r="A484">
        <v>1</v>
      </c>
      <c r="B484" t="s">
        <v>1965</v>
      </c>
    </row>
    <row r="485" spans="1:2" ht="14.4" x14ac:dyDescent="0.3">
      <c r="A485">
        <v>2</v>
      </c>
      <c r="B485" t="s">
        <v>1966</v>
      </c>
    </row>
    <row r="486" spans="1:2" ht="14.4" x14ac:dyDescent="0.3">
      <c r="A486">
        <v>3</v>
      </c>
      <c r="B486" t="s">
        <v>1967</v>
      </c>
    </row>
    <row r="487" spans="1:2" ht="14.4" x14ac:dyDescent="0.3">
      <c r="A487">
        <v>4</v>
      </c>
      <c r="B487" t="s">
        <v>1968</v>
      </c>
    </row>
    <row r="488" spans="1:2" ht="14.4" x14ac:dyDescent="0.3">
      <c r="A488">
        <v>5</v>
      </c>
      <c r="B488" t="s">
        <v>1969</v>
      </c>
    </row>
    <row r="489" spans="1:2" ht="14.4" x14ac:dyDescent="0.3">
      <c r="A489">
        <v>6</v>
      </c>
      <c r="B489" t="s">
        <v>1970</v>
      </c>
    </row>
    <row r="490" spans="1:2" ht="14.4" x14ac:dyDescent="0.3">
      <c r="A490">
        <v>7</v>
      </c>
      <c r="B490" t="s">
        <v>1971</v>
      </c>
    </row>
    <row r="491" spans="1:2" ht="14.4" x14ac:dyDescent="0.3">
      <c r="A491">
        <v>8</v>
      </c>
      <c r="B491" t="s">
        <v>1972</v>
      </c>
    </row>
    <row r="492" spans="1:2" ht="14.4" x14ac:dyDescent="0.3">
      <c r="A492">
        <v>9</v>
      </c>
      <c r="B492" t="s">
        <v>1973</v>
      </c>
    </row>
    <row r="493" spans="1:2" ht="14.4" x14ac:dyDescent="0.3">
      <c r="A493">
        <v>10</v>
      </c>
      <c r="B493" t="s">
        <v>1974</v>
      </c>
    </row>
    <row r="494" spans="1:2" ht="14.4" x14ac:dyDescent="0.3">
      <c r="A494">
        <v>11</v>
      </c>
      <c r="B494" t="s">
        <v>1975</v>
      </c>
    </row>
    <row r="495" spans="1:2" ht="14.4" x14ac:dyDescent="0.3">
      <c r="A495">
        <v>12</v>
      </c>
      <c r="B495" t="s">
        <v>1976</v>
      </c>
    </row>
    <row r="496" spans="1:2" ht="14.4" x14ac:dyDescent="0.3">
      <c r="A496">
        <v>13</v>
      </c>
      <c r="B496" t="s">
        <v>1977</v>
      </c>
    </row>
    <row r="497" spans="1:2" ht="14.4" x14ac:dyDescent="0.3">
      <c r="A497">
        <v>14</v>
      </c>
      <c r="B497" t="s">
        <v>1978</v>
      </c>
    </row>
    <row r="498" spans="1:2" ht="14.4" x14ac:dyDescent="0.3">
      <c r="A498">
        <v>15</v>
      </c>
      <c r="B498" t="s">
        <v>1980</v>
      </c>
    </row>
    <row r="499" spans="1:2" ht="14.4" x14ac:dyDescent="0.3">
      <c r="A499">
        <v>16</v>
      </c>
      <c r="B499" t="s">
        <v>1979</v>
      </c>
    </row>
    <row r="500" spans="1:2" ht="14.4" x14ac:dyDescent="0.3"/>
    <row r="501" spans="1:2" ht="14.4" x14ac:dyDescent="0.3">
      <c r="A501" t="s">
        <v>412</v>
      </c>
      <c r="B501" t="s">
        <v>343</v>
      </c>
    </row>
    <row r="502" spans="1:2" ht="14.4" x14ac:dyDescent="0.3">
      <c r="A502">
        <v>1</v>
      </c>
      <c r="B502" t="s">
        <v>68</v>
      </c>
    </row>
    <row r="503" spans="1:2" ht="14.4" x14ac:dyDescent="0.3">
      <c r="A503">
        <v>2</v>
      </c>
      <c r="B503" t="s">
        <v>69</v>
      </c>
    </row>
    <row r="504" spans="1:2" ht="14.4" x14ac:dyDescent="0.3"/>
    <row r="505" spans="1:2" ht="14.4" x14ac:dyDescent="0.3">
      <c r="A505" t="s">
        <v>413</v>
      </c>
      <c r="B505" t="s">
        <v>345</v>
      </c>
    </row>
    <row r="506" spans="1:2" ht="14.4" x14ac:dyDescent="0.3">
      <c r="A506">
        <v>1</v>
      </c>
      <c r="B506" t="s">
        <v>321</v>
      </c>
    </row>
    <row r="507" spans="1:2" ht="14.4" x14ac:dyDescent="0.3">
      <c r="A507">
        <v>2</v>
      </c>
      <c r="B507" t="s">
        <v>322</v>
      </c>
    </row>
    <row r="508" spans="1:2" ht="14.4" x14ac:dyDescent="0.3">
      <c r="A508">
        <v>3</v>
      </c>
      <c r="B508" t="s">
        <v>295</v>
      </c>
    </row>
    <row r="509" spans="1:2" ht="14.4" x14ac:dyDescent="0.3">
      <c r="A509">
        <v>4</v>
      </c>
      <c r="B509" t="s">
        <v>323</v>
      </c>
    </row>
    <row r="510" spans="1:2" ht="14.4" x14ac:dyDescent="0.3">
      <c r="A510">
        <v>5</v>
      </c>
      <c r="B510" t="s">
        <v>324</v>
      </c>
    </row>
    <row r="511" spans="1:2" ht="14.4" x14ac:dyDescent="0.3">
      <c r="A511">
        <v>6</v>
      </c>
      <c r="B511" t="s">
        <v>325</v>
      </c>
    </row>
    <row r="512" spans="1:2" ht="14.4" x14ac:dyDescent="0.3">
      <c r="A512">
        <v>7</v>
      </c>
      <c r="B512" t="s">
        <v>326</v>
      </c>
    </row>
    <row r="513" spans="1:2" ht="14.4" x14ac:dyDescent="0.3">
      <c r="A513">
        <v>8</v>
      </c>
      <c r="B513" t="s">
        <v>327</v>
      </c>
    </row>
    <row r="514" spans="1:2" ht="14.4" x14ac:dyDescent="0.3">
      <c r="A514">
        <v>9</v>
      </c>
      <c r="B514" t="s">
        <v>328</v>
      </c>
    </row>
    <row r="515" spans="1:2" ht="14.4" x14ac:dyDescent="0.3">
      <c r="A515">
        <v>10</v>
      </c>
      <c r="B515" t="s">
        <v>329</v>
      </c>
    </row>
    <row r="516" spans="1:2" ht="14.4" x14ac:dyDescent="0.3"/>
    <row r="517" spans="1:2" ht="14.4" x14ac:dyDescent="0.3">
      <c r="A517" t="s">
        <v>414</v>
      </c>
      <c r="B517" t="s">
        <v>415</v>
      </c>
    </row>
    <row r="518" spans="1:2" ht="14.4" x14ac:dyDescent="0.3">
      <c r="A518">
        <v>1</v>
      </c>
      <c r="B518" t="s">
        <v>68</v>
      </c>
    </row>
    <row r="519" spans="1:2" ht="14.4" x14ac:dyDescent="0.3">
      <c r="A519">
        <v>2</v>
      </c>
      <c r="B519" t="s">
        <v>69</v>
      </c>
    </row>
    <row r="520" spans="1:2" ht="14.4" x14ac:dyDescent="0.3"/>
    <row r="521" spans="1:2" ht="14.4" x14ac:dyDescent="0.3">
      <c r="A521" t="s">
        <v>416</v>
      </c>
      <c r="B521" t="s">
        <v>347</v>
      </c>
    </row>
    <row r="522" spans="1:2" ht="14.4" x14ac:dyDescent="0.3">
      <c r="A522">
        <v>1</v>
      </c>
      <c r="B522" t="s">
        <v>321</v>
      </c>
    </row>
    <row r="523" spans="1:2" ht="14.4" x14ac:dyDescent="0.3">
      <c r="A523">
        <v>2</v>
      </c>
      <c r="B523" t="s">
        <v>322</v>
      </c>
    </row>
    <row r="524" spans="1:2" ht="14.4" x14ac:dyDescent="0.3">
      <c r="A524">
        <v>3</v>
      </c>
      <c r="B524" t="s">
        <v>295</v>
      </c>
    </row>
    <row r="525" spans="1:2" ht="14.4" x14ac:dyDescent="0.3">
      <c r="A525">
        <v>4</v>
      </c>
      <c r="B525" t="s">
        <v>323</v>
      </c>
    </row>
    <row r="526" spans="1:2" ht="14.4" x14ac:dyDescent="0.3">
      <c r="A526">
        <v>5</v>
      </c>
      <c r="B526" t="s">
        <v>324</v>
      </c>
    </row>
    <row r="527" spans="1:2" ht="14.4" x14ac:dyDescent="0.3">
      <c r="A527">
        <v>6</v>
      </c>
      <c r="B527" t="s">
        <v>325</v>
      </c>
    </row>
    <row r="528" spans="1:2" ht="14.4" x14ac:dyDescent="0.3">
      <c r="A528">
        <v>7</v>
      </c>
      <c r="B528" t="s">
        <v>326</v>
      </c>
    </row>
    <row r="529" spans="1:2" ht="14.4" x14ac:dyDescent="0.3">
      <c r="A529">
        <v>8</v>
      </c>
      <c r="B529" t="s">
        <v>327</v>
      </c>
    </row>
    <row r="530" spans="1:2" ht="14.4" x14ac:dyDescent="0.3">
      <c r="A530">
        <v>9</v>
      </c>
      <c r="B530" t="s">
        <v>328</v>
      </c>
    </row>
    <row r="531" spans="1:2" ht="14.4" x14ac:dyDescent="0.3">
      <c r="A531">
        <v>10</v>
      </c>
      <c r="B531" t="s">
        <v>329</v>
      </c>
    </row>
    <row r="532" spans="1:2" ht="14.4" x14ac:dyDescent="0.3"/>
    <row r="533" spans="1:2" ht="14.4" x14ac:dyDescent="0.3">
      <c r="A533" t="s">
        <v>417</v>
      </c>
      <c r="B533" t="s">
        <v>418</v>
      </c>
    </row>
    <row r="534" spans="1:2" ht="14.4" x14ac:dyDescent="0.3">
      <c r="A534">
        <v>1</v>
      </c>
      <c r="B534" t="s">
        <v>332</v>
      </c>
    </row>
    <row r="535" spans="1:2" ht="14.4" x14ac:dyDescent="0.3">
      <c r="A535">
        <v>2</v>
      </c>
      <c r="B535" t="s">
        <v>333</v>
      </c>
    </row>
    <row r="536" spans="1:2" ht="14.4" x14ac:dyDescent="0.3">
      <c r="A536">
        <v>3</v>
      </c>
      <c r="B536" t="s">
        <v>274</v>
      </c>
    </row>
    <row r="537" spans="1:2" ht="14.4" x14ac:dyDescent="0.3">
      <c r="A537">
        <v>4</v>
      </c>
      <c r="B537" t="s">
        <v>334</v>
      </c>
    </row>
    <row r="538" spans="1:2" ht="14.4" x14ac:dyDescent="0.3">
      <c r="A538">
        <v>5</v>
      </c>
      <c r="B538" t="s">
        <v>335</v>
      </c>
    </row>
    <row r="539" spans="1:2" ht="14.4" x14ac:dyDescent="0.3"/>
    <row r="540" spans="1:2" ht="14.4" x14ac:dyDescent="0.3">
      <c r="A540" t="s">
        <v>419</v>
      </c>
      <c r="B540" t="s">
        <v>420</v>
      </c>
    </row>
    <row r="541" spans="1:2" ht="14.4" x14ac:dyDescent="0.3">
      <c r="A541">
        <v>1</v>
      </c>
      <c r="B541" t="s">
        <v>338</v>
      </c>
    </row>
    <row r="542" spans="1:2" ht="14.4" x14ac:dyDescent="0.3">
      <c r="A542">
        <v>2</v>
      </c>
      <c r="B542" t="s">
        <v>339</v>
      </c>
    </row>
    <row r="543" spans="1:2" ht="14.4" x14ac:dyDescent="0.3">
      <c r="A543">
        <v>3</v>
      </c>
      <c r="B543" t="s">
        <v>284</v>
      </c>
    </row>
    <row r="544" spans="1:2" ht="14.4" x14ac:dyDescent="0.3">
      <c r="A544">
        <v>4</v>
      </c>
      <c r="B544" t="s">
        <v>340</v>
      </c>
    </row>
    <row r="545" spans="1:2" ht="14.4" x14ac:dyDescent="0.3">
      <c r="A545">
        <v>5</v>
      </c>
      <c r="B545" t="s">
        <v>341</v>
      </c>
    </row>
    <row r="546" spans="1:2" ht="14.4" x14ac:dyDescent="0.3"/>
    <row r="547" spans="1:2" ht="14.4" x14ac:dyDescent="0.3">
      <c r="A547" t="s">
        <v>421</v>
      </c>
      <c r="B547" t="s">
        <v>422</v>
      </c>
    </row>
    <row r="548" spans="1:2" ht="14.4" x14ac:dyDescent="0.3">
      <c r="A548">
        <v>1</v>
      </c>
      <c r="B548" t="s">
        <v>423</v>
      </c>
    </row>
    <row r="549" spans="1:2" ht="14.4" x14ac:dyDescent="0.3">
      <c r="A549">
        <v>2</v>
      </c>
      <c r="B549" t="s">
        <v>424</v>
      </c>
    </row>
    <row r="550" spans="1:2" ht="14.4" x14ac:dyDescent="0.3">
      <c r="A550">
        <v>3</v>
      </c>
      <c r="B550" t="s">
        <v>425</v>
      </c>
    </row>
    <row r="551" spans="1:2" ht="14.4" x14ac:dyDescent="0.3">
      <c r="A551">
        <v>4</v>
      </c>
      <c r="B551" t="s">
        <v>426</v>
      </c>
    </row>
    <row r="552" spans="1:2" ht="14.4" x14ac:dyDescent="0.3">
      <c r="A552">
        <v>5</v>
      </c>
      <c r="B552" t="s">
        <v>427</v>
      </c>
    </row>
    <row r="553" spans="1:2" ht="14.4" x14ac:dyDescent="0.3">
      <c r="A553">
        <v>6</v>
      </c>
      <c r="B553" t="s">
        <v>428</v>
      </c>
    </row>
    <row r="554" spans="1:2" ht="14.4" x14ac:dyDescent="0.3">
      <c r="A554">
        <v>7</v>
      </c>
      <c r="B554" t="s">
        <v>429</v>
      </c>
    </row>
    <row r="555" spans="1:2" ht="14.4" x14ac:dyDescent="0.3">
      <c r="A555">
        <v>8</v>
      </c>
      <c r="B555" t="s">
        <v>430</v>
      </c>
    </row>
    <row r="556" spans="1:2" ht="14.4" x14ac:dyDescent="0.3">
      <c r="A556">
        <v>9</v>
      </c>
      <c r="B556" t="s">
        <v>431</v>
      </c>
    </row>
    <row r="557" spans="1:2" ht="14.4" x14ac:dyDescent="0.3">
      <c r="A557">
        <v>10</v>
      </c>
      <c r="B557" t="s">
        <v>432</v>
      </c>
    </row>
    <row r="558" spans="1:2" ht="14.4" x14ac:dyDescent="0.3">
      <c r="A558">
        <v>11</v>
      </c>
      <c r="B558" t="s">
        <v>433</v>
      </c>
    </row>
    <row r="559" spans="1:2" ht="14.4" x14ac:dyDescent="0.3">
      <c r="A559">
        <v>12</v>
      </c>
      <c r="B559" t="s">
        <v>434</v>
      </c>
    </row>
    <row r="560" spans="1:2" ht="14.4" x14ac:dyDescent="0.3">
      <c r="A560">
        <v>13</v>
      </c>
      <c r="B560" t="s">
        <v>435</v>
      </c>
    </row>
    <row r="561" spans="1:2" ht="14.4" x14ac:dyDescent="0.3">
      <c r="A561">
        <v>14</v>
      </c>
      <c r="B561" t="s">
        <v>436</v>
      </c>
    </row>
    <row r="562" spans="1:2" ht="14.4" x14ac:dyDescent="0.3">
      <c r="A562">
        <v>15</v>
      </c>
      <c r="B562" t="s">
        <v>437</v>
      </c>
    </row>
    <row r="563" spans="1:2" ht="14.4" x14ac:dyDescent="0.3">
      <c r="A563">
        <v>16</v>
      </c>
      <c r="B563" t="s">
        <v>438</v>
      </c>
    </row>
    <row r="564" spans="1:2" ht="14.4" x14ac:dyDescent="0.3">
      <c r="A564">
        <v>17</v>
      </c>
      <c r="B564" t="s">
        <v>439</v>
      </c>
    </row>
    <row r="565" spans="1:2" ht="14.4" x14ac:dyDescent="0.3">
      <c r="A565">
        <v>18</v>
      </c>
      <c r="B565" t="s">
        <v>440</v>
      </c>
    </row>
    <row r="566" spans="1:2" ht="14.4" x14ac:dyDescent="0.3">
      <c r="A566">
        <v>19</v>
      </c>
      <c r="B566" t="s">
        <v>441</v>
      </c>
    </row>
    <row r="567" spans="1:2" ht="14.4" x14ac:dyDescent="0.3">
      <c r="A567">
        <v>20</v>
      </c>
      <c r="B567" t="s">
        <v>442</v>
      </c>
    </row>
    <row r="568" spans="1:2" ht="14.4" x14ac:dyDescent="0.3">
      <c r="A568">
        <v>21</v>
      </c>
      <c r="B568" t="s">
        <v>443</v>
      </c>
    </row>
    <row r="569" spans="1:2" ht="14.4" x14ac:dyDescent="0.3">
      <c r="A569">
        <v>22</v>
      </c>
      <c r="B569" t="s">
        <v>444</v>
      </c>
    </row>
    <row r="570" spans="1:2" ht="14.4" x14ac:dyDescent="0.3">
      <c r="A570">
        <v>23</v>
      </c>
      <c r="B570" t="s">
        <v>445</v>
      </c>
    </row>
    <row r="571" spans="1:2" ht="14.4" x14ac:dyDescent="0.3">
      <c r="A571">
        <v>24</v>
      </c>
      <c r="B571" t="s">
        <v>446</v>
      </c>
    </row>
    <row r="572" spans="1:2" ht="14.4" x14ac:dyDescent="0.3">
      <c r="A572">
        <v>25</v>
      </c>
      <c r="B572" t="s">
        <v>447</v>
      </c>
    </row>
    <row r="573" spans="1:2" ht="14.4" x14ac:dyDescent="0.3">
      <c r="A573">
        <v>26</v>
      </c>
      <c r="B573" t="s">
        <v>448</v>
      </c>
    </row>
    <row r="574" spans="1:2" ht="14.4" x14ac:dyDescent="0.3">
      <c r="A574">
        <v>27</v>
      </c>
      <c r="B574" t="s">
        <v>449</v>
      </c>
    </row>
    <row r="575" spans="1:2" ht="14.4" x14ac:dyDescent="0.3">
      <c r="A575">
        <v>28</v>
      </c>
      <c r="B575" t="s">
        <v>450</v>
      </c>
    </row>
    <row r="576" spans="1:2" ht="14.4" x14ac:dyDescent="0.3">
      <c r="A576">
        <v>29</v>
      </c>
      <c r="B576" t="s">
        <v>451</v>
      </c>
    </row>
    <row r="577" spans="1:2" ht="14.4" x14ac:dyDescent="0.3">
      <c r="A577">
        <v>30</v>
      </c>
      <c r="B577" t="s">
        <v>452</v>
      </c>
    </row>
    <row r="578" spans="1:2" ht="14.4" x14ac:dyDescent="0.3">
      <c r="A578">
        <v>31</v>
      </c>
      <c r="B578" t="s">
        <v>453</v>
      </c>
    </row>
    <row r="579" spans="1:2" ht="14.4" x14ac:dyDescent="0.3">
      <c r="A579">
        <v>32</v>
      </c>
      <c r="B579" t="s">
        <v>454</v>
      </c>
    </row>
    <row r="580" spans="1:2" ht="14.4" x14ac:dyDescent="0.3">
      <c r="A580">
        <v>33</v>
      </c>
      <c r="B580" t="s">
        <v>455</v>
      </c>
    </row>
    <row r="581" spans="1:2" ht="14.4" x14ac:dyDescent="0.3">
      <c r="A581">
        <v>34</v>
      </c>
      <c r="B581" t="s">
        <v>456</v>
      </c>
    </row>
    <row r="582" spans="1:2" ht="14.4" x14ac:dyDescent="0.3">
      <c r="A582">
        <v>35</v>
      </c>
      <c r="B582" t="s">
        <v>457</v>
      </c>
    </row>
    <row r="583" spans="1:2" ht="14.4" x14ac:dyDescent="0.3">
      <c r="A583">
        <v>36</v>
      </c>
      <c r="B583" t="s">
        <v>458</v>
      </c>
    </row>
    <row r="584" spans="1:2" ht="14.4" x14ac:dyDescent="0.3">
      <c r="A584">
        <v>37</v>
      </c>
      <c r="B584" t="s">
        <v>459</v>
      </c>
    </row>
    <row r="585" spans="1:2" ht="14.4" x14ac:dyDescent="0.3">
      <c r="A585">
        <v>38</v>
      </c>
      <c r="B585" t="s">
        <v>460</v>
      </c>
    </row>
    <row r="586" spans="1:2" ht="14.4" x14ac:dyDescent="0.3">
      <c r="A586">
        <v>39</v>
      </c>
      <c r="B586" t="s">
        <v>461</v>
      </c>
    </row>
    <row r="587" spans="1:2" ht="14.4" x14ac:dyDescent="0.3">
      <c r="A587">
        <v>40</v>
      </c>
      <c r="B587" t="s">
        <v>462</v>
      </c>
    </row>
    <row r="588" spans="1:2" ht="14.4" x14ac:dyDescent="0.3">
      <c r="A588">
        <v>41</v>
      </c>
      <c r="B588" t="s">
        <v>463</v>
      </c>
    </row>
    <row r="589" spans="1:2" ht="14.4" x14ac:dyDescent="0.3">
      <c r="A589">
        <v>42</v>
      </c>
      <c r="B589" t="s">
        <v>464</v>
      </c>
    </row>
    <row r="590" spans="1:2" ht="14.4" x14ac:dyDescent="0.3">
      <c r="A590">
        <v>43</v>
      </c>
      <c r="B590" t="s">
        <v>465</v>
      </c>
    </row>
    <row r="591" spans="1:2" ht="14.4" x14ac:dyDescent="0.3">
      <c r="A591">
        <v>44</v>
      </c>
      <c r="B591" t="s">
        <v>466</v>
      </c>
    </row>
    <row r="592" spans="1:2" ht="14.4" x14ac:dyDescent="0.3">
      <c r="A592">
        <v>45</v>
      </c>
      <c r="B592" t="s">
        <v>467</v>
      </c>
    </row>
    <row r="593" spans="1:2" ht="14.4" x14ac:dyDescent="0.3">
      <c r="A593">
        <v>46</v>
      </c>
      <c r="B593" t="s">
        <v>468</v>
      </c>
    </row>
    <row r="594" spans="1:2" ht="14.4" x14ac:dyDescent="0.3">
      <c r="A594">
        <v>47</v>
      </c>
      <c r="B594" t="s">
        <v>469</v>
      </c>
    </row>
    <row r="595" spans="1:2" ht="14.4" x14ac:dyDescent="0.3">
      <c r="A595">
        <v>48</v>
      </c>
      <c r="B595" t="s">
        <v>470</v>
      </c>
    </row>
    <row r="596" spans="1:2" ht="14.4" x14ac:dyDescent="0.3">
      <c r="A596">
        <v>49</v>
      </c>
      <c r="B596" t="s">
        <v>471</v>
      </c>
    </row>
    <row r="597" spans="1:2" ht="14.4" x14ac:dyDescent="0.3">
      <c r="A597">
        <v>50</v>
      </c>
      <c r="B597" t="s">
        <v>472</v>
      </c>
    </row>
    <row r="598" spans="1:2" ht="14.4" x14ac:dyDescent="0.3">
      <c r="A598">
        <v>51</v>
      </c>
      <c r="B598" t="s">
        <v>473</v>
      </c>
    </row>
    <row r="599" spans="1:2" ht="14.4" x14ac:dyDescent="0.3"/>
    <row r="600" spans="1:2" ht="14.4" x14ac:dyDescent="0.3">
      <c r="A600" t="s">
        <v>474</v>
      </c>
      <c r="B600" t="s">
        <v>475</v>
      </c>
    </row>
    <row r="601" spans="1:2" ht="14.4" x14ac:dyDescent="0.3">
      <c r="A601">
        <v>1</v>
      </c>
      <c r="B601" t="s">
        <v>476</v>
      </c>
    </row>
    <row r="602" spans="1:2" ht="14.4" x14ac:dyDescent="0.3">
      <c r="A602">
        <v>2</v>
      </c>
      <c r="B602" t="s">
        <v>477</v>
      </c>
    </row>
    <row r="603" spans="1:2" ht="14.4" x14ac:dyDescent="0.3">
      <c r="A603">
        <v>3</v>
      </c>
      <c r="B603" t="s">
        <v>478</v>
      </c>
    </row>
    <row r="604" spans="1:2" ht="14.4" x14ac:dyDescent="0.3"/>
    <row r="605" spans="1:2" ht="14.4" x14ac:dyDescent="0.3">
      <c r="A605" t="s">
        <v>479</v>
      </c>
      <c r="B605" t="s">
        <v>480</v>
      </c>
    </row>
    <row r="606" spans="1:2" ht="14.4" x14ac:dyDescent="0.3">
      <c r="A606">
        <v>1</v>
      </c>
      <c r="B606" t="s">
        <v>481</v>
      </c>
    </row>
    <row r="607" spans="1:2" ht="14.4" x14ac:dyDescent="0.3">
      <c r="A607">
        <v>2</v>
      </c>
      <c r="B607" t="s">
        <v>482</v>
      </c>
    </row>
    <row r="608" spans="1:2" ht="14.4" x14ac:dyDescent="0.3">
      <c r="A608">
        <v>3</v>
      </c>
      <c r="B608" t="s">
        <v>483</v>
      </c>
    </row>
    <row r="609" spans="1:2" ht="14.4" x14ac:dyDescent="0.3">
      <c r="A609">
        <v>4</v>
      </c>
      <c r="B609" t="s">
        <v>484</v>
      </c>
    </row>
    <row r="610" spans="1:2" ht="14.4" x14ac:dyDescent="0.3">
      <c r="A610">
        <v>5</v>
      </c>
      <c r="B610" t="s">
        <v>485</v>
      </c>
    </row>
    <row r="611" spans="1:2" ht="14.4" x14ac:dyDescent="0.3">
      <c r="A611">
        <v>6</v>
      </c>
      <c r="B611" t="s">
        <v>486</v>
      </c>
    </row>
    <row r="612" spans="1:2" ht="14.4" x14ac:dyDescent="0.3">
      <c r="A612">
        <v>7</v>
      </c>
      <c r="B612" t="s">
        <v>487</v>
      </c>
    </row>
    <row r="613" spans="1:2" ht="14.4" x14ac:dyDescent="0.3">
      <c r="A613">
        <v>8</v>
      </c>
      <c r="B613" t="s">
        <v>488</v>
      </c>
    </row>
    <row r="614" spans="1:2" ht="14.4" x14ac:dyDescent="0.3">
      <c r="A614">
        <v>9</v>
      </c>
      <c r="B614" t="s">
        <v>489</v>
      </c>
    </row>
    <row r="615" spans="1:2" ht="14.4" x14ac:dyDescent="0.3">
      <c r="A615">
        <v>10</v>
      </c>
      <c r="B615" t="s">
        <v>490</v>
      </c>
    </row>
    <row r="616" spans="1:2" ht="14.4" x14ac:dyDescent="0.3"/>
    <row r="617" spans="1:2" ht="14.4" x14ac:dyDescent="0.3">
      <c r="A617" t="s">
        <v>491</v>
      </c>
      <c r="B617" t="s">
        <v>492</v>
      </c>
    </row>
    <row r="618" spans="1:2" ht="14.4" x14ac:dyDescent="0.3">
      <c r="A618">
        <v>1</v>
      </c>
      <c r="B618" t="s">
        <v>171</v>
      </c>
    </row>
    <row r="619" spans="1:2" ht="14.4" x14ac:dyDescent="0.3">
      <c r="A619">
        <v>2</v>
      </c>
      <c r="B619" t="s">
        <v>493</v>
      </c>
    </row>
    <row r="620" spans="1:2" ht="14.4" x14ac:dyDescent="0.3">
      <c r="A620">
        <v>3</v>
      </c>
      <c r="B620" t="s">
        <v>494</v>
      </c>
    </row>
    <row r="621" spans="1:2" ht="14.4" x14ac:dyDescent="0.3">
      <c r="A621">
        <v>4</v>
      </c>
      <c r="B621" t="s">
        <v>495</v>
      </c>
    </row>
    <row r="622" spans="1:2" ht="14.4" x14ac:dyDescent="0.3">
      <c r="A622">
        <v>5</v>
      </c>
      <c r="B622" t="s">
        <v>496</v>
      </c>
    </row>
    <row r="623" spans="1:2" ht="14.4" x14ac:dyDescent="0.3">
      <c r="A623">
        <v>6</v>
      </c>
      <c r="B623" t="s">
        <v>497</v>
      </c>
    </row>
    <row r="624" spans="1:2" ht="14.4" x14ac:dyDescent="0.3">
      <c r="A624">
        <v>7</v>
      </c>
      <c r="B624" t="s">
        <v>498</v>
      </c>
    </row>
    <row r="625" spans="1:2" ht="14.4" x14ac:dyDescent="0.3">
      <c r="A625">
        <v>8</v>
      </c>
      <c r="B625" t="s">
        <v>484</v>
      </c>
    </row>
    <row r="626" spans="1:2" ht="14.4" x14ac:dyDescent="0.3">
      <c r="A626">
        <v>9</v>
      </c>
      <c r="B626" t="s">
        <v>499</v>
      </c>
    </row>
    <row r="627" spans="1:2" ht="14.4" x14ac:dyDescent="0.3"/>
    <row r="628" spans="1:2" ht="14.4" x14ac:dyDescent="0.3">
      <c r="A628" t="s">
        <v>500</v>
      </c>
      <c r="B628" t="s">
        <v>501</v>
      </c>
    </row>
    <row r="629" spans="1:2" ht="14.4" x14ac:dyDescent="0.3">
      <c r="A629">
        <v>1</v>
      </c>
      <c r="B629" t="s">
        <v>502</v>
      </c>
    </row>
    <row r="630" spans="1:2" ht="14.4" x14ac:dyDescent="0.3">
      <c r="A630">
        <v>2</v>
      </c>
      <c r="B630" t="s">
        <v>503</v>
      </c>
    </row>
    <row r="631" spans="1:2" ht="14.4" x14ac:dyDescent="0.3">
      <c r="A631">
        <v>3</v>
      </c>
      <c r="B631" t="s">
        <v>326</v>
      </c>
    </row>
    <row r="632" spans="1:2" ht="14.4" x14ac:dyDescent="0.3">
      <c r="A632">
        <v>4</v>
      </c>
      <c r="B632" t="s">
        <v>327</v>
      </c>
    </row>
    <row r="633" spans="1:2" ht="14.4" x14ac:dyDescent="0.3">
      <c r="A633">
        <v>5</v>
      </c>
      <c r="B633" t="s">
        <v>328</v>
      </c>
    </row>
    <row r="634" spans="1:2" ht="14.4" x14ac:dyDescent="0.3">
      <c r="A634">
        <v>6</v>
      </c>
      <c r="B634" t="s">
        <v>329</v>
      </c>
    </row>
    <row r="635" spans="1:2" ht="14.4" x14ac:dyDescent="0.3"/>
    <row r="636" spans="1:2" ht="14.4" x14ac:dyDescent="0.3">
      <c r="A636" t="s">
        <v>504</v>
      </c>
      <c r="B636" t="s">
        <v>505</v>
      </c>
    </row>
    <row r="637" spans="1:2" ht="14.4" x14ac:dyDescent="0.3">
      <c r="A637">
        <v>1</v>
      </c>
      <c r="B637" t="s">
        <v>506</v>
      </c>
    </row>
    <row r="638" spans="1:2" ht="14.4" x14ac:dyDescent="0.3">
      <c r="A638">
        <v>2</v>
      </c>
      <c r="B638" t="s">
        <v>507</v>
      </c>
    </row>
    <row r="639" spans="1:2" ht="14.4" x14ac:dyDescent="0.3">
      <c r="A639">
        <v>3</v>
      </c>
      <c r="B639" t="s">
        <v>508</v>
      </c>
    </row>
    <row r="640" spans="1:2" ht="14.4" x14ac:dyDescent="0.3">
      <c r="A640">
        <v>4</v>
      </c>
      <c r="B640" t="s">
        <v>509</v>
      </c>
    </row>
    <row r="641" spans="1:2" ht="14.4" x14ac:dyDescent="0.3">
      <c r="A641">
        <v>5</v>
      </c>
      <c r="B641" t="s">
        <v>510</v>
      </c>
    </row>
    <row r="642" spans="1:2" ht="14.4" x14ac:dyDescent="0.3">
      <c r="A642">
        <v>6</v>
      </c>
      <c r="B642" t="s">
        <v>511</v>
      </c>
    </row>
    <row r="643" spans="1:2" ht="14.4" x14ac:dyDescent="0.3">
      <c r="A643">
        <v>7</v>
      </c>
      <c r="B643" t="s">
        <v>512</v>
      </c>
    </row>
    <row r="644" spans="1:2" ht="14.4" x14ac:dyDescent="0.3">
      <c r="A644">
        <v>8</v>
      </c>
      <c r="B644" t="s">
        <v>513</v>
      </c>
    </row>
    <row r="645" spans="1:2" ht="14.4" x14ac:dyDescent="0.3">
      <c r="A645">
        <v>9</v>
      </c>
      <c r="B645" t="s">
        <v>514</v>
      </c>
    </row>
    <row r="646" spans="1:2" ht="14.4" x14ac:dyDescent="0.3"/>
    <row r="647" spans="1:2" ht="14.4" x14ac:dyDescent="0.3">
      <c r="A647" t="s">
        <v>515</v>
      </c>
      <c r="B647" t="s">
        <v>516</v>
      </c>
    </row>
    <row r="648" spans="1:2" ht="14.4" x14ac:dyDescent="0.3">
      <c r="A648">
        <v>1</v>
      </c>
      <c r="B648" t="s">
        <v>517</v>
      </c>
    </row>
    <row r="649" spans="1:2" ht="14.4" x14ac:dyDescent="0.3">
      <c r="A649">
        <v>2</v>
      </c>
      <c r="B649" t="s">
        <v>484</v>
      </c>
    </row>
    <row r="650" spans="1:2" ht="14.4" x14ac:dyDescent="0.3">
      <c r="A650">
        <v>3</v>
      </c>
      <c r="B650" t="s">
        <v>518</v>
      </c>
    </row>
    <row r="651" spans="1:2" ht="14.4" x14ac:dyDescent="0.3">
      <c r="A651">
        <v>4</v>
      </c>
      <c r="B651" t="s">
        <v>519</v>
      </c>
    </row>
    <row r="652" spans="1:2" ht="14.4" x14ac:dyDescent="0.3">
      <c r="A652">
        <v>5</v>
      </c>
      <c r="B652" t="s">
        <v>520</v>
      </c>
    </row>
    <row r="653" spans="1:2" ht="14.4" x14ac:dyDescent="0.3">
      <c r="A653">
        <v>6</v>
      </c>
      <c r="B653" t="s">
        <v>521</v>
      </c>
    </row>
    <row r="654" spans="1:2" ht="14.4" x14ac:dyDescent="0.3">
      <c r="A654">
        <v>7</v>
      </c>
      <c r="B654" t="s">
        <v>522</v>
      </c>
    </row>
    <row r="655" spans="1:2" ht="14.4" x14ac:dyDescent="0.3">
      <c r="A655">
        <v>8</v>
      </c>
      <c r="B655" t="s">
        <v>523</v>
      </c>
    </row>
    <row r="656" spans="1:2" ht="14.4" x14ac:dyDescent="0.3"/>
    <row r="657" spans="1:2" ht="14.4" x14ac:dyDescent="0.3">
      <c r="A657" t="s">
        <v>524</v>
      </c>
      <c r="B657" t="s">
        <v>525</v>
      </c>
    </row>
    <row r="658" spans="1:2" ht="14.4" x14ac:dyDescent="0.3"/>
    <row r="659" spans="1:2" ht="14.4" x14ac:dyDescent="0.3">
      <c r="A659" t="s">
        <v>526</v>
      </c>
      <c r="B659" t="s">
        <v>70</v>
      </c>
    </row>
    <row r="660" spans="1:2" ht="14.4" x14ac:dyDescent="0.3"/>
  </sheetData>
  <phoneticPr fontId="47"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5811-38DA-471D-839D-DADB9ED02338}">
  <sheetPr codeName="Sheet20"/>
  <dimension ref="B2:Q89"/>
  <sheetViews>
    <sheetView showGridLines="0" zoomScale="80" zoomScaleNormal="80" workbookViewId="0">
      <selection activeCell="G29" sqref="G29"/>
    </sheetView>
  </sheetViews>
  <sheetFormatPr defaultRowHeight="14.4" x14ac:dyDescent="0.3"/>
  <cols>
    <col min="2" max="2" width="56.109375" customWidth="1"/>
    <col min="3" max="3" width="18.109375" customWidth="1"/>
    <col min="4" max="4" width="26.88671875" customWidth="1"/>
    <col min="5" max="5" width="15.109375" customWidth="1"/>
    <col min="6" max="6" width="29.109375" customWidth="1"/>
    <col min="7" max="8" width="27.88671875" bestFit="1" customWidth="1"/>
    <col min="9" max="9" width="12.44140625" bestFit="1" customWidth="1"/>
    <col min="10" max="10" width="11.109375" bestFit="1" customWidth="1"/>
    <col min="14" max="14" width="4.44140625" customWidth="1"/>
    <col min="16" max="16" width="4.5546875" customWidth="1"/>
    <col min="17" max="17" width="23.88671875" customWidth="1"/>
    <col min="24" max="24" width="8.88671875" customWidth="1"/>
  </cols>
  <sheetData>
    <row r="2" spans="2:17" x14ac:dyDescent="0.3">
      <c r="B2" s="61" t="s">
        <v>18</v>
      </c>
      <c r="C2" s="62"/>
      <c r="K2" s="17" t="s">
        <v>63</v>
      </c>
      <c r="Q2" s="38"/>
    </row>
    <row r="3" spans="2:17" ht="14.1" customHeight="1" x14ac:dyDescent="0.3">
      <c r="B3" s="42" t="s">
        <v>15</v>
      </c>
      <c r="C3" s="42" t="s">
        <v>64</v>
      </c>
      <c r="K3" s="42" t="s">
        <v>40</v>
      </c>
      <c r="Q3" s="38"/>
    </row>
    <row r="4" spans="2:17" x14ac:dyDescent="0.3">
      <c r="B4" s="42" t="s">
        <v>18</v>
      </c>
      <c r="C4" s="42" t="s">
        <v>18</v>
      </c>
      <c r="K4" s="42" t="s">
        <v>42</v>
      </c>
      <c r="Q4" s="38"/>
    </row>
    <row r="5" spans="2:17" x14ac:dyDescent="0.3">
      <c r="Q5" s="38"/>
    </row>
    <row r="6" spans="2:17" x14ac:dyDescent="0.3">
      <c r="B6" s="61" t="s">
        <v>14</v>
      </c>
      <c r="C6" s="62"/>
      <c r="Q6" s="38"/>
    </row>
    <row r="7" spans="2:17" x14ac:dyDescent="0.3">
      <c r="B7" s="42" t="s">
        <v>15</v>
      </c>
      <c r="C7" s="42" t="s">
        <v>64</v>
      </c>
      <c r="Q7" s="38"/>
    </row>
    <row r="8" spans="2:17" x14ac:dyDescent="0.3">
      <c r="B8" s="42" t="s">
        <v>14</v>
      </c>
      <c r="C8" s="42" t="s">
        <v>14</v>
      </c>
      <c r="Q8" s="38"/>
    </row>
    <row r="9" spans="2:17" x14ac:dyDescent="0.3">
      <c r="B9" s="42" t="s">
        <v>65</v>
      </c>
      <c r="C9" s="42" t="s">
        <v>66</v>
      </c>
      <c r="Q9" s="38"/>
    </row>
    <row r="10" spans="2:17" x14ac:dyDescent="0.3">
      <c r="Q10" s="38"/>
    </row>
    <row r="11" spans="2:17" x14ac:dyDescent="0.3">
      <c r="B11" s="61" t="s">
        <v>17</v>
      </c>
      <c r="C11" s="62"/>
    </row>
    <row r="12" spans="2:17" x14ac:dyDescent="0.3">
      <c r="B12" s="42" t="s">
        <v>15</v>
      </c>
      <c r="C12" s="42" t="s">
        <v>64</v>
      </c>
    </row>
    <row r="13" spans="2:17" x14ac:dyDescent="0.3">
      <c r="B13" s="42" t="s">
        <v>45</v>
      </c>
      <c r="C13" s="42">
        <v>0</v>
      </c>
    </row>
    <row r="14" spans="2:17" x14ac:dyDescent="0.3">
      <c r="B14" s="42" t="s">
        <v>16</v>
      </c>
      <c r="C14" s="42">
        <v>1</v>
      </c>
    </row>
    <row r="16" spans="2:17" x14ac:dyDescent="0.3">
      <c r="B16" s="81" t="s">
        <v>912</v>
      </c>
      <c r="C16" s="81"/>
    </row>
    <row r="17" spans="2:4" x14ac:dyDescent="0.3">
      <c r="B17" s="74" t="s">
        <v>15</v>
      </c>
      <c r="C17" s="74" t="s">
        <v>64</v>
      </c>
    </row>
    <row r="18" spans="2:4" x14ac:dyDescent="0.3">
      <c r="B18" s="74" t="s">
        <v>1965</v>
      </c>
      <c r="C18" s="74">
        <v>1</v>
      </c>
      <c r="D18" t="s">
        <v>1965</v>
      </c>
    </row>
    <row r="19" spans="2:4" x14ac:dyDescent="0.3">
      <c r="B19" s="74" t="s">
        <v>1966</v>
      </c>
      <c r="C19" s="74">
        <v>2</v>
      </c>
      <c r="D19" t="s">
        <v>1966</v>
      </c>
    </row>
    <row r="20" spans="2:4" x14ac:dyDescent="0.3">
      <c r="B20" s="74" t="s">
        <v>1967</v>
      </c>
      <c r="C20" s="74">
        <v>3</v>
      </c>
      <c r="D20" t="s">
        <v>1967</v>
      </c>
    </row>
    <row r="21" spans="2:4" x14ac:dyDescent="0.3">
      <c r="B21" s="74" t="s">
        <v>1968</v>
      </c>
      <c r="C21" s="74">
        <v>4</v>
      </c>
      <c r="D21" t="s">
        <v>1968</v>
      </c>
    </row>
    <row r="22" spans="2:4" x14ac:dyDescent="0.3">
      <c r="B22" s="74" t="s">
        <v>1969</v>
      </c>
      <c r="C22" s="74">
        <v>5</v>
      </c>
      <c r="D22" t="s">
        <v>1969</v>
      </c>
    </row>
    <row r="23" spans="2:4" x14ac:dyDescent="0.3">
      <c r="B23" s="74" t="s">
        <v>1970</v>
      </c>
      <c r="C23" s="74">
        <v>6</v>
      </c>
      <c r="D23" t="s">
        <v>1970</v>
      </c>
    </row>
    <row r="24" spans="2:4" x14ac:dyDescent="0.3">
      <c r="B24" s="74" t="s">
        <v>1971</v>
      </c>
      <c r="C24" s="74">
        <v>7</v>
      </c>
      <c r="D24" t="s">
        <v>1971</v>
      </c>
    </row>
    <row r="25" spans="2:4" x14ac:dyDescent="0.3">
      <c r="B25" s="74" t="s">
        <v>1972</v>
      </c>
      <c r="C25" s="74">
        <v>8</v>
      </c>
      <c r="D25" t="s">
        <v>1972</v>
      </c>
    </row>
    <row r="26" spans="2:4" x14ac:dyDescent="0.3">
      <c r="B26" s="74" t="s">
        <v>1973</v>
      </c>
      <c r="C26" s="74">
        <v>9</v>
      </c>
      <c r="D26" t="s">
        <v>1973</v>
      </c>
    </row>
    <row r="27" spans="2:4" x14ac:dyDescent="0.3">
      <c r="B27" s="74" t="s">
        <v>1974</v>
      </c>
      <c r="C27" s="74">
        <v>10</v>
      </c>
      <c r="D27" t="s">
        <v>1974</v>
      </c>
    </row>
    <row r="28" spans="2:4" x14ac:dyDescent="0.3">
      <c r="B28" s="74" t="s">
        <v>1975</v>
      </c>
      <c r="C28" s="74">
        <v>11</v>
      </c>
      <c r="D28" t="s">
        <v>1975</v>
      </c>
    </row>
    <row r="29" spans="2:4" x14ac:dyDescent="0.3">
      <c r="B29" s="74" t="s">
        <v>1976</v>
      </c>
      <c r="C29" s="74">
        <v>12</v>
      </c>
      <c r="D29" t="s">
        <v>1976</v>
      </c>
    </row>
    <row r="30" spans="2:4" x14ac:dyDescent="0.3">
      <c r="B30" s="74" t="s">
        <v>1977</v>
      </c>
      <c r="C30" s="74">
        <v>13</v>
      </c>
      <c r="D30" t="s">
        <v>1977</v>
      </c>
    </row>
    <row r="31" spans="2:4" x14ac:dyDescent="0.3">
      <c r="B31" s="74" t="s">
        <v>1978</v>
      </c>
      <c r="C31" s="74">
        <v>14</v>
      </c>
      <c r="D31" t="s">
        <v>1978</v>
      </c>
    </row>
    <row r="32" spans="2:4" x14ac:dyDescent="0.3">
      <c r="B32" s="74" t="s">
        <v>1980</v>
      </c>
      <c r="C32" s="74">
        <v>16</v>
      </c>
      <c r="D32" t="s">
        <v>1980</v>
      </c>
    </row>
    <row r="33" spans="2:4" x14ac:dyDescent="0.3">
      <c r="B33" s="74" t="s">
        <v>1979</v>
      </c>
      <c r="C33" s="74">
        <v>15</v>
      </c>
      <c r="D33" t="s">
        <v>1979</v>
      </c>
    </row>
    <row r="35" spans="2:4" x14ac:dyDescent="0.3">
      <c r="B35" s="81" t="s">
        <v>913</v>
      </c>
      <c r="C35" s="82"/>
    </row>
    <row r="36" spans="2:4" x14ac:dyDescent="0.3">
      <c r="B36" s="74" t="s">
        <v>15</v>
      </c>
      <c r="C36" s="74" t="s">
        <v>64</v>
      </c>
    </row>
    <row r="37" spans="2:4" x14ac:dyDescent="0.3">
      <c r="B37" t="s">
        <v>1965</v>
      </c>
      <c r="C37" s="74">
        <v>4</v>
      </c>
      <c r="D37" s="74" t="s">
        <v>1965</v>
      </c>
    </row>
    <row r="38" spans="2:4" x14ac:dyDescent="0.3">
      <c r="B38" t="s">
        <v>1966</v>
      </c>
      <c r="C38" s="74">
        <v>4</v>
      </c>
      <c r="D38" s="74" t="s">
        <v>1966</v>
      </c>
    </row>
    <row r="39" spans="2:4" x14ac:dyDescent="0.3">
      <c r="B39" t="s">
        <v>1967</v>
      </c>
      <c r="C39" s="74">
        <v>4</v>
      </c>
      <c r="D39" s="74" t="s">
        <v>1967</v>
      </c>
    </row>
    <row r="40" spans="2:4" x14ac:dyDescent="0.3">
      <c r="B40" t="s">
        <v>1968</v>
      </c>
      <c r="C40" s="74">
        <v>4</v>
      </c>
      <c r="D40" s="74" t="s">
        <v>1968</v>
      </c>
    </row>
    <row r="41" spans="2:4" x14ac:dyDescent="0.3">
      <c r="B41" t="s">
        <v>1969</v>
      </c>
      <c r="C41" s="74">
        <v>4</v>
      </c>
      <c r="D41" s="74" t="s">
        <v>1969</v>
      </c>
    </row>
    <row r="42" spans="2:4" x14ac:dyDescent="0.3">
      <c r="B42" t="s">
        <v>1970</v>
      </c>
      <c r="C42" s="74">
        <v>4</v>
      </c>
      <c r="D42" s="74" t="s">
        <v>1970</v>
      </c>
    </row>
    <row r="43" spans="2:4" x14ac:dyDescent="0.3">
      <c r="B43" t="s">
        <v>1971</v>
      </c>
      <c r="C43" s="74">
        <v>4</v>
      </c>
      <c r="D43" s="74" t="s">
        <v>1971</v>
      </c>
    </row>
    <row r="44" spans="2:4" x14ac:dyDescent="0.3">
      <c r="B44" t="s">
        <v>1972</v>
      </c>
      <c r="C44" s="74">
        <v>4</v>
      </c>
      <c r="D44" s="74" t="s">
        <v>1972</v>
      </c>
    </row>
    <row r="45" spans="2:4" x14ac:dyDescent="0.3">
      <c r="B45" t="s">
        <v>1973</v>
      </c>
      <c r="C45" s="74">
        <v>4</v>
      </c>
      <c r="D45" s="74" t="s">
        <v>1973</v>
      </c>
    </row>
    <row r="46" spans="2:4" x14ac:dyDescent="0.3">
      <c r="B46" t="s">
        <v>1974</v>
      </c>
      <c r="C46" s="74">
        <v>4</v>
      </c>
      <c r="D46" s="74" t="s">
        <v>1974</v>
      </c>
    </row>
    <row r="47" spans="2:4" x14ac:dyDescent="0.3">
      <c r="B47" t="s">
        <v>1975</v>
      </c>
      <c r="C47" s="74">
        <v>4</v>
      </c>
      <c r="D47" s="74" t="s">
        <v>1975</v>
      </c>
    </row>
    <row r="48" spans="2:4" x14ac:dyDescent="0.3">
      <c r="B48" t="s">
        <v>1976</v>
      </c>
      <c r="C48" s="74">
        <v>4</v>
      </c>
      <c r="D48" s="74" t="s">
        <v>1976</v>
      </c>
    </row>
    <row r="49" spans="2:5" x14ac:dyDescent="0.3">
      <c r="B49" t="s">
        <v>1977</v>
      </c>
      <c r="C49" s="74">
        <v>4</v>
      </c>
      <c r="D49" s="74" t="s">
        <v>1977</v>
      </c>
    </row>
    <row r="50" spans="2:5" x14ac:dyDescent="0.3">
      <c r="B50" t="s">
        <v>1978</v>
      </c>
      <c r="C50" s="74">
        <v>4</v>
      </c>
      <c r="D50" s="74" t="s">
        <v>1978</v>
      </c>
    </row>
    <row r="51" spans="2:5" x14ac:dyDescent="0.3">
      <c r="B51" t="s">
        <v>1981</v>
      </c>
      <c r="C51" s="74">
        <v>4</v>
      </c>
      <c r="D51" s="74" t="s">
        <v>1981</v>
      </c>
    </row>
    <row r="52" spans="2:5" x14ac:dyDescent="0.3">
      <c r="B52" t="s">
        <v>1980</v>
      </c>
      <c r="C52" s="74">
        <v>4</v>
      </c>
      <c r="D52" s="74" t="s">
        <v>1980</v>
      </c>
    </row>
    <row r="53" spans="2:5" x14ac:dyDescent="0.3">
      <c r="B53" t="s">
        <v>1979</v>
      </c>
      <c r="C53" s="74">
        <v>4</v>
      </c>
      <c r="D53" s="74" t="s">
        <v>1979</v>
      </c>
    </row>
    <row r="55" spans="2:5" x14ac:dyDescent="0.3">
      <c r="B55" s="82" t="s">
        <v>914</v>
      </c>
      <c r="C55" s="82"/>
    </row>
    <row r="56" spans="2:5" x14ac:dyDescent="0.3">
      <c r="B56" s="74" t="s">
        <v>15</v>
      </c>
      <c r="C56" s="74" t="s">
        <v>64</v>
      </c>
    </row>
    <row r="57" spans="2:5" x14ac:dyDescent="0.3">
      <c r="B57" s="74" t="s">
        <v>171</v>
      </c>
      <c r="C57" s="74">
        <v>1</v>
      </c>
    </row>
    <row r="58" spans="2:5" x14ac:dyDescent="0.3">
      <c r="B58" s="74" t="s">
        <v>493</v>
      </c>
      <c r="C58" s="74">
        <v>2</v>
      </c>
    </row>
    <row r="59" spans="2:5" x14ac:dyDescent="0.3">
      <c r="B59" s="74" t="s">
        <v>494</v>
      </c>
      <c r="C59" s="74">
        <v>3</v>
      </c>
      <c r="D59" s="74" t="s">
        <v>15</v>
      </c>
      <c r="E59" s="74" t="s">
        <v>64</v>
      </c>
    </row>
    <row r="60" spans="2:5" x14ac:dyDescent="0.3">
      <c r="B60" s="74" t="s">
        <v>495</v>
      </c>
      <c r="C60" s="74">
        <v>4</v>
      </c>
      <c r="D60" s="74" t="s">
        <v>940</v>
      </c>
      <c r="E60" s="74">
        <v>1</v>
      </c>
    </row>
    <row r="61" spans="2:5" x14ac:dyDescent="0.3">
      <c r="B61" s="74" t="s">
        <v>496</v>
      </c>
      <c r="C61" s="74">
        <v>5</v>
      </c>
      <c r="D61" s="84" t="s">
        <v>941</v>
      </c>
      <c r="E61" s="74">
        <v>2</v>
      </c>
    </row>
    <row r="62" spans="2:5" x14ac:dyDescent="0.3">
      <c r="B62" s="74" t="s">
        <v>497</v>
      </c>
      <c r="C62" s="74">
        <v>6</v>
      </c>
      <c r="D62" s="74" t="s">
        <v>942</v>
      </c>
      <c r="E62" s="74">
        <v>3</v>
      </c>
    </row>
    <row r="63" spans="2:5" x14ac:dyDescent="0.3">
      <c r="B63" s="74" t="s">
        <v>498</v>
      </c>
      <c r="C63" s="74">
        <v>7</v>
      </c>
    </row>
    <row r="64" spans="2:5" x14ac:dyDescent="0.3">
      <c r="B64" s="74" t="s">
        <v>484</v>
      </c>
      <c r="C64" s="74">
        <v>8</v>
      </c>
    </row>
    <row r="65" spans="2:3" x14ac:dyDescent="0.3">
      <c r="B65" s="74" t="s">
        <v>499</v>
      </c>
      <c r="C65" s="74">
        <v>9</v>
      </c>
    </row>
    <row r="67" spans="2:3" x14ac:dyDescent="0.3">
      <c r="B67" s="83" t="s">
        <v>915</v>
      </c>
      <c r="C67" s="83"/>
    </row>
    <row r="68" spans="2:3" x14ac:dyDescent="0.3">
      <c r="B68" s="74" t="s">
        <v>15</v>
      </c>
      <c r="C68" s="74" t="s">
        <v>64</v>
      </c>
    </row>
    <row r="69" spans="2:3" x14ac:dyDescent="0.3">
      <c r="B69" s="74" t="s">
        <v>916</v>
      </c>
      <c r="C69" s="74">
        <v>1</v>
      </c>
    </row>
    <row r="70" spans="2:3" x14ac:dyDescent="0.3">
      <c r="B70" s="74" t="s">
        <v>917</v>
      </c>
      <c r="C70" s="74">
        <v>0</v>
      </c>
    </row>
    <row r="72" spans="2:3" x14ac:dyDescent="0.3">
      <c r="B72" s="83" t="s">
        <v>918</v>
      </c>
      <c r="C72" s="83"/>
    </row>
    <row r="73" spans="2:3" x14ac:dyDescent="0.3">
      <c r="B73" s="74" t="s">
        <v>15</v>
      </c>
      <c r="C73" s="74" t="s">
        <v>64</v>
      </c>
    </row>
    <row r="74" spans="2:3" x14ac:dyDescent="0.3">
      <c r="B74" s="74" t="s">
        <v>481</v>
      </c>
      <c r="C74" s="74">
        <v>1</v>
      </c>
    </row>
    <row r="75" spans="2:3" x14ac:dyDescent="0.3">
      <c r="B75" s="74" t="s">
        <v>482</v>
      </c>
      <c r="C75" s="74">
        <v>2</v>
      </c>
    </row>
    <row r="76" spans="2:3" x14ac:dyDescent="0.3">
      <c r="B76" s="74" t="s">
        <v>483</v>
      </c>
      <c r="C76" s="74">
        <v>3</v>
      </c>
    </row>
    <row r="77" spans="2:3" x14ac:dyDescent="0.3">
      <c r="B77" s="74" t="s">
        <v>484</v>
      </c>
      <c r="C77" s="74">
        <v>4</v>
      </c>
    </row>
    <row r="78" spans="2:3" x14ac:dyDescent="0.3">
      <c r="B78" s="74" t="s">
        <v>485</v>
      </c>
      <c r="C78" s="74">
        <v>5</v>
      </c>
    </row>
    <row r="79" spans="2:3" x14ac:dyDescent="0.3">
      <c r="B79" s="74" t="s">
        <v>486</v>
      </c>
      <c r="C79" s="74">
        <v>6</v>
      </c>
    </row>
    <row r="80" spans="2:3" x14ac:dyDescent="0.3">
      <c r="B80" s="74" t="s">
        <v>487</v>
      </c>
      <c r="C80" s="74">
        <v>7</v>
      </c>
    </row>
    <row r="81" spans="2:3" x14ac:dyDescent="0.3">
      <c r="B81" s="74" t="s">
        <v>488</v>
      </c>
      <c r="C81" s="74">
        <v>8</v>
      </c>
    </row>
    <row r="82" spans="2:3" x14ac:dyDescent="0.3">
      <c r="B82" s="74" t="s">
        <v>489</v>
      </c>
      <c r="C82" s="74">
        <v>9</v>
      </c>
    </row>
    <row r="83" spans="2:3" x14ac:dyDescent="0.3">
      <c r="B83" s="74" t="s">
        <v>490</v>
      </c>
      <c r="C83" s="74">
        <v>10</v>
      </c>
    </row>
    <row r="85" spans="2:3" x14ac:dyDescent="0.3">
      <c r="B85" s="83" t="s">
        <v>920</v>
      </c>
      <c r="C85" s="83"/>
    </row>
    <row r="86" spans="2:3" x14ac:dyDescent="0.3">
      <c r="B86" s="74" t="s">
        <v>15</v>
      </c>
      <c r="C86" s="74" t="s">
        <v>64</v>
      </c>
    </row>
    <row r="87" spans="2:3" x14ac:dyDescent="0.3">
      <c r="B87" s="74" t="s">
        <v>476</v>
      </c>
      <c r="C87" s="74">
        <v>1</v>
      </c>
    </row>
    <row r="88" spans="2:3" x14ac:dyDescent="0.3">
      <c r="B88" s="74" t="s">
        <v>477</v>
      </c>
      <c r="C88" s="74">
        <v>2</v>
      </c>
    </row>
    <row r="89" spans="2:3" x14ac:dyDescent="0.3">
      <c r="B89" s="74" t="s">
        <v>478</v>
      </c>
      <c r="C89" s="74">
        <v>3</v>
      </c>
    </row>
  </sheetData>
  <phoneticPr fontId="47" type="noConversion"/>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AEE4CDF5C58B45946097420E4F13CA" ma:contentTypeVersion="15" ma:contentTypeDescription="Create a new document." ma:contentTypeScope="" ma:versionID="79baac86877ee30a7a66d79993573285">
  <xsd:schema xmlns:xsd="http://www.w3.org/2001/XMLSchema" xmlns:xs="http://www.w3.org/2001/XMLSchema" xmlns:p="http://schemas.microsoft.com/office/2006/metadata/properties" xmlns:ns2="db81b377-10e6-4c19-b2cc-c113e6f040b8" xmlns:ns3="ee4d263b-b42d-4ac3-8a9c-14d1a7814e68" targetNamespace="http://schemas.microsoft.com/office/2006/metadata/properties" ma:root="true" ma:fieldsID="3b7fa0ebc271f9f03afb7c1e869ff1f5" ns2:_="" ns3:_="">
    <xsd:import namespace="db81b377-10e6-4c19-b2cc-c113e6f040b8"/>
    <xsd:import namespace="ee4d263b-b42d-4ac3-8a9c-14d1a7814e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xSherpaClassifyTag" minOccurs="0"/>
                <xsd:element ref="ns2:MediaServiceObjectDetectorVersions" minOccurs="0"/>
                <xsd:element ref="ns2:MediaServiceSearchPropertie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81b377-10e6-4c19-b2cc-c113e6f04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b166abb-7d38-406f-9233-2f33b10aef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xSherpaClassifyTag" ma:index="18" nillable="true" ma:displayName="xSherpaClassifyTag" ma:indexed="true" ma:internalName="xSherpaClassifyTag">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4d263b-b42d-4ac3-8a9c-14d1a7814e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5af55d-53d0-45fc-a652-2c50e2821866}" ma:internalName="TaxCatchAll" ma:showField="CatchAllData" ma:web="ee4d263b-b42d-4ac3-8a9c-14d1a7814e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ee4d263b-b42d-4ac3-8a9c-14d1a7814e68">
      <UserInfo>
        <DisplayName>Goyal, Tanmay</DisplayName>
        <AccountId>197</AccountId>
        <AccountType/>
      </UserInfo>
    </SharedWithUsers>
    <lcf76f155ced4ddcb4097134ff3c332f xmlns="db81b377-10e6-4c19-b2cc-c113e6f040b8">
      <Terms xmlns="http://schemas.microsoft.com/office/infopath/2007/PartnerControls"/>
    </lcf76f155ced4ddcb4097134ff3c332f>
    <TaxCatchAll xmlns="ee4d263b-b42d-4ac3-8a9c-14d1a7814e68" xsi:nil="true"/>
    <xSherpaClassifyTag xmlns="db81b377-10e6-4c19-b2cc-c113e6f040b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134C1C-EAEF-4A2A-B8A1-7E8B1308DA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81b377-10e6-4c19-b2cc-c113e6f040b8"/>
    <ds:schemaRef ds:uri="ee4d263b-b42d-4ac3-8a9c-14d1a7814e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6CFE7-2B9C-4B49-9D4B-4DF31C6E44EB}">
  <ds:schemaRefs>
    <ds:schemaRef ds:uri="http://purl.org/dc/elements/1.1/"/>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dcmitype/"/>
    <ds:schemaRef ds:uri="ee4d263b-b42d-4ac3-8a9c-14d1a7814e68"/>
    <ds:schemaRef ds:uri="http://www.w3.org/XML/1998/namespace"/>
    <ds:schemaRef ds:uri="http://schemas.microsoft.com/office/infopath/2007/PartnerControls"/>
    <ds:schemaRef ds:uri="db81b377-10e6-4c19-b2cc-c113e6f040b8"/>
  </ds:schemaRefs>
</ds:datastoreItem>
</file>

<file path=customXml/itemProps3.xml><?xml version="1.0" encoding="utf-8"?>
<ds:datastoreItem xmlns:ds="http://schemas.openxmlformats.org/officeDocument/2006/customXml" ds:itemID="{AA7C1695-5DFB-466A-ACBE-63F588AE6C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1</Templat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Status Tracker</vt:lpstr>
      <vt:lpstr>Respondent Quality Check</vt:lpstr>
      <vt:lpstr>Output&gt;&gt;</vt:lpstr>
      <vt:lpstr>Screeners</vt:lpstr>
      <vt:lpstr>Awareness</vt:lpstr>
      <vt:lpstr>NPS</vt:lpstr>
      <vt:lpstr>KPC</vt:lpstr>
      <vt:lpstr>RawData&gt;&gt;</vt:lpstr>
      <vt:lpstr>Raw Data</vt:lpstr>
      <vt:lpstr>Answer Key</vt:lpstr>
      <vt:lpstr>Validations</vt:lpstr>
      <vt:lpstr>Data</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Dhankhar, Hitesh</dc:creator>
  <cp:keywords/>
  <dc:description/>
  <cp:lastModifiedBy>Singh, Ujjwal</cp:lastModifiedBy>
  <cp:revision>1</cp:revision>
  <dcterms:created xsi:type="dcterms:W3CDTF">2020-07-14T16:56:58Z</dcterms:created>
  <dcterms:modified xsi:type="dcterms:W3CDTF">2025-06-06T06:36:57Z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0x0101002DAEE4CDF5C58B45946097420E4F13CA</vt:lpwstr>
  </property>
  <property fmtid="{D5CDD505-2E9C-101B-9397-08002B2CF9AE}" pid="3" name="MediaServiceImageTags">
    <vt:lpwstr/>
  </property>
  <property fmtid="{D5CDD505-2E9C-101B-9397-08002B2CF9AE}" pid="4" name="{A44787D4-0540-4523-9961-78E4036D8C6D}">
    <vt:lpwstr>{D58C527D-4837-45E2-8621-2EBC80A1A9FB}</vt:lpwstr>
  </property>
</Properties>
</file>