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0490" windowHeight="7530"/>
  </bookViews>
  <sheets>
    <sheet name="Sheet1" sheetId="1" r:id="rId1"/>
    <sheet name="machineLmodel" sheetId="3" r:id="rId2"/>
    <sheet name="Sheet5" sheetId="7" r:id="rId3"/>
    <sheet name="Sheet4" sheetId="6" r:id="rId4"/>
    <sheet name="Sheet2" sheetId="2" state="hidden" r:id="rId5"/>
    <sheet name="featureModel" sheetId="4" r:id="rId6"/>
    <sheet name="Sheet6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6" l="1"/>
  <c r="P6" i="6"/>
  <c r="P7" i="6"/>
  <c r="P8" i="6"/>
  <c r="O5" i="6"/>
  <c r="O6" i="6"/>
  <c r="O7" i="6"/>
  <c r="O8" i="6"/>
  <c r="P4" i="6"/>
  <c r="O4" i="6"/>
  <c r="T68" i="6" l="1"/>
  <c r="AB68" i="6" s="1"/>
  <c r="S68" i="6"/>
  <c r="AA68" i="6" s="1"/>
  <c r="R68" i="6"/>
  <c r="Z68" i="6" s="1"/>
  <c r="Q68" i="6"/>
  <c r="Y68" i="6" s="1"/>
  <c r="P68" i="6"/>
  <c r="X68" i="6" s="1"/>
  <c r="O68" i="6"/>
  <c r="W68" i="6" s="1"/>
  <c r="N68" i="6"/>
  <c r="V68" i="6" s="1"/>
  <c r="T67" i="6"/>
  <c r="AB67" i="6" s="1"/>
  <c r="S67" i="6"/>
  <c r="AA67" i="6" s="1"/>
  <c r="R67" i="6"/>
  <c r="Z67" i="6" s="1"/>
  <c r="Q67" i="6"/>
  <c r="Y67" i="6" s="1"/>
  <c r="P67" i="6"/>
  <c r="X67" i="6" s="1"/>
  <c r="O67" i="6"/>
  <c r="W67" i="6" s="1"/>
  <c r="N67" i="6"/>
  <c r="V67" i="6" s="1"/>
  <c r="T66" i="6"/>
  <c r="AB66" i="6" s="1"/>
  <c r="S66" i="6"/>
  <c r="AA66" i="6" s="1"/>
  <c r="R66" i="6"/>
  <c r="Z66" i="6" s="1"/>
  <c r="Q66" i="6"/>
  <c r="Y66" i="6" s="1"/>
  <c r="P66" i="6"/>
  <c r="X66" i="6" s="1"/>
  <c r="O66" i="6"/>
  <c r="W66" i="6" s="1"/>
  <c r="N66" i="6"/>
  <c r="V66" i="6" s="1"/>
  <c r="T65" i="6"/>
  <c r="AB65" i="6" s="1"/>
  <c r="S65" i="6"/>
  <c r="AA65" i="6" s="1"/>
  <c r="R65" i="6"/>
  <c r="Z65" i="6" s="1"/>
  <c r="Q65" i="6"/>
  <c r="Y65" i="6" s="1"/>
  <c r="P65" i="6"/>
  <c r="X65" i="6" s="1"/>
  <c r="O65" i="6"/>
  <c r="W65" i="6" s="1"/>
  <c r="N65" i="6"/>
  <c r="V65" i="6" s="1"/>
  <c r="T64" i="6"/>
  <c r="AB64" i="6" s="1"/>
  <c r="S64" i="6"/>
  <c r="AA64" i="6" s="1"/>
  <c r="R64" i="6"/>
  <c r="Z64" i="6" s="1"/>
  <c r="Q64" i="6"/>
  <c r="Y64" i="6" s="1"/>
  <c r="P64" i="6"/>
  <c r="X64" i="6" s="1"/>
  <c r="O64" i="6"/>
  <c r="W64" i="6" s="1"/>
  <c r="N64" i="6"/>
  <c r="V64" i="6" s="1"/>
  <c r="T58" i="6"/>
  <c r="AB58" i="6" s="1"/>
  <c r="S58" i="6"/>
  <c r="AA58" i="6" s="1"/>
  <c r="R58" i="6"/>
  <c r="Z58" i="6" s="1"/>
  <c r="Q58" i="6"/>
  <c r="Y58" i="6" s="1"/>
  <c r="P58" i="6"/>
  <c r="X58" i="6" s="1"/>
  <c r="O58" i="6"/>
  <c r="W58" i="6" s="1"/>
  <c r="N58" i="6"/>
  <c r="V58" i="6" s="1"/>
  <c r="T57" i="6"/>
  <c r="AB57" i="6" s="1"/>
  <c r="S57" i="6"/>
  <c r="AA57" i="6" s="1"/>
  <c r="R57" i="6"/>
  <c r="Z57" i="6" s="1"/>
  <c r="Q57" i="6"/>
  <c r="Y57" i="6" s="1"/>
  <c r="P57" i="6"/>
  <c r="X57" i="6" s="1"/>
  <c r="O57" i="6"/>
  <c r="W57" i="6" s="1"/>
  <c r="N57" i="6"/>
  <c r="V57" i="6" s="1"/>
  <c r="T56" i="6"/>
  <c r="AB56" i="6" s="1"/>
  <c r="S56" i="6"/>
  <c r="AA56" i="6" s="1"/>
  <c r="R56" i="6"/>
  <c r="Z56" i="6" s="1"/>
  <c r="Q56" i="6"/>
  <c r="Y56" i="6" s="1"/>
  <c r="P56" i="6"/>
  <c r="X56" i="6" s="1"/>
  <c r="O56" i="6"/>
  <c r="W56" i="6" s="1"/>
  <c r="N56" i="6"/>
  <c r="V56" i="6" s="1"/>
  <c r="T55" i="6"/>
  <c r="AB55" i="6" s="1"/>
  <c r="S55" i="6"/>
  <c r="AA55" i="6" s="1"/>
  <c r="R55" i="6"/>
  <c r="Z55" i="6" s="1"/>
  <c r="Q55" i="6"/>
  <c r="Y55" i="6" s="1"/>
  <c r="P55" i="6"/>
  <c r="X55" i="6" s="1"/>
  <c r="O55" i="6"/>
  <c r="W55" i="6" s="1"/>
  <c r="N55" i="6"/>
  <c r="V55" i="6" s="1"/>
  <c r="T54" i="6"/>
  <c r="AB54" i="6" s="1"/>
  <c r="S54" i="6"/>
  <c r="AA54" i="6" s="1"/>
  <c r="R54" i="6"/>
  <c r="Z54" i="6" s="1"/>
  <c r="Q54" i="6"/>
  <c r="Y54" i="6" s="1"/>
  <c r="P54" i="6"/>
  <c r="X54" i="6" s="1"/>
  <c r="O54" i="6"/>
  <c r="W54" i="6" s="1"/>
  <c r="N54" i="6"/>
  <c r="V54" i="6" s="1"/>
  <c r="T48" i="6"/>
  <c r="AB48" i="6" s="1"/>
  <c r="S48" i="6"/>
  <c r="AA48" i="6" s="1"/>
  <c r="R48" i="6"/>
  <c r="Z48" i="6" s="1"/>
  <c r="Q48" i="6"/>
  <c r="Y48" i="6" s="1"/>
  <c r="P48" i="6"/>
  <c r="X48" i="6" s="1"/>
  <c r="O48" i="6"/>
  <c r="W48" i="6" s="1"/>
  <c r="N48" i="6"/>
  <c r="V48" i="6" s="1"/>
  <c r="T47" i="6"/>
  <c r="AB47" i="6" s="1"/>
  <c r="S47" i="6"/>
  <c r="AA47" i="6" s="1"/>
  <c r="R47" i="6"/>
  <c r="Z47" i="6" s="1"/>
  <c r="Q47" i="6"/>
  <c r="Y47" i="6" s="1"/>
  <c r="P47" i="6"/>
  <c r="X47" i="6" s="1"/>
  <c r="O47" i="6"/>
  <c r="W47" i="6" s="1"/>
  <c r="N47" i="6"/>
  <c r="V47" i="6" s="1"/>
  <c r="T46" i="6"/>
  <c r="AB46" i="6" s="1"/>
  <c r="S46" i="6"/>
  <c r="AA46" i="6" s="1"/>
  <c r="R46" i="6"/>
  <c r="Z46" i="6" s="1"/>
  <c r="Q46" i="6"/>
  <c r="Y46" i="6" s="1"/>
  <c r="P46" i="6"/>
  <c r="X46" i="6" s="1"/>
  <c r="O46" i="6"/>
  <c r="W46" i="6" s="1"/>
  <c r="N46" i="6"/>
  <c r="V46" i="6" s="1"/>
  <c r="T45" i="6"/>
  <c r="AB45" i="6" s="1"/>
  <c r="S45" i="6"/>
  <c r="AA45" i="6" s="1"/>
  <c r="R45" i="6"/>
  <c r="Z45" i="6" s="1"/>
  <c r="Q45" i="6"/>
  <c r="Y45" i="6" s="1"/>
  <c r="P45" i="6"/>
  <c r="X45" i="6" s="1"/>
  <c r="O45" i="6"/>
  <c r="W45" i="6" s="1"/>
  <c r="N45" i="6"/>
  <c r="V45" i="6" s="1"/>
  <c r="T44" i="6"/>
  <c r="AB44" i="6" s="1"/>
  <c r="S44" i="6"/>
  <c r="AA44" i="6" s="1"/>
  <c r="R44" i="6"/>
  <c r="Z44" i="6" s="1"/>
  <c r="Q44" i="6"/>
  <c r="Y44" i="6" s="1"/>
  <c r="P44" i="6"/>
  <c r="X44" i="6" s="1"/>
  <c r="O44" i="6"/>
  <c r="W44" i="6" s="1"/>
  <c r="N44" i="6"/>
  <c r="V44" i="6" s="1"/>
  <c r="T38" i="6"/>
  <c r="AB38" i="6" s="1"/>
  <c r="S38" i="6"/>
  <c r="AA38" i="6" s="1"/>
  <c r="R38" i="6"/>
  <c r="Z38" i="6" s="1"/>
  <c r="Q38" i="6"/>
  <c r="Y38" i="6" s="1"/>
  <c r="P38" i="6"/>
  <c r="X38" i="6" s="1"/>
  <c r="O38" i="6"/>
  <c r="W38" i="6" s="1"/>
  <c r="N38" i="6"/>
  <c r="V38" i="6" s="1"/>
  <c r="T37" i="6"/>
  <c r="AB37" i="6" s="1"/>
  <c r="S37" i="6"/>
  <c r="AA37" i="6" s="1"/>
  <c r="R37" i="6"/>
  <c r="Z37" i="6" s="1"/>
  <c r="Q37" i="6"/>
  <c r="Y37" i="6" s="1"/>
  <c r="P37" i="6"/>
  <c r="X37" i="6" s="1"/>
  <c r="O37" i="6"/>
  <c r="W37" i="6" s="1"/>
  <c r="N37" i="6"/>
  <c r="V37" i="6" s="1"/>
  <c r="T36" i="6"/>
  <c r="AB36" i="6" s="1"/>
  <c r="S36" i="6"/>
  <c r="AA36" i="6" s="1"/>
  <c r="R36" i="6"/>
  <c r="Z36" i="6" s="1"/>
  <c r="Q36" i="6"/>
  <c r="Y36" i="6" s="1"/>
  <c r="P36" i="6"/>
  <c r="X36" i="6" s="1"/>
  <c r="O36" i="6"/>
  <c r="W36" i="6" s="1"/>
  <c r="N36" i="6"/>
  <c r="V36" i="6" s="1"/>
  <c r="T35" i="6"/>
  <c r="AB35" i="6" s="1"/>
  <c r="S35" i="6"/>
  <c r="AA35" i="6" s="1"/>
  <c r="R35" i="6"/>
  <c r="Z35" i="6" s="1"/>
  <c r="Q35" i="6"/>
  <c r="Y35" i="6" s="1"/>
  <c r="P35" i="6"/>
  <c r="X35" i="6" s="1"/>
  <c r="O35" i="6"/>
  <c r="W35" i="6" s="1"/>
  <c r="N35" i="6"/>
  <c r="V35" i="6" s="1"/>
  <c r="T34" i="6"/>
  <c r="AB34" i="6" s="1"/>
  <c r="S34" i="6"/>
  <c r="AA34" i="6" s="1"/>
  <c r="R34" i="6"/>
  <c r="Z34" i="6" s="1"/>
  <c r="Q34" i="6"/>
  <c r="Y34" i="6" s="1"/>
  <c r="P34" i="6"/>
  <c r="X34" i="6" s="1"/>
  <c r="O34" i="6"/>
  <c r="W34" i="6" s="1"/>
  <c r="N34" i="6"/>
  <c r="V34" i="6" s="1"/>
  <c r="T28" i="6"/>
  <c r="AB28" i="6" s="1"/>
  <c r="S28" i="6"/>
  <c r="AA28" i="6" s="1"/>
  <c r="R28" i="6"/>
  <c r="Z28" i="6" s="1"/>
  <c r="Q28" i="6"/>
  <c r="Y28" i="6" s="1"/>
  <c r="P28" i="6"/>
  <c r="X28" i="6" s="1"/>
  <c r="O28" i="6"/>
  <c r="W28" i="6" s="1"/>
  <c r="N28" i="6"/>
  <c r="V28" i="6" s="1"/>
  <c r="T27" i="6"/>
  <c r="AB27" i="6" s="1"/>
  <c r="S27" i="6"/>
  <c r="AA27" i="6" s="1"/>
  <c r="R27" i="6"/>
  <c r="Z27" i="6" s="1"/>
  <c r="Q27" i="6"/>
  <c r="Y27" i="6" s="1"/>
  <c r="P27" i="6"/>
  <c r="X27" i="6" s="1"/>
  <c r="O27" i="6"/>
  <c r="W27" i="6" s="1"/>
  <c r="N27" i="6"/>
  <c r="V27" i="6" s="1"/>
  <c r="T26" i="6"/>
  <c r="AB26" i="6" s="1"/>
  <c r="S26" i="6"/>
  <c r="AA26" i="6" s="1"/>
  <c r="R26" i="6"/>
  <c r="Z26" i="6" s="1"/>
  <c r="Q26" i="6"/>
  <c r="Y26" i="6" s="1"/>
  <c r="P26" i="6"/>
  <c r="X26" i="6" s="1"/>
  <c r="O26" i="6"/>
  <c r="W26" i="6" s="1"/>
  <c r="N26" i="6"/>
  <c r="V26" i="6" s="1"/>
  <c r="T25" i="6"/>
  <c r="AB25" i="6" s="1"/>
  <c r="S25" i="6"/>
  <c r="AA25" i="6" s="1"/>
  <c r="R25" i="6"/>
  <c r="Z25" i="6" s="1"/>
  <c r="Q25" i="6"/>
  <c r="Y25" i="6" s="1"/>
  <c r="P25" i="6"/>
  <c r="X25" i="6" s="1"/>
  <c r="O25" i="6"/>
  <c r="W25" i="6" s="1"/>
  <c r="N25" i="6"/>
  <c r="V25" i="6" s="1"/>
  <c r="T24" i="6"/>
  <c r="AB24" i="6" s="1"/>
  <c r="S24" i="6"/>
  <c r="AA24" i="6" s="1"/>
  <c r="R24" i="6"/>
  <c r="Z24" i="6" s="1"/>
  <c r="Q24" i="6"/>
  <c r="Y24" i="6" s="1"/>
  <c r="P24" i="6"/>
  <c r="O24" i="6"/>
  <c r="W24" i="6" s="1"/>
  <c r="N24" i="6"/>
  <c r="V24" i="6" s="1"/>
  <c r="T18" i="6"/>
  <c r="AB18" i="6" s="1"/>
  <c r="S18" i="6"/>
  <c r="AA18" i="6" s="1"/>
  <c r="R18" i="6"/>
  <c r="Z18" i="6" s="1"/>
  <c r="Q18" i="6"/>
  <c r="Y18" i="6" s="1"/>
  <c r="P18" i="6"/>
  <c r="X18" i="6" s="1"/>
  <c r="O18" i="6"/>
  <c r="W18" i="6" s="1"/>
  <c r="N18" i="6"/>
  <c r="V18" i="6" s="1"/>
  <c r="T17" i="6"/>
  <c r="AB17" i="6" s="1"/>
  <c r="S17" i="6"/>
  <c r="AA17" i="6" s="1"/>
  <c r="R17" i="6"/>
  <c r="Z17" i="6" s="1"/>
  <c r="Q17" i="6"/>
  <c r="Y17" i="6" s="1"/>
  <c r="P17" i="6"/>
  <c r="X17" i="6" s="1"/>
  <c r="O17" i="6"/>
  <c r="W17" i="6" s="1"/>
  <c r="N17" i="6"/>
  <c r="V17" i="6" s="1"/>
  <c r="T16" i="6"/>
  <c r="AB16" i="6" s="1"/>
  <c r="S16" i="6"/>
  <c r="AA16" i="6" s="1"/>
  <c r="R16" i="6"/>
  <c r="Z16" i="6" s="1"/>
  <c r="Q16" i="6"/>
  <c r="Y16" i="6" s="1"/>
  <c r="P16" i="6"/>
  <c r="X16" i="6" s="1"/>
  <c r="O16" i="6"/>
  <c r="W16" i="6" s="1"/>
  <c r="N16" i="6"/>
  <c r="V16" i="6" s="1"/>
  <c r="T15" i="6"/>
  <c r="AB15" i="6" s="1"/>
  <c r="S15" i="6"/>
  <c r="AA15" i="6" s="1"/>
  <c r="R15" i="6"/>
  <c r="Z15" i="6" s="1"/>
  <c r="Q15" i="6"/>
  <c r="Y15" i="6" s="1"/>
  <c r="P15" i="6"/>
  <c r="X15" i="6" s="1"/>
  <c r="O15" i="6"/>
  <c r="W15" i="6" s="1"/>
  <c r="N15" i="6"/>
  <c r="V15" i="6" s="1"/>
  <c r="T14" i="6"/>
  <c r="AB14" i="6" s="1"/>
  <c r="S14" i="6"/>
  <c r="AA14" i="6" s="1"/>
  <c r="R14" i="6"/>
  <c r="Z14" i="6" s="1"/>
  <c r="Q14" i="6"/>
  <c r="Y14" i="6" s="1"/>
  <c r="P14" i="6"/>
  <c r="X14" i="6" s="1"/>
  <c r="O14" i="6"/>
  <c r="W14" i="6" s="1"/>
  <c r="N14" i="6"/>
  <c r="V14" i="6" s="1"/>
  <c r="T8" i="6"/>
  <c r="AB8" i="6" s="1"/>
  <c r="S8" i="6"/>
  <c r="AA8" i="6" s="1"/>
  <c r="R8" i="6"/>
  <c r="Z8" i="6" s="1"/>
  <c r="Q8" i="6"/>
  <c r="Y8" i="6" s="1"/>
  <c r="X8" i="6"/>
  <c r="W8" i="6"/>
  <c r="N8" i="6"/>
  <c r="V8" i="6" s="1"/>
  <c r="T7" i="6"/>
  <c r="AB7" i="6" s="1"/>
  <c r="S7" i="6"/>
  <c r="AA7" i="6" s="1"/>
  <c r="R7" i="6"/>
  <c r="Z7" i="6" s="1"/>
  <c r="Q7" i="6"/>
  <c r="Y7" i="6" s="1"/>
  <c r="X7" i="6"/>
  <c r="W7" i="6"/>
  <c r="N7" i="6"/>
  <c r="V7" i="6" s="1"/>
  <c r="T6" i="6"/>
  <c r="AB6" i="6" s="1"/>
  <c r="S6" i="6"/>
  <c r="AA6" i="6" s="1"/>
  <c r="R6" i="6"/>
  <c r="Z6" i="6" s="1"/>
  <c r="Q6" i="6"/>
  <c r="Y6" i="6" s="1"/>
  <c r="X6" i="6"/>
  <c r="W6" i="6"/>
  <c r="N6" i="6"/>
  <c r="V6" i="6" s="1"/>
  <c r="T5" i="6"/>
  <c r="AB5" i="6" s="1"/>
  <c r="S5" i="6"/>
  <c r="AA5" i="6" s="1"/>
  <c r="R5" i="6"/>
  <c r="Z5" i="6" s="1"/>
  <c r="Q5" i="6"/>
  <c r="Y5" i="6" s="1"/>
  <c r="X5" i="6"/>
  <c r="W5" i="6"/>
  <c r="N5" i="6"/>
  <c r="V5" i="6" s="1"/>
  <c r="T4" i="6"/>
  <c r="AB4" i="6" s="1"/>
  <c r="S4" i="6"/>
  <c r="AA4" i="6" s="1"/>
  <c r="R4" i="6"/>
  <c r="Z4" i="6" s="1"/>
  <c r="Q4" i="6"/>
  <c r="Y4" i="6" s="1"/>
  <c r="X4" i="6"/>
  <c r="W4" i="6"/>
  <c r="N4" i="6"/>
  <c r="V4" i="6" s="1"/>
  <c r="AD8" i="6" l="1"/>
  <c r="AE8" i="6"/>
  <c r="AF8" i="6"/>
  <c r="AD7" i="6"/>
  <c r="AE7" i="6"/>
  <c r="AF7" i="6"/>
  <c r="AF6" i="6"/>
  <c r="X24" i="6"/>
  <c r="AD6" i="6"/>
  <c r="AE6" i="6"/>
  <c r="AE4" i="6"/>
  <c r="AD5" i="6"/>
  <c r="AE5" i="6"/>
  <c r="AF5" i="6"/>
  <c r="AF4" i="6"/>
  <c r="AD4" i="6"/>
  <c r="T103" i="2" l="1"/>
  <c r="AB103" i="2" s="1"/>
  <c r="S103" i="2"/>
  <c r="AA103" i="2" s="1"/>
  <c r="R103" i="2"/>
  <c r="Z103" i="2" s="1"/>
  <c r="Q103" i="2"/>
  <c r="Y103" i="2" s="1"/>
  <c r="P103" i="2"/>
  <c r="X103" i="2" s="1"/>
  <c r="O103" i="2"/>
  <c r="W103" i="2" s="1"/>
  <c r="N103" i="2"/>
  <c r="V103" i="2" s="1"/>
  <c r="T102" i="2"/>
  <c r="AB102" i="2" s="1"/>
  <c r="S102" i="2"/>
  <c r="AA102" i="2" s="1"/>
  <c r="R102" i="2"/>
  <c r="Z102" i="2" s="1"/>
  <c r="Q102" i="2"/>
  <c r="Y102" i="2" s="1"/>
  <c r="P102" i="2"/>
  <c r="X102" i="2" s="1"/>
  <c r="O102" i="2"/>
  <c r="W102" i="2" s="1"/>
  <c r="N102" i="2"/>
  <c r="V102" i="2" s="1"/>
  <c r="W101" i="2"/>
  <c r="T101" i="2"/>
  <c r="AB101" i="2" s="1"/>
  <c r="S101" i="2"/>
  <c r="AA101" i="2" s="1"/>
  <c r="R101" i="2"/>
  <c r="Z101" i="2" s="1"/>
  <c r="Q101" i="2"/>
  <c r="Y101" i="2" s="1"/>
  <c r="P101" i="2"/>
  <c r="X101" i="2" s="1"/>
  <c r="O101" i="2"/>
  <c r="N101" i="2"/>
  <c r="V101" i="2" s="1"/>
  <c r="T100" i="2"/>
  <c r="AB100" i="2" s="1"/>
  <c r="S100" i="2"/>
  <c r="AA100" i="2" s="1"/>
  <c r="R100" i="2"/>
  <c r="Z100" i="2" s="1"/>
  <c r="Q100" i="2"/>
  <c r="Y100" i="2" s="1"/>
  <c r="P100" i="2"/>
  <c r="X100" i="2" s="1"/>
  <c r="O100" i="2"/>
  <c r="W100" i="2" s="1"/>
  <c r="N100" i="2"/>
  <c r="V100" i="2" s="1"/>
  <c r="Y99" i="2"/>
  <c r="W99" i="2"/>
  <c r="T99" i="2"/>
  <c r="AB99" i="2" s="1"/>
  <c r="S99" i="2"/>
  <c r="AA99" i="2" s="1"/>
  <c r="R99" i="2"/>
  <c r="Z99" i="2" s="1"/>
  <c r="Q99" i="2"/>
  <c r="P99" i="2"/>
  <c r="X99" i="2" s="1"/>
  <c r="O99" i="2"/>
  <c r="N99" i="2"/>
  <c r="V99" i="2" s="1"/>
  <c r="Y98" i="2"/>
  <c r="T98" i="2"/>
  <c r="AB98" i="2" s="1"/>
  <c r="S98" i="2"/>
  <c r="AA98" i="2" s="1"/>
  <c r="R98" i="2"/>
  <c r="Z98" i="2" s="1"/>
  <c r="Q98" i="2"/>
  <c r="P98" i="2"/>
  <c r="X98" i="2" s="1"/>
  <c r="O98" i="2"/>
  <c r="W98" i="2" s="1"/>
  <c r="N98" i="2"/>
  <c r="V98" i="2" s="1"/>
  <c r="Y97" i="2"/>
  <c r="W97" i="2"/>
  <c r="T97" i="2"/>
  <c r="AB97" i="2" s="1"/>
  <c r="S97" i="2"/>
  <c r="AA97" i="2" s="1"/>
  <c r="R97" i="2"/>
  <c r="Z97" i="2" s="1"/>
  <c r="Q97" i="2"/>
  <c r="P97" i="2"/>
  <c r="X97" i="2" s="1"/>
  <c r="O97" i="2"/>
  <c r="N97" i="2"/>
  <c r="V97" i="2" s="1"/>
  <c r="Y96" i="2"/>
  <c r="T96" i="2"/>
  <c r="AB96" i="2" s="1"/>
  <c r="S96" i="2"/>
  <c r="AA96" i="2" s="1"/>
  <c r="R96" i="2"/>
  <c r="Z96" i="2" s="1"/>
  <c r="Q96" i="2"/>
  <c r="P96" i="2"/>
  <c r="X96" i="2" s="1"/>
  <c r="O96" i="2"/>
  <c r="W96" i="2" s="1"/>
  <c r="N96" i="2"/>
  <c r="V96" i="2" s="1"/>
  <c r="Y95" i="2"/>
  <c r="W95" i="2"/>
  <c r="T95" i="2"/>
  <c r="AB95" i="2" s="1"/>
  <c r="S95" i="2"/>
  <c r="AA95" i="2" s="1"/>
  <c r="R95" i="2"/>
  <c r="Z95" i="2" s="1"/>
  <c r="Q95" i="2"/>
  <c r="P95" i="2"/>
  <c r="X95" i="2" s="1"/>
  <c r="O95" i="2"/>
  <c r="N95" i="2"/>
  <c r="V95" i="2" s="1"/>
  <c r="Y94" i="2"/>
  <c r="T94" i="2"/>
  <c r="AB94" i="2" s="1"/>
  <c r="S94" i="2"/>
  <c r="AA94" i="2" s="1"/>
  <c r="R94" i="2"/>
  <c r="Z94" i="2" s="1"/>
  <c r="Q94" i="2"/>
  <c r="P94" i="2"/>
  <c r="X94" i="2" s="1"/>
  <c r="O94" i="2"/>
  <c r="W94" i="2" s="1"/>
  <c r="N94" i="2"/>
  <c r="V94" i="2" s="1"/>
  <c r="Y88" i="2"/>
  <c r="W88" i="2"/>
  <c r="T88" i="2"/>
  <c r="AB88" i="2" s="1"/>
  <c r="S88" i="2"/>
  <c r="AA88" i="2" s="1"/>
  <c r="R88" i="2"/>
  <c r="Z88" i="2" s="1"/>
  <c r="Q88" i="2"/>
  <c r="P88" i="2"/>
  <c r="X88" i="2" s="1"/>
  <c r="O88" i="2"/>
  <c r="N88" i="2"/>
  <c r="V88" i="2" s="1"/>
  <c r="Y87" i="2"/>
  <c r="T87" i="2"/>
  <c r="AB87" i="2" s="1"/>
  <c r="S87" i="2"/>
  <c r="AA87" i="2" s="1"/>
  <c r="R87" i="2"/>
  <c r="Z87" i="2" s="1"/>
  <c r="Q87" i="2"/>
  <c r="P87" i="2"/>
  <c r="X87" i="2" s="1"/>
  <c r="O87" i="2"/>
  <c r="W87" i="2" s="1"/>
  <c r="N87" i="2"/>
  <c r="V87" i="2" s="1"/>
  <c r="Y86" i="2"/>
  <c r="T86" i="2"/>
  <c r="AB86" i="2" s="1"/>
  <c r="S86" i="2"/>
  <c r="AA86" i="2" s="1"/>
  <c r="R86" i="2"/>
  <c r="Z86" i="2" s="1"/>
  <c r="Q86" i="2"/>
  <c r="P86" i="2"/>
  <c r="X86" i="2" s="1"/>
  <c r="O86" i="2"/>
  <c r="W86" i="2" s="1"/>
  <c r="N86" i="2"/>
  <c r="V86" i="2" s="1"/>
  <c r="Y85" i="2"/>
  <c r="T85" i="2"/>
  <c r="AB85" i="2" s="1"/>
  <c r="S85" i="2"/>
  <c r="AA85" i="2" s="1"/>
  <c r="R85" i="2"/>
  <c r="Z85" i="2" s="1"/>
  <c r="Q85" i="2"/>
  <c r="P85" i="2"/>
  <c r="X85" i="2" s="1"/>
  <c r="O85" i="2"/>
  <c r="W85" i="2" s="1"/>
  <c r="N85" i="2"/>
  <c r="V85" i="2" s="1"/>
  <c r="Y84" i="2"/>
  <c r="T84" i="2"/>
  <c r="AB84" i="2" s="1"/>
  <c r="S84" i="2"/>
  <c r="AA84" i="2" s="1"/>
  <c r="R84" i="2"/>
  <c r="Z84" i="2" s="1"/>
  <c r="Q84" i="2"/>
  <c r="P84" i="2"/>
  <c r="X84" i="2" s="1"/>
  <c r="O84" i="2"/>
  <c r="W84" i="2" s="1"/>
  <c r="N84" i="2"/>
  <c r="V84" i="2" s="1"/>
  <c r="Y83" i="2"/>
  <c r="T83" i="2"/>
  <c r="AB83" i="2" s="1"/>
  <c r="S83" i="2"/>
  <c r="AA83" i="2" s="1"/>
  <c r="R83" i="2"/>
  <c r="Z83" i="2" s="1"/>
  <c r="Q83" i="2"/>
  <c r="P83" i="2"/>
  <c r="X83" i="2" s="1"/>
  <c r="O83" i="2"/>
  <c r="W83" i="2" s="1"/>
  <c r="N83" i="2"/>
  <c r="V83" i="2" s="1"/>
  <c r="Y82" i="2"/>
  <c r="T82" i="2"/>
  <c r="AB82" i="2" s="1"/>
  <c r="S82" i="2"/>
  <c r="AA82" i="2" s="1"/>
  <c r="R82" i="2"/>
  <c r="Z82" i="2" s="1"/>
  <c r="Q82" i="2"/>
  <c r="P82" i="2"/>
  <c r="X82" i="2" s="1"/>
  <c r="O82" i="2"/>
  <c r="W82" i="2" s="1"/>
  <c r="N82" i="2"/>
  <c r="V82" i="2" s="1"/>
  <c r="Y81" i="2"/>
  <c r="T81" i="2"/>
  <c r="AB81" i="2" s="1"/>
  <c r="S81" i="2"/>
  <c r="AA81" i="2" s="1"/>
  <c r="R81" i="2"/>
  <c r="Z81" i="2" s="1"/>
  <c r="Q81" i="2"/>
  <c r="P81" i="2"/>
  <c r="X81" i="2" s="1"/>
  <c r="O81" i="2"/>
  <c r="W81" i="2" s="1"/>
  <c r="N81" i="2"/>
  <c r="V81" i="2" s="1"/>
  <c r="Y80" i="2"/>
  <c r="T80" i="2"/>
  <c r="AB80" i="2" s="1"/>
  <c r="S80" i="2"/>
  <c r="AA80" i="2" s="1"/>
  <c r="R80" i="2"/>
  <c r="Z80" i="2" s="1"/>
  <c r="Q80" i="2"/>
  <c r="P80" i="2"/>
  <c r="X80" i="2" s="1"/>
  <c r="O80" i="2"/>
  <c r="W80" i="2" s="1"/>
  <c r="N80" i="2"/>
  <c r="V80" i="2" s="1"/>
  <c r="Y79" i="2"/>
  <c r="T79" i="2"/>
  <c r="AB79" i="2" s="1"/>
  <c r="S79" i="2"/>
  <c r="AA79" i="2" s="1"/>
  <c r="R79" i="2"/>
  <c r="Z79" i="2" s="1"/>
  <c r="Q79" i="2"/>
  <c r="P79" i="2"/>
  <c r="X79" i="2" s="1"/>
  <c r="O79" i="2"/>
  <c r="W79" i="2" s="1"/>
  <c r="N79" i="2"/>
  <c r="V79" i="2" s="1"/>
  <c r="Y73" i="2"/>
  <c r="T73" i="2"/>
  <c r="AB73" i="2" s="1"/>
  <c r="S73" i="2"/>
  <c r="AA73" i="2" s="1"/>
  <c r="R73" i="2"/>
  <c r="Z73" i="2" s="1"/>
  <c r="Q73" i="2"/>
  <c r="P73" i="2"/>
  <c r="X73" i="2" s="1"/>
  <c r="O73" i="2"/>
  <c r="W73" i="2" s="1"/>
  <c r="N73" i="2"/>
  <c r="V73" i="2" s="1"/>
  <c r="Y72" i="2"/>
  <c r="T72" i="2"/>
  <c r="AB72" i="2" s="1"/>
  <c r="S72" i="2"/>
  <c r="AA72" i="2" s="1"/>
  <c r="R72" i="2"/>
  <c r="Z72" i="2" s="1"/>
  <c r="Q72" i="2"/>
  <c r="P72" i="2"/>
  <c r="X72" i="2" s="1"/>
  <c r="O72" i="2"/>
  <c r="W72" i="2" s="1"/>
  <c r="N72" i="2"/>
  <c r="V72" i="2" s="1"/>
  <c r="Y71" i="2"/>
  <c r="T71" i="2"/>
  <c r="AB71" i="2" s="1"/>
  <c r="S71" i="2"/>
  <c r="AA71" i="2" s="1"/>
  <c r="R71" i="2"/>
  <c r="Z71" i="2" s="1"/>
  <c r="Q71" i="2"/>
  <c r="P71" i="2"/>
  <c r="X71" i="2" s="1"/>
  <c r="O71" i="2"/>
  <c r="W71" i="2" s="1"/>
  <c r="N71" i="2"/>
  <c r="V71" i="2" s="1"/>
  <c r="Y70" i="2"/>
  <c r="T70" i="2"/>
  <c r="AB70" i="2" s="1"/>
  <c r="S70" i="2"/>
  <c r="AA70" i="2" s="1"/>
  <c r="R70" i="2"/>
  <c r="Z70" i="2" s="1"/>
  <c r="Q70" i="2"/>
  <c r="P70" i="2"/>
  <c r="X70" i="2" s="1"/>
  <c r="O70" i="2"/>
  <c r="W70" i="2" s="1"/>
  <c r="N70" i="2"/>
  <c r="V70" i="2" s="1"/>
  <c r="Y69" i="2"/>
  <c r="T69" i="2"/>
  <c r="AB69" i="2" s="1"/>
  <c r="S69" i="2"/>
  <c r="AA69" i="2" s="1"/>
  <c r="R69" i="2"/>
  <c r="Z69" i="2" s="1"/>
  <c r="Q69" i="2"/>
  <c r="P69" i="2"/>
  <c r="X69" i="2" s="1"/>
  <c r="O69" i="2"/>
  <c r="W69" i="2" s="1"/>
  <c r="N69" i="2"/>
  <c r="V69" i="2" s="1"/>
  <c r="Y68" i="2"/>
  <c r="T68" i="2"/>
  <c r="AB68" i="2" s="1"/>
  <c r="S68" i="2"/>
  <c r="AA68" i="2" s="1"/>
  <c r="R68" i="2"/>
  <c r="Z68" i="2" s="1"/>
  <c r="Q68" i="2"/>
  <c r="P68" i="2"/>
  <c r="X68" i="2" s="1"/>
  <c r="O68" i="2"/>
  <c r="W68" i="2" s="1"/>
  <c r="N68" i="2"/>
  <c r="V68" i="2" s="1"/>
  <c r="Y67" i="2"/>
  <c r="T67" i="2"/>
  <c r="AB67" i="2" s="1"/>
  <c r="S67" i="2"/>
  <c r="AA67" i="2" s="1"/>
  <c r="R67" i="2"/>
  <c r="Z67" i="2" s="1"/>
  <c r="Q67" i="2"/>
  <c r="P67" i="2"/>
  <c r="X67" i="2" s="1"/>
  <c r="O67" i="2"/>
  <c r="W67" i="2" s="1"/>
  <c r="N67" i="2"/>
  <c r="V67" i="2" s="1"/>
  <c r="Y66" i="2"/>
  <c r="T66" i="2"/>
  <c r="AB66" i="2" s="1"/>
  <c r="S66" i="2"/>
  <c r="AA66" i="2" s="1"/>
  <c r="R66" i="2"/>
  <c r="Z66" i="2" s="1"/>
  <c r="Q66" i="2"/>
  <c r="P66" i="2"/>
  <c r="X66" i="2" s="1"/>
  <c r="O66" i="2"/>
  <c r="W66" i="2" s="1"/>
  <c r="N66" i="2"/>
  <c r="V66" i="2" s="1"/>
  <c r="Y65" i="2"/>
  <c r="T65" i="2"/>
  <c r="AB65" i="2" s="1"/>
  <c r="S65" i="2"/>
  <c r="AA65" i="2" s="1"/>
  <c r="R65" i="2"/>
  <c r="Z65" i="2" s="1"/>
  <c r="Q65" i="2"/>
  <c r="P65" i="2"/>
  <c r="X65" i="2" s="1"/>
  <c r="O65" i="2"/>
  <c r="W65" i="2" s="1"/>
  <c r="N65" i="2"/>
  <c r="V65" i="2" s="1"/>
  <c r="Y64" i="2"/>
  <c r="T64" i="2"/>
  <c r="AB64" i="2" s="1"/>
  <c r="S64" i="2"/>
  <c r="AA64" i="2" s="1"/>
  <c r="R64" i="2"/>
  <c r="Z64" i="2" s="1"/>
  <c r="Q64" i="2"/>
  <c r="P64" i="2"/>
  <c r="X64" i="2" s="1"/>
  <c r="O64" i="2"/>
  <c r="W64" i="2" s="1"/>
  <c r="N64" i="2"/>
  <c r="V64" i="2" s="1"/>
  <c r="Y58" i="2"/>
  <c r="T58" i="2"/>
  <c r="AB58" i="2" s="1"/>
  <c r="S58" i="2"/>
  <c r="AA58" i="2" s="1"/>
  <c r="R58" i="2"/>
  <c r="Z58" i="2" s="1"/>
  <c r="Q58" i="2"/>
  <c r="P58" i="2"/>
  <c r="X58" i="2" s="1"/>
  <c r="O58" i="2"/>
  <c r="W58" i="2" s="1"/>
  <c r="N58" i="2"/>
  <c r="V58" i="2" s="1"/>
  <c r="Y57" i="2"/>
  <c r="T57" i="2"/>
  <c r="AB57" i="2" s="1"/>
  <c r="S57" i="2"/>
  <c r="AA57" i="2" s="1"/>
  <c r="R57" i="2"/>
  <c r="Z57" i="2" s="1"/>
  <c r="Q57" i="2"/>
  <c r="P57" i="2"/>
  <c r="X57" i="2" s="1"/>
  <c r="O57" i="2"/>
  <c r="W57" i="2" s="1"/>
  <c r="N57" i="2"/>
  <c r="V57" i="2" s="1"/>
  <c r="Y56" i="2"/>
  <c r="T56" i="2"/>
  <c r="AB56" i="2" s="1"/>
  <c r="S56" i="2"/>
  <c r="AA56" i="2" s="1"/>
  <c r="R56" i="2"/>
  <c r="Z56" i="2" s="1"/>
  <c r="Q56" i="2"/>
  <c r="P56" i="2"/>
  <c r="X56" i="2" s="1"/>
  <c r="O56" i="2"/>
  <c r="W56" i="2" s="1"/>
  <c r="N56" i="2"/>
  <c r="V56" i="2" s="1"/>
  <c r="Y55" i="2"/>
  <c r="T55" i="2"/>
  <c r="AB55" i="2" s="1"/>
  <c r="S55" i="2"/>
  <c r="AA55" i="2" s="1"/>
  <c r="R55" i="2"/>
  <c r="Z55" i="2" s="1"/>
  <c r="Q55" i="2"/>
  <c r="P55" i="2"/>
  <c r="X55" i="2" s="1"/>
  <c r="O55" i="2"/>
  <c r="W55" i="2" s="1"/>
  <c r="N55" i="2"/>
  <c r="V55" i="2" s="1"/>
  <c r="Y54" i="2"/>
  <c r="T54" i="2"/>
  <c r="AB54" i="2" s="1"/>
  <c r="S54" i="2"/>
  <c r="AA54" i="2" s="1"/>
  <c r="R54" i="2"/>
  <c r="Z54" i="2" s="1"/>
  <c r="Q54" i="2"/>
  <c r="P54" i="2"/>
  <c r="X54" i="2" s="1"/>
  <c r="O54" i="2"/>
  <c r="W54" i="2" s="1"/>
  <c r="N54" i="2"/>
  <c r="V54" i="2" s="1"/>
  <c r="Y53" i="2"/>
  <c r="T53" i="2"/>
  <c r="AB53" i="2" s="1"/>
  <c r="S53" i="2"/>
  <c r="AA53" i="2" s="1"/>
  <c r="R53" i="2"/>
  <c r="Z53" i="2" s="1"/>
  <c r="Q53" i="2"/>
  <c r="P53" i="2"/>
  <c r="X53" i="2" s="1"/>
  <c r="O53" i="2"/>
  <c r="W53" i="2" s="1"/>
  <c r="N53" i="2"/>
  <c r="V53" i="2" s="1"/>
  <c r="Y52" i="2"/>
  <c r="T52" i="2"/>
  <c r="AB52" i="2" s="1"/>
  <c r="S52" i="2"/>
  <c r="AA52" i="2" s="1"/>
  <c r="R52" i="2"/>
  <c r="Z52" i="2" s="1"/>
  <c r="Q52" i="2"/>
  <c r="P52" i="2"/>
  <c r="X52" i="2" s="1"/>
  <c r="O52" i="2"/>
  <c r="W52" i="2" s="1"/>
  <c r="N52" i="2"/>
  <c r="V52" i="2" s="1"/>
  <c r="Y51" i="2"/>
  <c r="T51" i="2"/>
  <c r="AB51" i="2" s="1"/>
  <c r="S51" i="2"/>
  <c r="AA51" i="2" s="1"/>
  <c r="R51" i="2"/>
  <c r="Z51" i="2" s="1"/>
  <c r="Q51" i="2"/>
  <c r="P51" i="2"/>
  <c r="X51" i="2" s="1"/>
  <c r="O51" i="2"/>
  <c r="W51" i="2" s="1"/>
  <c r="N51" i="2"/>
  <c r="V51" i="2" s="1"/>
  <c r="Y50" i="2"/>
  <c r="T50" i="2"/>
  <c r="AB50" i="2" s="1"/>
  <c r="S50" i="2"/>
  <c r="AA50" i="2" s="1"/>
  <c r="R50" i="2"/>
  <c r="Z50" i="2" s="1"/>
  <c r="Q50" i="2"/>
  <c r="P50" i="2"/>
  <c r="X50" i="2" s="1"/>
  <c r="O50" i="2"/>
  <c r="W50" i="2" s="1"/>
  <c r="N50" i="2"/>
  <c r="V50" i="2" s="1"/>
  <c r="Y49" i="2"/>
  <c r="T49" i="2"/>
  <c r="AB49" i="2" s="1"/>
  <c r="S49" i="2"/>
  <c r="AA49" i="2" s="1"/>
  <c r="R49" i="2"/>
  <c r="Z49" i="2" s="1"/>
  <c r="Q49" i="2"/>
  <c r="P49" i="2"/>
  <c r="X49" i="2" s="1"/>
  <c r="O49" i="2"/>
  <c r="W49" i="2" s="1"/>
  <c r="N49" i="2"/>
  <c r="V49" i="2" s="1"/>
  <c r="Y43" i="2"/>
  <c r="T43" i="2"/>
  <c r="AB43" i="2" s="1"/>
  <c r="S43" i="2"/>
  <c r="AA43" i="2" s="1"/>
  <c r="R43" i="2"/>
  <c r="Z43" i="2" s="1"/>
  <c r="Q43" i="2"/>
  <c r="P43" i="2"/>
  <c r="X43" i="2" s="1"/>
  <c r="O43" i="2"/>
  <c r="W43" i="2" s="1"/>
  <c r="N43" i="2"/>
  <c r="V43" i="2" s="1"/>
  <c r="Y42" i="2"/>
  <c r="T42" i="2"/>
  <c r="AB42" i="2" s="1"/>
  <c r="S42" i="2"/>
  <c r="AA42" i="2" s="1"/>
  <c r="R42" i="2"/>
  <c r="Z42" i="2" s="1"/>
  <c r="Q42" i="2"/>
  <c r="P42" i="2"/>
  <c r="X42" i="2" s="1"/>
  <c r="O42" i="2"/>
  <c r="W42" i="2" s="1"/>
  <c r="N42" i="2"/>
  <c r="V42" i="2" s="1"/>
  <c r="W41" i="2"/>
  <c r="T41" i="2"/>
  <c r="AB41" i="2" s="1"/>
  <c r="S41" i="2"/>
  <c r="AA41" i="2" s="1"/>
  <c r="R41" i="2"/>
  <c r="Z41" i="2" s="1"/>
  <c r="Q41" i="2"/>
  <c r="Y41" i="2" s="1"/>
  <c r="P41" i="2"/>
  <c r="X41" i="2" s="1"/>
  <c r="O41" i="2"/>
  <c r="N41" i="2"/>
  <c r="V41" i="2" s="1"/>
  <c r="Y40" i="2"/>
  <c r="T40" i="2"/>
  <c r="AB40" i="2" s="1"/>
  <c r="S40" i="2"/>
  <c r="AA40" i="2" s="1"/>
  <c r="R40" i="2"/>
  <c r="Z40" i="2" s="1"/>
  <c r="Q40" i="2"/>
  <c r="P40" i="2"/>
  <c r="X40" i="2" s="1"/>
  <c r="O40" i="2"/>
  <c r="W40" i="2" s="1"/>
  <c r="N40" i="2"/>
  <c r="V40" i="2" s="1"/>
  <c r="Z39" i="2"/>
  <c r="V39" i="2"/>
  <c r="T39" i="2"/>
  <c r="AB39" i="2" s="1"/>
  <c r="S39" i="2"/>
  <c r="AA39" i="2" s="1"/>
  <c r="R39" i="2"/>
  <c r="Q39" i="2"/>
  <c r="Y39" i="2" s="1"/>
  <c r="P39" i="2"/>
  <c r="X39" i="2" s="1"/>
  <c r="O39" i="2"/>
  <c r="W39" i="2" s="1"/>
  <c r="N39" i="2"/>
  <c r="AB38" i="2"/>
  <c r="X38" i="2"/>
  <c r="T38" i="2"/>
  <c r="S38" i="2"/>
  <c r="AA38" i="2" s="1"/>
  <c r="R38" i="2"/>
  <c r="Z38" i="2" s="1"/>
  <c r="Q38" i="2"/>
  <c r="Y38" i="2" s="1"/>
  <c r="P38" i="2"/>
  <c r="O38" i="2"/>
  <c r="W38" i="2" s="1"/>
  <c r="N38" i="2"/>
  <c r="V38" i="2" s="1"/>
  <c r="AA37" i="2"/>
  <c r="W37" i="2"/>
  <c r="T37" i="2"/>
  <c r="AB37" i="2" s="1"/>
  <c r="S37" i="2"/>
  <c r="R37" i="2"/>
  <c r="Z37" i="2" s="1"/>
  <c r="Q37" i="2"/>
  <c r="Y37" i="2" s="1"/>
  <c r="P37" i="2"/>
  <c r="X37" i="2" s="1"/>
  <c r="O37" i="2"/>
  <c r="N37" i="2"/>
  <c r="V37" i="2" s="1"/>
  <c r="Y36" i="2"/>
  <c r="T36" i="2"/>
  <c r="AB36" i="2" s="1"/>
  <c r="S36" i="2"/>
  <c r="AA36" i="2" s="1"/>
  <c r="R36" i="2"/>
  <c r="Z36" i="2" s="1"/>
  <c r="Q36" i="2"/>
  <c r="P36" i="2"/>
  <c r="X36" i="2" s="1"/>
  <c r="O36" i="2"/>
  <c r="W36" i="2" s="1"/>
  <c r="N36" i="2"/>
  <c r="V36" i="2" s="1"/>
  <c r="Z35" i="2"/>
  <c r="V35" i="2"/>
  <c r="T35" i="2"/>
  <c r="AB35" i="2" s="1"/>
  <c r="S35" i="2"/>
  <c r="AA35" i="2" s="1"/>
  <c r="R35" i="2"/>
  <c r="Q35" i="2"/>
  <c r="Y35" i="2" s="1"/>
  <c r="P35" i="2"/>
  <c r="X35" i="2" s="1"/>
  <c r="O35" i="2"/>
  <c r="W35" i="2" s="1"/>
  <c r="N35" i="2"/>
  <c r="AB34" i="2"/>
  <c r="X34" i="2"/>
  <c r="T34" i="2"/>
  <c r="S34" i="2"/>
  <c r="AA34" i="2" s="1"/>
  <c r="R34" i="2"/>
  <c r="Z34" i="2" s="1"/>
  <c r="Q34" i="2"/>
  <c r="Y34" i="2" s="1"/>
  <c r="P34" i="2"/>
  <c r="O34" i="2"/>
  <c r="W34" i="2" s="1"/>
  <c r="N34" i="2"/>
  <c r="V34" i="2" s="1"/>
  <c r="AA28" i="2"/>
  <c r="W28" i="2"/>
  <c r="T28" i="2"/>
  <c r="AB28" i="2" s="1"/>
  <c r="S28" i="2"/>
  <c r="R28" i="2"/>
  <c r="Z28" i="2" s="1"/>
  <c r="Q28" i="2"/>
  <c r="Y28" i="2" s="1"/>
  <c r="P28" i="2"/>
  <c r="X28" i="2" s="1"/>
  <c r="O28" i="2"/>
  <c r="N28" i="2"/>
  <c r="V28" i="2" s="1"/>
  <c r="Y27" i="2"/>
  <c r="T27" i="2"/>
  <c r="AB27" i="2" s="1"/>
  <c r="S27" i="2"/>
  <c r="AA27" i="2" s="1"/>
  <c r="R27" i="2"/>
  <c r="Z27" i="2" s="1"/>
  <c r="Q27" i="2"/>
  <c r="P27" i="2"/>
  <c r="X27" i="2" s="1"/>
  <c r="O27" i="2"/>
  <c r="W27" i="2" s="1"/>
  <c r="N27" i="2"/>
  <c r="V27" i="2" s="1"/>
  <c r="Z26" i="2"/>
  <c r="V26" i="2"/>
  <c r="T26" i="2"/>
  <c r="AB26" i="2" s="1"/>
  <c r="S26" i="2"/>
  <c r="AA26" i="2" s="1"/>
  <c r="R26" i="2"/>
  <c r="Q26" i="2"/>
  <c r="Y26" i="2" s="1"/>
  <c r="P26" i="2"/>
  <c r="X26" i="2" s="1"/>
  <c r="O26" i="2"/>
  <c r="W26" i="2" s="1"/>
  <c r="N26" i="2"/>
  <c r="AB25" i="2"/>
  <c r="X25" i="2"/>
  <c r="T25" i="2"/>
  <c r="S25" i="2"/>
  <c r="AA25" i="2" s="1"/>
  <c r="R25" i="2"/>
  <c r="Z25" i="2" s="1"/>
  <c r="Q25" i="2"/>
  <c r="Y25" i="2" s="1"/>
  <c r="P25" i="2"/>
  <c r="O25" i="2"/>
  <c r="W25" i="2" s="1"/>
  <c r="N25" i="2"/>
  <c r="V25" i="2" s="1"/>
  <c r="AA24" i="2"/>
  <c r="W24" i="2"/>
  <c r="T24" i="2"/>
  <c r="AB24" i="2" s="1"/>
  <c r="S24" i="2"/>
  <c r="R24" i="2"/>
  <c r="Z24" i="2" s="1"/>
  <c r="Q24" i="2"/>
  <c r="Y24" i="2" s="1"/>
  <c r="P24" i="2"/>
  <c r="X24" i="2" s="1"/>
  <c r="O24" i="2"/>
  <c r="N24" i="2"/>
  <c r="V24" i="2" s="1"/>
  <c r="Y23" i="2"/>
  <c r="T23" i="2"/>
  <c r="AB23" i="2" s="1"/>
  <c r="S23" i="2"/>
  <c r="AA23" i="2" s="1"/>
  <c r="R23" i="2"/>
  <c r="Z23" i="2" s="1"/>
  <c r="Q23" i="2"/>
  <c r="P23" i="2"/>
  <c r="X23" i="2" s="1"/>
  <c r="O23" i="2"/>
  <c r="W23" i="2" s="1"/>
  <c r="N23" i="2"/>
  <c r="V23" i="2" s="1"/>
  <c r="Z22" i="2"/>
  <c r="V22" i="2"/>
  <c r="T22" i="2"/>
  <c r="AB22" i="2" s="1"/>
  <c r="S22" i="2"/>
  <c r="AA22" i="2" s="1"/>
  <c r="R22" i="2"/>
  <c r="Q22" i="2"/>
  <c r="Y22" i="2" s="1"/>
  <c r="P22" i="2"/>
  <c r="X22" i="2" s="1"/>
  <c r="O22" i="2"/>
  <c r="W22" i="2" s="1"/>
  <c r="N22" i="2"/>
  <c r="AB21" i="2"/>
  <c r="X21" i="2"/>
  <c r="T21" i="2"/>
  <c r="S21" i="2"/>
  <c r="AA21" i="2" s="1"/>
  <c r="R21" i="2"/>
  <c r="Z21" i="2" s="1"/>
  <c r="Q21" i="2"/>
  <c r="Y21" i="2" s="1"/>
  <c r="P21" i="2"/>
  <c r="O21" i="2"/>
  <c r="W21" i="2" s="1"/>
  <c r="N21" i="2"/>
  <c r="V21" i="2" s="1"/>
  <c r="AA20" i="2"/>
  <c r="W20" i="2"/>
  <c r="T20" i="2"/>
  <c r="AB20" i="2" s="1"/>
  <c r="S20" i="2"/>
  <c r="R20" i="2"/>
  <c r="Z20" i="2" s="1"/>
  <c r="Q20" i="2"/>
  <c r="Y20" i="2" s="1"/>
  <c r="P20" i="2"/>
  <c r="X20" i="2" s="1"/>
  <c r="O20" i="2"/>
  <c r="N20" i="2"/>
  <c r="V20" i="2" s="1"/>
  <c r="Y19" i="2"/>
  <c r="T19" i="2"/>
  <c r="AB19" i="2" s="1"/>
  <c r="S19" i="2"/>
  <c r="AA19" i="2" s="1"/>
  <c r="R19" i="2"/>
  <c r="Z19" i="2" s="1"/>
  <c r="Q19" i="2"/>
  <c r="P19" i="2"/>
  <c r="X19" i="2" s="1"/>
  <c r="O19" i="2"/>
  <c r="W19" i="2" s="1"/>
  <c r="N19" i="2"/>
  <c r="V19" i="2" s="1"/>
  <c r="Z13" i="2"/>
  <c r="V13" i="2"/>
  <c r="T13" i="2"/>
  <c r="AB13" i="2" s="1"/>
  <c r="S13" i="2"/>
  <c r="AA13" i="2" s="1"/>
  <c r="R13" i="2"/>
  <c r="Q13" i="2"/>
  <c r="Y13" i="2" s="1"/>
  <c r="P13" i="2"/>
  <c r="X13" i="2" s="1"/>
  <c r="O13" i="2"/>
  <c r="W13" i="2" s="1"/>
  <c r="N13" i="2"/>
  <c r="AB12" i="2"/>
  <c r="X12" i="2"/>
  <c r="T12" i="2"/>
  <c r="S12" i="2"/>
  <c r="AA12" i="2" s="1"/>
  <c r="R12" i="2"/>
  <c r="Z12" i="2" s="1"/>
  <c r="Q12" i="2"/>
  <c r="Y12" i="2" s="1"/>
  <c r="P12" i="2"/>
  <c r="O12" i="2"/>
  <c r="W12" i="2" s="1"/>
  <c r="N12" i="2"/>
  <c r="V12" i="2" s="1"/>
  <c r="AA11" i="2"/>
  <c r="W11" i="2"/>
  <c r="T11" i="2"/>
  <c r="AB11" i="2" s="1"/>
  <c r="S11" i="2"/>
  <c r="R11" i="2"/>
  <c r="Z11" i="2" s="1"/>
  <c r="Q11" i="2"/>
  <c r="Y11" i="2" s="1"/>
  <c r="P11" i="2"/>
  <c r="X11" i="2" s="1"/>
  <c r="O11" i="2"/>
  <c r="N11" i="2"/>
  <c r="V11" i="2" s="1"/>
  <c r="AF10" i="2"/>
  <c r="W10" i="2"/>
  <c r="T10" i="2"/>
  <c r="AB10" i="2" s="1"/>
  <c r="S10" i="2"/>
  <c r="AA10" i="2" s="1"/>
  <c r="R10" i="2"/>
  <c r="Z10" i="2" s="1"/>
  <c r="Q10" i="2"/>
  <c r="Y10" i="2" s="1"/>
  <c r="P10" i="2"/>
  <c r="X10" i="2" s="1"/>
  <c r="O10" i="2"/>
  <c r="N10" i="2"/>
  <c r="V10" i="2" s="1"/>
  <c r="AF9" i="2"/>
  <c r="AE9" i="2"/>
  <c r="AD9" i="2"/>
  <c r="AB9" i="2"/>
  <c r="X9" i="2"/>
  <c r="T9" i="2"/>
  <c r="S9" i="2"/>
  <c r="AA9" i="2" s="1"/>
  <c r="R9" i="2"/>
  <c r="Z9" i="2" s="1"/>
  <c r="Q9" i="2"/>
  <c r="Y9" i="2" s="1"/>
  <c r="P9" i="2"/>
  <c r="O9" i="2"/>
  <c r="W9" i="2" s="1"/>
  <c r="N9" i="2"/>
  <c r="V9" i="2" s="1"/>
  <c r="AF8" i="2"/>
  <c r="AE8" i="2"/>
  <c r="AD8" i="2"/>
  <c r="Y8" i="2"/>
  <c r="T8" i="2"/>
  <c r="AB8" i="2" s="1"/>
  <c r="S8" i="2"/>
  <c r="AA8" i="2" s="1"/>
  <c r="R8" i="2"/>
  <c r="Z8" i="2" s="1"/>
  <c r="Q8" i="2"/>
  <c r="P8" i="2"/>
  <c r="X8" i="2" s="1"/>
  <c r="O8" i="2"/>
  <c r="W8" i="2" s="1"/>
  <c r="N8" i="2"/>
  <c r="V8" i="2" s="1"/>
  <c r="AF7" i="2"/>
  <c r="AE7" i="2"/>
  <c r="AD7" i="2"/>
  <c r="AA7" i="2"/>
  <c r="W7" i="2"/>
  <c r="T7" i="2"/>
  <c r="AB7" i="2" s="1"/>
  <c r="S7" i="2"/>
  <c r="R7" i="2"/>
  <c r="Z7" i="2" s="1"/>
  <c r="Q7" i="2"/>
  <c r="Y7" i="2" s="1"/>
  <c r="P7" i="2"/>
  <c r="X7" i="2" s="1"/>
  <c r="O7" i="2"/>
  <c r="N7" i="2"/>
  <c r="V7" i="2" s="1"/>
  <c r="AF6" i="2"/>
  <c r="X6" i="2"/>
  <c r="W6" i="2"/>
  <c r="T6" i="2"/>
  <c r="AB6" i="2" s="1"/>
  <c r="S6" i="2"/>
  <c r="AA6" i="2" s="1"/>
  <c r="R6" i="2"/>
  <c r="Z6" i="2" s="1"/>
  <c r="Q6" i="2"/>
  <c r="Y6" i="2" s="1"/>
  <c r="P6" i="2"/>
  <c r="O6" i="2"/>
  <c r="N6" i="2"/>
  <c r="V6" i="2" s="1"/>
  <c r="Y5" i="2"/>
  <c r="T5" i="2"/>
  <c r="AB5" i="2" s="1"/>
  <c r="S5" i="2"/>
  <c r="AA5" i="2" s="1"/>
  <c r="R5" i="2"/>
  <c r="Z5" i="2" s="1"/>
  <c r="Q5" i="2"/>
  <c r="P5" i="2"/>
  <c r="X5" i="2" s="1"/>
  <c r="O5" i="2"/>
  <c r="W5" i="2" s="1"/>
  <c r="N5" i="2"/>
  <c r="V5" i="2" s="1"/>
  <c r="Z4" i="2"/>
  <c r="Y4" i="2"/>
  <c r="T4" i="2"/>
  <c r="AB4" i="2" s="1"/>
  <c r="S4" i="2"/>
  <c r="AA4" i="2" s="1"/>
  <c r="R4" i="2"/>
  <c r="Q4" i="2"/>
  <c r="P4" i="2"/>
  <c r="X4" i="2" s="1"/>
  <c r="O4" i="2"/>
  <c r="W4" i="2" s="1"/>
  <c r="N4" i="2"/>
  <c r="AF4" i="2" s="1"/>
  <c r="S34" i="1"/>
  <c r="T34" i="1"/>
  <c r="S35" i="1"/>
  <c r="T35" i="1"/>
  <c r="S36" i="1"/>
  <c r="T36" i="1"/>
  <c r="S37" i="1"/>
  <c r="T37" i="1"/>
  <c r="S38" i="1"/>
  <c r="T38" i="1"/>
  <c r="AD4" i="2" l="1"/>
  <c r="V4" i="2"/>
  <c r="AD5" i="2"/>
  <c r="AE5" i="2"/>
  <c r="AD6" i="2"/>
  <c r="AD10" i="2"/>
  <c r="AE4" i="2"/>
  <c r="AF5" i="2"/>
  <c r="AE6" i="2"/>
  <c r="AE10" i="2"/>
  <c r="AG68" i="1" l="1"/>
  <c r="AF68" i="1"/>
  <c r="AE68" i="1"/>
  <c r="AD68" i="1"/>
  <c r="AC68" i="1"/>
  <c r="AB68" i="1"/>
  <c r="AA68" i="1"/>
  <c r="Y68" i="1"/>
  <c r="X68" i="1"/>
  <c r="W68" i="1"/>
  <c r="V68" i="1"/>
  <c r="U68" i="1"/>
  <c r="T68" i="1"/>
  <c r="S68" i="1"/>
  <c r="AG67" i="1"/>
  <c r="AF67" i="1"/>
  <c r="AE67" i="1"/>
  <c r="AD67" i="1"/>
  <c r="AC67" i="1"/>
  <c r="AB67" i="1"/>
  <c r="AA67" i="1"/>
  <c r="Y67" i="1"/>
  <c r="X67" i="1"/>
  <c r="W67" i="1"/>
  <c r="V67" i="1"/>
  <c r="U67" i="1"/>
  <c r="T67" i="1"/>
  <c r="S67" i="1"/>
  <c r="AG66" i="1"/>
  <c r="AF66" i="1"/>
  <c r="AE66" i="1"/>
  <c r="AD66" i="1"/>
  <c r="AC66" i="1"/>
  <c r="AB66" i="1"/>
  <c r="AA66" i="1"/>
  <c r="Y66" i="1"/>
  <c r="X66" i="1"/>
  <c r="W66" i="1"/>
  <c r="V66" i="1"/>
  <c r="U66" i="1"/>
  <c r="T66" i="1"/>
  <c r="S66" i="1"/>
  <c r="AG65" i="1"/>
  <c r="AF65" i="1"/>
  <c r="AE65" i="1"/>
  <c r="AD65" i="1"/>
  <c r="AC65" i="1"/>
  <c r="AB65" i="1"/>
  <c r="AA65" i="1"/>
  <c r="Y65" i="1"/>
  <c r="X65" i="1"/>
  <c r="W65" i="1"/>
  <c r="V65" i="1"/>
  <c r="U65" i="1"/>
  <c r="T65" i="1"/>
  <c r="S65" i="1"/>
  <c r="AG64" i="1"/>
  <c r="AF64" i="1"/>
  <c r="AE64" i="1"/>
  <c r="AD64" i="1"/>
  <c r="AC64" i="1"/>
  <c r="AB64" i="1"/>
  <c r="AA64" i="1"/>
  <c r="Y64" i="1"/>
  <c r="X64" i="1"/>
  <c r="W64" i="1"/>
  <c r="V64" i="1"/>
  <c r="U64" i="1"/>
  <c r="T64" i="1"/>
  <c r="S64" i="1"/>
  <c r="AG58" i="1"/>
  <c r="AF58" i="1"/>
  <c r="AE58" i="1"/>
  <c r="AD58" i="1"/>
  <c r="AC58" i="1"/>
  <c r="AB58" i="1"/>
  <c r="AA58" i="1"/>
  <c r="Y58" i="1"/>
  <c r="X58" i="1"/>
  <c r="W58" i="1"/>
  <c r="V58" i="1"/>
  <c r="U58" i="1"/>
  <c r="T58" i="1"/>
  <c r="S58" i="1"/>
  <c r="AG57" i="1"/>
  <c r="AF57" i="1"/>
  <c r="AE57" i="1"/>
  <c r="AD57" i="1"/>
  <c r="AC57" i="1"/>
  <c r="AB57" i="1"/>
  <c r="AA57" i="1"/>
  <c r="Y57" i="1"/>
  <c r="X57" i="1"/>
  <c r="W57" i="1"/>
  <c r="V57" i="1"/>
  <c r="U57" i="1"/>
  <c r="T57" i="1"/>
  <c r="S57" i="1"/>
  <c r="AG56" i="1"/>
  <c r="AF56" i="1"/>
  <c r="AE56" i="1"/>
  <c r="AD56" i="1"/>
  <c r="AC56" i="1"/>
  <c r="AB56" i="1"/>
  <c r="AA56" i="1"/>
  <c r="Y56" i="1"/>
  <c r="X56" i="1"/>
  <c r="W56" i="1"/>
  <c r="V56" i="1"/>
  <c r="U56" i="1"/>
  <c r="T56" i="1"/>
  <c r="S56" i="1"/>
  <c r="AG55" i="1"/>
  <c r="AF55" i="1"/>
  <c r="AE55" i="1"/>
  <c r="AD55" i="1"/>
  <c r="AC55" i="1"/>
  <c r="AB55" i="1"/>
  <c r="AA55" i="1"/>
  <c r="Y55" i="1"/>
  <c r="X55" i="1"/>
  <c r="W55" i="1"/>
  <c r="V55" i="1"/>
  <c r="U55" i="1"/>
  <c r="T55" i="1"/>
  <c r="S55" i="1"/>
  <c r="AG54" i="1"/>
  <c r="AF54" i="1"/>
  <c r="AE54" i="1"/>
  <c r="AD54" i="1"/>
  <c r="AC54" i="1"/>
  <c r="AB54" i="1"/>
  <c r="AA54" i="1"/>
  <c r="Y54" i="1"/>
  <c r="X54" i="1"/>
  <c r="W54" i="1"/>
  <c r="V54" i="1"/>
  <c r="U54" i="1"/>
  <c r="T54" i="1"/>
  <c r="S54" i="1"/>
  <c r="AG48" i="1"/>
  <c r="AF48" i="1"/>
  <c r="AE48" i="1"/>
  <c r="AD48" i="1"/>
  <c r="AC48" i="1"/>
  <c r="AB48" i="1"/>
  <c r="AA48" i="1"/>
  <c r="Y48" i="1"/>
  <c r="X48" i="1"/>
  <c r="W48" i="1"/>
  <c r="V48" i="1"/>
  <c r="U48" i="1"/>
  <c r="T48" i="1"/>
  <c r="S48" i="1"/>
  <c r="AG47" i="1"/>
  <c r="AF47" i="1"/>
  <c r="AE47" i="1"/>
  <c r="AD47" i="1"/>
  <c r="AC47" i="1"/>
  <c r="AB47" i="1"/>
  <c r="AA47" i="1"/>
  <c r="Y47" i="1"/>
  <c r="X47" i="1"/>
  <c r="W47" i="1"/>
  <c r="V47" i="1"/>
  <c r="U47" i="1"/>
  <c r="T47" i="1"/>
  <c r="S47" i="1"/>
  <c r="AG46" i="1"/>
  <c r="AF46" i="1"/>
  <c r="AE46" i="1"/>
  <c r="AD46" i="1"/>
  <c r="AC46" i="1"/>
  <c r="AB46" i="1"/>
  <c r="AA46" i="1"/>
  <c r="Y46" i="1"/>
  <c r="X46" i="1"/>
  <c r="W46" i="1"/>
  <c r="V46" i="1"/>
  <c r="U46" i="1"/>
  <c r="T46" i="1"/>
  <c r="S46" i="1"/>
  <c r="AG45" i="1"/>
  <c r="AF45" i="1"/>
  <c r="AE45" i="1"/>
  <c r="AD45" i="1"/>
  <c r="AC45" i="1"/>
  <c r="AB45" i="1"/>
  <c r="AA45" i="1"/>
  <c r="Y45" i="1"/>
  <c r="X45" i="1"/>
  <c r="W45" i="1"/>
  <c r="V45" i="1"/>
  <c r="U45" i="1"/>
  <c r="T45" i="1"/>
  <c r="S45" i="1"/>
  <c r="AG44" i="1"/>
  <c r="AF44" i="1"/>
  <c r="AE44" i="1"/>
  <c r="AD44" i="1"/>
  <c r="AC44" i="1"/>
  <c r="AB44" i="1"/>
  <c r="AA44" i="1"/>
  <c r="Y44" i="1"/>
  <c r="X44" i="1"/>
  <c r="W44" i="1"/>
  <c r="V44" i="1"/>
  <c r="U44" i="1"/>
  <c r="T44" i="1"/>
  <c r="S44" i="1"/>
  <c r="AG38" i="1"/>
  <c r="AF38" i="1"/>
  <c r="AE38" i="1"/>
  <c r="AD38" i="1"/>
  <c r="AC38" i="1"/>
  <c r="AB38" i="1"/>
  <c r="AA38" i="1"/>
  <c r="Y38" i="1"/>
  <c r="X38" i="1"/>
  <c r="W38" i="1"/>
  <c r="V38" i="1"/>
  <c r="U38" i="1"/>
  <c r="AG37" i="1"/>
  <c r="AF37" i="1"/>
  <c r="AE37" i="1"/>
  <c r="AD37" i="1"/>
  <c r="AC37" i="1"/>
  <c r="AB37" i="1"/>
  <c r="AA37" i="1"/>
  <c r="Y37" i="1"/>
  <c r="X37" i="1"/>
  <c r="W37" i="1"/>
  <c r="V37" i="1"/>
  <c r="U37" i="1"/>
  <c r="AG36" i="1"/>
  <c r="AF36" i="1"/>
  <c r="AE36" i="1"/>
  <c r="AD36" i="1"/>
  <c r="AC36" i="1"/>
  <c r="AB36" i="1"/>
  <c r="AA36" i="1"/>
  <c r="Y36" i="1"/>
  <c r="X36" i="1"/>
  <c r="W36" i="1"/>
  <c r="V36" i="1"/>
  <c r="U36" i="1"/>
  <c r="AG35" i="1"/>
  <c r="AF35" i="1"/>
  <c r="AE35" i="1"/>
  <c r="AD35" i="1"/>
  <c r="AC35" i="1"/>
  <c r="AB35" i="1"/>
  <c r="AA35" i="1"/>
  <c r="Y35" i="1"/>
  <c r="X35" i="1"/>
  <c r="W35" i="1"/>
  <c r="V35" i="1"/>
  <c r="U35" i="1"/>
  <c r="AG34" i="1"/>
  <c r="AF34" i="1"/>
  <c r="AE34" i="1"/>
  <c r="AD34" i="1"/>
  <c r="AC34" i="1"/>
  <c r="AB34" i="1"/>
  <c r="AA34" i="1"/>
  <c r="Y34" i="1"/>
  <c r="X34" i="1"/>
  <c r="W34" i="1"/>
  <c r="V34" i="1"/>
  <c r="U34" i="1"/>
  <c r="AG28" i="1"/>
  <c r="AF28" i="1"/>
  <c r="AE28" i="1"/>
  <c r="AD28" i="1"/>
  <c r="AC28" i="1"/>
  <c r="AB28" i="1"/>
  <c r="AA28" i="1"/>
  <c r="Y28" i="1"/>
  <c r="X28" i="1"/>
  <c r="W28" i="1"/>
  <c r="V28" i="1"/>
  <c r="U28" i="1"/>
  <c r="T28" i="1"/>
  <c r="S28" i="1"/>
  <c r="AG27" i="1"/>
  <c r="AF27" i="1"/>
  <c r="AE27" i="1"/>
  <c r="AD27" i="1"/>
  <c r="AC27" i="1"/>
  <c r="AB27" i="1"/>
  <c r="AA27" i="1"/>
  <c r="Y27" i="1"/>
  <c r="X27" i="1"/>
  <c r="W27" i="1"/>
  <c r="V27" i="1"/>
  <c r="U27" i="1"/>
  <c r="T27" i="1"/>
  <c r="S27" i="1"/>
  <c r="AG26" i="1"/>
  <c r="AF26" i="1"/>
  <c r="AE26" i="1"/>
  <c r="AD26" i="1"/>
  <c r="AC26" i="1"/>
  <c r="AB26" i="1"/>
  <c r="AA26" i="1"/>
  <c r="Y26" i="1"/>
  <c r="X26" i="1"/>
  <c r="W26" i="1"/>
  <c r="V26" i="1"/>
  <c r="U26" i="1"/>
  <c r="T26" i="1"/>
  <c r="S26" i="1"/>
  <c r="AG25" i="1"/>
  <c r="AF25" i="1"/>
  <c r="AE25" i="1"/>
  <c r="AD25" i="1"/>
  <c r="AC25" i="1"/>
  <c r="AB25" i="1"/>
  <c r="AA25" i="1"/>
  <c r="Y25" i="1"/>
  <c r="X25" i="1"/>
  <c r="W25" i="1"/>
  <c r="V25" i="1"/>
  <c r="U25" i="1"/>
  <c r="T25" i="1"/>
  <c r="S25" i="1"/>
  <c r="AG24" i="1"/>
  <c r="AF24" i="1"/>
  <c r="AE24" i="1"/>
  <c r="AD24" i="1"/>
  <c r="AC24" i="1"/>
  <c r="AB24" i="1"/>
  <c r="AA24" i="1"/>
  <c r="Y24" i="1"/>
  <c r="X24" i="1"/>
  <c r="W24" i="1"/>
  <c r="V24" i="1"/>
  <c r="U24" i="1"/>
  <c r="T24" i="1"/>
  <c r="S24" i="1"/>
  <c r="AG18" i="1"/>
  <c r="AF18" i="1"/>
  <c r="AE18" i="1"/>
  <c r="AD18" i="1"/>
  <c r="AC18" i="1"/>
  <c r="AB18" i="1"/>
  <c r="AA18" i="1"/>
  <c r="Y18" i="1"/>
  <c r="X18" i="1"/>
  <c r="W18" i="1"/>
  <c r="V18" i="1"/>
  <c r="U18" i="1"/>
  <c r="T18" i="1"/>
  <c r="S18" i="1"/>
  <c r="AG17" i="1"/>
  <c r="AF17" i="1"/>
  <c r="AE17" i="1"/>
  <c r="AD17" i="1"/>
  <c r="AC17" i="1"/>
  <c r="AB17" i="1"/>
  <c r="AA17" i="1"/>
  <c r="Y17" i="1"/>
  <c r="X17" i="1"/>
  <c r="W17" i="1"/>
  <c r="V17" i="1"/>
  <c r="U17" i="1"/>
  <c r="T17" i="1"/>
  <c r="S17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AG15" i="1"/>
  <c r="AF15" i="1"/>
  <c r="AE15" i="1"/>
  <c r="AD15" i="1"/>
  <c r="AC15" i="1"/>
  <c r="AB15" i="1"/>
  <c r="AA15" i="1"/>
  <c r="Y15" i="1"/>
  <c r="X15" i="1"/>
  <c r="W15" i="1"/>
  <c r="V15" i="1"/>
  <c r="U15" i="1"/>
  <c r="T15" i="1"/>
  <c r="S15" i="1"/>
  <c r="AG14" i="1"/>
  <c r="AF14" i="1"/>
  <c r="AE14" i="1"/>
  <c r="AD14" i="1"/>
  <c r="AC14" i="1"/>
  <c r="AB14" i="1"/>
  <c r="AA14" i="1"/>
  <c r="Y14" i="1"/>
  <c r="X14" i="1"/>
  <c r="W14" i="1"/>
  <c r="V14" i="1"/>
  <c r="U14" i="1"/>
  <c r="T14" i="1"/>
  <c r="S14" i="1"/>
  <c r="AG8" i="1"/>
  <c r="AF8" i="1"/>
  <c r="AE8" i="1"/>
  <c r="AD8" i="1"/>
  <c r="AC8" i="1"/>
  <c r="AB8" i="1"/>
  <c r="AA8" i="1"/>
  <c r="Y8" i="1"/>
  <c r="X8" i="1"/>
  <c r="W8" i="1"/>
  <c r="V8" i="1"/>
  <c r="U8" i="1"/>
  <c r="T8" i="1"/>
  <c r="S8" i="1"/>
  <c r="AG7" i="1"/>
  <c r="AF7" i="1"/>
  <c r="AE7" i="1"/>
  <c r="AD7" i="1"/>
  <c r="AC7" i="1"/>
  <c r="AB7" i="1"/>
  <c r="AA7" i="1"/>
  <c r="Y7" i="1"/>
  <c r="X7" i="1"/>
  <c r="W7" i="1"/>
  <c r="V7" i="1"/>
  <c r="U7" i="1"/>
  <c r="T7" i="1"/>
  <c r="S7" i="1"/>
  <c r="AG6" i="1"/>
  <c r="AF6" i="1"/>
  <c r="AE6" i="1"/>
  <c r="AD6" i="1"/>
  <c r="AC6" i="1"/>
  <c r="AB6" i="1"/>
  <c r="AA6" i="1"/>
  <c r="Y6" i="1"/>
  <c r="X6" i="1"/>
  <c r="W6" i="1"/>
  <c r="V6" i="1"/>
  <c r="U6" i="1"/>
  <c r="T6" i="1"/>
  <c r="S6" i="1"/>
  <c r="AG5" i="1"/>
  <c r="AF5" i="1"/>
  <c r="AE5" i="1"/>
  <c r="AD5" i="1"/>
  <c r="AC5" i="1"/>
  <c r="AB5" i="1"/>
  <c r="AA5" i="1"/>
  <c r="Y5" i="1"/>
  <c r="X5" i="1"/>
  <c r="W5" i="1"/>
  <c r="V5" i="1"/>
  <c r="U5" i="1"/>
  <c r="T5" i="1"/>
  <c r="S5" i="1"/>
  <c r="AG4" i="1"/>
  <c r="AF4" i="1"/>
  <c r="AE4" i="1"/>
  <c r="AD4" i="1"/>
  <c r="AC4" i="1"/>
  <c r="AB4" i="1"/>
  <c r="AA4" i="1"/>
  <c r="Y4" i="1"/>
  <c r="X4" i="1"/>
  <c r="W4" i="1"/>
  <c r="V4" i="1"/>
  <c r="U4" i="1"/>
  <c r="T4" i="1"/>
  <c r="S4" i="1"/>
</calcChain>
</file>

<file path=xl/sharedStrings.xml><?xml version="1.0" encoding="utf-8"?>
<sst xmlns="http://schemas.openxmlformats.org/spreadsheetml/2006/main" count="724" uniqueCount="59">
  <si>
    <t>CFSsubsetEval</t>
  </si>
  <si>
    <t>Before Attribute Selection</t>
  </si>
  <si>
    <t>After Attribute Selection</t>
  </si>
  <si>
    <t>Improvement</t>
  </si>
  <si>
    <t>Percentage Improvement</t>
  </si>
  <si>
    <t>GAUSSIAN</t>
  </si>
  <si>
    <t>LR</t>
  </si>
  <si>
    <t>MLP</t>
  </si>
  <si>
    <t>SVMR</t>
  </si>
  <si>
    <t>KSTAR</t>
  </si>
  <si>
    <t>DT</t>
  </si>
  <si>
    <t>M5P</t>
  </si>
  <si>
    <t>ant1.7</t>
  </si>
  <si>
    <t>camel1.6</t>
  </si>
  <si>
    <t>jEdit4.3</t>
  </si>
  <si>
    <t>log4j1.2</t>
  </si>
  <si>
    <t>lucene2.4</t>
  </si>
  <si>
    <t>poi3.0</t>
  </si>
  <si>
    <t>synapse1.2</t>
  </si>
  <si>
    <t>velocity1.6.1</t>
  </si>
  <si>
    <t>xalan2.7.0</t>
  </si>
  <si>
    <t>xerces1.4.4</t>
  </si>
  <si>
    <t>Corealtion Attributeeval</t>
  </si>
  <si>
    <t>GainRatioAttributeeval</t>
  </si>
  <si>
    <t>InfoGainRatioAttributeeval</t>
  </si>
  <si>
    <t>oneR Attributeeval</t>
  </si>
  <si>
    <t>ReliefF Attributeeval</t>
  </si>
  <si>
    <t>SymmetricalUncertAttributeeval</t>
  </si>
  <si>
    <t>Gaussian</t>
  </si>
  <si>
    <t>Before</t>
  </si>
  <si>
    <t>After</t>
  </si>
  <si>
    <t>CfsSubsetEval</t>
  </si>
  <si>
    <t>Correlation</t>
  </si>
  <si>
    <t>GainRatio</t>
  </si>
  <si>
    <t>InfoGain</t>
  </si>
  <si>
    <t>OneR</t>
  </si>
  <si>
    <t>ReliefF</t>
  </si>
  <si>
    <t>SymmetricalUncert</t>
  </si>
  <si>
    <t>Linear Regression</t>
  </si>
  <si>
    <t>Multi Layer Perceptron</t>
  </si>
  <si>
    <t>SVM Regression</t>
  </si>
  <si>
    <t>Kstar</t>
  </si>
  <si>
    <t>Decision Tree</t>
  </si>
  <si>
    <t>M5P Tree</t>
  </si>
  <si>
    <t>before attribute selection</t>
  </si>
  <si>
    <t>after attribute selection</t>
  </si>
  <si>
    <t>1st</t>
  </si>
  <si>
    <t>2nd</t>
  </si>
  <si>
    <t>3rd</t>
  </si>
  <si>
    <t>CFS</t>
  </si>
  <si>
    <t>Corelation</t>
  </si>
  <si>
    <t>Symmetrical</t>
  </si>
  <si>
    <t>total</t>
  </si>
  <si>
    <t>Gain</t>
  </si>
  <si>
    <t>Info</t>
  </si>
  <si>
    <t>eclipse</t>
  </si>
  <si>
    <t>equninox</t>
  </si>
  <si>
    <t>jdtcore</t>
  </si>
  <si>
    <t>mylyn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</si>
</sst>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3" borderId="0" xfId="0" applyFont="1" applyFill="1" applyAlignment="1">
      <alignment horizontal="center"/>
    </xf>
    <xf numFmtId="0" fontId="3" fillId="0" borderId="0" xfId="1" applyAlignment="1">
      <alignment horizontal="center"/>
    </xf>
    <xf numFmtId="164" fontId="0" fillId="0" borderId="0" xfId="0" applyNumberFormat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8"/>
  <sheetViews>
    <sheetView tabSelected="1" workbookViewId="0">
      <selection activeCell="I46" sqref="I46"/>
    </sheetView>
  </sheetViews>
  <sheetFormatPr defaultRowHeight="15" x14ac:dyDescent="0.25"/>
  <cols>
    <col min="2" max="2" width="12.140625" customWidth="1"/>
    <col min="3" max="3" width="10.140625" customWidth="1"/>
    <col min="4" max="4" width="11" customWidth="1"/>
    <col min="5" max="5" width="11.140625" customWidth="1"/>
    <col min="9" max="9" width="12.28515625" customWidth="1"/>
  </cols>
  <sheetData>
    <row r="1" spans="2:37" x14ac:dyDescent="0.25">
      <c r="H1" s="20" t="s">
        <v>0</v>
      </c>
      <c r="I1" s="20"/>
      <c r="J1" s="20"/>
      <c r="K1" s="20"/>
      <c r="L1" s="20"/>
    </row>
    <row r="2" spans="2:37" x14ac:dyDescent="0.25">
      <c r="C2" s="21" t="s">
        <v>1</v>
      </c>
      <c r="D2" s="21"/>
      <c r="E2" s="21"/>
      <c r="F2" s="21"/>
      <c r="G2" s="21"/>
      <c r="H2" s="21"/>
      <c r="I2" s="21"/>
      <c r="K2" s="21" t="s">
        <v>2</v>
      </c>
      <c r="L2" s="21"/>
      <c r="M2" s="21"/>
      <c r="N2" s="21"/>
      <c r="O2" s="21"/>
      <c r="P2" s="21"/>
      <c r="Q2" s="21"/>
      <c r="S2" s="21" t="s">
        <v>3</v>
      </c>
      <c r="T2" s="21"/>
      <c r="U2" s="21"/>
      <c r="V2" s="21"/>
      <c r="W2" s="21"/>
      <c r="X2" s="21"/>
      <c r="Y2" s="21"/>
      <c r="AA2" s="21" t="s">
        <v>4</v>
      </c>
      <c r="AB2" s="21"/>
      <c r="AC2" s="21"/>
      <c r="AD2" s="21"/>
      <c r="AE2" s="21"/>
      <c r="AF2" s="21"/>
      <c r="AG2" s="21"/>
    </row>
    <row r="3" spans="2:37" x14ac:dyDescent="0.25"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J3" s="1"/>
      <c r="AK3" s="1"/>
    </row>
    <row r="4" spans="2:37" x14ac:dyDescent="0.25">
      <c r="B4" s="2" t="s">
        <v>55</v>
      </c>
      <c r="C4" s="16">
        <v>312455675176</v>
      </c>
      <c r="D4" s="16">
        <v>270747787033</v>
      </c>
      <c r="E4" s="16">
        <v>672910699234</v>
      </c>
      <c r="F4" s="16">
        <v>265940302611</v>
      </c>
      <c r="G4" s="16">
        <v>361827602035</v>
      </c>
      <c r="H4" s="16">
        <v>350934001935</v>
      </c>
      <c r="I4" s="16">
        <v>269012383699</v>
      </c>
      <c r="K4" s="16">
        <v>167019576475</v>
      </c>
      <c r="L4" s="16">
        <v>261868664698</v>
      </c>
      <c r="M4" s="16">
        <v>420257709085</v>
      </c>
      <c r="N4" s="16">
        <v>262392076264</v>
      </c>
      <c r="O4" s="16">
        <v>324381999133</v>
      </c>
      <c r="P4" s="16">
        <v>350934001935</v>
      </c>
      <c r="Q4" s="16">
        <v>261868664698</v>
      </c>
      <c r="S4">
        <f>K4 - C4</f>
        <v>-145436098701</v>
      </c>
      <c r="T4">
        <f t="shared" ref="T4:Y8" si="0">L4 - D4</f>
        <v>-8879122335</v>
      </c>
      <c r="U4">
        <f t="shared" si="0"/>
        <v>-252652990149</v>
      </c>
      <c r="V4">
        <f t="shared" si="0"/>
        <v>-3548226347</v>
      </c>
      <c r="W4">
        <f t="shared" si="0"/>
        <v>-37445602902</v>
      </c>
      <c r="X4">
        <f t="shared" si="0"/>
        <v>0</v>
      </c>
      <c r="Y4">
        <f t="shared" si="0"/>
        <v>-7143719001</v>
      </c>
      <c r="AA4">
        <f>(K4-C4)*100/C4</f>
        <v>-46.546153664540988</v>
      </c>
      <c r="AB4">
        <f t="shared" ref="AB4:AG8" si="1">(L4-D4)*100/D4</f>
        <v>-3.2794810374268253</v>
      </c>
      <c r="AC4">
        <f t="shared" si="1"/>
        <v>-37.546288153332171</v>
      </c>
      <c r="AD4">
        <f t="shared" si="1"/>
        <v>-1.3342191131481536</v>
      </c>
      <c r="AE4">
        <f t="shared" si="1"/>
        <v>-10.349017789521167</v>
      </c>
      <c r="AF4">
        <f t="shared" si="1"/>
        <v>0</v>
      </c>
      <c r="AG4">
        <f t="shared" si="1"/>
        <v>-2.6555353708151821</v>
      </c>
    </row>
    <row r="5" spans="2:37" x14ac:dyDescent="0.25">
      <c r="B5" s="2" t="s">
        <v>56</v>
      </c>
      <c r="C5" s="16">
        <v>20646909881.5</v>
      </c>
      <c r="D5" s="16">
        <v>22752826912</v>
      </c>
      <c r="E5" s="16">
        <v>55905481349.5</v>
      </c>
      <c r="F5" s="16">
        <v>18109384360</v>
      </c>
      <c r="G5" s="16">
        <v>27790510045.5</v>
      </c>
      <c r="H5" s="16">
        <v>29044553665.5</v>
      </c>
      <c r="I5" s="16">
        <v>23252740897.5</v>
      </c>
      <c r="K5" s="16">
        <v>20699409838</v>
      </c>
      <c r="L5" s="16">
        <v>17715634762</v>
      </c>
      <c r="M5" s="16">
        <v>31141493057.5</v>
      </c>
      <c r="N5" s="16">
        <v>17380771061.5</v>
      </c>
      <c r="O5" s="16">
        <v>20012565473.5</v>
      </c>
      <c r="P5" s="16">
        <v>27569220646</v>
      </c>
      <c r="Q5" s="16">
        <v>17715634762</v>
      </c>
      <c r="S5">
        <f t="shared" ref="S5:S8" si="2">K5 - C5</f>
        <v>52499956.5</v>
      </c>
      <c r="T5">
        <f t="shared" si="0"/>
        <v>-5037192150</v>
      </c>
      <c r="U5">
        <f t="shared" si="0"/>
        <v>-24763988292</v>
      </c>
      <c r="V5">
        <f t="shared" si="0"/>
        <v>-728613298.5</v>
      </c>
      <c r="W5">
        <f t="shared" si="0"/>
        <v>-7777944572</v>
      </c>
      <c r="X5">
        <f t="shared" si="0"/>
        <v>-1475333019.5</v>
      </c>
      <c r="Y5">
        <f t="shared" si="0"/>
        <v>-5537106135.5</v>
      </c>
      <c r="AA5">
        <f t="shared" ref="AA5:AA8" si="3">(K5-C5)*100/C5</f>
        <v>0.25427512785843515</v>
      </c>
      <c r="AB5">
        <f t="shared" si="1"/>
        <v>-22.13875299751588</v>
      </c>
      <c r="AC5">
        <f t="shared" si="1"/>
        <v>-44.296172207488702</v>
      </c>
      <c r="AD5">
        <f t="shared" si="1"/>
        <v>-4.0234018120978243</v>
      </c>
      <c r="AE5">
        <f t="shared" si="1"/>
        <v>-27.987771938210432</v>
      </c>
      <c r="AF5">
        <f t="shared" si="1"/>
        <v>-5.0795513557932388</v>
      </c>
      <c r="AG5">
        <f t="shared" si="1"/>
        <v>-23.812703026744334</v>
      </c>
    </row>
    <row r="6" spans="2:37" x14ac:dyDescent="0.25">
      <c r="B6" s="2" t="s">
        <v>57</v>
      </c>
      <c r="C6" s="16">
        <v>15952438753760</v>
      </c>
      <c r="D6" s="16">
        <v>15888556666127</v>
      </c>
      <c r="E6" s="16">
        <v>73733282785022</v>
      </c>
      <c r="F6" s="16">
        <v>14751423678577</v>
      </c>
      <c r="G6" s="16">
        <v>17514865115833</v>
      </c>
      <c r="H6" s="16">
        <v>24135723633202</v>
      </c>
      <c r="I6" s="16">
        <v>14199226230783</v>
      </c>
      <c r="K6" s="16">
        <v>16211720856569</v>
      </c>
      <c r="L6" s="16">
        <v>16463922142624</v>
      </c>
      <c r="M6" s="16">
        <v>34440059586560</v>
      </c>
      <c r="N6" s="16">
        <v>15110343047291</v>
      </c>
      <c r="O6" s="16">
        <v>20118301373074</v>
      </c>
      <c r="P6" s="16">
        <v>24135723633202</v>
      </c>
      <c r="Q6" s="16">
        <v>14976765917389</v>
      </c>
      <c r="S6">
        <f t="shared" si="2"/>
        <v>259282102809</v>
      </c>
      <c r="T6">
        <f t="shared" si="0"/>
        <v>575365476497</v>
      </c>
      <c r="U6">
        <f t="shared" si="0"/>
        <v>-39293223198462</v>
      </c>
      <c r="V6">
        <f t="shared" si="0"/>
        <v>358919368714</v>
      </c>
      <c r="W6">
        <f t="shared" si="0"/>
        <v>2603436257241</v>
      </c>
      <c r="X6">
        <f t="shared" si="0"/>
        <v>0</v>
      </c>
      <c r="Y6">
        <f t="shared" si="0"/>
        <v>777539686606</v>
      </c>
      <c r="AA6">
        <f t="shared" si="3"/>
        <v>1.6253446059956635</v>
      </c>
      <c r="AB6">
        <f t="shared" si="1"/>
        <v>3.6212570379260969</v>
      </c>
      <c r="AC6">
        <f t="shared" si="1"/>
        <v>-53.291026405301906</v>
      </c>
      <c r="AD6">
        <f t="shared" si="1"/>
        <v>2.4331168064493096</v>
      </c>
      <c r="AE6">
        <f t="shared" si="1"/>
        <v>14.864152478614059</v>
      </c>
      <c r="AF6">
        <f t="shared" si="1"/>
        <v>0</v>
      </c>
      <c r="AG6">
        <f t="shared" si="1"/>
        <v>5.4759299835673048</v>
      </c>
    </row>
    <row r="7" spans="2:37" x14ac:dyDescent="0.25">
      <c r="B7" s="2" t="s">
        <v>16</v>
      </c>
      <c r="C7" s="16">
        <v>42771589347</v>
      </c>
      <c r="D7" s="16">
        <v>35075553318</v>
      </c>
      <c r="E7" s="16">
        <v>41882929024</v>
      </c>
      <c r="F7" s="16">
        <v>44463791117</v>
      </c>
      <c r="G7" s="16">
        <v>51808017912</v>
      </c>
      <c r="H7" s="16">
        <v>112125461342</v>
      </c>
      <c r="I7" s="16">
        <v>23679084025</v>
      </c>
      <c r="K7" s="16">
        <v>39701186872</v>
      </c>
      <c r="L7" s="16">
        <v>33367144607</v>
      </c>
      <c r="M7" s="16">
        <v>86799905578</v>
      </c>
      <c r="N7" s="16">
        <v>45714514042</v>
      </c>
      <c r="O7" s="16">
        <v>80403896483</v>
      </c>
      <c r="P7" s="16">
        <v>112125461342</v>
      </c>
      <c r="Q7" s="16">
        <v>37127277534</v>
      </c>
      <c r="S7">
        <f t="shared" si="2"/>
        <v>-3070402475</v>
      </c>
      <c r="T7">
        <f t="shared" si="0"/>
        <v>-1708408711</v>
      </c>
      <c r="U7">
        <f t="shared" si="0"/>
        <v>44916976554</v>
      </c>
      <c r="V7">
        <f t="shared" si="0"/>
        <v>1250722925</v>
      </c>
      <c r="W7">
        <f t="shared" si="0"/>
        <v>28595878571</v>
      </c>
      <c r="X7">
        <f t="shared" si="0"/>
        <v>0</v>
      </c>
      <c r="Y7">
        <f t="shared" si="0"/>
        <v>13448193509</v>
      </c>
      <c r="AA7">
        <f t="shared" si="3"/>
        <v>-7.1786027170752265</v>
      </c>
      <c r="AB7">
        <f t="shared" si="1"/>
        <v>-4.8706536302116792</v>
      </c>
      <c r="AC7">
        <f t="shared" si="1"/>
        <v>107.24411496689119</v>
      </c>
      <c r="AD7">
        <f t="shared" si="1"/>
        <v>2.8129021245824597</v>
      </c>
      <c r="AE7">
        <f t="shared" si="1"/>
        <v>55.195855243048193</v>
      </c>
      <c r="AF7">
        <f t="shared" si="1"/>
        <v>0</v>
      </c>
      <c r="AG7">
        <f t="shared" si="1"/>
        <v>56.793554576695669</v>
      </c>
    </row>
    <row r="8" spans="2:37" x14ac:dyDescent="0.25">
      <c r="B8" s="2" t="s">
        <v>58</v>
      </c>
      <c r="C8" s="16">
        <v>614001476012.5</v>
      </c>
      <c r="D8" s="16">
        <v>469852825004</v>
      </c>
      <c r="E8" s="16">
        <v>810284454614</v>
      </c>
      <c r="F8" s="16">
        <v>586697938214</v>
      </c>
      <c r="G8" s="16">
        <v>684415481266.5</v>
      </c>
      <c r="H8" s="16">
        <v>1186641901276</v>
      </c>
      <c r="I8" s="16">
        <v>643103027496.5</v>
      </c>
      <c r="K8" s="16">
        <v>670932958954</v>
      </c>
      <c r="L8" s="16">
        <v>708354884260.5</v>
      </c>
      <c r="M8" s="16">
        <v>1027689877714</v>
      </c>
      <c r="N8" s="16">
        <v>650994437194</v>
      </c>
      <c r="O8" s="16">
        <v>643227619894</v>
      </c>
      <c r="P8" s="16">
        <v>823298189664.5</v>
      </c>
      <c r="Q8" s="16">
        <v>821164298468</v>
      </c>
      <c r="S8">
        <f t="shared" si="2"/>
        <v>56931482941.5</v>
      </c>
      <c r="T8">
        <f t="shared" si="0"/>
        <v>238502059256.5</v>
      </c>
      <c r="U8">
        <f t="shared" si="0"/>
        <v>217405423100</v>
      </c>
      <c r="V8">
        <f t="shared" si="0"/>
        <v>64296498980</v>
      </c>
      <c r="W8">
        <f t="shared" si="0"/>
        <v>-41187861372.5</v>
      </c>
      <c r="X8">
        <f t="shared" si="0"/>
        <v>-363343711611.5</v>
      </c>
      <c r="Y8">
        <f t="shared" si="0"/>
        <v>178061270971.5</v>
      </c>
      <c r="AA8">
        <f t="shared" si="3"/>
        <v>9.2722062023741731</v>
      </c>
      <c r="AB8">
        <f t="shared" si="1"/>
        <v>50.761014207900004</v>
      </c>
      <c r="AC8">
        <f t="shared" si="1"/>
        <v>26.8307533066973</v>
      </c>
      <c r="AD8">
        <f t="shared" si="1"/>
        <v>10.959046349426174</v>
      </c>
      <c r="AE8">
        <f t="shared" si="1"/>
        <v>-6.0179616767701569</v>
      </c>
      <c r="AF8">
        <f t="shared" si="1"/>
        <v>-30.619491122030606</v>
      </c>
      <c r="AG8">
        <f t="shared" si="1"/>
        <v>27.687829687984024</v>
      </c>
    </row>
    <row r="11" spans="2:37" x14ac:dyDescent="0.25">
      <c r="H11" s="20" t="s">
        <v>22</v>
      </c>
      <c r="I11" s="20"/>
      <c r="J11" s="20"/>
      <c r="K11" s="20"/>
      <c r="L11" s="20"/>
    </row>
    <row r="12" spans="2:37" x14ac:dyDescent="0.25">
      <c r="C12" s="21" t="s">
        <v>1</v>
      </c>
      <c r="D12" s="21"/>
      <c r="E12" s="21"/>
      <c r="F12" s="21"/>
      <c r="G12" s="21"/>
      <c r="H12" s="21"/>
      <c r="I12" s="21"/>
      <c r="K12" s="21" t="s">
        <v>2</v>
      </c>
      <c r="L12" s="21"/>
      <c r="M12" s="21"/>
      <c r="N12" s="21"/>
      <c r="O12" s="21"/>
      <c r="P12" s="21"/>
      <c r="Q12" s="21"/>
      <c r="S12" s="21" t="s">
        <v>3</v>
      </c>
      <c r="T12" s="21"/>
      <c r="U12" s="21"/>
      <c r="V12" s="21"/>
      <c r="W12" s="21"/>
      <c r="X12" s="21"/>
      <c r="Y12" s="21"/>
      <c r="AA12" s="21" t="s">
        <v>4</v>
      </c>
      <c r="AB12" s="21"/>
      <c r="AC12" s="21"/>
      <c r="AD12" s="21"/>
      <c r="AE12" s="21"/>
      <c r="AF12" s="21"/>
      <c r="AG12" s="21"/>
    </row>
    <row r="13" spans="2:37" x14ac:dyDescent="0.25"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K13" s="1" t="s">
        <v>5</v>
      </c>
      <c r="L13" s="1" t="s">
        <v>6</v>
      </c>
      <c r="M13" s="1" t="s">
        <v>7</v>
      </c>
      <c r="N13" s="1" t="s">
        <v>8</v>
      </c>
      <c r="O13" s="1" t="s">
        <v>9</v>
      </c>
      <c r="P13" s="1" t="s">
        <v>10</v>
      </c>
      <c r="Q13" s="1" t="s">
        <v>11</v>
      </c>
      <c r="S13" s="1" t="s">
        <v>5</v>
      </c>
      <c r="T13" s="1" t="s">
        <v>6</v>
      </c>
      <c r="U13" s="1" t="s">
        <v>7</v>
      </c>
      <c r="V13" s="1" t="s">
        <v>8</v>
      </c>
      <c r="W13" s="1" t="s">
        <v>9</v>
      </c>
      <c r="X13" s="1" t="s">
        <v>10</v>
      </c>
      <c r="Y13" s="1" t="s">
        <v>11</v>
      </c>
      <c r="AA13" s="1" t="s">
        <v>5</v>
      </c>
      <c r="AB13" s="1" t="s">
        <v>6</v>
      </c>
      <c r="AC13" s="1" t="s">
        <v>7</v>
      </c>
      <c r="AD13" s="1" t="s">
        <v>8</v>
      </c>
      <c r="AE13" s="1" t="s">
        <v>9</v>
      </c>
      <c r="AF13" s="1" t="s">
        <v>10</v>
      </c>
      <c r="AG13" s="1" t="s">
        <v>11</v>
      </c>
    </row>
    <row r="14" spans="2:37" x14ac:dyDescent="0.25">
      <c r="B14" s="13" t="s">
        <v>55</v>
      </c>
      <c r="C14" s="16">
        <v>312455675176</v>
      </c>
      <c r="D14" s="16">
        <v>270747787033</v>
      </c>
      <c r="E14" s="16">
        <v>672910699234</v>
      </c>
      <c r="F14" s="16">
        <v>265940302611</v>
      </c>
      <c r="G14" s="16">
        <v>361827602035</v>
      </c>
      <c r="H14" s="16">
        <v>350934001935</v>
      </c>
      <c r="I14" s="16">
        <v>269012383699</v>
      </c>
      <c r="K14" s="16">
        <v>289211425321</v>
      </c>
      <c r="L14" s="16">
        <v>259172439552</v>
      </c>
      <c r="M14" s="16">
        <v>412460506980</v>
      </c>
      <c r="N14" s="16">
        <v>265169718483</v>
      </c>
      <c r="O14" s="16">
        <v>302317249591</v>
      </c>
      <c r="P14" s="16">
        <v>350934001935</v>
      </c>
      <c r="Q14" s="16">
        <v>259929478312</v>
      </c>
      <c r="S14">
        <f t="shared" ref="S14:Y48" si="4">K14 - C14</f>
        <v>-23244249855</v>
      </c>
      <c r="T14">
        <f t="shared" si="4"/>
        <v>-11575347481</v>
      </c>
      <c r="U14">
        <f t="shared" si="4"/>
        <v>-260450192254</v>
      </c>
      <c r="V14">
        <f t="shared" si="4"/>
        <v>-770584128</v>
      </c>
      <c r="W14">
        <f t="shared" si="4"/>
        <v>-59510352444</v>
      </c>
      <c r="X14">
        <f t="shared" si="4"/>
        <v>0</v>
      </c>
      <c r="Y14">
        <f t="shared" si="4"/>
        <v>-9082905387</v>
      </c>
      <c r="AA14">
        <f t="shared" ref="AA14:AG48" si="5">(K14-C14)*100/C14</f>
        <v>-7.4392151276839451</v>
      </c>
      <c r="AB14">
        <f t="shared" si="5"/>
        <v>-4.2753248725867303</v>
      </c>
      <c r="AC14">
        <f t="shared" si="5"/>
        <v>-38.705015769622989</v>
      </c>
      <c r="AD14">
        <f t="shared" si="5"/>
        <v>-0.28975831058113816</v>
      </c>
      <c r="AE14">
        <f t="shared" si="5"/>
        <v>-16.447156631860135</v>
      </c>
      <c r="AF14">
        <f t="shared" si="5"/>
        <v>0</v>
      </c>
      <c r="AG14">
        <f t="shared" si="5"/>
        <v>-3.3763893178846858</v>
      </c>
    </row>
    <row r="15" spans="2:37" x14ac:dyDescent="0.25">
      <c r="B15" s="13" t="s">
        <v>56</v>
      </c>
      <c r="C15" s="16">
        <v>20646909881.5</v>
      </c>
      <c r="D15" s="16">
        <v>22752826912</v>
      </c>
      <c r="E15" s="16">
        <v>55905481349.5</v>
      </c>
      <c r="F15" s="16">
        <v>18109384360</v>
      </c>
      <c r="G15" s="16">
        <v>27790510045.5</v>
      </c>
      <c r="H15" s="16">
        <v>29044553665.5</v>
      </c>
      <c r="I15" s="16">
        <v>23252740897.5</v>
      </c>
      <c r="K15" s="16">
        <v>19617306606</v>
      </c>
      <c r="L15" s="16">
        <v>17758035972</v>
      </c>
      <c r="M15" s="16">
        <v>33605975362</v>
      </c>
      <c r="N15" s="16">
        <v>16784682569.5</v>
      </c>
      <c r="O15" s="16">
        <v>17987592989.5</v>
      </c>
      <c r="P15" s="16">
        <v>29044553665.5</v>
      </c>
      <c r="Q15" s="16">
        <v>17250512050</v>
      </c>
      <c r="S15">
        <f t="shared" si="4"/>
        <v>-1029603275.5</v>
      </c>
      <c r="T15">
        <f t="shared" si="4"/>
        <v>-4994790940</v>
      </c>
      <c r="U15">
        <f t="shared" si="4"/>
        <v>-22299505987.5</v>
      </c>
      <c r="V15">
        <f t="shared" si="4"/>
        <v>-1324701790.5</v>
      </c>
      <c r="W15">
        <f t="shared" si="4"/>
        <v>-9802917056</v>
      </c>
      <c r="X15">
        <f t="shared" si="4"/>
        <v>0</v>
      </c>
      <c r="Y15">
        <f t="shared" si="4"/>
        <v>-6002228847.5</v>
      </c>
      <c r="AA15">
        <f t="shared" si="5"/>
        <v>-4.9867185036853527</v>
      </c>
      <c r="AB15">
        <f t="shared" si="5"/>
        <v>-21.952397209006641</v>
      </c>
      <c r="AC15">
        <f t="shared" si="5"/>
        <v>-39.887870472113264</v>
      </c>
      <c r="AD15">
        <f t="shared" si="5"/>
        <v>-7.3150017922530859</v>
      </c>
      <c r="AE15">
        <f t="shared" si="5"/>
        <v>-35.274333000546513</v>
      </c>
      <c r="AF15">
        <f t="shared" si="5"/>
        <v>0</v>
      </c>
      <c r="AG15">
        <f t="shared" si="5"/>
        <v>-25.812995009742377</v>
      </c>
    </row>
    <row r="16" spans="2:37" x14ac:dyDescent="0.25">
      <c r="B16" s="13" t="s">
        <v>57</v>
      </c>
      <c r="C16" s="16">
        <v>15952438753760</v>
      </c>
      <c r="D16" s="16">
        <v>15888556666127</v>
      </c>
      <c r="E16" s="16">
        <v>73733282785022</v>
      </c>
      <c r="F16" s="16">
        <v>14751423678577</v>
      </c>
      <c r="G16" s="16">
        <v>17514865115833</v>
      </c>
      <c r="H16" s="16">
        <v>24135723633202</v>
      </c>
      <c r="I16" s="16">
        <v>14199226230783</v>
      </c>
      <c r="K16" s="16">
        <v>16207825558576</v>
      </c>
      <c r="L16" s="16">
        <v>15898679145948</v>
      </c>
      <c r="M16" s="16">
        <v>19811759269224</v>
      </c>
      <c r="N16" s="16">
        <v>15624980171153</v>
      </c>
      <c r="O16" s="16">
        <v>17973047650387</v>
      </c>
      <c r="P16" s="16">
        <v>20977565469576</v>
      </c>
      <c r="Q16" s="16">
        <v>16907234351360</v>
      </c>
      <c r="S16">
        <f t="shared" si="4"/>
        <v>255386804816</v>
      </c>
      <c r="T16">
        <f t="shared" si="4"/>
        <v>10122479821</v>
      </c>
      <c r="U16">
        <f t="shared" si="4"/>
        <v>-53921523515798</v>
      </c>
      <c r="V16">
        <f t="shared" si="4"/>
        <v>873556492576</v>
      </c>
      <c r="W16">
        <f t="shared" si="4"/>
        <v>458182534554</v>
      </c>
      <c r="X16">
        <f t="shared" si="4"/>
        <v>-3158158163626</v>
      </c>
      <c r="Y16">
        <f t="shared" si="4"/>
        <v>2708008120577</v>
      </c>
      <c r="AA16">
        <f t="shared" si="5"/>
        <v>1.6009264085455597</v>
      </c>
      <c r="AB16">
        <f t="shared" si="5"/>
        <v>6.3709247061945112E-2</v>
      </c>
      <c r="AC16">
        <f t="shared" si="5"/>
        <v>-73.130506982867558</v>
      </c>
      <c r="AD16">
        <f t="shared" si="5"/>
        <v>5.9218453188666595</v>
      </c>
      <c r="AE16">
        <f t="shared" si="5"/>
        <v>2.6159638200114625</v>
      </c>
      <c r="AF16">
        <f t="shared" si="5"/>
        <v>-13.084994722435088</v>
      </c>
      <c r="AG16">
        <f t="shared" si="5"/>
        <v>19.071518944505684</v>
      </c>
    </row>
    <row r="17" spans="2:33" x14ac:dyDescent="0.25">
      <c r="B17" s="13" t="s">
        <v>16</v>
      </c>
      <c r="C17" s="16">
        <v>42771589347</v>
      </c>
      <c r="D17" s="16">
        <v>35075553318</v>
      </c>
      <c r="E17" s="16">
        <v>41882929024</v>
      </c>
      <c r="F17" s="16">
        <v>44463791117</v>
      </c>
      <c r="G17" s="16">
        <v>51808017912</v>
      </c>
      <c r="H17" s="16">
        <v>112125461342</v>
      </c>
      <c r="I17" s="16">
        <v>23679084025</v>
      </c>
      <c r="K17" s="16">
        <v>41573931874</v>
      </c>
      <c r="L17" s="16">
        <v>41091781415</v>
      </c>
      <c r="M17" s="16">
        <v>107291374372</v>
      </c>
      <c r="N17" s="16">
        <v>45811447463</v>
      </c>
      <c r="O17" s="16">
        <v>80528671418</v>
      </c>
      <c r="P17" s="16">
        <v>88976059974</v>
      </c>
      <c r="Q17" s="16">
        <v>40487364926</v>
      </c>
      <c r="S17">
        <f t="shared" si="4"/>
        <v>-1197657473</v>
      </c>
      <c r="T17">
        <f t="shared" si="4"/>
        <v>6016228097</v>
      </c>
      <c r="U17">
        <f t="shared" si="4"/>
        <v>65408445348</v>
      </c>
      <c r="V17">
        <f t="shared" si="4"/>
        <v>1347656346</v>
      </c>
      <c r="W17">
        <f t="shared" si="4"/>
        <v>28720653506</v>
      </c>
      <c r="X17">
        <f t="shared" si="4"/>
        <v>-23149401368</v>
      </c>
      <c r="Y17">
        <f t="shared" si="4"/>
        <v>16808280901</v>
      </c>
      <c r="AA17">
        <f t="shared" si="5"/>
        <v>-2.8001238468918475</v>
      </c>
      <c r="AB17">
        <f t="shared" si="5"/>
        <v>17.152197265303307</v>
      </c>
      <c r="AC17">
        <f t="shared" si="5"/>
        <v>156.16970176684461</v>
      </c>
      <c r="AD17">
        <f t="shared" si="5"/>
        <v>3.0309074240966956</v>
      </c>
      <c r="AE17">
        <f t="shared" si="5"/>
        <v>55.436696217145951</v>
      </c>
      <c r="AF17">
        <f t="shared" si="5"/>
        <v>-20.645980931477059</v>
      </c>
      <c r="AG17">
        <f t="shared" si="5"/>
        <v>70.983661712818304</v>
      </c>
    </row>
    <row r="18" spans="2:33" x14ac:dyDescent="0.25">
      <c r="B18" s="13" t="s">
        <v>58</v>
      </c>
      <c r="C18" s="16">
        <v>614001476012.5</v>
      </c>
      <c r="D18" s="16">
        <v>469852825004</v>
      </c>
      <c r="E18" s="16">
        <v>810284454614</v>
      </c>
      <c r="F18" s="16">
        <v>586697938214</v>
      </c>
      <c r="G18" s="16">
        <v>684415481266.5</v>
      </c>
      <c r="H18" s="16">
        <v>1186641901276</v>
      </c>
      <c r="I18" s="16">
        <v>643103027496.5</v>
      </c>
      <c r="K18" s="16">
        <v>676166664958.5</v>
      </c>
      <c r="L18" s="16">
        <v>715509391032.5</v>
      </c>
      <c r="M18" s="16">
        <v>1083776798284</v>
      </c>
      <c r="N18" s="16">
        <v>647865928478</v>
      </c>
      <c r="O18" s="16">
        <v>747480536452</v>
      </c>
      <c r="P18" s="16">
        <v>823298189664.5</v>
      </c>
      <c r="Q18" s="16">
        <v>826406495610</v>
      </c>
      <c r="S18">
        <f t="shared" si="4"/>
        <v>62165188946</v>
      </c>
      <c r="T18">
        <f t="shared" si="4"/>
        <v>245656566028.5</v>
      </c>
      <c r="U18">
        <f t="shared" si="4"/>
        <v>273492343670</v>
      </c>
      <c r="V18">
        <f t="shared" si="4"/>
        <v>61167990264</v>
      </c>
      <c r="W18">
        <f t="shared" si="4"/>
        <v>63065055185.5</v>
      </c>
      <c r="X18">
        <f t="shared" si="4"/>
        <v>-363343711611.5</v>
      </c>
      <c r="Y18">
        <f t="shared" si="4"/>
        <v>183303468113.5</v>
      </c>
      <c r="AA18">
        <f t="shared" si="5"/>
        <v>10.124599268021047</v>
      </c>
      <c r="AB18">
        <f t="shared" si="5"/>
        <v>52.283726510829993</v>
      </c>
      <c r="AC18">
        <f t="shared" si="5"/>
        <v>33.752633672366969</v>
      </c>
      <c r="AD18">
        <f t="shared" si="5"/>
        <v>10.425806241999911</v>
      </c>
      <c r="AE18">
        <f t="shared" si="5"/>
        <v>9.214440191913706</v>
      </c>
      <c r="AF18">
        <f t="shared" si="5"/>
        <v>-30.619491122030606</v>
      </c>
      <c r="AG18">
        <f t="shared" si="5"/>
        <v>28.502970795686014</v>
      </c>
    </row>
    <row r="21" spans="2:33" x14ac:dyDescent="0.25">
      <c r="H21" s="20" t="s">
        <v>23</v>
      </c>
      <c r="I21" s="20"/>
      <c r="J21" s="20"/>
      <c r="K21" s="20"/>
      <c r="L21" s="20"/>
    </row>
    <row r="22" spans="2:33" x14ac:dyDescent="0.25">
      <c r="C22" s="21" t="s">
        <v>1</v>
      </c>
      <c r="D22" s="21"/>
      <c r="E22" s="21"/>
      <c r="F22" s="21"/>
      <c r="G22" s="21"/>
      <c r="H22" s="21"/>
      <c r="I22" s="21"/>
      <c r="K22" s="21" t="s">
        <v>2</v>
      </c>
      <c r="L22" s="21"/>
      <c r="M22" s="21"/>
      <c r="N22" s="21"/>
      <c r="O22" s="21"/>
      <c r="P22" s="21"/>
      <c r="Q22" s="21"/>
      <c r="S22" s="21" t="s">
        <v>3</v>
      </c>
      <c r="T22" s="21"/>
      <c r="U22" s="21"/>
      <c r="V22" s="21"/>
      <c r="W22" s="21"/>
      <c r="X22" s="21"/>
      <c r="Y22" s="21"/>
      <c r="AA22" s="21" t="s">
        <v>4</v>
      </c>
      <c r="AB22" s="21"/>
      <c r="AC22" s="21"/>
      <c r="AD22" s="21"/>
      <c r="AE22" s="21"/>
      <c r="AF22" s="21"/>
      <c r="AG22" s="21"/>
    </row>
    <row r="23" spans="2:33" x14ac:dyDescent="0.25"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I23" s="1" t="s">
        <v>11</v>
      </c>
      <c r="K23" s="1" t="s">
        <v>5</v>
      </c>
      <c r="L23" s="1" t="s">
        <v>6</v>
      </c>
      <c r="M23" s="1" t="s">
        <v>7</v>
      </c>
      <c r="N23" s="1" t="s">
        <v>8</v>
      </c>
      <c r="O23" s="1" t="s">
        <v>9</v>
      </c>
      <c r="P23" s="1" t="s">
        <v>10</v>
      </c>
      <c r="Q23" s="1" t="s">
        <v>11</v>
      </c>
      <c r="S23" s="1" t="s">
        <v>5</v>
      </c>
      <c r="T23" s="1" t="s">
        <v>6</v>
      </c>
      <c r="U23" s="1" t="s">
        <v>7</v>
      </c>
      <c r="V23" s="1" t="s">
        <v>8</v>
      </c>
      <c r="W23" s="1" t="s">
        <v>9</v>
      </c>
      <c r="X23" s="1" t="s">
        <v>10</v>
      </c>
      <c r="Y23" s="1" t="s">
        <v>11</v>
      </c>
      <c r="AA23" s="1" t="s">
        <v>5</v>
      </c>
      <c r="AB23" s="1" t="s">
        <v>6</v>
      </c>
      <c r="AC23" s="1" t="s">
        <v>7</v>
      </c>
      <c r="AD23" s="1" t="s">
        <v>8</v>
      </c>
      <c r="AE23" s="1" t="s">
        <v>9</v>
      </c>
      <c r="AF23" s="1" t="s">
        <v>10</v>
      </c>
      <c r="AG23" s="1" t="s">
        <v>11</v>
      </c>
    </row>
    <row r="24" spans="2:33" x14ac:dyDescent="0.25">
      <c r="B24" s="13" t="s">
        <v>55</v>
      </c>
      <c r="C24" s="16">
        <v>312455675176</v>
      </c>
      <c r="D24" s="16">
        <v>270747787033</v>
      </c>
      <c r="E24" s="16">
        <v>672910699234</v>
      </c>
      <c r="F24" s="16">
        <v>265940302611</v>
      </c>
      <c r="G24" s="16">
        <v>361827602035</v>
      </c>
      <c r="H24" s="16">
        <v>350934001935</v>
      </c>
      <c r="I24" s="16">
        <v>269012383699</v>
      </c>
      <c r="K24" s="16">
        <v>323386537152</v>
      </c>
      <c r="L24" s="16">
        <v>267504884539</v>
      </c>
      <c r="M24" s="16">
        <v>348211141128</v>
      </c>
      <c r="N24" s="16">
        <v>259535385118</v>
      </c>
      <c r="O24" s="16">
        <v>316403963190</v>
      </c>
      <c r="P24" s="16">
        <v>350934001935</v>
      </c>
      <c r="Q24" s="16">
        <v>269489098867</v>
      </c>
      <c r="S24">
        <f t="shared" si="4"/>
        <v>10930861976</v>
      </c>
      <c r="T24">
        <f t="shared" si="4"/>
        <v>-3242902494</v>
      </c>
      <c r="U24">
        <f t="shared" si="4"/>
        <v>-324699558106</v>
      </c>
      <c r="V24">
        <f t="shared" si="4"/>
        <v>-6404917493</v>
      </c>
      <c r="W24">
        <f t="shared" si="4"/>
        <v>-45423638845</v>
      </c>
      <c r="X24">
        <f t="shared" si="4"/>
        <v>0</v>
      </c>
      <c r="Y24">
        <f t="shared" si="4"/>
        <v>476715168</v>
      </c>
      <c r="AA24">
        <f t="shared" si="5"/>
        <v>3.4983720394397908</v>
      </c>
      <c r="AB24">
        <f t="shared" si="5"/>
        <v>-1.1977577100583061</v>
      </c>
      <c r="AC24">
        <f t="shared" si="5"/>
        <v>-48.252993818588102</v>
      </c>
      <c r="AD24">
        <f t="shared" si="5"/>
        <v>-2.4084042283612397</v>
      </c>
      <c r="AE24">
        <f t="shared" si="5"/>
        <v>-12.553945190894011</v>
      </c>
      <c r="AF24">
        <f t="shared" si="5"/>
        <v>0</v>
      </c>
      <c r="AG24">
        <f t="shared" si="5"/>
        <v>0.1772093765517502</v>
      </c>
    </row>
    <row r="25" spans="2:33" x14ac:dyDescent="0.25">
      <c r="B25" s="13" t="s">
        <v>56</v>
      </c>
      <c r="C25" s="16">
        <v>20646909881.5</v>
      </c>
      <c r="D25" s="16">
        <v>22752826912</v>
      </c>
      <c r="E25" s="16">
        <v>55905481349.5</v>
      </c>
      <c r="F25" s="16">
        <v>18109384360</v>
      </c>
      <c r="G25" s="16">
        <v>27790510045.5</v>
      </c>
      <c r="H25" s="16">
        <v>29044553665.5</v>
      </c>
      <c r="I25" s="16">
        <v>23252740897.5</v>
      </c>
      <c r="K25" s="16">
        <v>20038323178</v>
      </c>
      <c r="L25" s="16">
        <v>17877720922</v>
      </c>
      <c r="M25" s="16">
        <v>32488682197.5</v>
      </c>
      <c r="N25" s="16">
        <v>17326495336</v>
      </c>
      <c r="O25" s="16">
        <v>21651429148</v>
      </c>
      <c r="P25" s="16">
        <v>27569220646</v>
      </c>
      <c r="Q25" s="16">
        <v>17516792153.5</v>
      </c>
      <c r="S25">
        <f t="shared" si="4"/>
        <v>-608586703.5</v>
      </c>
      <c r="T25">
        <f t="shared" si="4"/>
        <v>-4875105990</v>
      </c>
      <c r="U25">
        <f t="shared" si="4"/>
        <v>-23416799152</v>
      </c>
      <c r="V25">
        <f t="shared" si="4"/>
        <v>-782889024</v>
      </c>
      <c r="W25">
        <f t="shared" si="4"/>
        <v>-6139080897.5</v>
      </c>
      <c r="X25">
        <f t="shared" si="4"/>
        <v>-1475333019.5</v>
      </c>
      <c r="Y25">
        <f t="shared" si="4"/>
        <v>-5735948744</v>
      </c>
      <c r="AA25">
        <f t="shared" si="5"/>
        <v>-2.9475921917269789</v>
      </c>
      <c r="AB25">
        <f t="shared" si="5"/>
        <v>-21.426374880164165</v>
      </c>
      <c r="AC25">
        <f t="shared" si="5"/>
        <v>-41.886410038412862</v>
      </c>
      <c r="AD25">
        <f t="shared" si="5"/>
        <v>-4.3231123070602271</v>
      </c>
      <c r="AE25">
        <f t="shared" si="5"/>
        <v>-22.090565763092481</v>
      </c>
      <c r="AF25">
        <f t="shared" si="5"/>
        <v>-5.0795513557932388</v>
      </c>
      <c r="AG25">
        <f t="shared" si="5"/>
        <v>-24.667839242197449</v>
      </c>
    </row>
    <row r="26" spans="2:33" x14ac:dyDescent="0.25">
      <c r="B26" s="13" t="s">
        <v>57</v>
      </c>
      <c r="C26" s="16">
        <v>15952438753760</v>
      </c>
      <c r="D26" s="16">
        <v>15888556666127</v>
      </c>
      <c r="E26" s="16">
        <v>73733282785022</v>
      </c>
      <c r="F26" s="16">
        <v>14751423678577</v>
      </c>
      <c r="G26" s="16">
        <v>17514865115833</v>
      </c>
      <c r="H26" s="16">
        <v>24135723633202</v>
      </c>
      <c r="I26" s="16">
        <v>14199226230783</v>
      </c>
      <c r="K26" s="16">
        <v>16097203844077</v>
      </c>
      <c r="L26" s="16">
        <v>18179323410741</v>
      </c>
      <c r="M26" s="16">
        <v>18416951047998</v>
      </c>
      <c r="N26" s="16">
        <v>15447858865062</v>
      </c>
      <c r="O26" s="16">
        <v>18068723544677</v>
      </c>
      <c r="P26" s="16">
        <v>24033543596974</v>
      </c>
      <c r="Q26" s="16">
        <v>20483501994026</v>
      </c>
      <c r="S26">
        <f t="shared" si="4"/>
        <v>144765090317</v>
      </c>
      <c r="T26">
        <f t="shared" si="4"/>
        <v>2290766744614</v>
      </c>
      <c r="U26">
        <f t="shared" si="4"/>
        <v>-55316331737024</v>
      </c>
      <c r="V26">
        <f t="shared" si="4"/>
        <v>696435186485</v>
      </c>
      <c r="W26">
        <f t="shared" si="4"/>
        <v>553858428844</v>
      </c>
      <c r="X26">
        <f t="shared" si="4"/>
        <v>-102180036228</v>
      </c>
      <c r="Y26">
        <f t="shared" si="4"/>
        <v>6284275763243</v>
      </c>
      <c r="AA26">
        <f t="shared" si="5"/>
        <v>0.90747936758496428</v>
      </c>
      <c r="AB26">
        <f t="shared" si="5"/>
        <v>14.417714539783921</v>
      </c>
      <c r="AC26">
        <f t="shared" si="5"/>
        <v>-75.02220116565978</v>
      </c>
      <c r="AD26">
        <f t="shared" si="5"/>
        <v>4.7211387975820234</v>
      </c>
      <c r="AE26">
        <f t="shared" si="5"/>
        <v>3.1622192074052906</v>
      </c>
      <c r="AF26">
        <f t="shared" si="5"/>
        <v>-0.42335600863210637</v>
      </c>
      <c r="AG26">
        <f t="shared" si="5"/>
        <v>44.257874767986287</v>
      </c>
    </row>
    <row r="27" spans="2:33" x14ac:dyDescent="0.25">
      <c r="B27" s="13" t="s">
        <v>16</v>
      </c>
      <c r="C27" s="16">
        <v>42771589347</v>
      </c>
      <c r="D27" s="16">
        <v>35075553318</v>
      </c>
      <c r="E27" s="16">
        <v>41882929024</v>
      </c>
      <c r="F27" s="16">
        <v>44463791117</v>
      </c>
      <c r="G27" s="16">
        <v>51808017912</v>
      </c>
      <c r="H27" s="16">
        <v>112125461342</v>
      </c>
      <c r="I27" s="16">
        <v>23679084025</v>
      </c>
      <c r="K27" s="16">
        <v>38419408281</v>
      </c>
      <c r="L27" s="16">
        <v>30368119753</v>
      </c>
      <c r="M27" s="16">
        <v>155222602989</v>
      </c>
      <c r="N27" s="16">
        <v>44967934037</v>
      </c>
      <c r="O27" s="16">
        <v>75660455206</v>
      </c>
      <c r="P27" s="16">
        <v>88976059974</v>
      </c>
      <c r="Q27" s="16">
        <v>30731596138</v>
      </c>
      <c r="S27">
        <f t="shared" si="4"/>
        <v>-4352181066</v>
      </c>
      <c r="T27">
        <f t="shared" si="4"/>
        <v>-4707433565</v>
      </c>
      <c r="U27">
        <f t="shared" si="4"/>
        <v>113339673965</v>
      </c>
      <c r="V27">
        <f t="shared" si="4"/>
        <v>504142920</v>
      </c>
      <c r="W27">
        <f t="shared" si="4"/>
        <v>23852437294</v>
      </c>
      <c r="X27">
        <f t="shared" si="4"/>
        <v>-23149401368</v>
      </c>
      <c r="Y27">
        <f t="shared" si="4"/>
        <v>7052512113</v>
      </c>
      <c r="AA27">
        <f t="shared" si="5"/>
        <v>-10.175401785263007</v>
      </c>
      <c r="AB27">
        <f t="shared" si="5"/>
        <v>-13.420839073646912</v>
      </c>
      <c r="AC27">
        <f t="shared" si="5"/>
        <v>270.61066789300588</v>
      </c>
      <c r="AD27">
        <f t="shared" si="5"/>
        <v>1.1338280145150494</v>
      </c>
      <c r="AE27">
        <f t="shared" si="5"/>
        <v>46.040049890569534</v>
      </c>
      <c r="AF27">
        <f t="shared" si="5"/>
        <v>-20.645980931477059</v>
      </c>
      <c r="AG27">
        <f t="shared" si="5"/>
        <v>29.783720120060682</v>
      </c>
    </row>
    <row r="28" spans="2:33" x14ac:dyDescent="0.25">
      <c r="B28" s="13" t="s">
        <v>58</v>
      </c>
      <c r="C28" s="16">
        <v>614001476012.5</v>
      </c>
      <c r="D28" s="16">
        <v>469852825004</v>
      </c>
      <c r="E28" s="16">
        <v>810284454614</v>
      </c>
      <c r="F28" s="16">
        <v>586697938214</v>
      </c>
      <c r="G28" s="16">
        <v>684415481266.5</v>
      </c>
      <c r="H28" s="16">
        <v>1186641901276</v>
      </c>
      <c r="I28" s="16">
        <v>643103027496.5</v>
      </c>
      <c r="K28" s="16">
        <v>570560462062</v>
      </c>
      <c r="L28" s="16">
        <v>464478736006</v>
      </c>
      <c r="M28" s="16">
        <v>1120397665000</v>
      </c>
      <c r="N28" s="16">
        <v>570015069930</v>
      </c>
      <c r="O28" s="16">
        <v>670886262150</v>
      </c>
      <c r="P28" s="16">
        <v>802600499356</v>
      </c>
      <c r="Q28" s="16">
        <v>465856061932.5</v>
      </c>
      <c r="S28">
        <f t="shared" si="4"/>
        <v>-43441013950.5</v>
      </c>
      <c r="T28">
        <f t="shared" si="4"/>
        <v>-5374088998</v>
      </c>
      <c r="U28">
        <f t="shared" si="4"/>
        <v>310113210386</v>
      </c>
      <c r="V28">
        <f t="shared" si="4"/>
        <v>-16682868284</v>
      </c>
      <c r="W28">
        <f t="shared" si="4"/>
        <v>-13529219116.5</v>
      </c>
      <c r="X28">
        <f t="shared" si="4"/>
        <v>-384041401920</v>
      </c>
      <c r="Y28">
        <f t="shared" si="4"/>
        <v>-177246965564</v>
      </c>
      <c r="AA28">
        <f t="shared" si="5"/>
        <v>-7.0750666973340657</v>
      </c>
      <c r="AB28">
        <f t="shared" si="5"/>
        <v>-1.1437813528000493</v>
      </c>
      <c r="AC28">
        <f t="shared" si="5"/>
        <v>38.272141174636069</v>
      </c>
      <c r="AD28">
        <f t="shared" si="5"/>
        <v>-2.8435191599249952</v>
      </c>
      <c r="AE28">
        <f t="shared" si="5"/>
        <v>-1.9767552731952227</v>
      </c>
      <c r="AF28">
        <f t="shared" si="5"/>
        <v>-32.363714909025127</v>
      </c>
      <c r="AG28">
        <f t="shared" si="5"/>
        <v>-27.561208388956722</v>
      </c>
    </row>
    <row r="31" spans="2:33" x14ac:dyDescent="0.25">
      <c r="H31" s="20" t="s">
        <v>24</v>
      </c>
      <c r="I31" s="20"/>
      <c r="J31" s="20"/>
      <c r="K31" s="20"/>
      <c r="L31" s="20"/>
    </row>
    <row r="32" spans="2:33" x14ac:dyDescent="0.25">
      <c r="C32" s="21" t="s">
        <v>1</v>
      </c>
      <c r="D32" s="21"/>
      <c r="E32" s="21"/>
      <c r="F32" s="21"/>
      <c r="G32" s="21"/>
      <c r="H32" s="21"/>
      <c r="I32" s="21"/>
      <c r="K32" s="21" t="s">
        <v>2</v>
      </c>
      <c r="L32" s="21"/>
      <c r="M32" s="21"/>
      <c r="N32" s="21"/>
      <c r="O32" s="21"/>
      <c r="P32" s="21"/>
      <c r="Q32" s="21"/>
      <c r="S32" s="21" t="s">
        <v>3</v>
      </c>
      <c r="T32" s="21"/>
      <c r="U32" s="21"/>
      <c r="V32" s="21"/>
      <c r="W32" s="21"/>
      <c r="X32" s="21"/>
      <c r="Y32" s="21"/>
      <c r="AA32" s="21" t="s">
        <v>4</v>
      </c>
      <c r="AB32" s="21"/>
      <c r="AC32" s="21"/>
      <c r="AD32" s="21"/>
      <c r="AE32" s="21"/>
      <c r="AF32" s="21"/>
      <c r="AG32" s="21"/>
    </row>
    <row r="33" spans="2:33" x14ac:dyDescent="0.25">
      <c r="C33" s="1" t="s">
        <v>5</v>
      </c>
      <c r="D33" s="1" t="s">
        <v>6</v>
      </c>
      <c r="E33" s="1" t="s">
        <v>7</v>
      </c>
      <c r="F33" s="1" t="s">
        <v>8</v>
      </c>
      <c r="G33" s="1" t="s">
        <v>9</v>
      </c>
      <c r="H33" s="1" t="s">
        <v>10</v>
      </c>
      <c r="I33" s="1" t="s">
        <v>11</v>
      </c>
      <c r="K33" s="1" t="s">
        <v>5</v>
      </c>
      <c r="L33" s="1" t="s">
        <v>6</v>
      </c>
      <c r="M33" s="1" t="s">
        <v>7</v>
      </c>
      <c r="N33" s="1" t="s">
        <v>8</v>
      </c>
      <c r="O33" s="1" t="s">
        <v>9</v>
      </c>
      <c r="P33" s="1" t="s">
        <v>10</v>
      </c>
      <c r="Q33" s="1" t="s">
        <v>11</v>
      </c>
      <c r="S33" s="1" t="s">
        <v>5</v>
      </c>
      <c r="T33" s="1" t="s">
        <v>6</v>
      </c>
      <c r="U33" s="1" t="s">
        <v>7</v>
      </c>
      <c r="V33" s="1" t="s">
        <v>8</v>
      </c>
      <c r="W33" s="1" t="s">
        <v>9</v>
      </c>
      <c r="X33" s="1" t="s">
        <v>10</v>
      </c>
      <c r="Y33" s="1" t="s">
        <v>11</v>
      </c>
      <c r="AA33" s="1" t="s">
        <v>5</v>
      </c>
      <c r="AB33" s="1" t="s">
        <v>6</v>
      </c>
      <c r="AC33" s="1" t="s">
        <v>7</v>
      </c>
      <c r="AD33" s="1" t="s">
        <v>8</v>
      </c>
      <c r="AE33" s="1" t="s">
        <v>9</v>
      </c>
      <c r="AF33" s="1" t="s">
        <v>10</v>
      </c>
      <c r="AG33" s="1" t="s">
        <v>11</v>
      </c>
    </row>
    <row r="34" spans="2:33" x14ac:dyDescent="0.25">
      <c r="B34" s="13" t="s">
        <v>55</v>
      </c>
      <c r="C34" s="16">
        <v>312455675176</v>
      </c>
      <c r="D34" s="16">
        <v>270747787033</v>
      </c>
      <c r="E34" s="16">
        <v>672910699234</v>
      </c>
      <c r="F34" s="16">
        <v>265940302611</v>
      </c>
      <c r="G34" s="16">
        <v>361827602035</v>
      </c>
      <c r="H34" s="16">
        <v>350934001935</v>
      </c>
      <c r="I34" s="16">
        <v>269012383699</v>
      </c>
      <c r="K34" s="16">
        <v>288229070092</v>
      </c>
      <c r="L34" s="16">
        <v>262599061321</v>
      </c>
      <c r="M34" s="16">
        <v>330013557837</v>
      </c>
      <c r="N34" s="16">
        <v>267749430138</v>
      </c>
      <c r="O34" s="16">
        <v>307754358844</v>
      </c>
      <c r="P34" s="16">
        <v>350934001935</v>
      </c>
      <c r="Q34" s="16">
        <v>269776953562</v>
      </c>
      <c r="S34">
        <f t="shared" si="4"/>
        <v>-24226605084</v>
      </c>
      <c r="T34">
        <f t="shared" si="4"/>
        <v>-8148725712</v>
      </c>
      <c r="U34">
        <f t="shared" si="4"/>
        <v>-342897141397</v>
      </c>
      <c r="V34">
        <f t="shared" si="4"/>
        <v>1809127527</v>
      </c>
      <c r="W34">
        <f t="shared" si="4"/>
        <v>-54073243191</v>
      </c>
      <c r="X34">
        <f t="shared" si="4"/>
        <v>0</v>
      </c>
      <c r="Y34">
        <f t="shared" si="4"/>
        <v>764569863</v>
      </c>
      <c r="AA34">
        <f t="shared" si="5"/>
        <v>-7.7536133950371173</v>
      </c>
      <c r="AB34">
        <f t="shared" si="5"/>
        <v>-3.0097109200034922</v>
      </c>
      <c r="AC34">
        <f t="shared" si="5"/>
        <v>-50.957302623859739</v>
      </c>
      <c r="AD34">
        <f t="shared" si="5"/>
        <v>0.68027580221500794</v>
      </c>
      <c r="AE34">
        <f t="shared" si="5"/>
        <v>-14.944477117522238</v>
      </c>
      <c r="AF34">
        <f t="shared" si="5"/>
        <v>0</v>
      </c>
      <c r="AG34">
        <f t="shared" si="5"/>
        <v>0.28421363079533285</v>
      </c>
    </row>
    <row r="35" spans="2:33" x14ac:dyDescent="0.25">
      <c r="B35" s="13" t="s">
        <v>56</v>
      </c>
      <c r="C35" s="16">
        <v>20646909881.5</v>
      </c>
      <c r="D35" s="16">
        <v>22752826912</v>
      </c>
      <c r="E35" s="16">
        <v>55905481349.5</v>
      </c>
      <c r="F35" s="16">
        <v>18109384360</v>
      </c>
      <c r="G35" s="16">
        <v>27790510045.5</v>
      </c>
      <c r="H35" s="16">
        <v>29044553665.5</v>
      </c>
      <c r="I35" s="16">
        <v>23252740897.5</v>
      </c>
      <c r="K35" s="16">
        <v>19092588997.5</v>
      </c>
      <c r="L35" s="16">
        <v>17528913466</v>
      </c>
      <c r="M35" s="16">
        <v>33953072464</v>
      </c>
      <c r="N35" s="16">
        <v>16733295377.5</v>
      </c>
      <c r="O35" s="16">
        <v>20886072529.5</v>
      </c>
      <c r="P35" s="16">
        <v>25637302217.5</v>
      </c>
      <c r="Q35" s="16">
        <v>17028170617.5</v>
      </c>
      <c r="S35">
        <f t="shared" si="4"/>
        <v>-1554320884</v>
      </c>
      <c r="T35">
        <f t="shared" si="4"/>
        <v>-5223913446</v>
      </c>
      <c r="U35">
        <f t="shared" si="4"/>
        <v>-21952408885.5</v>
      </c>
      <c r="V35">
        <f t="shared" si="4"/>
        <v>-1376088982.5</v>
      </c>
      <c r="W35">
        <f t="shared" si="4"/>
        <v>-6904437516</v>
      </c>
      <c r="X35">
        <f t="shared" si="4"/>
        <v>-3407251448</v>
      </c>
      <c r="Y35">
        <f t="shared" si="4"/>
        <v>-6224570280</v>
      </c>
      <c r="AA35">
        <f t="shared" si="5"/>
        <v>-7.5281041711365209</v>
      </c>
      <c r="AB35">
        <f t="shared" si="5"/>
        <v>-22.959403972984436</v>
      </c>
      <c r="AC35">
        <f t="shared" si="5"/>
        <v>-39.267006303481786</v>
      </c>
      <c r="AD35">
        <f t="shared" si="5"/>
        <v>-7.5987618084881161</v>
      </c>
      <c r="AE35">
        <f t="shared" si="5"/>
        <v>-24.844587251891788</v>
      </c>
      <c r="AF35">
        <f t="shared" si="5"/>
        <v>-11.731120013895191</v>
      </c>
      <c r="AG35">
        <f t="shared" si="5"/>
        <v>-26.769189522381122</v>
      </c>
    </row>
    <row r="36" spans="2:33" x14ac:dyDescent="0.25">
      <c r="B36" s="13" t="s">
        <v>57</v>
      </c>
      <c r="C36" s="16">
        <v>15952438753760</v>
      </c>
      <c r="D36" s="16">
        <v>15888556666127</v>
      </c>
      <c r="E36" s="16">
        <v>73733282785022</v>
      </c>
      <c r="F36" s="16">
        <v>14751423678577</v>
      </c>
      <c r="G36" s="16">
        <v>17514865115833</v>
      </c>
      <c r="H36" s="16">
        <v>24135723633202</v>
      </c>
      <c r="I36" s="16">
        <v>14199226230783</v>
      </c>
      <c r="K36" s="16">
        <v>16207825558576</v>
      </c>
      <c r="L36" s="16">
        <v>15898679145948</v>
      </c>
      <c r="M36" s="16">
        <v>19811759269224</v>
      </c>
      <c r="N36" s="16">
        <v>15624980171153</v>
      </c>
      <c r="O36" s="16">
        <v>17973047650387</v>
      </c>
      <c r="P36" s="16">
        <v>20977565469576</v>
      </c>
      <c r="Q36" s="16">
        <v>16907234351360</v>
      </c>
      <c r="S36">
        <f t="shared" si="4"/>
        <v>255386804816</v>
      </c>
      <c r="T36">
        <f t="shared" si="4"/>
        <v>10122479821</v>
      </c>
      <c r="U36">
        <f t="shared" si="4"/>
        <v>-53921523515798</v>
      </c>
      <c r="V36">
        <f t="shared" si="4"/>
        <v>873556492576</v>
      </c>
      <c r="W36">
        <f t="shared" si="4"/>
        <v>458182534554</v>
      </c>
      <c r="X36">
        <f t="shared" si="4"/>
        <v>-3158158163626</v>
      </c>
      <c r="Y36">
        <f t="shared" si="4"/>
        <v>2708008120577</v>
      </c>
      <c r="AA36">
        <f t="shared" si="5"/>
        <v>1.6009264085455597</v>
      </c>
      <c r="AB36">
        <f t="shared" si="5"/>
        <v>6.3709247061945112E-2</v>
      </c>
      <c r="AC36">
        <f t="shared" si="5"/>
        <v>-73.130506982867558</v>
      </c>
      <c r="AD36">
        <f t="shared" si="5"/>
        <v>5.9218453188666595</v>
      </c>
      <c r="AE36">
        <f t="shared" si="5"/>
        <v>2.6159638200114625</v>
      </c>
      <c r="AF36">
        <f t="shared" si="5"/>
        <v>-13.084994722435088</v>
      </c>
      <c r="AG36">
        <f t="shared" si="5"/>
        <v>19.071518944505684</v>
      </c>
    </row>
    <row r="37" spans="2:33" x14ac:dyDescent="0.25">
      <c r="B37" s="13" t="s">
        <v>16</v>
      </c>
      <c r="C37" s="16">
        <v>42771589347</v>
      </c>
      <c r="D37" s="16">
        <v>35075553318</v>
      </c>
      <c r="E37" s="16">
        <v>41882929024</v>
      </c>
      <c r="F37" s="16">
        <v>44463791117</v>
      </c>
      <c r="G37" s="16">
        <v>51808017912</v>
      </c>
      <c r="H37" s="16">
        <v>112125461342</v>
      </c>
      <c r="I37" s="16">
        <v>23679084025</v>
      </c>
      <c r="K37" s="16">
        <v>37997532264</v>
      </c>
      <c r="L37" s="16">
        <v>28142791736</v>
      </c>
      <c r="M37" s="16">
        <v>105838415445</v>
      </c>
      <c r="N37" s="16">
        <v>44884394708</v>
      </c>
      <c r="O37" s="16">
        <v>73741535912</v>
      </c>
      <c r="P37" s="16">
        <v>88976059974</v>
      </c>
      <c r="Q37" s="16">
        <v>28737180577</v>
      </c>
      <c r="S37">
        <f t="shared" si="4"/>
        <v>-4774057083</v>
      </c>
      <c r="T37">
        <f t="shared" si="4"/>
        <v>-6932761582</v>
      </c>
      <c r="U37">
        <f t="shared" si="4"/>
        <v>63955486421</v>
      </c>
      <c r="V37">
        <f t="shared" si="4"/>
        <v>420603591</v>
      </c>
      <c r="W37">
        <f t="shared" si="4"/>
        <v>21933518000</v>
      </c>
      <c r="X37">
        <f t="shared" si="4"/>
        <v>-23149401368</v>
      </c>
      <c r="Y37">
        <f t="shared" si="4"/>
        <v>5058096552</v>
      </c>
      <c r="AA37">
        <f t="shared" si="5"/>
        <v>-11.161748150784705</v>
      </c>
      <c r="AB37">
        <f t="shared" si="5"/>
        <v>-19.765223713355535</v>
      </c>
      <c r="AC37">
        <f t="shared" si="5"/>
        <v>152.70060597803905</v>
      </c>
      <c r="AD37">
        <f t="shared" si="5"/>
        <v>0.94594630919626899</v>
      </c>
      <c r="AE37">
        <f t="shared" si="5"/>
        <v>42.336145801323276</v>
      </c>
      <c r="AF37">
        <f t="shared" si="5"/>
        <v>-20.645980931477059</v>
      </c>
      <c r="AG37">
        <f t="shared" si="5"/>
        <v>21.361031307882275</v>
      </c>
    </row>
    <row r="38" spans="2:33" x14ac:dyDescent="0.25">
      <c r="B38" s="13" t="s">
        <v>58</v>
      </c>
      <c r="C38" s="16">
        <v>614001476012.5</v>
      </c>
      <c r="D38" s="16">
        <v>469852825004</v>
      </c>
      <c r="E38" s="16">
        <v>810284454614</v>
      </c>
      <c r="F38" s="16">
        <v>586697938214</v>
      </c>
      <c r="G38" s="16">
        <v>684415481266.5</v>
      </c>
      <c r="H38" s="16">
        <v>1186641901276</v>
      </c>
      <c r="I38" s="16">
        <v>643103027496.5</v>
      </c>
      <c r="K38" s="16">
        <v>562578145170</v>
      </c>
      <c r="L38" s="16">
        <v>463781142604</v>
      </c>
      <c r="M38" s="16">
        <v>1161939921396.5</v>
      </c>
      <c r="N38" s="16">
        <v>562458013162</v>
      </c>
      <c r="O38" s="16">
        <v>703009944552.5</v>
      </c>
      <c r="P38" s="16">
        <v>802600499356</v>
      </c>
      <c r="Q38" s="16">
        <v>479063998566.5</v>
      </c>
      <c r="S38">
        <f t="shared" si="4"/>
        <v>-51423330842.5</v>
      </c>
      <c r="T38">
        <f t="shared" si="4"/>
        <v>-6071682400</v>
      </c>
      <c r="U38">
        <f t="shared" si="4"/>
        <v>351655466782.5</v>
      </c>
      <c r="V38">
        <f t="shared" si="4"/>
        <v>-24239925052</v>
      </c>
      <c r="W38">
        <f t="shared" si="4"/>
        <v>18594463286</v>
      </c>
      <c r="X38">
        <f t="shared" si="4"/>
        <v>-384041401920</v>
      </c>
      <c r="Y38">
        <f t="shared" si="4"/>
        <v>-164039028930</v>
      </c>
      <c r="AA38">
        <f t="shared" si="5"/>
        <v>-8.3751151831845281</v>
      </c>
      <c r="AB38">
        <f t="shared" si="5"/>
        <v>-1.2922519727210984</v>
      </c>
      <c r="AC38">
        <f t="shared" si="5"/>
        <v>43.399014356016515</v>
      </c>
      <c r="AD38">
        <f t="shared" si="5"/>
        <v>-4.1315851775089092</v>
      </c>
      <c r="AE38">
        <f t="shared" si="5"/>
        <v>2.7168384986837588</v>
      </c>
      <c r="AF38">
        <f t="shared" si="5"/>
        <v>-32.363714909025127</v>
      </c>
      <c r="AG38">
        <f t="shared" si="5"/>
        <v>-25.507426013616886</v>
      </c>
    </row>
    <row r="41" spans="2:33" x14ac:dyDescent="0.25">
      <c r="H41" s="20" t="s">
        <v>25</v>
      </c>
      <c r="I41" s="20"/>
      <c r="J41" s="20"/>
      <c r="K41" s="20"/>
      <c r="L41" s="20"/>
    </row>
    <row r="42" spans="2:33" x14ac:dyDescent="0.25">
      <c r="C42" s="21" t="s">
        <v>1</v>
      </c>
      <c r="D42" s="21"/>
      <c r="E42" s="21"/>
      <c r="F42" s="21"/>
      <c r="G42" s="21"/>
      <c r="H42" s="21"/>
      <c r="I42" s="21"/>
      <c r="K42" s="21" t="s">
        <v>2</v>
      </c>
      <c r="L42" s="21"/>
      <c r="M42" s="21"/>
      <c r="N42" s="21"/>
      <c r="O42" s="21"/>
      <c r="P42" s="21"/>
      <c r="Q42" s="21"/>
      <c r="S42" s="21" t="s">
        <v>3</v>
      </c>
      <c r="T42" s="21"/>
      <c r="U42" s="21"/>
      <c r="V42" s="21"/>
      <c r="W42" s="21"/>
      <c r="X42" s="21"/>
      <c r="Y42" s="21"/>
      <c r="AA42" s="21" t="s">
        <v>4</v>
      </c>
      <c r="AB42" s="21"/>
      <c r="AC42" s="21"/>
      <c r="AD42" s="21"/>
      <c r="AE42" s="21"/>
      <c r="AF42" s="21"/>
      <c r="AG42" s="21"/>
    </row>
    <row r="43" spans="2:33" x14ac:dyDescent="0.25">
      <c r="C43" s="1" t="s">
        <v>5</v>
      </c>
      <c r="D43" s="1" t="s">
        <v>6</v>
      </c>
      <c r="E43" s="1" t="s">
        <v>7</v>
      </c>
      <c r="F43" s="1" t="s">
        <v>8</v>
      </c>
      <c r="G43" s="1" t="s">
        <v>9</v>
      </c>
      <c r="H43" s="1" t="s">
        <v>10</v>
      </c>
      <c r="I43" s="1" t="s">
        <v>11</v>
      </c>
      <c r="K43" s="1" t="s">
        <v>5</v>
      </c>
      <c r="L43" s="1" t="s">
        <v>6</v>
      </c>
      <c r="M43" s="1" t="s">
        <v>7</v>
      </c>
      <c r="N43" s="1" t="s">
        <v>8</v>
      </c>
      <c r="O43" s="1" t="s">
        <v>9</v>
      </c>
      <c r="P43" s="1" t="s">
        <v>10</v>
      </c>
      <c r="Q43" s="1" t="s">
        <v>11</v>
      </c>
      <c r="S43" s="1" t="s">
        <v>5</v>
      </c>
      <c r="T43" s="1" t="s">
        <v>6</v>
      </c>
      <c r="U43" s="1" t="s">
        <v>7</v>
      </c>
      <c r="V43" s="1" t="s">
        <v>8</v>
      </c>
      <c r="W43" s="1" t="s">
        <v>9</v>
      </c>
      <c r="X43" s="1" t="s">
        <v>10</v>
      </c>
      <c r="Y43" s="1" t="s">
        <v>11</v>
      </c>
      <c r="AA43" s="1" t="s">
        <v>5</v>
      </c>
      <c r="AB43" s="1" t="s">
        <v>6</v>
      </c>
      <c r="AC43" s="1" t="s">
        <v>7</v>
      </c>
      <c r="AD43" s="1" t="s">
        <v>8</v>
      </c>
      <c r="AE43" s="1" t="s">
        <v>9</v>
      </c>
      <c r="AF43" s="1" t="s">
        <v>10</v>
      </c>
      <c r="AG43" s="1" t="s">
        <v>11</v>
      </c>
    </row>
    <row r="44" spans="2:33" x14ac:dyDescent="0.25">
      <c r="B44" s="13" t="s">
        <v>55</v>
      </c>
      <c r="C44" s="16">
        <v>312455675176</v>
      </c>
      <c r="D44" s="16">
        <v>270747787033</v>
      </c>
      <c r="E44" s="16">
        <v>672910699234</v>
      </c>
      <c r="F44" s="16">
        <v>265940302611</v>
      </c>
      <c r="G44" s="16">
        <v>361827602035</v>
      </c>
      <c r="H44" s="16">
        <v>350934001935</v>
      </c>
      <c r="I44" s="16">
        <v>269012383699</v>
      </c>
      <c r="K44" s="16">
        <v>317219526324</v>
      </c>
      <c r="L44" s="16">
        <v>274798170463</v>
      </c>
      <c r="M44" s="16">
        <v>326858762217</v>
      </c>
      <c r="N44" s="16">
        <v>275247922873</v>
      </c>
      <c r="O44" s="16">
        <v>317281226173</v>
      </c>
      <c r="P44" s="16">
        <v>379911754732</v>
      </c>
      <c r="Q44" s="16">
        <v>281025428098</v>
      </c>
      <c r="S44">
        <f t="shared" si="4"/>
        <v>4763851148</v>
      </c>
      <c r="T44">
        <f t="shared" si="4"/>
        <v>4050383430</v>
      </c>
      <c r="U44">
        <f t="shared" si="4"/>
        <v>-346051937017</v>
      </c>
      <c r="V44">
        <f t="shared" si="4"/>
        <v>9307620262</v>
      </c>
      <c r="W44">
        <f t="shared" si="4"/>
        <v>-44546375862</v>
      </c>
      <c r="X44">
        <f t="shared" si="4"/>
        <v>28977752797</v>
      </c>
      <c r="Y44">
        <f t="shared" si="4"/>
        <v>12013044399</v>
      </c>
      <c r="AA44">
        <f t="shared" si="5"/>
        <v>1.5246486226619562</v>
      </c>
      <c r="AB44">
        <f t="shared" si="5"/>
        <v>1.495998720575441</v>
      </c>
      <c r="AC44">
        <f t="shared" si="5"/>
        <v>-51.426130898338243</v>
      </c>
      <c r="AD44">
        <f t="shared" si="5"/>
        <v>3.4998908291138462</v>
      </c>
      <c r="AE44">
        <f t="shared" si="5"/>
        <v>-12.311491884936677</v>
      </c>
      <c r="AF44">
        <f t="shared" si="5"/>
        <v>8.2573226410723404</v>
      </c>
      <c r="AG44">
        <f t="shared" si="5"/>
        <v>4.465610182630658</v>
      </c>
    </row>
    <row r="45" spans="2:33" x14ac:dyDescent="0.25">
      <c r="B45" s="13" t="s">
        <v>56</v>
      </c>
      <c r="C45" s="16">
        <v>20646909881.5</v>
      </c>
      <c r="D45" s="16">
        <v>22752826912</v>
      </c>
      <c r="E45" s="16">
        <v>55905481349.5</v>
      </c>
      <c r="F45" s="16">
        <v>18109384360</v>
      </c>
      <c r="G45" s="16">
        <v>27790510045.5</v>
      </c>
      <c r="H45" s="16">
        <v>29044553665.5</v>
      </c>
      <c r="I45" s="16">
        <v>23252740897.5</v>
      </c>
      <c r="K45" s="16">
        <v>20494608133.5</v>
      </c>
      <c r="L45" s="16">
        <v>16589027825.5</v>
      </c>
      <c r="M45" s="16">
        <v>24890153285.5</v>
      </c>
      <c r="N45" s="16">
        <v>16637602001.5</v>
      </c>
      <c r="O45" s="16">
        <v>20280968381.5</v>
      </c>
      <c r="P45" s="16">
        <v>31073380505.5</v>
      </c>
      <c r="Q45" s="16">
        <v>16686773669.5</v>
      </c>
      <c r="S45">
        <f t="shared" si="4"/>
        <v>-152301748</v>
      </c>
      <c r="T45">
        <f t="shared" si="4"/>
        <v>-6163799086.5</v>
      </c>
      <c r="U45">
        <f t="shared" si="4"/>
        <v>-31015328064</v>
      </c>
      <c r="V45">
        <f t="shared" si="4"/>
        <v>-1471782358.5</v>
      </c>
      <c r="W45">
        <f t="shared" si="4"/>
        <v>-7509541664</v>
      </c>
      <c r="X45">
        <f t="shared" si="4"/>
        <v>2028826840</v>
      </c>
      <c r="Y45">
        <f t="shared" si="4"/>
        <v>-6565967228</v>
      </c>
      <c r="AA45">
        <f t="shared" si="5"/>
        <v>-0.73764911492380314</v>
      </c>
      <c r="AB45">
        <f t="shared" si="5"/>
        <v>-27.090256126587811</v>
      </c>
      <c r="AC45">
        <f t="shared" si="5"/>
        <v>-55.478152258637856</v>
      </c>
      <c r="AD45">
        <f t="shared" si="5"/>
        <v>-8.1271805227728908</v>
      </c>
      <c r="AE45">
        <f t="shared" si="5"/>
        <v>-27.021964158646266</v>
      </c>
      <c r="AF45">
        <f t="shared" si="5"/>
        <v>6.9852229900502891</v>
      </c>
      <c r="AG45">
        <f t="shared" si="5"/>
        <v>-28.237390408912759</v>
      </c>
    </row>
    <row r="46" spans="2:33" x14ac:dyDescent="0.25">
      <c r="B46" s="13" t="s">
        <v>57</v>
      </c>
      <c r="C46" s="16">
        <v>15952438753760</v>
      </c>
      <c r="D46" s="16">
        <v>15888556666127</v>
      </c>
      <c r="E46" s="16">
        <v>73733282785022</v>
      </c>
      <c r="F46" s="16">
        <v>14751423678577</v>
      </c>
      <c r="G46" s="16">
        <v>17514865115833</v>
      </c>
      <c r="H46" s="16">
        <v>24135723633202</v>
      </c>
      <c r="I46" s="16">
        <v>14199226230783</v>
      </c>
      <c r="K46" s="16">
        <v>16240866812305</v>
      </c>
      <c r="L46" s="16">
        <v>17383099213619</v>
      </c>
      <c r="M46" s="16">
        <v>38361949210873</v>
      </c>
      <c r="N46" s="16">
        <v>15312300257092</v>
      </c>
      <c r="O46" s="16">
        <v>17716346929026</v>
      </c>
      <c r="P46" s="16">
        <v>24135723633202</v>
      </c>
      <c r="Q46" s="16">
        <v>15773913935179</v>
      </c>
      <c r="S46">
        <f t="shared" si="4"/>
        <v>288428058545</v>
      </c>
      <c r="T46">
        <f t="shared" si="4"/>
        <v>1494542547492</v>
      </c>
      <c r="U46">
        <f t="shared" si="4"/>
        <v>-35371333574149</v>
      </c>
      <c r="V46">
        <f t="shared" si="4"/>
        <v>560876578515</v>
      </c>
      <c r="W46">
        <f t="shared" si="4"/>
        <v>201481813193</v>
      </c>
      <c r="X46">
        <f t="shared" si="4"/>
        <v>0</v>
      </c>
      <c r="Y46">
        <f t="shared" si="4"/>
        <v>1574687704396</v>
      </c>
      <c r="AA46">
        <f t="shared" si="5"/>
        <v>1.808049935167545</v>
      </c>
      <c r="AB46">
        <f t="shared" si="5"/>
        <v>9.4064085171325402</v>
      </c>
      <c r="AC46">
        <f t="shared" si="5"/>
        <v>-47.972004280995129</v>
      </c>
      <c r="AD46">
        <f t="shared" si="5"/>
        <v>3.8021860854660581</v>
      </c>
      <c r="AE46">
        <f t="shared" si="5"/>
        <v>1.1503475011683959</v>
      </c>
      <c r="AF46">
        <f t="shared" si="5"/>
        <v>0</v>
      </c>
      <c r="AG46">
        <f t="shared" si="5"/>
        <v>11.089954331329544</v>
      </c>
    </row>
    <row r="47" spans="2:33" x14ac:dyDescent="0.25">
      <c r="B47" s="13" t="s">
        <v>16</v>
      </c>
      <c r="C47" s="16">
        <v>42771589347</v>
      </c>
      <c r="D47" s="16">
        <v>35075553318</v>
      </c>
      <c r="E47" s="16">
        <v>41882929024</v>
      </c>
      <c r="F47" s="16">
        <v>44463791117</v>
      </c>
      <c r="G47" s="16">
        <v>51808017912</v>
      </c>
      <c r="H47" s="16">
        <v>112125461342</v>
      </c>
      <c r="I47" s="16">
        <v>23679084025</v>
      </c>
      <c r="K47" s="16">
        <v>43984728540</v>
      </c>
      <c r="L47" s="16">
        <v>33275489296</v>
      </c>
      <c r="M47" s="16">
        <v>71266163870</v>
      </c>
      <c r="N47" s="16">
        <v>46727273091</v>
      </c>
      <c r="O47" s="16">
        <v>51477551409</v>
      </c>
      <c r="P47" s="16">
        <v>112125461342</v>
      </c>
      <c r="Q47" s="16">
        <v>32181278659</v>
      </c>
      <c r="S47">
        <f t="shared" si="4"/>
        <v>1213139193</v>
      </c>
      <c r="T47">
        <f t="shared" si="4"/>
        <v>-1800064022</v>
      </c>
      <c r="U47">
        <f t="shared" si="4"/>
        <v>29383234846</v>
      </c>
      <c r="V47">
        <f t="shared" si="4"/>
        <v>2263481974</v>
      </c>
      <c r="W47">
        <f t="shared" si="4"/>
        <v>-330466503</v>
      </c>
      <c r="X47">
        <f t="shared" si="4"/>
        <v>0</v>
      </c>
      <c r="Y47">
        <f t="shared" si="4"/>
        <v>8502194634</v>
      </c>
      <c r="AA47">
        <f t="shared" si="5"/>
        <v>2.8363201169775789</v>
      </c>
      <c r="AB47">
        <f t="shared" si="5"/>
        <v>-5.1319618700818808</v>
      </c>
      <c r="AC47">
        <f t="shared" si="5"/>
        <v>70.15563507786824</v>
      </c>
      <c r="AD47">
        <f t="shared" si="5"/>
        <v>5.0906184945947963</v>
      </c>
      <c r="AE47">
        <f t="shared" si="5"/>
        <v>-0.63786748908503577</v>
      </c>
      <c r="AF47">
        <f t="shared" si="5"/>
        <v>0</v>
      </c>
      <c r="AG47">
        <f t="shared" si="5"/>
        <v>35.905927041027084</v>
      </c>
    </row>
    <row r="48" spans="2:33" x14ac:dyDescent="0.25">
      <c r="B48" s="13" t="s">
        <v>58</v>
      </c>
      <c r="C48" s="16">
        <v>614001476012.5</v>
      </c>
      <c r="D48" s="16">
        <v>469852825004</v>
      </c>
      <c r="E48" s="16">
        <v>810284454614</v>
      </c>
      <c r="F48" s="16">
        <v>586697938214</v>
      </c>
      <c r="G48" s="16">
        <v>684415481266.5</v>
      </c>
      <c r="H48" s="16">
        <v>1186641901276</v>
      </c>
      <c r="I48" s="16">
        <v>643103027496.5</v>
      </c>
      <c r="K48" s="16">
        <v>779893850150.5</v>
      </c>
      <c r="L48" s="16">
        <v>918969516328</v>
      </c>
      <c r="M48" s="16">
        <v>2857471364358.5</v>
      </c>
      <c r="N48" s="16">
        <v>726573081898.5</v>
      </c>
      <c r="O48" s="16">
        <v>1080434489420</v>
      </c>
      <c r="P48" s="16">
        <v>1285139959360</v>
      </c>
      <c r="Q48" s="16">
        <v>867109473214</v>
      </c>
      <c r="S48">
        <f t="shared" si="4"/>
        <v>165892374138</v>
      </c>
      <c r="T48">
        <f t="shared" si="4"/>
        <v>449116691324</v>
      </c>
      <c r="U48">
        <f t="shared" si="4"/>
        <v>2047186909744.5</v>
      </c>
      <c r="V48">
        <f t="shared" si="4"/>
        <v>139875143684.5</v>
      </c>
      <c r="W48">
        <f t="shared" si="4"/>
        <v>396019008153.5</v>
      </c>
      <c r="X48">
        <f t="shared" si="4"/>
        <v>98498058084</v>
      </c>
      <c r="Y48">
        <f t="shared" si="4"/>
        <v>224006445717.5</v>
      </c>
      <c r="AA48">
        <f t="shared" si="5"/>
        <v>27.018237026945311</v>
      </c>
      <c r="AB48">
        <f t="shared" si="5"/>
        <v>95.586674682689534</v>
      </c>
      <c r="AC48">
        <f t="shared" si="5"/>
        <v>252.65039926253189</v>
      </c>
      <c r="AD48">
        <f t="shared" si="5"/>
        <v>23.841083217422195</v>
      </c>
      <c r="AE48">
        <f t="shared" si="5"/>
        <v>57.862368545590627</v>
      </c>
      <c r="AF48">
        <f t="shared" si="5"/>
        <v>8.3005713836739385</v>
      </c>
      <c r="AG48">
        <f t="shared" si="5"/>
        <v>34.832124269344874</v>
      </c>
    </row>
    <row r="51" spans="2:33" x14ac:dyDescent="0.25">
      <c r="H51" s="20" t="s">
        <v>26</v>
      </c>
      <c r="I51" s="20"/>
      <c r="J51" s="20"/>
      <c r="K51" s="20"/>
      <c r="L51" s="20"/>
    </row>
    <row r="52" spans="2:33" x14ac:dyDescent="0.25">
      <c r="C52" s="21" t="s">
        <v>1</v>
      </c>
      <c r="D52" s="21"/>
      <c r="E52" s="21"/>
      <c r="F52" s="21"/>
      <c r="G52" s="21"/>
      <c r="H52" s="21"/>
      <c r="I52" s="21"/>
      <c r="K52" s="21" t="s">
        <v>2</v>
      </c>
      <c r="L52" s="21"/>
      <c r="M52" s="21"/>
      <c r="N52" s="21"/>
      <c r="O52" s="21"/>
      <c r="P52" s="21"/>
      <c r="Q52" s="21"/>
      <c r="S52" s="21" t="s">
        <v>3</v>
      </c>
      <c r="T52" s="21"/>
      <c r="U52" s="21"/>
      <c r="V52" s="21"/>
      <c r="W52" s="21"/>
      <c r="X52" s="21"/>
      <c r="Y52" s="21"/>
      <c r="AA52" s="21" t="s">
        <v>4</v>
      </c>
      <c r="AB52" s="21"/>
      <c r="AC52" s="21"/>
      <c r="AD52" s="21"/>
      <c r="AE52" s="21"/>
      <c r="AF52" s="21"/>
      <c r="AG52" s="21"/>
    </row>
    <row r="53" spans="2:33" x14ac:dyDescent="0.25">
      <c r="C53" s="1" t="s">
        <v>5</v>
      </c>
      <c r="D53" s="1" t="s">
        <v>6</v>
      </c>
      <c r="E53" s="1" t="s">
        <v>7</v>
      </c>
      <c r="F53" s="1" t="s">
        <v>8</v>
      </c>
      <c r="G53" s="1" t="s">
        <v>9</v>
      </c>
      <c r="H53" s="1" t="s">
        <v>10</v>
      </c>
      <c r="I53" s="1" t="s">
        <v>11</v>
      </c>
      <c r="K53" s="1" t="s">
        <v>5</v>
      </c>
      <c r="L53" s="1" t="s">
        <v>6</v>
      </c>
      <c r="M53" s="1" t="s">
        <v>7</v>
      </c>
      <c r="N53" s="1" t="s">
        <v>8</v>
      </c>
      <c r="O53" s="1" t="s">
        <v>9</v>
      </c>
      <c r="P53" s="1" t="s">
        <v>10</v>
      </c>
      <c r="Q53" s="1" t="s">
        <v>11</v>
      </c>
      <c r="S53" s="1" t="s">
        <v>5</v>
      </c>
      <c r="T53" s="1" t="s">
        <v>6</v>
      </c>
      <c r="U53" s="1" t="s">
        <v>7</v>
      </c>
      <c r="V53" s="1" t="s">
        <v>8</v>
      </c>
      <c r="W53" s="1" t="s">
        <v>9</v>
      </c>
      <c r="X53" s="1" t="s">
        <v>10</v>
      </c>
      <c r="Y53" s="1" t="s">
        <v>11</v>
      </c>
      <c r="AA53" s="1" t="s">
        <v>5</v>
      </c>
      <c r="AB53" s="1" t="s">
        <v>6</v>
      </c>
      <c r="AC53" s="1" t="s">
        <v>7</v>
      </c>
      <c r="AD53" s="1" t="s">
        <v>8</v>
      </c>
      <c r="AE53" s="1" t="s">
        <v>9</v>
      </c>
      <c r="AF53" s="1" t="s">
        <v>10</v>
      </c>
      <c r="AG53" s="1" t="s">
        <v>11</v>
      </c>
    </row>
    <row r="54" spans="2:33" x14ac:dyDescent="0.25">
      <c r="B54" s="13" t="s">
        <v>55</v>
      </c>
      <c r="C54" s="16">
        <v>312455675176</v>
      </c>
      <c r="D54" s="16">
        <v>270747787033</v>
      </c>
      <c r="E54" s="16">
        <v>672910699234</v>
      </c>
      <c r="F54" s="16">
        <v>265940302611</v>
      </c>
      <c r="G54" s="16">
        <v>361827602035</v>
      </c>
      <c r="H54" s="16">
        <v>350934001935</v>
      </c>
      <c r="I54" s="16">
        <v>269012383699</v>
      </c>
      <c r="K54" s="16">
        <v>290776273212</v>
      </c>
      <c r="L54" s="16">
        <v>262356132262</v>
      </c>
      <c r="M54" s="16">
        <v>311079336466</v>
      </c>
      <c r="N54" s="16">
        <v>265954208707</v>
      </c>
      <c r="O54" s="16">
        <v>344165406289</v>
      </c>
      <c r="P54" s="16">
        <v>350934001935</v>
      </c>
      <c r="Q54" s="16">
        <v>267436631083</v>
      </c>
      <c r="S54">
        <f t="shared" ref="S54:Y68" si="6">K54 - C54</f>
        <v>-21679401964</v>
      </c>
      <c r="T54">
        <f t="shared" si="6"/>
        <v>-8391654771</v>
      </c>
      <c r="U54">
        <f t="shared" si="6"/>
        <v>-361831362768</v>
      </c>
      <c r="V54">
        <f t="shared" si="6"/>
        <v>13906096</v>
      </c>
      <c r="W54">
        <f t="shared" si="6"/>
        <v>-17662195746</v>
      </c>
      <c r="X54">
        <f t="shared" si="6"/>
        <v>0</v>
      </c>
      <c r="Y54">
        <f t="shared" si="6"/>
        <v>-1575752616</v>
      </c>
      <c r="AA54">
        <f t="shared" ref="AA54:AG68" si="7">(K54-C54)*100/C54</f>
        <v>-6.9383927662022558</v>
      </c>
      <c r="AB54">
        <f t="shared" si="7"/>
        <v>-3.0994361442286458</v>
      </c>
      <c r="AC54">
        <f t="shared" si="7"/>
        <v>-53.771081835953339</v>
      </c>
      <c r="AD54">
        <f t="shared" si="7"/>
        <v>5.2290291706334271E-3</v>
      </c>
      <c r="AE54">
        <f t="shared" si="7"/>
        <v>-4.881384296461583</v>
      </c>
      <c r="AF54">
        <f t="shared" si="7"/>
        <v>0</v>
      </c>
      <c r="AG54">
        <f t="shared" si="7"/>
        <v>-0.58575467580076968</v>
      </c>
    </row>
    <row r="55" spans="2:33" x14ac:dyDescent="0.25">
      <c r="B55" s="13" t="s">
        <v>56</v>
      </c>
      <c r="C55" s="16">
        <v>20646909881.5</v>
      </c>
      <c r="D55" s="16">
        <v>22752826912</v>
      </c>
      <c r="E55" s="16">
        <v>55905481349.5</v>
      </c>
      <c r="F55" s="16">
        <v>18109384360</v>
      </c>
      <c r="G55" s="16">
        <v>27790510045.5</v>
      </c>
      <c r="H55" s="16">
        <v>29044553665.5</v>
      </c>
      <c r="I55" s="16">
        <v>23252740897.5</v>
      </c>
      <c r="K55" s="16">
        <v>25582597033.5</v>
      </c>
      <c r="L55" s="16">
        <v>21994305958</v>
      </c>
      <c r="M55" s="16">
        <v>33201625294</v>
      </c>
      <c r="N55" s="16">
        <v>22220847000</v>
      </c>
      <c r="O55" s="16">
        <v>26826609317.5</v>
      </c>
      <c r="P55" s="16">
        <v>27465268153.5</v>
      </c>
      <c r="Q55" s="16">
        <v>22273250341.5</v>
      </c>
      <c r="S55">
        <f t="shared" si="6"/>
        <v>4935687152</v>
      </c>
      <c r="T55">
        <f t="shared" si="6"/>
        <v>-758520954</v>
      </c>
      <c r="U55">
        <f t="shared" si="6"/>
        <v>-22703856055.5</v>
      </c>
      <c r="V55">
        <f t="shared" si="6"/>
        <v>4111462640</v>
      </c>
      <c r="W55">
        <f t="shared" si="6"/>
        <v>-963900728</v>
      </c>
      <c r="X55">
        <f t="shared" si="6"/>
        <v>-1579285512</v>
      </c>
      <c r="Y55">
        <f t="shared" si="6"/>
        <v>-979490556</v>
      </c>
      <c r="AA55">
        <f t="shared" si="7"/>
        <v>23.905209933727001</v>
      </c>
      <c r="AB55">
        <f t="shared" si="7"/>
        <v>-3.3337437889968333</v>
      </c>
      <c r="AC55">
        <f t="shared" si="7"/>
        <v>-40.611144931503311</v>
      </c>
      <c r="AD55">
        <f t="shared" si="7"/>
        <v>22.703492058412525</v>
      </c>
      <c r="AE55">
        <f t="shared" si="7"/>
        <v>-3.4684528150863514</v>
      </c>
      <c r="AF55">
        <f t="shared" si="7"/>
        <v>-5.4374583620333716</v>
      </c>
      <c r="AG55">
        <f t="shared" si="7"/>
        <v>-4.2123660187746257</v>
      </c>
    </row>
    <row r="56" spans="2:33" x14ac:dyDescent="0.25">
      <c r="B56" s="13" t="s">
        <v>57</v>
      </c>
      <c r="C56" s="16">
        <v>15952438753760</v>
      </c>
      <c r="D56" s="16">
        <v>15888556666127</v>
      </c>
      <c r="E56" s="16">
        <v>73733282785022</v>
      </c>
      <c r="F56" s="16">
        <v>14751423678577</v>
      </c>
      <c r="G56" s="16">
        <v>17514865115833</v>
      </c>
      <c r="H56" s="16">
        <v>24135723633202</v>
      </c>
      <c r="I56" s="16">
        <v>14199226230783</v>
      </c>
      <c r="K56" s="16">
        <v>20506603553302</v>
      </c>
      <c r="L56" s="16">
        <v>19983136076474</v>
      </c>
      <c r="M56" s="16">
        <v>26534456211868</v>
      </c>
      <c r="N56" s="16">
        <v>21773562982755</v>
      </c>
      <c r="O56" s="16">
        <v>22566579852651</v>
      </c>
      <c r="P56" s="16">
        <v>25355158964500</v>
      </c>
      <c r="Q56" s="16">
        <v>20324754189789</v>
      </c>
      <c r="S56">
        <f t="shared" si="6"/>
        <v>4554164799542</v>
      </c>
      <c r="T56">
        <f t="shared" si="6"/>
        <v>4094579410347</v>
      </c>
      <c r="U56">
        <f t="shared" si="6"/>
        <v>-47198826573154</v>
      </c>
      <c r="V56">
        <f t="shared" si="6"/>
        <v>7022139304178</v>
      </c>
      <c r="W56">
        <f t="shared" si="6"/>
        <v>5051714736818</v>
      </c>
      <c r="X56">
        <f t="shared" si="6"/>
        <v>1219435331298</v>
      </c>
      <c r="Y56">
        <f t="shared" si="6"/>
        <v>6125527959006</v>
      </c>
      <c r="AA56">
        <f t="shared" si="7"/>
        <v>28.548392316933864</v>
      </c>
      <c r="AB56">
        <f t="shared" si="7"/>
        <v>25.770619046072838</v>
      </c>
      <c r="AC56">
        <f t="shared" si="7"/>
        <v>-64.01291898363958</v>
      </c>
      <c r="AD56">
        <f t="shared" si="7"/>
        <v>47.603129414390139</v>
      </c>
      <c r="AE56">
        <f t="shared" si="7"/>
        <v>28.842441568398812</v>
      </c>
      <c r="AF56">
        <f t="shared" si="7"/>
        <v>5.052408412650613</v>
      </c>
      <c r="AG56">
        <f t="shared" si="7"/>
        <v>43.139871563749395</v>
      </c>
    </row>
    <row r="57" spans="2:33" x14ac:dyDescent="0.25">
      <c r="B57" s="13" t="s">
        <v>16</v>
      </c>
      <c r="C57" s="16">
        <v>42771589347</v>
      </c>
      <c r="D57" s="16">
        <v>35075553318</v>
      </c>
      <c r="E57" s="16">
        <v>41882929024</v>
      </c>
      <c r="F57" s="16">
        <v>44463791117</v>
      </c>
      <c r="G57" s="16">
        <v>51808017912</v>
      </c>
      <c r="H57" s="16">
        <v>112125461342</v>
      </c>
      <c r="I57" s="16">
        <v>23679084025</v>
      </c>
      <c r="K57" s="16">
        <v>81189928347</v>
      </c>
      <c r="L57" s="16">
        <v>78381859808</v>
      </c>
      <c r="M57" s="16">
        <v>66411074641</v>
      </c>
      <c r="N57" s="16">
        <v>84836561252</v>
      </c>
      <c r="O57" s="16">
        <v>77833239495</v>
      </c>
      <c r="P57" s="16">
        <v>105843838612</v>
      </c>
      <c r="Q57" s="16">
        <v>74490113129</v>
      </c>
      <c r="S57">
        <f t="shared" si="6"/>
        <v>38418339000</v>
      </c>
      <c r="T57">
        <f t="shared" si="6"/>
        <v>43306306490</v>
      </c>
      <c r="U57">
        <f t="shared" si="6"/>
        <v>24528145617</v>
      </c>
      <c r="V57">
        <f t="shared" si="6"/>
        <v>40372770135</v>
      </c>
      <c r="W57">
        <f t="shared" si="6"/>
        <v>26025221583</v>
      </c>
      <c r="X57">
        <f t="shared" si="6"/>
        <v>-6281622730</v>
      </c>
      <c r="Y57">
        <f t="shared" si="6"/>
        <v>50811029104</v>
      </c>
      <c r="AA57">
        <f t="shared" si="7"/>
        <v>89.822098235156332</v>
      </c>
      <c r="AB57">
        <f t="shared" si="7"/>
        <v>123.46578284133912</v>
      </c>
      <c r="AC57">
        <f t="shared" si="7"/>
        <v>58.563587095221393</v>
      </c>
      <c r="AD57">
        <f t="shared" si="7"/>
        <v>90.79920789652175</v>
      </c>
      <c r="AE57">
        <f t="shared" si="7"/>
        <v>50.233964995931494</v>
      </c>
      <c r="AF57">
        <f t="shared" si="7"/>
        <v>-5.6023160616838661</v>
      </c>
      <c r="AG57">
        <f t="shared" si="7"/>
        <v>214.58190295855417</v>
      </c>
    </row>
    <row r="58" spans="2:33" x14ac:dyDescent="0.25">
      <c r="B58" s="13" t="s">
        <v>58</v>
      </c>
      <c r="C58" s="16">
        <v>614001476012.5</v>
      </c>
      <c r="D58" s="16">
        <v>469852825004</v>
      </c>
      <c r="E58" s="16">
        <v>810284454614</v>
      </c>
      <c r="F58" s="16">
        <v>586697938214</v>
      </c>
      <c r="G58" s="16">
        <v>684415481266.5</v>
      </c>
      <c r="H58" s="16">
        <v>1186641901276</v>
      </c>
      <c r="I58" s="16">
        <v>643103027496.5</v>
      </c>
      <c r="K58" s="16">
        <v>753535040838.5</v>
      </c>
      <c r="L58" s="16">
        <v>732601354276.5</v>
      </c>
      <c r="M58" s="16">
        <v>822466358918.5</v>
      </c>
      <c r="N58" s="16">
        <v>769095995344</v>
      </c>
      <c r="O58" s="16">
        <v>766868738218.5</v>
      </c>
      <c r="P58" s="16">
        <v>746575114064</v>
      </c>
      <c r="Q58" s="16">
        <v>854235227608</v>
      </c>
      <c r="S58">
        <f t="shared" si="6"/>
        <v>139533564826</v>
      </c>
      <c r="T58">
        <f t="shared" si="6"/>
        <v>262748529272.5</v>
      </c>
      <c r="U58">
        <f t="shared" si="6"/>
        <v>12181904304.5</v>
      </c>
      <c r="V58">
        <f t="shared" si="6"/>
        <v>182398057130</v>
      </c>
      <c r="W58">
        <f t="shared" si="6"/>
        <v>82453256952</v>
      </c>
      <c r="X58">
        <f t="shared" si="6"/>
        <v>-440066787212</v>
      </c>
      <c r="Y58">
        <f t="shared" si="6"/>
        <v>211132200111.5</v>
      </c>
      <c r="AA58">
        <f t="shared" si="7"/>
        <v>22.725281660912383</v>
      </c>
      <c r="AB58">
        <f t="shared" si="7"/>
        <v>55.921453546706488</v>
      </c>
      <c r="AC58">
        <f t="shared" si="7"/>
        <v>1.5034108374081008</v>
      </c>
      <c r="AD58">
        <f t="shared" si="7"/>
        <v>31.088920763084342</v>
      </c>
      <c r="AE58">
        <f t="shared" si="7"/>
        <v>12.047251882646131</v>
      </c>
      <c r="AF58">
        <f t="shared" si="7"/>
        <v>-37.08505377559942</v>
      </c>
      <c r="AG58">
        <f t="shared" si="7"/>
        <v>32.830229540887842</v>
      </c>
    </row>
    <row r="61" spans="2:33" x14ac:dyDescent="0.25">
      <c r="H61" s="20" t="s">
        <v>27</v>
      </c>
      <c r="I61" s="20"/>
      <c r="J61" s="20"/>
      <c r="K61" s="20"/>
      <c r="L61" s="20"/>
    </row>
    <row r="62" spans="2:33" x14ac:dyDescent="0.25">
      <c r="C62" s="21" t="s">
        <v>1</v>
      </c>
      <c r="D62" s="21"/>
      <c r="E62" s="21"/>
      <c r="F62" s="21"/>
      <c r="G62" s="21"/>
      <c r="H62" s="21"/>
      <c r="I62" s="21"/>
      <c r="K62" s="21" t="s">
        <v>2</v>
      </c>
      <c r="L62" s="21"/>
      <c r="M62" s="21"/>
      <c r="N62" s="21"/>
      <c r="O62" s="21"/>
      <c r="P62" s="21"/>
      <c r="Q62" s="21"/>
      <c r="S62" s="21" t="s">
        <v>3</v>
      </c>
      <c r="T62" s="21"/>
      <c r="U62" s="21"/>
      <c r="V62" s="21"/>
      <c r="W62" s="21"/>
      <c r="X62" s="21"/>
      <c r="Y62" s="21"/>
      <c r="AA62" s="21" t="s">
        <v>4</v>
      </c>
      <c r="AB62" s="21"/>
      <c r="AC62" s="21"/>
      <c r="AD62" s="21"/>
      <c r="AE62" s="21"/>
      <c r="AF62" s="21"/>
      <c r="AG62" s="21"/>
    </row>
    <row r="63" spans="2:33" x14ac:dyDescent="0.25">
      <c r="C63" s="1" t="s">
        <v>5</v>
      </c>
      <c r="D63" s="1" t="s">
        <v>6</v>
      </c>
      <c r="E63" s="1" t="s">
        <v>7</v>
      </c>
      <c r="F63" s="1" t="s">
        <v>8</v>
      </c>
      <c r="G63" s="1" t="s">
        <v>9</v>
      </c>
      <c r="H63" s="1" t="s">
        <v>10</v>
      </c>
      <c r="I63" s="1" t="s">
        <v>11</v>
      </c>
      <c r="K63" s="1" t="s">
        <v>5</v>
      </c>
      <c r="L63" s="1" t="s">
        <v>6</v>
      </c>
      <c r="M63" s="1" t="s">
        <v>7</v>
      </c>
      <c r="N63" s="1" t="s">
        <v>8</v>
      </c>
      <c r="O63" s="1" t="s">
        <v>9</v>
      </c>
      <c r="P63" s="1" t="s">
        <v>10</v>
      </c>
      <c r="Q63" s="1" t="s">
        <v>11</v>
      </c>
      <c r="S63" s="1" t="s">
        <v>5</v>
      </c>
      <c r="T63" s="1" t="s">
        <v>6</v>
      </c>
      <c r="U63" s="1" t="s">
        <v>7</v>
      </c>
      <c r="V63" s="1" t="s">
        <v>8</v>
      </c>
      <c r="W63" s="1" t="s">
        <v>9</v>
      </c>
      <c r="X63" s="1" t="s">
        <v>10</v>
      </c>
      <c r="Y63" s="1" t="s">
        <v>11</v>
      </c>
      <c r="AA63" s="1" t="s">
        <v>5</v>
      </c>
      <c r="AB63" s="1" t="s">
        <v>6</v>
      </c>
      <c r="AC63" s="1" t="s">
        <v>7</v>
      </c>
      <c r="AD63" s="1" t="s">
        <v>8</v>
      </c>
      <c r="AE63" s="1" t="s">
        <v>9</v>
      </c>
      <c r="AF63" s="1" t="s">
        <v>10</v>
      </c>
      <c r="AG63" s="1" t="s">
        <v>11</v>
      </c>
    </row>
    <row r="64" spans="2:33" x14ac:dyDescent="0.25">
      <c r="B64" s="13" t="s">
        <v>55</v>
      </c>
      <c r="C64" s="16">
        <v>312455675176</v>
      </c>
      <c r="D64" s="16">
        <v>270747787033</v>
      </c>
      <c r="E64" s="16">
        <v>672910699234</v>
      </c>
      <c r="F64" s="16">
        <v>265940302611</v>
      </c>
      <c r="G64" s="16">
        <v>361827602035</v>
      </c>
      <c r="H64" s="16">
        <v>350934001935</v>
      </c>
      <c r="I64" s="16">
        <v>269012383699</v>
      </c>
      <c r="K64" s="16">
        <v>323386537152</v>
      </c>
      <c r="L64" s="16">
        <v>267504884539</v>
      </c>
      <c r="M64" s="16">
        <v>348211141128</v>
      </c>
      <c r="N64" s="16">
        <v>259535385118</v>
      </c>
      <c r="O64" s="16">
        <v>316403963190</v>
      </c>
      <c r="P64" s="16">
        <v>350934001935</v>
      </c>
      <c r="Q64" s="16">
        <v>269489098867</v>
      </c>
      <c r="S64">
        <f t="shared" si="6"/>
        <v>10930861976</v>
      </c>
      <c r="T64">
        <f t="shared" si="6"/>
        <v>-3242902494</v>
      </c>
      <c r="U64">
        <f t="shared" si="6"/>
        <v>-324699558106</v>
      </c>
      <c r="V64">
        <f t="shared" si="6"/>
        <v>-6404917493</v>
      </c>
      <c r="W64">
        <f t="shared" si="6"/>
        <v>-45423638845</v>
      </c>
      <c r="X64">
        <f t="shared" si="6"/>
        <v>0</v>
      </c>
      <c r="Y64">
        <f t="shared" si="6"/>
        <v>476715168</v>
      </c>
      <c r="AA64">
        <f t="shared" si="7"/>
        <v>3.4983720394397908</v>
      </c>
      <c r="AB64">
        <f t="shared" si="7"/>
        <v>-1.1977577100583061</v>
      </c>
      <c r="AC64">
        <f t="shared" si="7"/>
        <v>-48.252993818588102</v>
      </c>
      <c r="AD64">
        <f t="shared" si="7"/>
        <v>-2.4084042283612397</v>
      </c>
      <c r="AE64">
        <f t="shared" si="7"/>
        <v>-12.553945190894011</v>
      </c>
      <c r="AF64">
        <f t="shared" si="7"/>
        <v>0</v>
      </c>
      <c r="AG64">
        <f t="shared" si="7"/>
        <v>0.1772093765517502</v>
      </c>
    </row>
    <row r="65" spans="2:33" x14ac:dyDescent="0.25">
      <c r="B65" s="13" t="s">
        <v>56</v>
      </c>
      <c r="C65" s="16">
        <v>20646909881.5</v>
      </c>
      <c r="D65" s="16">
        <v>22752826912</v>
      </c>
      <c r="E65" s="16">
        <v>55905481349.5</v>
      </c>
      <c r="F65" s="16">
        <v>18109384360</v>
      </c>
      <c r="G65" s="16">
        <v>27790510045.5</v>
      </c>
      <c r="H65" s="16">
        <v>29044553665.5</v>
      </c>
      <c r="I65" s="16">
        <v>23252740897.5</v>
      </c>
      <c r="K65" s="16">
        <v>19445417329.5</v>
      </c>
      <c r="L65" s="16">
        <v>17970233998</v>
      </c>
      <c r="M65" s="16">
        <v>30855538476</v>
      </c>
      <c r="N65" s="16">
        <v>16973996357.5</v>
      </c>
      <c r="O65" s="16">
        <v>22115555424</v>
      </c>
      <c r="P65" s="16">
        <v>25637302217.5</v>
      </c>
      <c r="Q65" s="16">
        <v>17435420100</v>
      </c>
      <c r="S65">
        <f t="shared" si="6"/>
        <v>-1201492552</v>
      </c>
      <c r="T65">
        <f t="shared" si="6"/>
        <v>-4782592914</v>
      </c>
      <c r="U65">
        <f t="shared" si="6"/>
        <v>-25049942873.5</v>
      </c>
      <c r="V65">
        <f t="shared" si="6"/>
        <v>-1135388002.5</v>
      </c>
      <c r="W65">
        <f t="shared" si="6"/>
        <v>-5674954621.5</v>
      </c>
      <c r="X65">
        <f t="shared" si="6"/>
        <v>-3407251448</v>
      </c>
      <c r="Y65">
        <f t="shared" si="6"/>
        <v>-5817320797.5</v>
      </c>
      <c r="AA65">
        <f t="shared" si="7"/>
        <v>-5.8192366746200541</v>
      </c>
      <c r="AB65">
        <f t="shared" si="7"/>
        <v>-21.019774520754723</v>
      </c>
      <c r="AC65">
        <f t="shared" si="7"/>
        <v>-44.807668709436911</v>
      </c>
      <c r="AD65">
        <f t="shared" si="7"/>
        <v>-6.2696112685522571</v>
      </c>
      <c r="AE65">
        <f t="shared" si="7"/>
        <v>-20.420476674262844</v>
      </c>
      <c r="AF65">
        <f t="shared" si="7"/>
        <v>-11.731120013895191</v>
      </c>
      <c r="AG65">
        <f t="shared" si="7"/>
        <v>-25.017785314614006</v>
      </c>
    </row>
    <row r="66" spans="2:33" x14ac:dyDescent="0.25">
      <c r="B66" s="13" t="s">
        <v>57</v>
      </c>
      <c r="C66" s="16">
        <v>15952438753760</v>
      </c>
      <c r="D66" s="16">
        <v>15888556666127</v>
      </c>
      <c r="E66" s="16">
        <v>73733282785022</v>
      </c>
      <c r="F66" s="16">
        <v>14751423678577</v>
      </c>
      <c r="G66" s="16">
        <v>17514865115833</v>
      </c>
      <c r="H66" s="16">
        <v>24135723633202</v>
      </c>
      <c r="I66" s="16">
        <v>14199226230783</v>
      </c>
      <c r="K66" s="16">
        <v>16207825558576</v>
      </c>
      <c r="L66" s="16">
        <v>15898679145948</v>
      </c>
      <c r="M66" s="16">
        <v>19811759269224</v>
      </c>
      <c r="N66" s="16">
        <v>15624980171153</v>
      </c>
      <c r="O66" s="16">
        <v>17973047650387</v>
      </c>
      <c r="P66" s="16">
        <v>20977565469576</v>
      </c>
      <c r="Q66" s="16">
        <v>16907234351360</v>
      </c>
      <c r="S66">
        <f t="shared" si="6"/>
        <v>255386804816</v>
      </c>
      <c r="T66">
        <f t="shared" si="6"/>
        <v>10122479821</v>
      </c>
      <c r="U66">
        <f t="shared" si="6"/>
        <v>-53921523515798</v>
      </c>
      <c r="V66">
        <f t="shared" si="6"/>
        <v>873556492576</v>
      </c>
      <c r="W66">
        <f t="shared" si="6"/>
        <v>458182534554</v>
      </c>
      <c r="X66">
        <f t="shared" si="6"/>
        <v>-3158158163626</v>
      </c>
      <c r="Y66">
        <f t="shared" si="6"/>
        <v>2708008120577</v>
      </c>
      <c r="AA66">
        <f t="shared" si="7"/>
        <v>1.6009264085455597</v>
      </c>
      <c r="AB66">
        <f t="shared" si="7"/>
        <v>6.3709247061945112E-2</v>
      </c>
      <c r="AC66">
        <f t="shared" si="7"/>
        <v>-73.130506982867558</v>
      </c>
      <c r="AD66">
        <f t="shared" si="7"/>
        <v>5.9218453188666595</v>
      </c>
      <c r="AE66">
        <f t="shared" si="7"/>
        <v>2.6159638200114625</v>
      </c>
      <c r="AF66">
        <f t="shared" si="7"/>
        <v>-13.084994722435088</v>
      </c>
      <c r="AG66">
        <f t="shared" si="7"/>
        <v>19.071518944505684</v>
      </c>
    </row>
    <row r="67" spans="2:33" x14ac:dyDescent="0.25">
      <c r="B67" s="13" t="s">
        <v>16</v>
      </c>
      <c r="C67" s="16">
        <v>42771589347</v>
      </c>
      <c r="D67" s="16">
        <v>35075553318</v>
      </c>
      <c r="E67" s="16">
        <v>41882929024</v>
      </c>
      <c r="F67" s="16">
        <v>44463791117</v>
      </c>
      <c r="G67" s="16">
        <v>51808017912</v>
      </c>
      <c r="H67" s="16">
        <v>112125461342</v>
      </c>
      <c r="I67" s="16">
        <v>23679084025</v>
      </c>
      <c r="K67" s="16">
        <v>38419408281</v>
      </c>
      <c r="L67" s="16">
        <v>30368119753</v>
      </c>
      <c r="M67" s="16">
        <v>155222602989</v>
      </c>
      <c r="N67" s="16">
        <v>44967934037</v>
      </c>
      <c r="O67" s="16">
        <v>75660455206</v>
      </c>
      <c r="P67" s="16">
        <v>88976059974</v>
      </c>
      <c r="Q67" s="16">
        <v>30731596138</v>
      </c>
      <c r="S67">
        <f t="shared" si="6"/>
        <v>-4352181066</v>
      </c>
      <c r="T67">
        <f t="shared" si="6"/>
        <v>-4707433565</v>
      </c>
      <c r="U67">
        <f t="shared" si="6"/>
        <v>113339673965</v>
      </c>
      <c r="V67">
        <f t="shared" si="6"/>
        <v>504142920</v>
      </c>
      <c r="W67">
        <f t="shared" si="6"/>
        <v>23852437294</v>
      </c>
      <c r="X67">
        <f t="shared" si="6"/>
        <v>-23149401368</v>
      </c>
      <c r="Y67">
        <f t="shared" si="6"/>
        <v>7052512113</v>
      </c>
      <c r="AA67">
        <f t="shared" si="7"/>
        <v>-10.175401785263007</v>
      </c>
      <c r="AB67">
        <f t="shared" si="7"/>
        <v>-13.420839073646912</v>
      </c>
      <c r="AC67">
        <f t="shared" si="7"/>
        <v>270.61066789300588</v>
      </c>
      <c r="AD67">
        <f t="shared" si="7"/>
        <v>1.1338280145150494</v>
      </c>
      <c r="AE67">
        <f t="shared" si="7"/>
        <v>46.040049890569534</v>
      </c>
      <c r="AF67">
        <f t="shared" si="7"/>
        <v>-20.645980931477059</v>
      </c>
      <c r="AG67">
        <f t="shared" si="7"/>
        <v>29.783720120060682</v>
      </c>
    </row>
    <row r="68" spans="2:33" x14ac:dyDescent="0.25">
      <c r="B68" s="13" t="s">
        <v>58</v>
      </c>
      <c r="C68" s="16">
        <v>614001476012.5</v>
      </c>
      <c r="D68" s="16">
        <v>469852825004</v>
      </c>
      <c r="E68" s="16">
        <v>810284454614</v>
      </c>
      <c r="F68" s="16">
        <v>586697938214</v>
      </c>
      <c r="G68" s="16">
        <v>684415481266.5</v>
      </c>
      <c r="H68" s="16">
        <v>1186641901276</v>
      </c>
      <c r="I68" s="16">
        <v>643103027496.5</v>
      </c>
      <c r="K68" s="16">
        <v>570750149992.5</v>
      </c>
      <c r="L68" s="16">
        <v>464478736006</v>
      </c>
      <c r="M68" s="16">
        <v>1392619678780.5</v>
      </c>
      <c r="N68" s="16">
        <v>569077344604.5</v>
      </c>
      <c r="O68" s="16">
        <v>697721070996</v>
      </c>
      <c r="P68" s="16">
        <v>802600499356</v>
      </c>
      <c r="Q68" s="16">
        <v>465856061932.5</v>
      </c>
      <c r="S68">
        <f t="shared" si="6"/>
        <v>-43251326020</v>
      </c>
      <c r="T68">
        <f t="shared" si="6"/>
        <v>-5374088998</v>
      </c>
      <c r="U68">
        <f t="shared" si="6"/>
        <v>582335224166.5</v>
      </c>
      <c r="V68">
        <f t="shared" si="6"/>
        <v>-17620593609.5</v>
      </c>
      <c r="W68">
        <f t="shared" si="6"/>
        <v>13305589729.5</v>
      </c>
      <c r="X68">
        <f t="shared" si="6"/>
        <v>-384041401920</v>
      </c>
      <c r="Y68">
        <f t="shared" si="6"/>
        <v>-177246965564</v>
      </c>
      <c r="AA68">
        <f t="shared" si="7"/>
        <v>-7.0441729718446933</v>
      </c>
      <c r="AB68">
        <f t="shared" si="7"/>
        <v>-1.1437813528000493</v>
      </c>
      <c r="AC68">
        <f t="shared" si="7"/>
        <v>71.867999052741354</v>
      </c>
      <c r="AD68">
        <f t="shared" si="7"/>
        <v>-3.0033501844475259</v>
      </c>
      <c r="AE68">
        <f t="shared" si="7"/>
        <v>1.9440807658059132</v>
      </c>
      <c r="AF68">
        <f t="shared" si="7"/>
        <v>-32.363714909025127</v>
      </c>
      <c r="AG68">
        <f t="shared" si="7"/>
        <v>-27.561208388956722</v>
      </c>
    </row>
  </sheetData>
  <mergeCells count="35">
    <mergeCell ref="C22:I22"/>
    <mergeCell ref="K22:Q22"/>
    <mergeCell ref="S22:Y22"/>
    <mergeCell ref="AA22:AG22"/>
    <mergeCell ref="H1:L1"/>
    <mergeCell ref="C2:I2"/>
    <mergeCell ref="K2:Q2"/>
    <mergeCell ref="S2:Y2"/>
    <mergeCell ref="AA2:AG2"/>
    <mergeCell ref="H11:L11"/>
    <mergeCell ref="C12:I12"/>
    <mergeCell ref="K12:Q12"/>
    <mergeCell ref="S12:Y12"/>
    <mergeCell ref="AA12:AG12"/>
    <mergeCell ref="H21:L21"/>
    <mergeCell ref="C52:I52"/>
    <mergeCell ref="K52:Q52"/>
    <mergeCell ref="S52:Y52"/>
    <mergeCell ref="AA52:AG52"/>
    <mergeCell ref="H31:L31"/>
    <mergeCell ref="C32:I32"/>
    <mergeCell ref="K32:Q32"/>
    <mergeCell ref="S32:Y32"/>
    <mergeCell ref="AA32:AG32"/>
    <mergeCell ref="H41:L41"/>
    <mergeCell ref="C42:I42"/>
    <mergeCell ref="K42:Q42"/>
    <mergeCell ref="S42:Y42"/>
    <mergeCell ref="AA42:AG42"/>
    <mergeCell ref="H51:L51"/>
    <mergeCell ref="H61:L61"/>
    <mergeCell ref="C62:I62"/>
    <mergeCell ref="K62:Q62"/>
    <mergeCell ref="S62:Y62"/>
    <mergeCell ref="AA62:AG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7"/>
  <sheetViews>
    <sheetView topLeftCell="A3" workbookViewId="0">
      <selection activeCell="B22" sqref="B22"/>
    </sheetView>
  </sheetViews>
  <sheetFormatPr defaultRowHeight="15" x14ac:dyDescent="0.25"/>
  <cols>
    <col min="3" max="3" width="11.140625" customWidth="1"/>
    <col min="4" max="4" width="17.42578125" customWidth="1"/>
    <col min="5" max="5" width="19.28515625" customWidth="1"/>
    <col min="6" max="6" width="17.85546875" customWidth="1"/>
    <col min="8" max="8" width="12.140625" customWidth="1"/>
    <col min="9" max="9" width="24" customWidth="1"/>
    <col min="10" max="10" width="25" customWidth="1"/>
    <col min="11" max="11" width="23.42578125" customWidth="1"/>
  </cols>
  <sheetData>
    <row r="4" spans="3:11" x14ac:dyDescent="0.25">
      <c r="C4" s="12"/>
      <c r="D4" s="22" t="s">
        <v>44</v>
      </c>
      <c r="E4" s="22"/>
      <c r="F4" s="22"/>
      <c r="G4" s="12"/>
      <c r="H4" s="12"/>
      <c r="I4" s="22" t="s">
        <v>45</v>
      </c>
      <c r="J4" s="22"/>
      <c r="K4" s="22"/>
    </row>
    <row r="5" spans="3:11" x14ac:dyDescent="0.25">
      <c r="C5" s="12"/>
      <c r="D5" s="14" t="s">
        <v>46</v>
      </c>
      <c r="E5" s="14" t="s">
        <v>47</v>
      </c>
      <c r="F5" s="14" t="s">
        <v>48</v>
      </c>
      <c r="G5" s="12"/>
      <c r="H5" s="15" t="s">
        <v>49</v>
      </c>
      <c r="I5" s="14" t="s">
        <v>46</v>
      </c>
      <c r="J5" s="14" t="s">
        <v>47</v>
      </c>
      <c r="K5" s="14" t="s">
        <v>48</v>
      </c>
    </row>
    <row r="6" spans="3:11" x14ac:dyDescent="0.25">
      <c r="C6" s="13" t="s">
        <v>55</v>
      </c>
      <c r="D6" s="14"/>
      <c r="E6" s="14"/>
      <c r="F6" s="14"/>
      <c r="G6" s="12"/>
      <c r="H6" s="13" t="s">
        <v>55</v>
      </c>
      <c r="I6" s="14"/>
      <c r="J6" s="14"/>
      <c r="K6" s="14"/>
    </row>
    <row r="7" spans="3:11" x14ac:dyDescent="0.25">
      <c r="C7" s="13" t="s">
        <v>56</v>
      </c>
      <c r="D7" s="14"/>
      <c r="E7" s="14"/>
      <c r="F7" s="14"/>
      <c r="G7" s="12"/>
      <c r="H7" s="13" t="s">
        <v>56</v>
      </c>
      <c r="I7" s="14"/>
      <c r="J7" s="14"/>
      <c r="K7" s="14"/>
    </row>
    <row r="8" spans="3:11" x14ac:dyDescent="0.25">
      <c r="C8" s="13" t="s">
        <v>57</v>
      </c>
      <c r="D8" s="14"/>
      <c r="E8" s="14"/>
      <c r="F8" s="14"/>
      <c r="G8" s="12"/>
      <c r="H8" s="13" t="s">
        <v>57</v>
      </c>
      <c r="I8" s="14"/>
      <c r="J8" s="14"/>
      <c r="K8" s="14"/>
    </row>
    <row r="9" spans="3:11" x14ac:dyDescent="0.25">
      <c r="C9" s="13" t="s">
        <v>16</v>
      </c>
      <c r="D9" s="14"/>
      <c r="E9" s="14"/>
      <c r="F9" s="14"/>
      <c r="G9" s="12"/>
      <c r="H9" s="13" t="s">
        <v>16</v>
      </c>
      <c r="I9" s="14"/>
      <c r="J9" s="14"/>
      <c r="K9" s="14"/>
    </row>
    <row r="10" spans="3:11" x14ac:dyDescent="0.25">
      <c r="C10" s="13" t="s">
        <v>58</v>
      </c>
      <c r="D10" s="14"/>
      <c r="E10" s="14"/>
      <c r="F10" s="14"/>
      <c r="G10" s="12"/>
      <c r="H10" s="13" t="s">
        <v>58</v>
      </c>
      <c r="I10" s="14"/>
      <c r="J10" s="14"/>
      <c r="K10" s="14"/>
    </row>
    <row r="13" spans="3:11" x14ac:dyDescent="0.25">
      <c r="C13" s="12"/>
      <c r="D13" s="22" t="s">
        <v>45</v>
      </c>
      <c r="E13" s="22"/>
      <c r="F13" s="22"/>
      <c r="G13" s="12"/>
      <c r="H13" s="12"/>
      <c r="I13" s="22" t="s">
        <v>45</v>
      </c>
      <c r="J13" s="22"/>
      <c r="K13" s="22"/>
    </row>
    <row r="14" spans="3:11" x14ac:dyDescent="0.25">
      <c r="C14" s="15" t="s">
        <v>50</v>
      </c>
      <c r="D14" s="14" t="s">
        <v>46</v>
      </c>
      <c r="E14" s="14" t="s">
        <v>47</v>
      </c>
      <c r="F14" s="14" t="s">
        <v>48</v>
      </c>
      <c r="G14" s="12"/>
      <c r="H14" s="15" t="s">
        <v>33</v>
      </c>
      <c r="I14" s="14" t="s">
        <v>46</v>
      </c>
      <c r="J14" s="14" t="s">
        <v>47</v>
      </c>
      <c r="K14" s="14" t="s">
        <v>48</v>
      </c>
    </row>
    <row r="15" spans="3:11" x14ac:dyDescent="0.25">
      <c r="C15" s="13" t="s">
        <v>55</v>
      </c>
      <c r="D15" s="14"/>
      <c r="E15" s="14"/>
      <c r="F15" s="14"/>
      <c r="G15" s="12"/>
      <c r="H15" s="13" t="s">
        <v>55</v>
      </c>
      <c r="I15" s="14"/>
      <c r="J15" s="14"/>
      <c r="K15" s="14"/>
    </row>
    <row r="16" spans="3:11" x14ac:dyDescent="0.25">
      <c r="C16" s="13" t="s">
        <v>56</v>
      </c>
      <c r="D16" s="14"/>
      <c r="E16" s="14"/>
      <c r="F16" s="14"/>
      <c r="G16" s="12"/>
      <c r="H16" s="13" t="s">
        <v>56</v>
      </c>
      <c r="I16" s="14"/>
      <c r="J16" s="14"/>
      <c r="K16" s="14"/>
    </row>
    <row r="17" spans="3:11" x14ac:dyDescent="0.25">
      <c r="C17" s="13" t="s">
        <v>57</v>
      </c>
      <c r="D17" s="14"/>
      <c r="E17" s="14"/>
      <c r="F17" s="14"/>
      <c r="G17" s="12"/>
      <c r="H17" s="13" t="s">
        <v>57</v>
      </c>
      <c r="I17" s="14"/>
      <c r="J17" s="14"/>
      <c r="K17" s="14"/>
    </row>
    <row r="18" spans="3:11" x14ac:dyDescent="0.25">
      <c r="C18" s="13" t="s">
        <v>16</v>
      </c>
      <c r="D18" s="14"/>
      <c r="E18" s="14"/>
      <c r="F18" s="14"/>
      <c r="G18" s="12"/>
      <c r="H18" s="13" t="s">
        <v>16</v>
      </c>
      <c r="I18" s="14"/>
      <c r="J18" s="14"/>
      <c r="K18" s="14"/>
    </row>
    <row r="19" spans="3:11" x14ac:dyDescent="0.25">
      <c r="C19" s="13" t="s">
        <v>58</v>
      </c>
      <c r="D19" s="14"/>
      <c r="E19" s="14"/>
      <c r="F19" s="14"/>
      <c r="G19" s="12"/>
      <c r="H19" s="13" t="s">
        <v>58</v>
      </c>
      <c r="I19" s="14"/>
      <c r="J19" s="14"/>
      <c r="K19" s="14"/>
    </row>
    <row r="22" spans="3:11" x14ac:dyDescent="0.25">
      <c r="C22" s="12"/>
      <c r="D22" s="22" t="s">
        <v>45</v>
      </c>
      <c r="E22" s="22"/>
      <c r="F22" s="22"/>
      <c r="G22" s="12"/>
      <c r="H22" s="12"/>
      <c r="I22" s="22" t="s">
        <v>45</v>
      </c>
      <c r="J22" s="22"/>
      <c r="K22" s="22"/>
    </row>
    <row r="23" spans="3:11" x14ac:dyDescent="0.25">
      <c r="C23" s="15" t="s">
        <v>34</v>
      </c>
      <c r="D23" s="14" t="s">
        <v>46</v>
      </c>
      <c r="E23" s="14" t="s">
        <v>47</v>
      </c>
      <c r="F23" s="14" t="s">
        <v>48</v>
      </c>
      <c r="G23" s="12"/>
      <c r="H23" s="15" t="s">
        <v>35</v>
      </c>
      <c r="I23" s="14" t="s">
        <v>46</v>
      </c>
      <c r="J23" s="14" t="s">
        <v>47</v>
      </c>
      <c r="K23" s="14" t="s">
        <v>48</v>
      </c>
    </row>
    <row r="24" spans="3:11" x14ac:dyDescent="0.25">
      <c r="C24" s="13" t="s">
        <v>55</v>
      </c>
      <c r="D24" s="14"/>
      <c r="E24" s="14"/>
      <c r="F24" s="14"/>
      <c r="G24" s="12"/>
      <c r="H24" s="13" t="s">
        <v>55</v>
      </c>
      <c r="I24" s="14"/>
      <c r="J24" s="14"/>
      <c r="K24" s="14"/>
    </row>
    <row r="25" spans="3:11" x14ac:dyDescent="0.25">
      <c r="C25" s="13" t="s">
        <v>56</v>
      </c>
      <c r="D25" s="14"/>
      <c r="E25" s="14"/>
      <c r="F25" s="14"/>
      <c r="G25" s="12"/>
      <c r="H25" s="13" t="s">
        <v>56</v>
      </c>
      <c r="I25" s="14"/>
      <c r="J25" s="14"/>
      <c r="K25" s="14"/>
    </row>
    <row r="26" spans="3:11" x14ac:dyDescent="0.25">
      <c r="C26" s="13" t="s">
        <v>57</v>
      </c>
      <c r="D26" s="14"/>
      <c r="E26" s="14"/>
      <c r="F26" s="14"/>
      <c r="G26" s="12"/>
      <c r="H26" s="13" t="s">
        <v>57</v>
      </c>
      <c r="I26" s="14"/>
      <c r="J26" s="14"/>
      <c r="K26" s="14"/>
    </row>
    <row r="27" spans="3:11" x14ac:dyDescent="0.25">
      <c r="C27" s="13" t="s">
        <v>16</v>
      </c>
      <c r="D27" s="14"/>
      <c r="E27" s="14"/>
      <c r="F27" s="14"/>
      <c r="G27" s="12"/>
      <c r="H27" s="13" t="s">
        <v>16</v>
      </c>
      <c r="I27" s="14"/>
      <c r="J27" s="14"/>
      <c r="K27" s="14"/>
    </row>
    <row r="28" spans="3:11" x14ac:dyDescent="0.25">
      <c r="C28" s="13" t="s">
        <v>58</v>
      </c>
      <c r="D28" s="14"/>
      <c r="E28" s="14"/>
      <c r="F28" s="14"/>
      <c r="G28" s="12"/>
      <c r="H28" s="13" t="s">
        <v>58</v>
      </c>
      <c r="I28" s="14"/>
      <c r="J28" s="14"/>
      <c r="K28" s="14"/>
    </row>
    <row r="31" spans="3:11" x14ac:dyDescent="0.25">
      <c r="C31" s="12"/>
      <c r="D31" s="22" t="s">
        <v>45</v>
      </c>
      <c r="E31" s="22"/>
      <c r="F31" s="22"/>
      <c r="G31" s="12"/>
      <c r="H31" s="12"/>
      <c r="I31" s="22" t="s">
        <v>45</v>
      </c>
      <c r="J31" s="22"/>
      <c r="K31" s="22"/>
    </row>
    <row r="32" spans="3:11" x14ac:dyDescent="0.25">
      <c r="C32" s="15" t="s">
        <v>36</v>
      </c>
      <c r="D32" s="14" t="s">
        <v>46</v>
      </c>
      <c r="E32" s="14" t="s">
        <v>47</v>
      </c>
      <c r="F32" s="14" t="s">
        <v>48</v>
      </c>
      <c r="G32" s="12"/>
      <c r="H32" s="15" t="s">
        <v>51</v>
      </c>
      <c r="I32" s="14" t="s">
        <v>46</v>
      </c>
      <c r="J32" s="14" t="s">
        <v>47</v>
      </c>
      <c r="K32" s="14" t="s">
        <v>48</v>
      </c>
    </row>
    <row r="33" spans="3:11" x14ac:dyDescent="0.25">
      <c r="C33" s="13" t="s">
        <v>55</v>
      </c>
      <c r="D33" s="14"/>
      <c r="E33" s="14"/>
      <c r="F33" s="14"/>
      <c r="G33" s="12"/>
      <c r="H33" s="13" t="s">
        <v>12</v>
      </c>
      <c r="I33" s="14"/>
      <c r="J33" s="14"/>
      <c r="K33" s="14"/>
    </row>
    <row r="34" spans="3:11" x14ac:dyDescent="0.25">
      <c r="C34" s="13" t="s">
        <v>56</v>
      </c>
      <c r="D34" s="14"/>
      <c r="E34" s="14"/>
      <c r="F34" s="14"/>
      <c r="G34" s="12"/>
      <c r="H34" s="13" t="s">
        <v>13</v>
      </c>
      <c r="I34" s="14"/>
      <c r="J34" s="14"/>
      <c r="K34" s="14"/>
    </row>
    <row r="35" spans="3:11" x14ac:dyDescent="0.25">
      <c r="C35" s="13" t="s">
        <v>57</v>
      </c>
      <c r="D35" s="14"/>
      <c r="E35" s="14"/>
      <c r="F35" s="14"/>
      <c r="G35" s="12"/>
      <c r="H35" s="13" t="s">
        <v>14</v>
      </c>
      <c r="I35" s="14"/>
      <c r="J35" s="14"/>
      <c r="K35" s="14"/>
    </row>
    <row r="36" spans="3:11" x14ac:dyDescent="0.25">
      <c r="C36" s="13" t="s">
        <v>16</v>
      </c>
      <c r="D36" s="14"/>
      <c r="E36" s="14"/>
      <c r="F36" s="14"/>
      <c r="G36" s="12"/>
      <c r="H36" s="13" t="s">
        <v>15</v>
      </c>
      <c r="I36" s="14"/>
      <c r="J36" s="14"/>
      <c r="K36" s="14"/>
    </row>
    <row r="37" spans="3:11" x14ac:dyDescent="0.25">
      <c r="C37" s="13" t="s">
        <v>58</v>
      </c>
      <c r="D37" s="14"/>
      <c r="E37" s="14"/>
      <c r="F37" s="14"/>
      <c r="G37" s="12"/>
      <c r="H37" s="13" t="s">
        <v>16</v>
      </c>
      <c r="I37" s="14"/>
      <c r="J37" s="14"/>
      <c r="K37" s="14"/>
    </row>
  </sheetData>
  <mergeCells count="8">
    <mergeCell ref="D31:F31"/>
    <mergeCell ref="I31:K31"/>
    <mergeCell ref="D4:F4"/>
    <mergeCell ref="I4:K4"/>
    <mergeCell ref="D13:F13"/>
    <mergeCell ref="I13:K13"/>
    <mergeCell ref="D22:F22"/>
    <mergeCell ref="I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15"/>
  <sheetViews>
    <sheetView workbookViewId="0">
      <selection activeCell="G16" sqref="G16"/>
    </sheetView>
  </sheetViews>
  <sheetFormatPr defaultRowHeight="15" x14ac:dyDescent="0.25"/>
  <sheetData>
    <row r="7" spans="4:13" x14ac:dyDescent="0.25">
      <c r="D7" s="16"/>
      <c r="E7" s="22" t="s">
        <v>44</v>
      </c>
      <c r="F7" s="22"/>
      <c r="G7" s="22"/>
      <c r="H7" s="16"/>
      <c r="I7" s="16"/>
      <c r="J7" s="22" t="s">
        <v>45</v>
      </c>
      <c r="K7" s="22"/>
      <c r="L7" s="22"/>
      <c r="M7" s="16"/>
    </row>
    <row r="8" spans="4:13" x14ac:dyDescent="0.25">
      <c r="D8" s="16"/>
      <c r="E8" s="17" t="s">
        <v>46</v>
      </c>
      <c r="F8" s="17" t="s">
        <v>47</v>
      </c>
      <c r="G8" s="17" t="s">
        <v>48</v>
      </c>
      <c r="H8" s="17" t="s">
        <v>52</v>
      </c>
      <c r="I8" s="16"/>
      <c r="J8" s="17" t="s">
        <v>46</v>
      </c>
      <c r="K8" s="17" t="s">
        <v>47</v>
      </c>
      <c r="L8" s="17" t="s">
        <v>48</v>
      </c>
      <c r="M8" s="17" t="s">
        <v>52</v>
      </c>
    </row>
    <row r="9" spans="4:13" x14ac:dyDescent="0.25">
      <c r="D9" s="17" t="s">
        <v>28</v>
      </c>
      <c r="E9" s="17"/>
      <c r="F9" s="17"/>
      <c r="G9" s="17"/>
      <c r="H9" s="17"/>
      <c r="I9" s="17" t="s">
        <v>28</v>
      </c>
      <c r="J9" s="17"/>
      <c r="K9" s="17"/>
      <c r="L9" s="17"/>
      <c r="M9" s="17"/>
    </row>
    <row r="10" spans="4:13" x14ac:dyDescent="0.25">
      <c r="D10" s="17" t="s">
        <v>6</v>
      </c>
      <c r="E10" s="17"/>
      <c r="F10" s="17"/>
      <c r="G10" s="17"/>
      <c r="H10" s="17"/>
      <c r="I10" s="17" t="s">
        <v>6</v>
      </c>
      <c r="J10" s="17"/>
      <c r="K10" s="17"/>
      <c r="L10" s="17"/>
      <c r="M10" s="17"/>
    </row>
    <row r="11" spans="4:13" x14ac:dyDescent="0.25">
      <c r="D11" s="17" t="s">
        <v>7</v>
      </c>
      <c r="E11" s="17"/>
      <c r="F11" s="17"/>
      <c r="G11" s="17"/>
      <c r="H11" s="17"/>
      <c r="I11" s="17" t="s">
        <v>7</v>
      </c>
      <c r="J11" s="17"/>
      <c r="K11" s="17"/>
      <c r="L11" s="17"/>
      <c r="M11" s="17"/>
    </row>
    <row r="12" spans="4:13" x14ac:dyDescent="0.25">
      <c r="D12" s="17" t="s">
        <v>8</v>
      </c>
      <c r="E12" s="17"/>
      <c r="F12" s="17"/>
      <c r="G12" s="17"/>
      <c r="H12" s="17"/>
      <c r="I12" s="17" t="s">
        <v>8</v>
      </c>
      <c r="J12" s="17"/>
      <c r="K12" s="17"/>
      <c r="L12" s="17"/>
      <c r="M12" s="17"/>
    </row>
    <row r="13" spans="4:13" x14ac:dyDescent="0.25">
      <c r="D13" s="17" t="s">
        <v>41</v>
      </c>
      <c r="E13" s="17"/>
      <c r="F13" s="17"/>
      <c r="G13" s="17"/>
      <c r="H13" s="17"/>
      <c r="I13" s="17" t="s">
        <v>41</v>
      </c>
      <c r="J13" s="17"/>
      <c r="K13" s="17"/>
      <c r="L13" s="17"/>
      <c r="M13" s="17"/>
    </row>
    <row r="14" spans="4:13" x14ac:dyDescent="0.25">
      <c r="D14" s="17" t="s">
        <v>10</v>
      </c>
      <c r="E14" s="17"/>
      <c r="F14" s="17"/>
      <c r="G14" s="17"/>
      <c r="H14" s="17"/>
      <c r="I14" s="17" t="s">
        <v>10</v>
      </c>
      <c r="J14" s="17"/>
      <c r="K14" s="17"/>
      <c r="L14" s="17"/>
      <c r="M14" s="17"/>
    </row>
    <row r="15" spans="4:13" x14ac:dyDescent="0.25">
      <c r="D15" s="17" t="s">
        <v>11</v>
      </c>
      <c r="E15" s="17"/>
      <c r="F15" s="17"/>
      <c r="G15" s="17"/>
      <c r="H15" s="17"/>
      <c r="I15" s="17" t="s">
        <v>11</v>
      </c>
      <c r="J15" s="17"/>
      <c r="K15" s="17"/>
      <c r="L15" s="17"/>
      <c r="M15" s="17"/>
    </row>
  </sheetData>
  <mergeCells count="2">
    <mergeCell ref="E7:G7"/>
    <mergeCell ref="J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81"/>
  <sheetViews>
    <sheetView topLeftCell="B31" workbookViewId="0">
      <selection activeCell="L68" sqref="L68"/>
    </sheetView>
  </sheetViews>
  <sheetFormatPr defaultRowHeight="15" x14ac:dyDescent="0.25"/>
  <cols>
    <col min="1" max="2" width="9.140625" style="5"/>
    <col min="3" max="3" width="12.140625" style="4" customWidth="1"/>
    <col min="4" max="4" width="17.42578125" style="5" customWidth="1"/>
    <col min="5" max="5" width="14.85546875" style="5" customWidth="1"/>
    <col min="6" max="6" width="12.5703125" style="5" customWidth="1"/>
    <col min="7" max="10" width="12" style="5" bestFit="1" customWidth="1"/>
    <col min="11" max="11" width="16.5703125" style="5" customWidth="1"/>
    <col min="12" max="14" width="9.140625" style="5"/>
    <col min="15" max="15" width="12.7109375" style="5" bestFit="1" customWidth="1"/>
    <col min="16" max="16" width="12" style="5" bestFit="1" customWidth="1"/>
    <col min="17" max="16384" width="9.140625" style="5"/>
  </cols>
  <sheetData>
    <row r="1" spans="3:33" x14ac:dyDescent="0.25">
      <c r="F1" s="20" t="s">
        <v>28</v>
      </c>
      <c r="G1" s="20"/>
      <c r="H1" s="20"/>
      <c r="I1" s="20"/>
      <c r="J1" s="20"/>
      <c r="K1" s="6"/>
      <c r="L1" s="6"/>
    </row>
    <row r="2" spans="3:33" x14ac:dyDescent="0.25">
      <c r="D2" s="23" t="s">
        <v>29</v>
      </c>
      <c r="E2" s="23" t="s">
        <v>30</v>
      </c>
      <c r="F2" s="23"/>
      <c r="G2" s="23"/>
      <c r="H2" s="23"/>
      <c r="I2" s="23"/>
      <c r="J2" s="23"/>
      <c r="K2" s="23"/>
      <c r="L2" s="4"/>
      <c r="M2" s="4"/>
      <c r="O2" s="4"/>
      <c r="P2" s="4"/>
      <c r="Q2" s="4"/>
      <c r="R2" s="4"/>
      <c r="S2" s="4"/>
      <c r="T2" s="4"/>
      <c r="U2" s="4"/>
      <c r="W2" s="4"/>
      <c r="X2" s="4"/>
      <c r="Y2" s="4"/>
      <c r="Z2" s="4"/>
      <c r="AA2" s="4"/>
      <c r="AB2" s="4"/>
      <c r="AC2" s="4"/>
    </row>
    <row r="3" spans="3:33" x14ac:dyDescent="0.25">
      <c r="D3" s="23"/>
      <c r="E3" s="7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16"/>
      <c r="M3" s="4"/>
      <c r="N3" s="21" t="s">
        <v>3</v>
      </c>
      <c r="O3" s="21"/>
      <c r="P3" s="21"/>
      <c r="Q3" s="21"/>
      <c r="R3" s="21"/>
      <c r="S3" s="21"/>
      <c r="T3" s="21"/>
      <c r="U3" s="4"/>
      <c r="V3" s="21" t="s">
        <v>4</v>
      </c>
      <c r="W3" s="21"/>
      <c r="X3" s="21"/>
      <c r="Y3" s="21"/>
      <c r="Z3" s="21"/>
      <c r="AA3" s="21"/>
      <c r="AB3" s="21"/>
      <c r="AC3" s="4"/>
      <c r="AF3" s="4"/>
      <c r="AG3" s="4"/>
    </row>
    <row r="4" spans="3:33" x14ac:dyDescent="0.25">
      <c r="C4" s="13" t="s">
        <v>55</v>
      </c>
      <c r="D4" s="19">
        <v>312455675176</v>
      </c>
      <c r="E4" s="19">
        <v>167019576475</v>
      </c>
      <c r="F4" s="19">
        <v>289211425321</v>
      </c>
      <c r="G4" s="19">
        <v>323386537152</v>
      </c>
      <c r="H4" s="19">
        <v>288229070092</v>
      </c>
      <c r="I4" s="19">
        <v>317219526324</v>
      </c>
      <c r="J4" s="19">
        <v>290776273212</v>
      </c>
      <c r="K4" s="19">
        <v>323386537152</v>
      </c>
      <c r="L4" s="16"/>
      <c r="N4" s="5">
        <f>E4-D4</f>
        <v>-145436098701</v>
      </c>
      <c r="O4" s="5">
        <f>F4-D4</f>
        <v>-23244249855</v>
      </c>
      <c r="P4" s="5">
        <f>G4-D4</f>
        <v>10930861976</v>
      </c>
      <c r="Q4" s="5">
        <f>H4-D4</f>
        <v>-24226605084</v>
      </c>
      <c r="R4" s="5">
        <f>I4-D4</f>
        <v>4763851148</v>
      </c>
      <c r="S4" s="5">
        <f>J4-D4</f>
        <v>-21679401964</v>
      </c>
      <c r="T4" s="5">
        <f>K4-D4</f>
        <v>10930861976</v>
      </c>
      <c r="V4" s="5">
        <f t="shared" ref="V4:V8" si="0">N4*100/D4</f>
        <v>-46.546153664540988</v>
      </c>
      <c r="W4" s="5">
        <f t="shared" ref="W4:W8" si="1">O4*100/D4</f>
        <v>-7.4392151276839451</v>
      </c>
      <c r="X4" s="5">
        <f t="shared" ref="X4:X8" si="2">P4*100/D4</f>
        <v>3.4983720394397908</v>
      </c>
      <c r="Y4" s="5">
        <f t="shared" ref="Y4:Y8" si="3">Q4*100/D4</f>
        <v>-7.7536133950371173</v>
      </c>
      <c r="Z4" s="5">
        <f t="shared" ref="Z4:Z8" si="4">R4*100/D4</f>
        <v>1.5246486226619562</v>
      </c>
      <c r="AA4" s="5">
        <f t="shared" ref="AA4:AA8" si="5">S4*100/D4</f>
        <v>-6.9383927662022558</v>
      </c>
      <c r="AB4" s="5">
        <f t="shared" ref="AB4:AB8" si="6">T4*100/D4</f>
        <v>3.4983720394397908</v>
      </c>
      <c r="AD4" s="5">
        <f>COUNTIF(N4:T8,"&gt;0")</f>
        <v>18</v>
      </c>
      <c r="AE4" s="5">
        <f>COUNTIF(N4:T8,"=0")</f>
        <v>0</v>
      </c>
      <c r="AF4" s="5">
        <f>COUNTIF(N4:T8,"&lt;0")</f>
        <v>17</v>
      </c>
    </row>
    <row r="5" spans="3:33" x14ac:dyDescent="0.25">
      <c r="C5" s="13" t="s">
        <v>56</v>
      </c>
      <c r="D5" s="19">
        <v>20646909881.5</v>
      </c>
      <c r="E5" s="19">
        <v>20699409838</v>
      </c>
      <c r="F5" s="19">
        <v>19617306606</v>
      </c>
      <c r="G5" s="19">
        <v>20038323178</v>
      </c>
      <c r="H5" s="19">
        <v>19092588997.5</v>
      </c>
      <c r="I5" s="19">
        <v>20494608133.5</v>
      </c>
      <c r="J5" s="19">
        <v>25582597033.5</v>
      </c>
      <c r="K5" s="19">
        <v>19445417329.5</v>
      </c>
      <c r="L5" s="16"/>
      <c r="N5" s="5">
        <f t="shared" ref="N5:N48" si="7">E5-D5</f>
        <v>52499956.5</v>
      </c>
      <c r="O5" s="5">
        <f t="shared" ref="O5:O8" si="8">F5-D5</f>
        <v>-1029603275.5</v>
      </c>
      <c r="P5" s="5">
        <f t="shared" ref="P5:P8" si="9">G5-D5</f>
        <v>-608586703.5</v>
      </c>
      <c r="Q5" s="5">
        <f t="shared" ref="Q5:Q48" si="10">H5-D5</f>
        <v>-1554320884</v>
      </c>
      <c r="R5" s="5">
        <f t="shared" ref="R5:R48" si="11">I5-D5</f>
        <v>-152301748</v>
      </c>
      <c r="S5" s="5">
        <f t="shared" ref="S5:S48" si="12">J5-D5</f>
        <v>4935687152</v>
      </c>
      <c r="T5" s="5">
        <f t="shared" ref="T5:T48" si="13">K5-D5</f>
        <v>-1201492552</v>
      </c>
      <c r="V5" s="5">
        <f t="shared" si="0"/>
        <v>0.25427512785843515</v>
      </c>
      <c r="W5" s="5">
        <f t="shared" si="1"/>
        <v>-4.9867185036853527</v>
      </c>
      <c r="X5" s="5">
        <f t="shared" si="2"/>
        <v>-2.9475921917269789</v>
      </c>
      <c r="Y5" s="5">
        <f t="shared" si="3"/>
        <v>-7.5281041711365209</v>
      </c>
      <c r="Z5" s="5">
        <f t="shared" si="4"/>
        <v>-0.73764911492380314</v>
      </c>
      <c r="AA5" s="5">
        <f t="shared" si="5"/>
        <v>23.905209933727001</v>
      </c>
      <c r="AB5" s="5">
        <f t="shared" si="6"/>
        <v>-5.8192366746200541</v>
      </c>
      <c r="AD5" s="5">
        <f>COUNTIF(N14:T18,"&gt;0")</f>
        <v>14</v>
      </c>
      <c r="AE5" s="5">
        <f>COUNTIF(N14:T18,"=0")</f>
        <v>0</v>
      </c>
      <c r="AF5" s="5">
        <f>COUNTIF(N14:T18,"&lt;0")</f>
        <v>21</v>
      </c>
    </row>
    <row r="6" spans="3:33" x14ac:dyDescent="0.25">
      <c r="C6" s="13" t="s">
        <v>57</v>
      </c>
      <c r="D6" s="19">
        <v>15952438753760</v>
      </c>
      <c r="E6" s="19">
        <v>16211720856569</v>
      </c>
      <c r="F6" s="19">
        <v>16207825558576</v>
      </c>
      <c r="G6" s="19">
        <v>16097203844077</v>
      </c>
      <c r="H6" s="19">
        <v>16207825558576</v>
      </c>
      <c r="I6" s="19">
        <v>16240866812305</v>
      </c>
      <c r="J6" s="19">
        <v>20506603553302</v>
      </c>
      <c r="K6" s="19">
        <v>16207825558576</v>
      </c>
      <c r="L6" s="16"/>
      <c r="N6" s="5">
        <f t="shared" si="7"/>
        <v>259282102809</v>
      </c>
      <c r="O6" s="5">
        <f t="shared" si="8"/>
        <v>255386804816</v>
      </c>
      <c r="P6" s="5">
        <f t="shared" si="9"/>
        <v>144765090317</v>
      </c>
      <c r="Q6" s="5">
        <f t="shared" si="10"/>
        <v>255386804816</v>
      </c>
      <c r="R6" s="5">
        <f t="shared" si="11"/>
        <v>288428058545</v>
      </c>
      <c r="S6" s="5">
        <f t="shared" si="12"/>
        <v>4554164799542</v>
      </c>
      <c r="T6" s="5">
        <f t="shared" si="13"/>
        <v>255386804816</v>
      </c>
      <c r="V6" s="5">
        <f t="shared" si="0"/>
        <v>1.6253446059956635</v>
      </c>
      <c r="W6" s="5">
        <f t="shared" si="1"/>
        <v>1.6009264085455597</v>
      </c>
      <c r="X6" s="5">
        <f t="shared" si="2"/>
        <v>0.90747936758496428</v>
      </c>
      <c r="Y6" s="5">
        <f t="shared" si="3"/>
        <v>1.6009264085455597</v>
      </c>
      <c r="Z6" s="5">
        <f t="shared" si="4"/>
        <v>1.808049935167545</v>
      </c>
      <c r="AA6" s="5">
        <f t="shared" si="5"/>
        <v>28.548392316933864</v>
      </c>
      <c r="AB6" s="5">
        <f t="shared" si="6"/>
        <v>1.6009264085455597</v>
      </c>
      <c r="AD6" s="5">
        <f>COUNTIF(N24:T28,"&gt;0")</f>
        <v>14</v>
      </c>
      <c r="AE6" s="5">
        <f>COUNTIF(N24:T28,"=0")</f>
        <v>0</v>
      </c>
      <c r="AF6" s="5">
        <f>COUNTIF(N24:T28,"&lt;0")</f>
        <v>21</v>
      </c>
    </row>
    <row r="7" spans="3:33" x14ac:dyDescent="0.25">
      <c r="C7" s="13" t="s">
        <v>16</v>
      </c>
      <c r="D7" s="19">
        <v>42771589347</v>
      </c>
      <c r="E7" s="19">
        <v>39701186872</v>
      </c>
      <c r="F7" s="19">
        <v>41573931874</v>
      </c>
      <c r="G7" s="19">
        <v>38419408281</v>
      </c>
      <c r="H7" s="19">
        <v>37997532264</v>
      </c>
      <c r="I7" s="19">
        <v>43984728540</v>
      </c>
      <c r="J7" s="19">
        <v>81189928347</v>
      </c>
      <c r="K7" s="19">
        <v>38419408281</v>
      </c>
      <c r="L7" s="16"/>
      <c r="N7" s="5">
        <f t="shared" si="7"/>
        <v>-3070402475</v>
      </c>
      <c r="O7" s="5">
        <f t="shared" si="8"/>
        <v>-1197657473</v>
      </c>
      <c r="P7" s="5">
        <f t="shared" si="9"/>
        <v>-4352181066</v>
      </c>
      <c r="Q7" s="5">
        <f t="shared" si="10"/>
        <v>-4774057083</v>
      </c>
      <c r="R7" s="5">
        <f t="shared" si="11"/>
        <v>1213139193</v>
      </c>
      <c r="S7" s="5">
        <f t="shared" si="12"/>
        <v>38418339000</v>
      </c>
      <c r="T7" s="5">
        <f t="shared" si="13"/>
        <v>-4352181066</v>
      </c>
      <c r="V7" s="5">
        <f t="shared" si="0"/>
        <v>-7.1786027170752265</v>
      </c>
      <c r="W7" s="5">
        <f t="shared" si="1"/>
        <v>-2.8001238468918475</v>
      </c>
      <c r="X7" s="5">
        <f t="shared" si="2"/>
        <v>-10.175401785263007</v>
      </c>
      <c r="Y7" s="5">
        <f t="shared" si="3"/>
        <v>-11.161748150784705</v>
      </c>
      <c r="Z7" s="5">
        <f t="shared" si="4"/>
        <v>2.8363201169775789</v>
      </c>
      <c r="AA7" s="5">
        <f t="shared" si="5"/>
        <v>89.822098235156332</v>
      </c>
      <c r="AB7" s="5">
        <f t="shared" si="6"/>
        <v>-10.175401785263007</v>
      </c>
      <c r="AD7" s="5">
        <f>COUNTIF(N34:T38,"&gt;0")</f>
        <v>22</v>
      </c>
      <c r="AE7" s="5">
        <f>COUNTIF(N34:T38,"=0")</f>
        <v>0</v>
      </c>
      <c r="AF7" s="5">
        <f>COUNTIF(N34:T38,"&lt;0")</f>
        <v>13</v>
      </c>
    </row>
    <row r="8" spans="3:33" x14ac:dyDescent="0.25">
      <c r="C8" s="13" t="s">
        <v>58</v>
      </c>
      <c r="D8" s="19">
        <v>614001476012.5</v>
      </c>
      <c r="E8" s="19">
        <v>670932958954</v>
      </c>
      <c r="F8" s="19">
        <v>676166664958.5</v>
      </c>
      <c r="G8" s="19">
        <v>570560462062</v>
      </c>
      <c r="H8" s="19">
        <v>562578145170</v>
      </c>
      <c r="I8" s="19">
        <v>779893850150.5</v>
      </c>
      <c r="J8" s="19">
        <v>753535040838.5</v>
      </c>
      <c r="K8" s="19">
        <v>570750149992.5</v>
      </c>
      <c r="L8" s="16"/>
      <c r="N8" s="5">
        <f t="shared" si="7"/>
        <v>56931482941.5</v>
      </c>
      <c r="O8" s="5">
        <f t="shared" si="8"/>
        <v>62165188946</v>
      </c>
      <c r="P8" s="5">
        <f t="shared" si="9"/>
        <v>-43441013950.5</v>
      </c>
      <c r="Q8" s="5">
        <f t="shared" si="10"/>
        <v>-51423330842.5</v>
      </c>
      <c r="R8" s="5">
        <f t="shared" si="11"/>
        <v>165892374138</v>
      </c>
      <c r="S8" s="5">
        <f t="shared" si="12"/>
        <v>139533564826</v>
      </c>
      <c r="T8" s="5">
        <f t="shared" si="13"/>
        <v>-43251326020</v>
      </c>
      <c r="V8" s="5">
        <f t="shared" si="0"/>
        <v>9.2722062023741731</v>
      </c>
      <c r="W8" s="5">
        <f t="shared" si="1"/>
        <v>10.124599268021047</v>
      </c>
      <c r="X8" s="5">
        <f t="shared" si="2"/>
        <v>-7.0750666973340657</v>
      </c>
      <c r="Y8" s="5">
        <f t="shared" si="3"/>
        <v>-8.3751151831845281</v>
      </c>
      <c r="Z8" s="5">
        <f t="shared" si="4"/>
        <v>27.018237026945311</v>
      </c>
      <c r="AA8" s="5">
        <f t="shared" si="5"/>
        <v>22.725281660912383</v>
      </c>
      <c r="AB8" s="5">
        <f t="shared" si="6"/>
        <v>-7.0441729718446933</v>
      </c>
      <c r="AD8" s="5">
        <f>COUNTIF(N44:T48,"&gt;0")</f>
        <v>18</v>
      </c>
      <c r="AE8" s="5">
        <f>COUNTIF(N44:T48,"=0")</f>
        <v>0</v>
      </c>
      <c r="AF8" s="5">
        <f>COUNTIF(N44:T48,"&lt;0")</f>
        <v>17</v>
      </c>
    </row>
    <row r="9" spans="3:33" x14ac:dyDescent="0.25">
      <c r="H9" s="16"/>
      <c r="L9" s="16"/>
    </row>
    <row r="10" spans="3:33" x14ac:dyDescent="0.25">
      <c r="L10" s="16"/>
    </row>
    <row r="11" spans="3:33" x14ac:dyDescent="0.25">
      <c r="F11" s="20" t="s">
        <v>38</v>
      </c>
      <c r="G11" s="20"/>
      <c r="H11" s="20"/>
      <c r="I11" s="20"/>
      <c r="J11" s="20"/>
      <c r="K11" s="6"/>
      <c r="L11" s="16"/>
    </row>
    <row r="12" spans="3:33" x14ac:dyDescent="0.25">
      <c r="D12" s="23" t="s">
        <v>29</v>
      </c>
      <c r="E12" s="23" t="s">
        <v>30</v>
      </c>
      <c r="F12" s="23"/>
      <c r="G12" s="23"/>
      <c r="H12" s="23"/>
      <c r="I12" s="23"/>
      <c r="J12" s="23"/>
      <c r="K12" s="23"/>
      <c r="L12" s="16"/>
      <c r="M12" s="4"/>
      <c r="U12" s="4"/>
      <c r="AC12" s="4"/>
    </row>
    <row r="13" spans="3:33" x14ac:dyDescent="0.25">
      <c r="D13" s="23"/>
      <c r="E13" s="7" t="s">
        <v>31</v>
      </c>
      <c r="F13" s="8" t="s">
        <v>32</v>
      </c>
      <c r="G13" s="8" t="s">
        <v>33</v>
      </c>
      <c r="H13" s="8" t="s">
        <v>34</v>
      </c>
      <c r="I13" s="8" t="s">
        <v>35</v>
      </c>
      <c r="J13" s="8" t="s">
        <v>36</v>
      </c>
      <c r="K13" s="8" t="s">
        <v>37</v>
      </c>
      <c r="L13" s="16"/>
      <c r="M13" s="4"/>
      <c r="N13" s="21" t="s">
        <v>3</v>
      </c>
      <c r="O13" s="21"/>
      <c r="P13" s="21"/>
      <c r="Q13" s="21"/>
      <c r="R13" s="21"/>
      <c r="S13" s="21"/>
      <c r="T13" s="21"/>
      <c r="U13" s="4"/>
      <c r="V13" s="21" t="s">
        <v>4</v>
      </c>
      <c r="W13" s="21"/>
      <c r="X13" s="21"/>
      <c r="Y13" s="21"/>
      <c r="Z13" s="21"/>
      <c r="AA13" s="21"/>
      <c r="AB13" s="21"/>
      <c r="AC13" s="4"/>
    </row>
    <row r="14" spans="3:33" x14ac:dyDescent="0.25">
      <c r="C14" s="13" t="s">
        <v>55</v>
      </c>
      <c r="D14" s="16">
        <v>270747787033</v>
      </c>
      <c r="E14" s="16">
        <v>261868664698</v>
      </c>
      <c r="F14" s="16">
        <v>259172439552</v>
      </c>
      <c r="G14" s="16">
        <v>267504884539</v>
      </c>
      <c r="H14" s="16">
        <v>262599061321</v>
      </c>
      <c r="I14" s="16">
        <v>274798170463</v>
      </c>
      <c r="J14" s="16">
        <v>262356132262</v>
      </c>
      <c r="K14" s="16">
        <v>267504884539</v>
      </c>
      <c r="L14" s="16"/>
      <c r="N14" s="5">
        <f t="shared" si="7"/>
        <v>-8879122335</v>
      </c>
      <c r="O14" s="5">
        <f t="shared" ref="O14:O48" si="14">F14-D14</f>
        <v>-11575347481</v>
      </c>
      <c r="P14" s="5">
        <f t="shared" ref="P14:P48" si="15">G14-D14</f>
        <v>-3242902494</v>
      </c>
      <c r="Q14" s="5">
        <f t="shared" si="10"/>
        <v>-8148725712</v>
      </c>
      <c r="R14" s="5">
        <f t="shared" si="11"/>
        <v>4050383430</v>
      </c>
      <c r="S14" s="5">
        <f t="shared" si="12"/>
        <v>-8391654771</v>
      </c>
      <c r="T14" s="5">
        <f t="shared" si="13"/>
        <v>-3242902494</v>
      </c>
      <c r="V14" s="5">
        <f t="shared" ref="V14:V18" si="16">N14*100/D14</f>
        <v>-3.2794810374268253</v>
      </c>
      <c r="W14" s="5">
        <f t="shared" ref="W14:W18" si="17">O14*100/D14</f>
        <v>-4.2753248725867303</v>
      </c>
      <c r="X14" s="5">
        <f t="shared" ref="X14:X18" si="18">P14*100/D14</f>
        <v>-1.1977577100583061</v>
      </c>
      <c r="Y14" s="5">
        <f t="shared" ref="Y14:Y18" si="19">Q14*100/D14</f>
        <v>-3.0097109200034922</v>
      </c>
      <c r="Z14" s="5">
        <f t="shared" ref="Z14:Z18" si="20">R14*100/D14</f>
        <v>1.495998720575441</v>
      </c>
      <c r="AA14" s="5">
        <f t="shared" ref="AA14:AA18" si="21">S14*100/D14</f>
        <v>-3.0994361442286458</v>
      </c>
      <c r="AB14" s="5">
        <f t="shared" ref="AB14:AB18" si="22">T14*100/D14</f>
        <v>-1.1977577100583061</v>
      </c>
    </row>
    <row r="15" spans="3:33" x14ac:dyDescent="0.25">
      <c r="C15" s="13" t="s">
        <v>56</v>
      </c>
      <c r="D15" s="16">
        <v>22752826912</v>
      </c>
      <c r="E15" s="16">
        <v>17715634762</v>
      </c>
      <c r="F15" s="16">
        <v>17758035972</v>
      </c>
      <c r="G15" s="16">
        <v>17877720922</v>
      </c>
      <c r="H15" s="16">
        <v>17528913466</v>
      </c>
      <c r="I15" s="16">
        <v>16589027825.5</v>
      </c>
      <c r="J15" s="16">
        <v>21994305958</v>
      </c>
      <c r="K15" s="16">
        <v>17970233998</v>
      </c>
      <c r="L15" s="16"/>
      <c r="N15" s="5">
        <f t="shared" si="7"/>
        <v>-5037192150</v>
      </c>
      <c r="O15" s="5">
        <f t="shared" si="14"/>
        <v>-4994790940</v>
      </c>
      <c r="P15" s="5">
        <f t="shared" si="15"/>
        <v>-4875105990</v>
      </c>
      <c r="Q15" s="5">
        <f t="shared" si="10"/>
        <v>-5223913446</v>
      </c>
      <c r="R15" s="5">
        <f t="shared" si="11"/>
        <v>-6163799086.5</v>
      </c>
      <c r="S15" s="5">
        <f t="shared" si="12"/>
        <v>-758520954</v>
      </c>
      <c r="T15" s="5">
        <f t="shared" si="13"/>
        <v>-4782592914</v>
      </c>
      <c r="V15" s="5">
        <f t="shared" si="16"/>
        <v>-22.13875299751588</v>
      </c>
      <c r="W15" s="5">
        <f t="shared" si="17"/>
        <v>-21.952397209006641</v>
      </c>
      <c r="X15" s="5">
        <f t="shared" si="18"/>
        <v>-21.426374880164165</v>
      </c>
      <c r="Y15" s="5">
        <f t="shared" si="19"/>
        <v>-22.959403972984436</v>
      </c>
      <c r="Z15" s="5">
        <f t="shared" si="20"/>
        <v>-27.090256126587811</v>
      </c>
      <c r="AA15" s="5">
        <f t="shared" si="21"/>
        <v>-3.3337437889968333</v>
      </c>
      <c r="AB15" s="5">
        <f t="shared" si="22"/>
        <v>-21.019774520754723</v>
      </c>
    </row>
    <row r="16" spans="3:33" x14ac:dyDescent="0.25">
      <c r="C16" s="13" t="s">
        <v>57</v>
      </c>
      <c r="D16" s="16">
        <v>15888556666127</v>
      </c>
      <c r="E16" s="16">
        <v>16463922142624</v>
      </c>
      <c r="F16" s="16">
        <v>15898679145948</v>
      </c>
      <c r="G16" s="16">
        <v>18179323410741</v>
      </c>
      <c r="H16" s="16">
        <v>15898679145948</v>
      </c>
      <c r="I16" s="16">
        <v>17383099213619</v>
      </c>
      <c r="J16" s="16">
        <v>19983136076474</v>
      </c>
      <c r="K16" s="16">
        <v>15898679145948</v>
      </c>
      <c r="L16" s="16"/>
      <c r="N16" s="5">
        <f t="shared" si="7"/>
        <v>575365476497</v>
      </c>
      <c r="O16" s="5">
        <f t="shared" si="14"/>
        <v>10122479821</v>
      </c>
      <c r="P16" s="5">
        <f t="shared" si="15"/>
        <v>2290766744614</v>
      </c>
      <c r="Q16" s="5">
        <f t="shared" si="10"/>
        <v>10122479821</v>
      </c>
      <c r="R16" s="5">
        <f t="shared" si="11"/>
        <v>1494542547492</v>
      </c>
      <c r="S16" s="5">
        <f t="shared" si="12"/>
        <v>4094579410347</v>
      </c>
      <c r="T16" s="5">
        <f t="shared" si="13"/>
        <v>10122479821</v>
      </c>
      <c r="V16" s="5">
        <f t="shared" si="16"/>
        <v>3.6212570379260969</v>
      </c>
      <c r="W16" s="5">
        <f t="shared" si="17"/>
        <v>6.3709247061945112E-2</v>
      </c>
      <c r="X16" s="5">
        <f t="shared" si="18"/>
        <v>14.417714539783921</v>
      </c>
      <c r="Y16" s="5">
        <f t="shared" si="19"/>
        <v>6.3709247061945112E-2</v>
      </c>
      <c r="Z16" s="5">
        <f t="shared" si="20"/>
        <v>9.4064085171325402</v>
      </c>
      <c r="AA16" s="5">
        <f t="shared" si="21"/>
        <v>25.770619046072838</v>
      </c>
      <c r="AB16" s="5">
        <f t="shared" si="22"/>
        <v>6.3709247061945112E-2</v>
      </c>
    </row>
    <row r="17" spans="3:29" x14ac:dyDescent="0.25">
      <c r="C17" s="13" t="s">
        <v>16</v>
      </c>
      <c r="D17" s="16">
        <v>35075553318</v>
      </c>
      <c r="E17" s="16">
        <v>33367144607</v>
      </c>
      <c r="F17" s="16">
        <v>41091781415</v>
      </c>
      <c r="G17" s="16">
        <v>30368119753</v>
      </c>
      <c r="H17" s="16">
        <v>28142791736</v>
      </c>
      <c r="I17" s="16">
        <v>33275489296</v>
      </c>
      <c r="J17" s="16">
        <v>78381859808</v>
      </c>
      <c r="K17" s="16">
        <v>30368119753</v>
      </c>
      <c r="L17" s="16"/>
      <c r="N17" s="5">
        <f t="shared" si="7"/>
        <v>-1708408711</v>
      </c>
      <c r="O17" s="5">
        <f t="shared" si="14"/>
        <v>6016228097</v>
      </c>
      <c r="P17" s="5">
        <f t="shared" si="15"/>
        <v>-4707433565</v>
      </c>
      <c r="Q17" s="5">
        <f t="shared" si="10"/>
        <v>-6932761582</v>
      </c>
      <c r="R17" s="5">
        <f t="shared" si="11"/>
        <v>-1800064022</v>
      </c>
      <c r="S17" s="5">
        <f t="shared" si="12"/>
        <v>43306306490</v>
      </c>
      <c r="T17" s="5">
        <f t="shared" si="13"/>
        <v>-4707433565</v>
      </c>
      <c r="V17" s="5">
        <f t="shared" si="16"/>
        <v>-4.8706536302116792</v>
      </c>
      <c r="W17" s="5">
        <f t="shared" si="17"/>
        <v>17.152197265303307</v>
      </c>
      <c r="X17" s="5">
        <f t="shared" si="18"/>
        <v>-13.420839073646912</v>
      </c>
      <c r="Y17" s="5">
        <f t="shared" si="19"/>
        <v>-19.765223713355535</v>
      </c>
      <c r="Z17" s="5">
        <f t="shared" si="20"/>
        <v>-5.1319618700818808</v>
      </c>
      <c r="AA17" s="5">
        <f t="shared" si="21"/>
        <v>123.46578284133912</v>
      </c>
      <c r="AB17" s="5">
        <f t="shared" si="22"/>
        <v>-13.420839073646912</v>
      </c>
    </row>
    <row r="18" spans="3:29" x14ac:dyDescent="0.25">
      <c r="C18" s="13" t="s">
        <v>58</v>
      </c>
      <c r="D18" s="16">
        <v>469852825004</v>
      </c>
      <c r="E18" s="16">
        <v>708354884260.5</v>
      </c>
      <c r="F18" s="16">
        <v>715509391032.5</v>
      </c>
      <c r="G18" s="16">
        <v>464478736006</v>
      </c>
      <c r="H18" s="16">
        <v>463781142604</v>
      </c>
      <c r="I18" s="16">
        <v>918969516328</v>
      </c>
      <c r="J18" s="16">
        <v>732601354276.5</v>
      </c>
      <c r="K18" s="16">
        <v>464478736006</v>
      </c>
      <c r="L18" s="16"/>
      <c r="N18" s="5">
        <f t="shared" si="7"/>
        <v>238502059256.5</v>
      </c>
      <c r="O18" s="5">
        <f t="shared" si="14"/>
        <v>245656566028.5</v>
      </c>
      <c r="P18" s="5">
        <f t="shared" si="15"/>
        <v>-5374088998</v>
      </c>
      <c r="Q18" s="5">
        <f t="shared" si="10"/>
        <v>-6071682400</v>
      </c>
      <c r="R18" s="5">
        <f t="shared" si="11"/>
        <v>449116691324</v>
      </c>
      <c r="S18" s="5">
        <f t="shared" si="12"/>
        <v>262748529272.5</v>
      </c>
      <c r="T18" s="5">
        <f t="shared" si="13"/>
        <v>-5374088998</v>
      </c>
      <c r="V18" s="5">
        <f t="shared" si="16"/>
        <v>50.761014207900004</v>
      </c>
      <c r="W18" s="5">
        <f t="shared" si="17"/>
        <v>52.283726510829993</v>
      </c>
      <c r="X18" s="5">
        <f t="shared" si="18"/>
        <v>-1.1437813528000493</v>
      </c>
      <c r="Y18" s="5">
        <f t="shared" si="19"/>
        <v>-1.2922519727210984</v>
      </c>
      <c r="Z18" s="5">
        <f t="shared" si="20"/>
        <v>95.586674682689534</v>
      </c>
      <c r="AA18" s="5">
        <f t="shared" si="21"/>
        <v>55.921453546706488</v>
      </c>
      <c r="AB18" s="5">
        <f t="shared" si="22"/>
        <v>-1.1437813528000493</v>
      </c>
    </row>
    <row r="19" spans="3:29" x14ac:dyDescent="0.25">
      <c r="L19" s="16"/>
    </row>
    <row r="20" spans="3:29" x14ac:dyDescent="0.25">
      <c r="L20" s="16"/>
    </row>
    <row r="21" spans="3:29" x14ac:dyDescent="0.25">
      <c r="F21" s="20" t="s">
        <v>39</v>
      </c>
      <c r="G21" s="20"/>
      <c r="H21" s="20"/>
      <c r="I21" s="20"/>
      <c r="J21" s="20"/>
      <c r="K21" s="6"/>
      <c r="L21" s="16"/>
    </row>
    <row r="22" spans="3:29" x14ac:dyDescent="0.25">
      <c r="D22" s="23" t="s">
        <v>29</v>
      </c>
      <c r="E22" s="23" t="s">
        <v>30</v>
      </c>
      <c r="F22" s="23"/>
      <c r="G22" s="23"/>
      <c r="H22" s="23"/>
      <c r="I22" s="23"/>
      <c r="J22" s="23"/>
      <c r="K22" s="23"/>
      <c r="L22" s="16"/>
      <c r="U22" s="4"/>
      <c r="AC22" s="4"/>
    </row>
    <row r="23" spans="3:29" x14ac:dyDescent="0.25">
      <c r="D23" s="23"/>
      <c r="E23" s="7" t="s">
        <v>31</v>
      </c>
      <c r="F23" s="8" t="s">
        <v>32</v>
      </c>
      <c r="G23" s="8" t="s">
        <v>33</v>
      </c>
      <c r="H23" s="8" t="s">
        <v>34</v>
      </c>
      <c r="I23" s="8" t="s">
        <v>35</v>
      </c>
      <c r="J23" s="8" t="s">
        <v>36</v>
      </c>
      <c r="K23" s="8" t="s">
        <v>37</v>
      </c>
      <c r="L23" s="16"/>
      <c r="N23" s="21" t="s">
        <v>3</v>
      </c>
      <c r="O23" s="21"/>
      <c r="P23" s="21"/>
      <c r="Q23" s="21"/>
      <c r="R23" s="21"/>
      <c r="S23" s="21"/>
      <c r="T23" s="21"/>
      <c r="U23" s="4"/>
      <c r="V23" s="21" t="s">
        <v>4</v>
      </c>
      <c r="W23" s="21"/>
      <c r="X23" s="21"/>
      <c r="Y23" s="21"/>
      <c r="Z23" s="21"/>
      <c r="AA23" s="21"/>
      <c r="AB23" s="21"/>
      <c r="AC23" s="4"/>
    </row>
    <row r="24" spans="3:29" x14ac:dyDescent="0.25">
      <c r="C24" s="13" t="s">
        <v>55</v>
      </c>
      <c r="D24" s="16">
        <v>672910699234</v>
      </c>
      <c r="E24" s="16">
        <v>420257709085</v>
      </c>
      <c r="F24" s="16">
        <v>412460506980</v>
      </c>
      <c r="G24" s="16">
        <v>348211141128</v>
      </c>
      <c r="H24" s="16">
        <v>330013557837</v>
      </c>
      <c r="I24" s="16">
        <v>326858762217</v>
      </c>
      <c r="J24" s="16">
        <v>311079336466</v>
      </c>
      <c r="K24" s="16">
        <v>348211141128</v>
      </c>
      <c r="L24" s="16"/>
      <c r="N24" s="5">
        <f t="shared" si="7"/>
        <v>-252652990149</v>
      </c>
      <c r="O24" s="5">
        <f t="shared" si="14"/>
        <v>-260450192254</v>
      </c>
      <c r="P24" s="5">
        <f t="shared" si="15"/>
        <v>-324699558106</v>
      </c>
      <c r="Q24" s="5">
        <f t="shared" si="10"/>
        <v>-342897141397</v>
      </c>
      <c r="R24" s="5">
        <f t="shared" si="11"/>
        <v>-346051937017</v>
      </c>
      <c r="S24" s="5">
        <f t="shared" si="12"/>
        <v>-361831362768</v>
      </c>
      <c r="T24" s="5">
        <f t="shared" si="13"/>
        <v>-324699558106</v>
      </c>
      <c r="V24" s="5">
        <f t="shared" ref="V24:V28" si="23">N24*100/D24</f>
        <v>-37.546288153332171</v>
      </c>
      <c r="W24" s="5">
        <f t="shared" ref="W24:W28" si="24">O24*100/D24</f>
        <v>-38.705015769622989</v>
      </c>
      <c r="X24" s="5">
        <f t="shared" ref="X24:X28" si="25">P24*100/D24</f>
        <v>-48.252993818588102</v>
      </c>
      <c r="Y24" s="5">
        <f t="shared" ref="Y24:Y28" si="26">Q24*100/D24</f>
        <v>-50.957302623859739</v>
      </c>
      <c r="Z24" s="5">
        <f t="shared" ref="Z24:Z28" si="27">R24*100/D24</f>
        <v>-51.426130898338243</v>
      </c>
      <c r="AA24" s="5">
        <f t="shared" ref="AA24:AA28" si="28">S24*100/D24</f>
        <v>-53.771081835953339</v>
      </c>
      <c r="AB24" s="5">
        <f t="shared" ref="AB24:AB28" si="29">T24*100/D24</f>
        <v>-48.252993818588102</v>
      </c>
    </row>
    <row r="25" spans="3:29" x14ac:dyDescent="0.25">
      <c r="C25" s="13" t="s">
        <v>56</v>
      </c>
      <c r="D25" s="16">
        <v>55905481349.5</v>
      </c>
      <c r="E25" s="16">
        <v>31141493057.5</v>
      </c>
      <c r="F25" s="16">
        <v>33605975362</v>
      </c>
      <c r="G25" s="16">
        <v>32488682197.5</v>
      </c>
      <c r="H25" s="16">
        <v>33953072464</v>
      </c>
      <c r="I25" s="16">
        <v>24890153285.5</v>
      </c>
      <c r="J25" s="16">
        <v>33201625294</v>
      </c>
      <c r="K25" s="16">
        <v>30855538476</v>
      </c>
      <c r="L25" s="16"/>
      <c r="N25" s="5">
        <f t="shared" si="7"/>
        <v>-24763988292</v>
      </c>
      <c r="O25" s="5">
        <f t="shared" si="14"/>
        <v>-22299505987.5</v>
      </c>
      <c r="P25" s="5">
        <f t="shared" si="15"/>
        <v>-23416799152</v>
      </c>
      <c r="Q25" s="5">
        <f t="shared" si="10"/>
        <v>-21952408885.5</v>
      </c>
      <c r="R25" s="5">
        <f t="shared" si="11"/>
        <v>-31015328064</v>
      </c>
      <c r="S25" s="5">
        <f t="shared" si="12"/>
        <v>-22703856055.5</v>
      </c>
      <c r="T25" s="5">
        <f t="shared" si="13"/>
        <v>-25049942873.5</v>
      </c>
      <c r="V25" s="5">
        <f t="shared" si="23"/>
        <v>-44.296172207488702</v>
      </c>
      <c r="W25" s="5">
        <f t="shared" si="24"/>
        <v>-39.887870472113264</v>
      </c>
      <c r="X25" s="5">
        <f t="shared" si="25"/>
        <v>-41.886410038412862</v>
      </c>
      <c r="Y25" s="5">
        <f t="shared" si="26"/>
        <v>-39.267006303481786</v>
      </c>
      <c r="Z25" s="5">
        <f t="shared" si="27"/>
        <v>-55.478152258637856</v>
      </c>
      <c r="AA25" s="5">
        <f t="shared" si="28"/>
        <v>-40.611144931503311</v>
      </c>
      <c r="AB25" s="5">
        <f t="shared" si="29"/>
        <v>-44.807668709436911</v>
      </c>
    </row>
    <row r="26" spans="3:29" x14ac:dyDescent="0.25">
      <c r="C26" s="13" t="s">
        <v>57</v>
      </c>
      <c r="D26" s="16">
        <v>73733282785022</v>
      </c>
      <c r="E26" s="16">
        <v>34440059586560</v>
      </c>
      <c r="F26" s="16">
        <v>19811759269224</v>
      </c>
      <c r="G26" s="16">
        <v>18416951047998</v>
      </c>
      <c r="H26" s="16">
        <v>19811759269224</v>
      </c>
      <c r="I26" s="16">
        <v>38361949210873</v>
      </c>
      <c r="J26" s="16">
        <v>26534456211868</v>
      </c>
      <c r="K26" s="16">
        <v>19811759269224</v>
      </c>
      <c r="L26" s="16"/>
      <c r="N26" s="5">
        <f t="shared" si="7"/>
        <v>-39293223198462</v>
      </c>
      <c r="O26" s="5">
        <f t="shared" si="14"/>
        <v>-53921523515798</v>
      </c>
      <c r="P26" s="5">
        <f t="shared" si="15"/>
        <v>-55316331737024</v>
      </c>
      <c r="Q26" s="5">
        <f t="shared" si="10"/>
        <v>-53921523515798</v>
      </c>
      <c r="R26" s="5">
        <f t="shared" si="11"/>
        <v>-35371333574149</v>
      </c>
      <c r="S26" s="5">
        <f t="shared" si="12"/>
        <v>-47198826573154</v>
      </c>
      <c r="T26" s="5">
        <f t="shared" si="13"/>
        <v>-53921523515798</v>
      </c>
      <c r="V26" s="5">
        <f t="shared" si="23"/>
        <v>-53.291026405301906</v>
      </c>
      <c r="W26" s="5">
        <f t="shared" si="24"/>
        <v>-73.130506982867558</v>
      </c>
      <c r="X26" s="5">
        <f t="shared" si="25"/>
        <v>-75.02220116565978</v>
      </c>
      <c r="Y26" s="5">
        <f t="shared" si="26"/>
        <v>-73.130506982867558</v>
      </c>
      <c r="Z26" s="5">
        <f t="shared" si="27"/>
        <v>-47.972004280995129</v>
      </c>
      <c r="AA26" s="5">
        <f t="shared" si="28"/>
        <v>-64.01291898363958</v>
      </c>
      <c r="AB26" s="5">
        <f t="shared" si="29"/>
        <v>-73.130506982867558</v>
      </c>
    </row>
    <row r="27" spans="3:29" x14ac:dyDescent="0.25">
      <c r="C27" s="13" t="s">
        <v>16</v>
      </c>
      <c r="D27" s="16">
        <v>41882929024</v>
      </c>
      <c r="E27" s="16">
        <v>86799905578</v>
      </c>
      <c r="F27" s="16">
        <v>107291374372</v>
      </c>
      <c r="G27" s="16">
        <v>155222602989</v>
      </c>
      <c r="H27" s="16">
        <v>105838415445</v>
      </c>
      <c r="I27" s="16">
        <v>71266163870</v>
      </c>
      <c r="J27" s="16">
        <v>66411074641</v>
      </c>
      <c r="K27" s="16">
        <v>155222602989</v>
      </c>
      <c r="L27" s="16"/>
      <c r="N27" s="5">
        <f t="shared" si="7"/>
        <v>44916976554</v>
      </c>
      <c r="O27" s="5">
        <f t="shared" si="14"/>
        <v>65408445348</v>
      </c>
      <c r="P27" s="5">
        <f t="shared" si="15"/>
        <v>113339673965</v>
      </c>
      <c r="Q27" s="5">
        <f t="shared" si="10"/>
        <v>63955486421</v>
      </c>
      <c r="R27" s="5">
        <f t="shared" si="11"/>
        <v>29383234846</v>
      </c>
      <c r="S27" s="5">
        <f t="shared" si="12"/>
        <v>24528145617</v>
      </c>
      <c r="T27" s="5">
        <f t="shared" si="13"/>
        <v>113339673965</v>
      </c>
      <c r="V27" s="5">
        <f t="shared" si="23"/>
        <v>107.24411496689119</v>
      </c>
      <c r="W27" s="5">
        <f t="shared" si="24"/>
        <v>156.16970176684461</v>
      </c>
      <c r="X27" s="5">
        <f t="shared" si="25"/>
        <v>270.61066789300588</v>
      </c>
      <c r="Y27" s="5">
        <f t="shared" si="26"/>
        <v>152.70060597803905</v>
      </c>
      <c r="Z27" s="5">
        <f t="shared" si="27"/>
        <v>70.15563507786824</v>
      </c>
      <c r="AA27" s="5">
        <f t="shared" si="28"/>
        <v>58.563587095221393</v>
      </c>
      <c r="AB27" s="5">
        <f t="shared" si="29"/>
        <v>270.61066789300588</v>
      </c>
    </row>
    <row r="28" spans="3:29" x14ac:dyDescent="0.25">
      <c r="C28" s="13" t="s">
        <v>58</v>
      </c>
      <c r="D28" s="16">
        <v>810284454614</v>
      </c>
      <c r="E28" s="16">
        <v>1027689877714</v>
      </c>
      <c r="F28" s="16">
        <v>1083776798284</v>
      </c>
      <c r="G28" s="16">
        <v>1120397665000</v>
      </c>
      <c r="H28" s="16">
        <v>1161939921396.5</v>
      </c>
      <c r="I28" s="16">
        <v>2857471364358.5</v>
      </c>
      <c r="J28" s="16">
        <v>822466358918.5</v>
      </c>
      <c r="K28" s="16">
        <v>1392619678780.5</v>
      </c>
      <c r="L28" s="16"/>
      <c r="N28" s="5">
        <f t="shared" si="7"/>
        <v>217405423100</v>
      </c>
      <c r="O28" s="5">
        <f t="shared" si="14"/>
        <v>273492343670</v>
      </c>
      <c r="P28" s="5">
        <f t="shared" si="15"/>
        <v>310113210386</v>
      </c>
      <c r="Q28" s="5">
        <f t="shared" si="10"/>
        <v>351655466782.5</v>
      </c>
      <c r="R28" s="5">
        <f t="shared" si="11"/>
        <v>2047186909744.5</v>
      </c>
      <c r="S28" s="5">
        <f t="shared" si="12"/>
        <v>12181904304.5</v>
      </c>
      <c r="T28" s="5">
        <f t="shared" si="13"/>
        <v>582335224166.5</v>
      </c>
      <c r="V28" s="5">
        <f t="shared" si="23"/>
        <v>26.8307533066973</v>
      </c>
      <c r="W28" s="5">
        <f t="shared" si="24"/>
        <v>33.752633672366969</v>
      </c>
      <c r="X28" s="5">
        <f t="shared" si="25"/>
        <v>38.272141174636069</v>
      </c>
      <c r="Y28" s="5">
        <f t="shared" si="26"/>
        <v>43.399014356016515</v>
      </c>
      <c r="Z28" s="5">
        <f t="shared" si="27"/>
        <v>252.65039926253189</v>
      </c>
      <c r="AA28" s="5">
        <f t="shared" si="28"/>
        <v>1.5034108374081008</v>
      </c>
      <c r="AB28" s="5">
        <f t="shared" si="29"/>
        <v>71.867999052741354</v>
      </c>
    </row>
    <row r="29" spans="3:29" x14ac:dyDescent="0.25">
      <c r="L29" s="16"/>
    </row>
    <row r="30" spans="3:29" x14ac:dyDescent="0.25">
      <c r="L30" s="16"/>
    </row>
    <row r="31" spans="3:29" x14ac:dyDescent="0.25">
      <c r="F31" s="20" t="s">
        <v>40</v>
      </c>
      <c r="G31" s="20"/>
      <c r="H31" s="20"/>
      <c r="I31" s="20"/>
      <c r="J31" s="20"/>
      <c r="K31" s="6"/>
      <c r="L31" s="16"/>
    </row>
    <row r="32" spans="3:29" x14ac:dyDescent="0.25">
      <c r="D32" s="23" t="s">
        <v>29</v>
      </c>
      <c r="E32" s="23" t="s">
        <v>30</v>
      </c>
      <c r="F32" s="23"/>
      <c r="G32" s="23"/>
      <c r="H32" s="23"/>
      <c r="I32" s="23"/>
      <c r="J32" s="23"/>
      <c r="K32" s="23"/>
      <c r="L32" s="16"/>
      <c r="U32" s="4"/>
      <c r="AC32" s="4"/>
    </row>
    <row r="33" spans="3:29" x14ac:dyDescent="0.25">
      <c r="D33" s="23"/>
      <c r="E33" s="7" t="s">
        <v>31</v>
      </c>
      <c r="F33" s="8" t="s">
        <v>32</v>
      </c>
      <c r="G33" s="8" t="s">
        <v>33</v>
      </c>
      <c r="H33" s="8" t="s">
        <v>34</v>
      </c>
      <c r="I33" s="8" t="s">
        <v>35</v>
      </c>
      <c r="J33" s="8" t="s">
        <v>36</v>
      </c>
      <c r="K33" s="8" t="s">
        <v>37</v>
      </c>
      <c r="L33" s="16"/>
      <c r="N33" s="21" t="s">
        <v>3</v>
      </c>
      <c r="O33" s="21"/>
      <c r="P33" s="21"/>
      <c r="Q33" s="21"/>
      <c r="R33" s="21"/>
      <c r="S33" s="21"/>
      <c r="T33" s="21"/>
      <c r="U33" s="4"/>
      <c r="V33" s="21" t="s">
        <v>4</v>
      </c>
      <c r="W33" s="21"/>
      <c r="X33" s="21"/>
      <c r="Y33" s="21"/>
      <c r="Z33" s="21"/>
      <c r="AA33" s="21"/>
      <c r="AB33" s="21"/>
      <c r="AC33" s="4"/>
    </row>
    <row r="34" spans="3:29" x14ac:dyDescent="0.25">
      <c r="C34" s="13" t="s">
        <v>55</v>
      </c>
      <c r="D34" s="16">
        <v>265940302611</v>
      </c>
      <c r="E34" s="16">
        <v>262392076264</v>
      </c>
      <c r="F34" s="16">
        <v>265169718483</v>
      </c>
      <c r="G34" s="16">
        <v>259535385118</v>
      </c>
      <c r="H34" s="16">
        <v>267749430138</v>
      </c>
      <c r="I34" s="16">
        <v>275247922873</v>
      </c>
      <c r="J34" s="16">
        <v>265954208707</v>
      </c>
      <c r="K34" s="16">
        <v>259535385118</v>
      </c>
      <c r="L34" s="16"/>
      <c r="N34" s="5">
        <f t="shared" si="7"/>
        <v>-3548226347</v>
      </c>
      <c r="O34" s="5">
        <f t="shared" si="14"/>
        <v>-770584128</v>
      </c>
      <c r="P34" s="5">
        <f t="shared" si="15"/>
        <v>-6404917493</v>
      </c>
      <c r="Q34" s="5">
        <f t="shared" si="10"/>
        <v>1809127527</v>
      </c>
      <c r="R34" s="5">
        <f t="shared" si="11"/>
        <v>9307620262</v>
      </c>
      <c r="S34" s="5">
        <f t="shared" si="12"/>
        <v>13906096</v>
      </c>
      <c r="T34" s="5">
        <f t="shared" si="13"/>
        <v>-6404917493</v>
      </c>
      <c r="V34" s="5">
        <f t="shared" ref="V34:V38" si="30">N34*100/D34</f>
        <v>-1.3342191131481536</v>
      </c>
      <c r="W34" s="5">
        <f t="shared" ref="W34:W38" si="31">O34*100/D34</f>
        <v>-0.28975831058113816</v>
      </c>
      <c r="X34" s="5">
        <f t="shared" ref="X34:X38" si="32">P34*100/D34</f>
        <v>-2.4084042283612397</v>
      </c>
      <c r="Y34" s="5">
        <f t="shared" ref="Y34:Y38" si="33">Q34*100/D34</f>
        <v>0.68027580221500794</v>
      </c>
      <c r="Z34" s="5">
        <f t="shared" ref="Z34:Z38" si="34">R34*100/D34</f>
        <v>3.4998908291138462</v>
      </c>
      <c r="AA34" s="5">
        <f t="shared" ref="AA34:AA38" si="35">S34*100/D34</f>
        <v>5.2290291706334271E-3</v>
      </c>
      <c r="AB34" s="5">
        <f t="shared" ref="AB34:AB38" si="36">T34*100/D34</f>
        <v>-2.4084042283612397</v>
      </c>
    </row>
    <row r="35" spans="3:29" x14ac:dyDescent="0.25">
      <c r="C35" s="13" t="s">
        <v>56</v>
      </c>
      <c r="D35" s="16">
        <v>18109384360</v>
      </c>
      <c r="E35" s="16">
        <v>17380771061.5</v>
      </c>
      <c r="F35" s="16">
        <v>16784682569.5</v>
      </c>
      <c r="G35" s="16">
        <v>17326495336</v>
      </c>
      <c r="H35" s="16">
        <v>16733295377.5</v>
      </c>
      <c r="I35" s="16">
        <v>16637602001.5</v>
      </c>
      <c r="J35" s="16">
        <v>22220847000</v>
      </c>
      <c r="K35" s="16">
        <v>16973996357.5</v>
      </c>
      <c r="L35" s="16"/>
      <c r="N35" s="5">
        <f t="shared" si="7"/>
        <v>-728613298.5</v>
      </c>
      <c r="O35" s="5">
        <f t="shared" si="14"/>
        <v>-1324701790.5</v>
      </c>
      <c r="P35" s="5">
        <f t="shared" si="15"/>
        <v>-782889024</v>
      </c>
      <c r="Q35" s="5">
        <f t="shared" si="10"/>
        <v>-1376088982.5</v>
      </c>
      <c r="R35" s="5">
        <f t="shared" si="11"/>
        <v>-1471782358.5</v>
      </c>
      <c r="S35" s="5">
        <f t="shared" si="12"/>
        <v>4111462640</v>
      </c>
      <c r="T35" s="5">
        <f t="shared" si="13"/>
        <v>-1135388002.5</v>
      </c>
      <c r="V35" s="5">
        <f t="shared" si="30"/>
        <v>-4.0234018120978243</v>
      </c>
      <c r="W35" s="5">
        <f t="shared" si="31"/>
        <v>-7.3150017922530859</v>
      </c>
      <c r="X35" s="5">
        <f t="shared" si="32"/>
        <v>-4.3231123070602271</v>
      </c>
      <c r="Y35" s="5">
        <f t="shared" si="33"/>
        <v>-7.5987618084881161</v>
      </c>
      <c r="Z35" s="5">
        <f t="shared" si="34"/>
        <v>-8.1271805227728908</v>
      </c>
      <c r="AA35" s="5">
        <f t="shared" si="35"/>
        <v>22.703492058412525</v>
      </c>
      <c r="AB35" s="5">
        <f t="shared" si="36"/>
        <v>-6.2696112685522571</v>
      </c>
    </row>
    <row r="36" spans="3:29" x14ac:dyDescent="0.25">
      <c r="C36" s="13" t="s">
        <v>57</v>
      </c>
      <c r="D36" s="16">
        <v>14751423678577</v>
      </c>
      <c r="E36" s="16">
        <v>15110343047291</v>
      </c>
      <c r="F36" s="16">
        <v>15624980171153</v>
      </c>
      <c r="G36" s="16">
        <v>15447858865062</v>
      </c>
      <c r="H36" s="16">
        <v>15624980171153</v>
      </c>
      <c r="I36" s="16">
        <v>15312300257092</v>
      </c>
      <c r="J36" s="16">
        <v>21773562982755</v>
      </c>
      <c r="K36" s="16">
        <v>15624980171153</v>
      </c>
      <c r="L36" s="16"/>
      <c r="N36" s="5">
        <f t="shared" si="7"/>
        <v>358919368714</v>
      </c>
      <c r="O36" s="5">
        <f t="shared" si="14"/>
        <v>873556492576</v>
      </c>
      <c r="P36" s="5">
        <f t="shared" si="15"/>
        <v>696435186485</v>
      </c>
      <c r="Q36" s="5">
        <f t="shared" si="10"/>
        <v>873556492576</v>
      </c>
      <c r="R36" s="5">
        <f t="shared" si="11"/>
        <v>560876578515</v>
      </c>
      <c r="S36" s="5">
        <f t="shared" si="12"/>
        <v>7022139304178</v>
      </c>
      <c r="T36" s="5">
        <f t="shared" si="13"/>
        <v>873556492576</v>
      </c>
      <c r="V36" s="5">
        <f t="shared" si="30"/>
        <v>2.4331168064493096</v>
      </c>
      <c r="W36" s="5">
        <f t="shared" si="31"/>
        <v>5.9218453188666595</v>
      </c>
      <c r="X36" s="5">
        <f t="shared" si="32"/>
        <v>4.7211387975820234</v>
      </c>
      <c r="Y36" s="5">
        <f t="shared" si="33"/>
        <v>5.9218453188666595</v>
      </c>
      <c r="Z36" s="5">
        <f t="shared" si="34"/>
        <v>3.8021860854660581</v>
      </c>
      <c r="AA36" s="5">
        <f t="shared" si="35"/>
        <v>47.603129414390139</v>
      </c>
      <c r="AB36" s="5">
        <f t="shared" si="36"/>
        <v>5.9218453188666595</v>
      </c>
    </row>
    <row r="37" spans="3:29" x14ac:dyDescent="0.25">
      <c r="C37" s="13" t="s">
        <v>16</v>
      </c>
      <c r="D37" s="16">
        <v>44463791117</v>
      </c>
      <c r="E37" s="16">
        <v>45714514042</v>
      </c>
      <c r="F37" s="16">
        <v>45811447463</v>
      </c>
      <c r="G37" s="16">
        <v>44967934037</v>
      </c>
      <c r="H37" s="16">
        <v>44884394708</v>
      </c>
      <c r="I37" s="16">
        <v>46727273091</v>
      </c>
      <c r="J37" s="16">
        <v>84836561252</v>
      </c>
      <c r="K37" s="16">
        <v>44967934037</v>
      </c>
      <c r="L37" s="16"/>
      <c r="N37" s="5">
        <f t="shared" si="7"/>
        <v>1250722925</v>
      </c>
      <c r="O37" s="5">
        <f t="shared" si="14"/>
        <v>1347656346</v>
      </c>
      <c r="P37" s="5">
        <f t="shared" si="15"/>
        <v>504142920</v>
      </c>
      <c r="Q37" s="5">
        <f t="shared" si="10"/>
        <v>420603591</v>
      </c>
      <c r="R37" s="5">
        <f t="shared" si="11"/>
        <v>2263481974</v>
      </c>
      <c r="S37" s="5">
        <f t="shared" si="12"/>
        <v>40372770135</v>
      </c>
      <c r="T37" s="5">
        <f t="shared" si="13"/>
        <v>504142920</v>
      </c>
      <c r="V37" s="5">
        <f t="shared" si="30"/>
        <v>2.8129021245824597</v>
      </c>
      <c r="W37" s="5">
        <f t="shared" si="31"/>
        <v>3.0309074240966956</v>
      </c>
      <c r="X37" s="5">
        <f t="shared" si="32"/>
        <v>1.1338280145150494</v>
      </c>
      <c r="Y37" s="5">
        <f t="shared" si="33"/>
        <v>0.94594630919626899</v>
      </c>
      <c r="Z37" s="5">
        <f t="shared" si="34"/>
        <v>5.0906184945947963</v>
      </c>
      <c r="AA37" s="5">
        <f t="shared" si="35"/>
        <v>90.79920789652175</v>
      </c>
      <c r="AB37" s="5">
        <f t="shared" si="36"/>
        <v>1.1338280145150494</v>
      </c>
    </row>
    <row r="38" spans="3:29" x14ac:dyDescent="0.25">
      <c r="C38" s="13" t="s">
        <v>58</v>
      </c>
      <c r="D38" s="16">
        <v>586697938214</v>
      </c>
      <c r="E38" s="16">
        <v>650994437194</v>
      </c>
      <c r="F38" s="16">
        <v>647865928478</v>
      </c>
      <c r="G38" s="16">
        <v>570015069930</v>
      </c>
      <c r="H38" s="16">
        <v>562458013162</v>
      </c>
      <c r="I38" s="16">
        <v>726573081898.5</v>
      </c>
      <c r="J38" s="16">
        <v>769095995344</v>
      </c>
      <c r="K38" s="16">
        <v>569077344604.5</v>
      </c>
      <c r="L38" s="16"/>
      <c r="N38" s="5">
        <f t="shared" si="7"/>
        <v>64296498980</v>
      </c>
      <c r="O38" s="5">
        <f t="shared" si="14"/>
        <v>61167990264</v>
      </c>
      <c r="P38" s="5">
        <f t="shared" si="15"/>
        <v>-16682868284</v>
      </c>
      <c r="Q38" s="5">
        <f t="shared" si="10"/>
        <v>-24239925052</v>
      </c>
      <c r="R38" s="5">
        <f t="shared" si="11"/>
        <v>139875143684.5</v>
      </c>
      <c r="S38" s="5">
        <f t="shared" si="12"/>
        <v>182398057130</v>
      </c>
      <c r="T38" s="5">
        <f t="shared" si="13"/>
        <v>-17620593609.5</v>
      </c>
      <c r="V38" s="5">
        <f t="shared" si="30"/>
        <v>10.959046349426174</v>
      </c>
      <c r="W38" s="5">
        <f t="shared" si="31"/>
        <v>10.425806241999911</v>
      </c>
      <c r="X38" s="5">
        <f t="shared" si="32"/>
        <v>-2.8435191599249952</v>
      </c>
      <c r="Y38" s="5">
        <f t="shared" si="33"/>
        <v>-4.1315851775089092</v>
      </c>
      <c r="Z38" s="5">
        <f t="shared" si="34"/>
        <v>23.841083217422195</v>
      </c>
      <c r="AA38" s="5">
        <f t="shared" si="35"/>
        <v>31.088920763084342</v>
      </c>
      <c r="AB38" s="5">
        <f t="shared" si="36"/>
        <v>-3.0033501844475259</v>
      </c>
    </row>
    <row r="39" spans="3:29" x14ac:dyDescent="0.25">
      <c r="L39" s="16"/>
    </row>
    <row r="40" spans="3:29" x14ac:dyDescent="0.25">
      <c r="L40" s="16"/>
    </row>
    <row r="41" spans="3:29" x14ac:dyDescent="0.25">
      <c r="F41" s="20" t="s">
        <v>41</v>
      </c>
      <c r="G41" s="20"/>
      <c r="H41" s="20"/>
      <c r="I41" s="20"/>
      <c r="J41" s="20"/>
      <c r="K41" s="6"/>
      <c r="L41" s="16"/>
    </row>
    <row r="42" spans="3:29" x14ac:dyDescent="0.25">
      <c r="D42" s="23" t="s">
        <v>29</v>
      </c>
      <c r="E42" s="23" t="s">
        <v>30</v>
      </c>
      <c r="F42" s="23"/>
      <c r="G42" s="23"/>
      <c r="H42" s="23"/>
      <c r="I42" s="23"/>
      <c r="J42" s="23"/>
      <c r="K42" s="23"/>
      <c r="L42" s="16"/>
      <c r="U42" s="4"/>
      <c r="AC42" s="4"/>
    </row>
    <row r="43" spans="3:29" x14ac:dyDescent="0.25">
      <c r="D43" s="23"/>
      <c r="E43" s="7" t="s">
        <v>31</v>
      </c>
      <c r="F43" s="8" t="s">
        <v>32</v>
      </c>
      <c r="G43" s="8" t="s">
        <v>33</v>
      </c>
      <c r="H43" s="8" t="s">
        <v>34</v>
      </c>
      <c r="I43" s="8" t="s">
        <v>35</v>
      </c>
      <c r="J43" s="8" t="s">
        <v>36</v>
      </c>
      <c r="K43" s="8" t="s">
        <v>37</v>
      </c>
      <c r="L43" s="16"/>
      <c r="N43" s="21" t="s">
        <v>3</v>
      </c>
      <c r="O43" s="21"/>
      <c r="P43" s="21"/>
      <c r="Q43" s="21"/>
      <c r="R43" s="21"/>
      <c r="S43" s="21"/>
      <c r="T43" s="21"/>
      <c r="U43" s="4"/>
      <c r="V43" s="21" t="s">
        <v>4</v>
      </c>
      <c r="W43" s="21"/>
      <c r="X43" s="21"/>
      <c r="Y43" s="21"/>
      <c r="Z43" s="21"/>
      <c r="AA43" s="21"/>
      <c r="AB43" s="21"/>
      <c r="AC43" s="4"/>
    </row>
    <row r="44" spans="3:29" x14ac:dyDescent="0.25">
      <c r="C44" s="13" t="s">
        <v>55</v>
      </c>
      <c r="D44" s="16">
        <v>361827602035</v>
      </c>
      <c r="E44" s="16">
        <v>324381999133</v>
      </c>
      <c r="F44" s="16">
        <v>302317249591</v>
      </c>
      <c r="G44" s="16">
        <v>316403963190</v>
      </c>
      <c r="H44" s="16">
        <v>307754358844</v>
      </c>
      <c r="I44" s="16">
        <v>317281226173</v>
      </c>
      <c r="J44" s="16">
        <v>344165406289</v>
      </c>
      <c r="K44" s="16">
        <v>316403963190</v>
      </c>
      <c r="L44" s="16"/>
      <c r="N44" s="5">
        <f t="shared" si="7"/>
        <v>-37445602902</v>
      </c>
      <c r="O44" s="5">
        <f t="shared" si="14"/>
        <v>-59510352444</v>
      </c>
      <c r="P44" s="5">
        <f t="shared" si="15"/>
        <v>-45423638845</v>
      </c>
      <c r="Q44" s="5">
        <f t="shared" si="10"/>
        <v>-54073243191</v>
      </c>
      <c r="R44" s="5">
        <f t="shared" si="11"/>
        <v>-44546375862</v>
      </c>
      <c r="S44" s="5">
        <f t="shared" si="12"/>
        <v>-17662195746</v>
      </c>
      <c r="T44" s="5">
        <f t="shared" si="13"/>
        <v>-45423638845</v>
      </c>
      <c r="V44" s="5">
        <f t="shared" ref="V44:V48" si="37">N44*100/D44</f>
        <v>-10.349017789521167</v>
      </c>
      <c r="W44" s="5">
        <f t="shared" ref="W44:W48" si="38">O44*100/D44</f>
        <v>-16.447156631860135</v>
      </c>
      <c r="X44" s="5">
        <f t="shared" ref="X44:X48" si="39">P44*100/D44</f>
        <v>-12.553945190894011</v>
      </c>
      <c r="Y44" s="5">
        <f t="shared" ref="Y44:Y48" si="40">Q44*100/D44</f>
        <v>-14.944477117522238</v>
      </c>
      <c r="Z44" s="5">
        <f t="shared" ref="Z44:Z48" si="41">R44*100/D44</f>
        <v>-12.311491884936677</v>
      </c>
      <c r="AA44" s="5">
        <f t="shared" ref="AA44:AA48" si="42">S44*100/D44</f>
        <v>-4.881384296461583</v>
      </c>
      <c r="AB44" s="5">
        <f t="shared" ref="AB44:AB48" si="43">T44*100/D44</f>
        <v>-12.553945190894011</v>
      </c>
    </row>
    <row r="45" spans="3:29" x14ac:dyDescent="0.25">
      <c r="C45" s="13" t="s">
        <v>56</v>
      </c>
      <c r="D45" s="16">
        <v>27790510045.5</v>
      </c>
      <c r="E45" s="16">
        <v>20012565473.5</v>
      </c>
      <c r="F45" s="16">
        <v>17987592989.5</v>
      </c>
      <c r="G45" s="16">
        <v>21651429148</v>
      </c>
      <c r="H45" s="16">
        <v>20886072529.5</v>
      </c>
      <c r="I45" s="16">
        <v>20280968381.5</v>
      </c>
      <c r="J45" s="16">
        <v>26826609317.5</v>
      </c>
      <c r="K45" s="16">
        <v>22115555424</v>
      </c>
      <c r="L45" s="16"/>
      <c r="N45" s="5">
        <f t="shared" si="7"/>
        <v>-7777944572</v>
      </c>
      <c r="O45" s="5">
        <f t="shared" si="14"/>
        <v>-9802917056</v>
      </c>
      <c r="P45" s="5">
        <f t="shared" si="15"/>
        <v>-6139080897.5</v>
      </c>
      <c r="Q45" s="5">
        <f t="shared" si="10"/>
        <v>-6904437516</v>
      </c>
      <c r="R45" s="5">
        <f t="shared" si="11"/>
        <v>-7509541664</v>
      </c>
      <c r="S45" s="5">
        <f t="shared" si="12"/>
        <v>-963900728</v>
      </c>
      <c r="T45" s="5">
        <f t="shared" si="13"/>
        <v>-5674954621.5</v>
      </c>
      <c r="V45" s="5">
        <f t="shared" si="37"/>
        <v>-27.987771938210432</v>
      </c>
      <c r="W45" s="5">
        <f t="shared" si="38"/>
        <v>-35.274333000546513</v>
      </c>
      <c r="X45" s="5">
        <f t="shared" si="39"/>
        <v>-22.090565763092481</v>
      </c>
      <c r="Y45" s="5">
        <f t="shared" si="40"/>
        <v>-24.844587251891788</v>
      </c>
      <c r="Z45" s="5">
        <f t="shared" si="41"/>
        <v>-27.021964158646266</v>
      </c>
      <c r="AA45" s="5">
        <f t="shared" si="42"/>
        <v>-3.4684528150863514</v>
      </c>
      <c r="AB45" s="5">
        <f t="shared" si="43"/>
        <v>-20.420476674262844</v>
      </c>
    </row>
    <row r="46" spans="3:29" x14ac:dyDescent="0.25">
      <c r="C46" s="13" t="s">
        <v>57</v>
      </c>
      <c r="D46" s="16">
        <v>17514865115833</v>
      </c>
      <c r="E46" s="16">
        <v>20118301373074</v>
      </c>
      <c r="F46" s="16">
        <v>17973047650387</v>
      </c>
      <c r="G46" s="16">
        <v>18068723544677</v>
      </c>
      <c r="H46" s="16">
        <v>17973047650387</v>
      </c>
      <c r="I46" s="16">
        <v>17716346929026</v>
      </c>
      <c r="J46" s="16">
        <v>22566579852651</v>
      </c>
      <c r="K46" s="16">
        <v>17973047650387</v>
      </c>
      <c r="L46" s="16"/>
      <c r="N46" s="5">
        <f t="shared" si="7"/>
        <v>2603436257241</v>
      </c>
      <c r="O46" s="5">
        <f t="shared" si="14"/>
        <v>458182534554</v>
      </c>
      <c r="P46" s="5">
        <f t="shared" si="15"/>
        <v>553858428844</v>
      </c>
      <c r="Q46" s="5">
        <f t="shared" si="10"/>
        <v>458182534554</v>
      </c>
      <c r="R46" s="5">
        <f t="shared" si="11"/>
        <v>201481813193</v>
      </c>
      <c r="S46" s="5">
        <f t="shared" si="12"/>
        <v>5051714736818</v>
      </c>
      <c r="T46" s="5">
        <f t="shared" si="13"/>
        <v>458182534554</v>
      </c>
      <c r="V46" s="5">
        <f t="shared" si="37"/>
        <v>14.864152478614059</v>
      </c>
      <c r="W46" s="5">
        <f t="shared" si="38"/>
        <v>2.6159638200114625</v>
      </c>
      <c r="X46" s="5">
        <f t="shared" si="39"/>
        <v>3.1622192074052906</v>
      </c>
      <c r="Y46" s="5">
        <f t="shared" si="40"/>
        <v>2.6159638200114625</v>
      </c>
      <c r="Z46" s="5">
        <f t="shared" si="41"/>
        <v>1.1503475011683959</v>
      </c>
      <c r="AA46" s="5">
        <f t="shared" si="42"/>
        <v>28.842441568398812</v>
      </c>
      <c r="AB46" s="5">
        <f t="shared" si="43"/>
        <v>2.6159638200114625</v>
      </c>
    </row>
    <row r="47" spans="3:29" x14ac:dyDescent="0.25">
      <c r="C47" s="13" t="s">
        <v>16</v>
      </c>
      <c r="D47" s="16">
        <v>51808017912</v>
      </c>
      <c r="E47" s="16">
        <v>80403896483</v>
      </c>
      <c r="F47" s="16">
        <v>80528671418</v>
      </c>
      <c r="G47" s="16">
        <v>75660455206</v>
      </c>
      <c r="H47" s="16">
        <v>73741535912</v>
      </c>
      <c r="I47" s="16">
        <v>51477551409</v>
      </c>
      <c r="J47" s="16">
        <v>77833239495</v>
      </c>
      <c r="K47" s="16">
        <v>75660455206</v>
      </c>
      <c r="L47" s="16"/>
      <c r="N47" s="5">
        <f t="shared" si="7"/>
        <v>28595878571</v>
      </c>
      <c r="O47" s="5">
        <f t="shared" si="14"/>
        <v>28720653506</v>
      </c>
      <c r="P47" s="5">
        <f t="shared" si="15"/>
        <v>23852437294</v>
      </c>
      <c r="Q47" s="5">
        <f t="shared" si="10"/>
        <v>21933518000</v>
      </c>
      <c r="R47" s="5">
        <f t="shared" si="11"/>
        <v>-330466503</v>
      </c>
      <c r="S47" s="5">
        <f t="shared" si="12"/>
        <v>26025221583</v>
      </c>
      <c r="T47" s="5">
        <f t="shared" si="13"/>
        <v>23852437294</v>
      </c>
      <c r="V47" s="5">
        <f t="shared" si="37"/>
        <v>55.195855243048193</v>
      </c>
      <c r="W47" s="5">
        <f t="shared" si="38"/>
        <v>55.436696217145951</v>
      </c>
      <c r="X47" s="5">
        <f t="shared" si="39"/>
        <v>46.040049890569534</v>
      </c>
      <c r="Y47" s="5">
        <f t="shared" si="40"/>
        <v>42.336145801323276</v>
      </c>
      <c r="Z47" s="5">
        <f t="shared" si="41"/>
        <v>-0.63786748908503577</v>
      </c>
      <c r="AA47" s="5">
        <f t="shared" si="42"/>
        <v>50.233964995931494</v>
      </c>
      <c r="AB47" s="5">
        <f t="shared" si="43"/>
        <v>46.040049890569534</v>
      </c>
    </row>
    <row r="48" spans="3:29" x14ac:dyDescent="0.25">
      <c r="C48" s="13" t="s">
        <v>58</v>
      </c>
      <c r="D48" s="16">
        <v>684415481266.5</v>
      </c>
      <c r="E48" s="16">
        <v>643227619894</v>
      </c>
      <c r="F48" s="16">
        <v>747480536452</v>
      </c>
      <c r="G48" s="16">
        <v>670886262150</v>
      </c>
      <c r="H48" s="16">
        <v>703009944552.5</v>
      </c>
      <c r="I48" s="16">
        <v>1080434489420</v>
      </c>
      <c r="J48" s="16">
        <v>766868738218.5</v>
      </c>
      <c r="K48" s="16">
        <v>697721070996</v>
      </c>
      <c r="L48" s="16"/>
      <c r="N48" s="5">
        <f t="shared" si="7"/>
        <v>-41187861372.5</v>
      </c>
      <c r="O48" s="5">
        <f t="shared" si="14"/>
        <v>63065055185.5</v>
      </c>
      <c r="P48" s="5">
        <f t="shared" si="15"/>
        <v>-13529219116.5</v>
      </c>
      <c r="Q48" s="5">
        <f t="shared" si="10"/>
        <v>18594463286</v>
      </c>
      <c r="R48" s="5">
        <f t="shared" si="11"/>
        <v>396019008153.5</v>
      </c>
      <c r="S48" s="5">
        <f t="shared" si="12"/>
        <v>82453256952</v>
      </c>
      <c r="T48" s="5">
        <f t="shared" si="13"/>
        <v>13305589729.5</v>
      </c>
      <c r="V48" s="5">
        <f t="shared" si="37"/>
        <v>-6.0179616767701569</v>
      </c>
      <c r="W48" s="5">
        <f t="shared" si="38"/>
        <v>9.214440191913706</v>
      </c>
      <c r="X48" s="5">
        <f t="shared" si="39"/>
        <v>-1.9767552731952227</v>
      </c>
      <c r="Y48" s="5">
        <f t="shared" si="40"/>
        <v>2.7168384986837588</v>
      </c>
      <c r="Z48" s="5">
        <f t="shared" si="41"/>
        <v>57.862368545590627</v>
      </c>
      <c r="AA48" s="5">
        <f t="shared" si="42"/>
        <v>12.047251882646131</v>
      </c>
      <c r="AB48" s="5">
        <f t="shared" si="43"/>
        <v>1.9440807658059132</v>
      </c>
    </row>
    <row r="49" spans="3:29" x14ac:dyDescent="0.25">
      <c r="L49" s="16"/>
    </row>
    <row r="50" spans="3:29" x14ac:dyDescent="0.25">
      <c r="L50" s="16"/>
    </row>
    <row r="51" spans="3:29" x14ac:dyDescent="0.25">
      <c r="F51" s="20" t="s">
        <v>42</v>
      </c>
      <c r="G51" s="20"/>
      <c r="H51" s="20"/>
      <c r="I51" s="20"/>
      <c r="J51" s="20"/>
      <c r="K51" s="6"/>
      <c r="L51" s="16"/>
    </row>
    <row r="52" spans="3:29" x14ac:dyDescent="0.25">
      <c r="D52" s="23" t="s">
        <v>29</v>
      </c>
      <c r="E52" s="23" t="s">
        <v>30</v>
      </c>
      <c r="F52" s="23"/>
      <c r="G52" s="23"/>
      <c r="H52" s="23"/>
      <c r="I52" s="23"/>
      <c r="J52" s="23"/>
      <c r="K52" s="23"/>
      <c r="L52" s="16"/>
      <c r="M52" s="4"/>
      <c r="U52" s="4"/>
      <c r="AC52" s="4"/>
    </row>
    <row r="53" spans="3:29" x14ac:dyDescent="0.25">
      <c r="D53" s="23"/>
      <c r="E53" s="7" t="s">
        <v>31</v>
      </c>
      <c r="F53" s="8" t="s">
        <v>32</v>
      </c>
      <c r="G53" s="8" t="s">
        <v>33</v>
      </c>
      <c r="H53" s="8" t="s">
        <v>34</v>
      </c>
      <c r="I53" s="8" t="s">
        <v>35</v>
      </c>
      <c r="J53" s="8" t="s">
        <v>36</v>
      </c>
      <c r="K53" s="8" t="s">
        <v>37</v>
      </c>
      <c r="L53" s="16"/>
      <c r="M53" s="4"/>
      <c r="N53" s="21" t="s">
        <v>3</v>
      </c>
      <c r="O53" s="21"/>
      <c r="P53" s="21"/>
      <c r="Q53" s="21"/>
      <c r="R53" s="21"/>
      <c r="S53" s="21"/>
      <c r="T53" s="21"/>
      <c r="U53" s="4"/>
      <c r="V53" s="21" t="s">
        <v>4</v>
      </c>
      <c r="W53" s="21"/>
      <c r="X53" s="21"/>
      <c r="Y53" s="21"/>
      <c r="Z53" s="21"/>
      <c r="AA53" s="21"/>
      <c r="AB53" s="21"/>
      <c r="AC53" s="4"/>
    </row>
    <row r="54" spans="3:29" x14ac:dyDescent="0.25">
      <c r="C54" s="13" t="s">
        <v>55</v>
      </c>
      <c r="D54" s="16">
        <v>350934001935</v>
      </c>
      <c r="E54" s="16">
        <v>350934001935</v>
      </c>
      <c r="F54" s="16">
        <v>350934001935</v>
      </c>
      <c r="G54" s="16">
        <v>350934001935</v>
      </c>
      <c r="H54" s="16">
        <v>350934001935</v>
      </c>
      <c r="I54" s="16">
        <v>379911754732</v>
      </c>
      <c r="J54" s="16">
        <v>350934001935</v>
      </c>
      <c r="K54" s="16">
        <v>350934001935</v>
      </c>
      <c r="L54" s="16"/>
      <c r="N54" s="5">
        <f t="shared" ref="N54:N68" si="44">E54-D54</f>
        <v>0</v>
      </c>
      <c r="O54" s="5">
        <f t="shared" ref="O54:O68" si="45">F54-D54</f>
        <v>0</v>
      </c>
      <c r="P54" s="5">
        <f t="shared" ref="P54:P68" si="46">G54-D54</f>
        <v>0</v>
      </c>
      <c r="Q54" s="5">
        <f t="shared" ref="Q54:Q68" si="47">H54-D54</f>
        <v>0</v>
      </c>
      <c r="R54" s="5">
        <f t="shared" ref="R54:R68" si="48">I54-D54</f>
        <v>28977752797</v>
      </c>
      <c r="S54" s="5">
        <f t="shared" ref="S54:S68" si="49">J54-D54</f>
        <v>0</v>
      </c>
      <c r="T54" s="5">
        <f t="shared" ref="T54:T68" si="50">K54-D54</f>
        <v>0</v>
      </c>
      <c r="V54" s="5">
        <f t="shared" ref="V54:V58" si="51">N54*100/D54</f>
        <v>0</v>
      </c>
      <c r="W54" s="5">
        <f t="shared" ref="W54:W58" si="52">O54*100/D54</f>
        <v>0</v>
      </c>
      <c r="X54" s="5">
        <f t="shared" ref="X54:X58" si="53">P54*100/D54</f>
        <v>0</v>
      </c>
      <c r="Y54" s="5">
        <f t="shared" ref="Y54:Y58" si="54">Q54*100/D54</f>
        <v>0</v>
      </c>
      <c r="Z54" s="5">
        <f t="shared" ref="Z54:Z58" si="55">R54*100/D54</f>
        <v>8.2573226410723404</v>
      </c>
      <c r="AA54" s="5">
        <f t="shared" ref="AA54:AA58" si="56">S54*100/D54</f>
        <v>0</v>
      </c>
      <c r="AB54" s="5">
        <f t="shared" ref="AB54:AB58" si="57">T54*100/D54</f>
        <v>0</v>
      </c>
    </row>
    <row r="55" spans="3:29" x14ac:dyDescent="0.25">
      <c r="C55" s="13" t="s">
        <v>56</v>
      </c>
      <c r="D55" s="16">
        <v>29044553665.5</v>
      </c>
      <c r="E55" s="16">
        <v>27569220646</v>
      </c>
      <c r="F55" s="16">
        <v>29044553665.5</v>
      </c>
      <c r="G55" s="16">
        <v>27569220646</v>
      </c>
      <c r="H55" s="16">
        <v>25637302217.5</v>
      </c>
      <c r="I55" s="16">
        <v>31073380505.5</v>
      </c>
      <c r="J55" s="16">
        <v>27465268153.5</v>
      </c>
      <c r="K55" s="16">
        <v>25637302217.5</v>
      </c>
      <c r="L55" s="16"/>
      <c r="N55" s="5">
        <f t="shared" si="44"/>
        <v>-1475333019.5</v>
      </c>
      <c r="O55" s="5">
        <f t="shared" si="45"/>
        <v>0</v>
      </c>
      <c r="P55" s="5">
        <f t="shared" si="46"/>
        <v>-1475333019.5</v>
      </c>
      <c r="Q55" s="5">
        <f t="shared" si="47"/>
        <v>-3407251448</v>
      </c>
      <c r="R55" s="5">
        <f t="shared" si="48"/>
        <v>2028826840</v>
      </c>
      <c r="S55" s="5">
        <f t="shared" si="49"/>
        <v>-1579285512</v>
      </c>
      <c r="T55" s="5">
        <f t="shared" si="50"/>
        <v>-3407251448</v>
      </c>
      <c r="V55" s="5">
        <f t="shared" si="51"/>
        <v>-5.0795513557932388</v>
      </c>
      <c r="W55" s="5">
        <f t="shared" si="52"/>
        <v>0</v>
      </c>
      <c r="X55" s="5">
        <f t="shared" si="53"/>
        <v>-5.0795513557932388</v>
      </c>
      <c r="Y55" s="5">
        <f t="shared" si="54"/>
        <v>-11.731120013895191</v>
      </c>
      <c r="Z55" s="5">
        <f t="shared" si="55"/>
        <v>6.9852229900502891</v>
      </c>
      <c r="AA55" s="5">
        <f t="shared" si="56"/>
        <v>-5.4374583620333716</v>
      </c>
      <c r="AB55" s="5">
        <f t="shared" si="57"/>
        <v>-11.731120013895191</v>
      </c>
    </row>
    <row r="56" spans="3:29" x14ac:dyDescent="0.25">
      <c r="C56" s="13" t="s">
        <v>57</v>
      </c>
      <c r="D56" s="16">
        <v>24135723633202</v>
      </c>
      <c r="E56" s="16">
        <v>24135723633202</v>
      </c>
      <c r="F56" s="16">
        <v>20977565469576</v>
      </c>
      <c r="G56" s="16">
        <v>24033543596974</v>
      </c>
      <c r="H56" s="16">
        <v>20977565469576</v>
      </c>
      <c r="I56" s="16">
        <v>24135723633202</v>
      </c>
      <c r="J56" s="16">
        <v>25355158964500</v>
      </c>
      <c r="K56" s="16">
        <v>20977565469576</v>
      </c>
      <c r="L56" s="16"/>
      <c r="N56" s="5">
        <f t="shared" si="44"/>
        <v>0</v>
      </c>
      <c r="O56" s="5">
        <f t="shared" si="45"/>
        <v>-3158158163626</v>
      </c>
      <c r="P56" s="5">
        <f t="shared" si="46"/>
        <v>-102180036228</v>
      </c>
      <c r="Q56" s="5">
        <f t="shared" si="47"/>
        <v>-3158158163626</v>
      </c>
      <c r="R56" s="5">
        <f t="shared" si="48"/>
        <v>0</v>
      </c>
      <c r="S56" s="5">
        <f t="shared" si="49"/>
        <v>1219435331298</v>
      </c>
      <c r="T56" s="5">
        <f t="shared" si="50"/>
        <v>-3158158163626</v>
      </c>
      <c r="V56" s="5">
        <f t="shared" si="51"/>
        <v>0</v>
      </c>
      <c r="W56" s="5">
        <f t="shared" si="52"/>
        <v>-13.084994722435088</v>
      </c>
      <c r="X56" s="5">
        <f t="shared" si="53"/>
        <v>-0.42335600863210637</v>
      </c>
      <c r="Y56" s="5">
        <f t="shared" si="54"/>
        <v>-13.084994722435088</v>
      </c>
      <c r="Z56" s="5">
        <f t="shared" si="55"/>
        <v>0</v>
      </c>
      <c r="AA56" s="5">
        <f t="shared" si="56"/>
        <v>5.052408412650613</v>
      </c>
      <c r="AB56" s="5">
        <f t="shared" si="57"/>
        <v>-13.084994722435088</v>
      </c>
    </row>
    <row r="57" spans="3:29" x14ac:dyDescent="0.25">
      <c r="C57" s="13" t="s">
        <v>16</v>
      </c>
      <c r="D57" s="16">
        <v>112125461342</v>
      </c>
      <c r="E57" s="16">
        <v>112125461342</v>
      </c>
      <c r="F57" s="16">
        <v>88976059974</v>
      </c>
      <c r="G57" s="16">
        <v>88976059974</v>
      </c>
      <c r="H57" s="16">
        <v>88976059974</v>
      </c>
      <c r="I57" s="16">
        <v>112125461342</v>
      </c>
      <c r="J57" s="16">
        <v>105843838612</v>
      </c>
      <c r="K57" s="16">
        <v>88976059974</v>
      </c>
      <c r="L57" s="16"/>
      <c r="N57" s="5">
        <f t="shared" si="44"/>
        <v>0</v>
      </c>
      <c r="O57" s="5">
        <f t="shared" si="45"/>
        <v>-23149401368</v>
      </c>
      <c r="P57" s="5">
        <f t="shared" si="46"/>
        <v>-23149401368</v>
      </c>
      <c r="Q57" s="5">
        <f t="shared" si="47"/>
        <v>-23149401368</v>
      </c>
      <c r="R57" s="5">
        <f t="shared" si="48"/>
        <v>0</v>
      </c>
      <c r="S57" s="5">
        <f t="shared" si="49"/>
        <v>-6281622730</v>
      </c>
      <c r="T57" s="5">
        <f t="shared" si="50"/>
        <v>-23149401368</v>
      </c>
      <c r="V57" s="5">
        <f t="shared" si="51"/>
        <v>0</v>
      </c>
      <c r="W57" s="5">
        <f t="shared" si="52"/>
        <v>-20.645980931477059</v>
      </c>
      <c r="X57" s="5">
        <f t="shared" si="53"/>
        <v>-20.645980931477059</v>
      </c>
      <c r="Y57" s="5">
        <f t="shared" si="54"/>
        <v>-20.645980931477059</v>
      </c>
      <c r="Z57" s="5">
        <f t="shared" si="55"/>
        <v>0</v>
      </c>
      <c r="AA57" s="5">
        <f t="shared" si="56"/>
        <v>-5.6023160616838661</v>
      </c>
      <c r="AB57" s="5">
        <f t="shared" si="57"/>
        <v>-20.645980931477059</v>
      </c>
    </row>
    <row r="58" spans="3:29" x14ac:dyDescent="0.25">
      <c r="C58" s="13" t="s">
        <v>58</v>
      </c>
      <c r="D58" s="16">
        <v>1186641901276</v>
      </c>
      <c r="E58" s="16">
        <v>823298189664.5</v>
      </c>
      <c r="F58" s="16">
        <v>823298189664.5</v>
      </c>
      <c r="G58" s="16">
        <v>802600499356</v>
      </c>
      <c r="H58" s="16">
        <v>802600499356</v>
      </c>
      <c r="I58" s="16">
        <v>1285139959360</v>
      </c>
      <c r="J58" s="16">
        <v>746575114064</v>
      </c>
      <c r="K58" s="16">
        <v>802600499356</v>
      </c>
      <c r="L58" s="16"/>
      <c r="N58" s="5">
        <f t="shared" si="44"/>
        <v>-363343711611.5</v>
      </c>
      <c r="O58" s="5">
        <f t="shared" si="45"/>
        <v>-363343711611.5</v>
      </c>
      <c r="P58" s="5">
        <f t="shared" si="46"/>
        <v>-384041401920</v>
      </c>
      <c r="Q58" s="5">
        <f t="shared" si="47"/>
        <v>-384041401920</v>
      </c>
      <c r="R58" s="5">
        <f t="shared" si="48"/>
        <v>98498058084</v>
      </c>
      <c r="S58" s="5">
        <f t="shared" si="49"/>
        <v>-440066787212</v>
      </c>
      <c r="T58" s="5">
        <f t="shared" si="50"/>
        <v>-384041401920</v>
      </c>
      <c r="V58" s="5">
        <f t="shared" si="51"/>
        <v>-30.619491122030606</v>
      </c>
      <c r="W58" s="5">
        <f t="shared" si="52"/>
        <v>-30.619491122030606</v>
      </c>
      <c r="X58" s="5">
        <f t="shared" si="53"/>
        <v>-32.363714909025127</v>
      </c>
      <c r="Y58" s="5">
        <f t="shared" si="54"/>
        <v>-32.363714909025127</v>
      </c>
      <c r="Z58" s="5">
        <f t="shared" si="55"/>
        <v>8.3005713836739385</v>
      </c>
      <c r="AA58" s="5">
        <f t="shared" si="56"/>
        <v>-37.08505377559942</v>
      </c>
      <c r="AB58" s="5">
        <f t="shared" si="57"/>
        <v>-32.363714909025127</v>
      </c>
    </row>
    <row r="59" spans="3:29" x14ac:dyDescent="0.25">
      <c r="L59" s="16"/>
    </row>
    <row r="60" spans="3:29" x14ac:dyDescent="0.25">
      <c r="L60" s="16"/>
    </row>
    <row r="61" spans="3:29" x14ac:dyDescent="0.25">
      <c r="F61" s="20" t="s">
        <v>43</v>
      </c>
      <c r="G61" s="20"/>
      <c r="H61" s="20"/>
      <c r="I61" s="20"/>
      <c r="J61" s="20"/>
      <c r="K61" s="6"/>
      <c r="L61" s="16"/>
    </row>
    <row r="62" spans="3:29" x14ac:dyDescent="0.25">
      <c r="D62" s="23" t="s">
        <v>29</v>
      </c>
      <c r="E62" s="23" t="s">
        <v>30</v>
      </c>
      <c r="F62" s="23"/>
      <c r="G62" s="23"/>
      <c r="H62" s="23"/>
      <c r="I62" s="23"/>
      <c r="J62" s="23"/>
      <c r="K62" s="23"/>
      <c r="L62" s="16"/>
      <c r="M62" s="4"/>
      <c r="U62" s="4"/>
      <c r="AC62" s="4"/>
    </row>
    <row r="63" spans="3:29" x14ac:dyDescent="0.25">
      <c r="D63" s="23"/>
      <c r="E63" s="7" t="s">
        <v>31</v>
      </c>
      <c r="F63" s="8" t="s">
        <v>32</v>
      </c>
      <c r="G63" s="8" t="s">
        <v>33</v>
      </c>
      <c r="H63" s="8" t="s">
        <v>34</v>
      </c>
      <c r="I63" s="8" t="s">
        <v>35</v>
      </c>
      <c r="J63" s="8" t="s">
        <v>36</v>
      </c>
      <c r="K63" s="8" t="s">
        <v>37</v>
      </c>
      <c r="L63" s="16"/>
      <c r="M63" s="4"/>
      <c r="N63" s="21" t="s">
        <v>3</v>
      </c>
      <c r="O63" s="21"/>
      <c r="P63" s="21"/>
      <c r="Q63" s="21"/>
      <c r="R63" s="21"/>
      <c r="S63" s="21"/>
      <c r="T63" s="21"/>
      <c r="U63" s="4"/>
      <c r="V63" s="21" t="s">
        <v>4</v>
      </c>
      <c r="W63" s="21"/>
      <c r="X63" s="21"/>
      <c r="Y63" s="21"/>
      <c r="Z63" s="21"/>
      <c r="AA63" s="21"/>
      <c r="AB63" s="21"/>
      <c r="AC63" s="4"/>
    </row>
    <row r="64" spans="3:29" x14ac:dyDescent="0.25">
      <c r="C64" s="13" t="s">
        <v>55</v>
      </c>
      <c r="D64" s="16">
        <v>269012383699</v>
      </c>
      <c r="E64" s="16">
        <v>261868664698</v>
      </c>
      <c r="F64" s="16">
        <v>259929478312</v>
      </c>
      <c r="G64" s="16">
        <v>269489098867</v>
      </c>
      <c r="H64" s="16">
        <v>269776953562</v>
      </c>
      <c r="I64" s="16">
        <v>281025428098</v>
      </c>
      <c r="J64" s="16">
        <v>267436631083</v>
      </c>
      <c r="K64" s="16">
        <v>269489098867</v>
      </c>
      <c r="L64" s="16"/>
      <c r="N64" s="5">
        <f t="shared" si="44"/>
        <v>-7143719001</v>
      </c>
      <c r="O64" s="5">
        <f t="shared" si="45"/>
        <v>-9082905387</v>
      </c>
      <c r="P64" s="5">
        <f t="shared" si="46"/>
        <v>476715168</v>
      </c>
      <c r="Q64" s="5">
        <f t="shared" si="47"/>
        <v>764569863</v>
      </c>
      <c r="R64" s="5">
        <f t="shared" si="48"/>
        <v>12013044399</v>
      </c>
      <c r="S64" s="5">
        <f t="shared" si="49"/>
        <v>-1575752616</v>
      </c>
      <c r="T64" s="5">
        <f t="shared" si="50"/>
        <v>476715168</v>
      </c>
      <c r="V64" s="5">
        <f t="shared" ref="V64:V68" si="58">N64*100/D64</f>
        <v>-2.6555353708151821</v>
      </c>
      <c r="W64" s="5">
        <f t="shared" ref="W64:W68" si="59">O64*100/D64</f>
        <v>-3.3763893178846858</v>
      </c>
      <c r="X64" s="5">
        <f t="shared" ref="X64:X68" si="60">P64*100/D64</f>
        <v>0.1772093765517502</v>
      </c>
      <c r="Y64" s="5">
        <f t="shared" ref="Y64:Y68" si="61">Q64*100/D64</f>
        <v>0.28421363079533285</v>
      </c>
      <c r="Z64" s="5">
        <f t="shared" ref="Z64:Z68" si="62">R64*100/D64</f>
        <v>4.465610182630658</v>
      </c>
      <c r="AA64" s="5">
        <f t="shared" ref="AA64:AA68" si="63">S64*100/D64</f>
        <v>-0.58575467580076968</v>
      </c>
      <c r="AB64" s="5">
        <f t="shared" ref="AB64:AB68" si="64">T64*100/D64</f>
        <v>0.1772093765517502</v>
      </c>
    </row>
    <row r="65" spans="3:28" x14ac:dyDescent="0.25">
      <c r="C65" s="13" t="s">
        <v>56</v>
      </c>
      <c r="D65" s="16">
        <v>23252740897.5</v>
      </c>
      <c r="E65" s="16">
        <v>17715634762</v>
      </c>
      <c r="F65" s="16">
        <v>17250512050</v>
      </c>
      <c r="G65" s="16">
        <v>17516792153.5</v>
      </c>
      <c r="H65" s="16">
        <v>17028170617.5</v>
      </c>
      <c r="I65" s="16">
        <v>16686773669.5</v>
      </c>
      <c r="J65" s="16">
        <v>22273250341.5</v>
      </c>
      <c r="K65" s="16">
        <v>17435420100</v>
      </c>
      <c r="L65" s="16"/>
      <c r="N65" s="5">
        <f t="shared" si="44"/>
        <v>-5537106135.5</v>
      </c>
      <c r="O65" s="5">
        <f t="shared" si="45"/>
        <v>-6002228847.5</v>
      </c>
      <c r="P65" s="5">
        <f t="shared" si="46"/>
        <v>-5735948744</v>
      </c>
      <c r="Q65" s="5">
        <f t="shared" si="47"/>
        <v>-6224570280</v>
      </c>
      <c r="R65" s="5">
        <f t="shared" si="48"/>
        <v>-6565967228</v>
      </c>
      <c r="S65" s="5">
        <f t="shared" si="49"/>
        <v>-979490556</v>
      </c>
      <c r="T65" s="5">
        <f t="shared" si="50"/>
        <v>-5817320797.5</v>
      </c>
      <c r="V65" s="5">
        <f t="shared" si="58"/>
        <v>-23.812703026744334</v>
      </c>
      <c r="W65" s="5">
        <f t="shared" si="59"/>
        <v>-25.812995009742377</v>
      </c>
      <c r="X65" s="5">
        <f t="shared" si="60"/>
        <v>-24.667839242197449</v>
      </c>
      <c r="Y65" s="5">
        <f t="shared" si="61"/>
        <v>-26.769189522381122</v>
      </c>
      <c r="Z65" s="5">
        <f t="shared" si="62"/>
        <v>-28.237390408912759</v>
      </c>
      <c r="AA65" s="5">
        <f t="shared" si="63"/>
        <v>-4.2123660187746257</v>
      </c>
      <c r="AB65" s="5">
        <f t="shared" si="64"/>
        <v>-25.017785314614006</v>
      </c>
    </row>
    <row r="66" spans="3:28" x14ac:dyDescent="0.25">
      <c r="C66" s="13" t="s">
        <v>57</v>
      </c>
      <c r="D66" s="16">
        <v>14199226230783</v>
      </c>
      <c r="E66" s="16">
        <v>14976765917389</v>
      </c>
      <c r="F66" s="16">
        <v>16907234351360</v>
      </c>
      <c r="G66" s="16">
        <v>20483501994026</v>
      </c>
      <c r="H66" s="16">
        <v>16907234351360</v>
      </c>
      <c r="I66" s="16">
        <v>15773913935179</v>
      </c>
      <c r="J66" s="16">
        <v>20324754189789</v>
      </c>
      <c r="K66" s="16">
        <v>16907234351360</v>
      </c>
      <c r="L66" s="16"/>
      <c r="N66" s="5">
        <f t="shared" si="44"/>
        <v>777539686606</v>
      </c>
      <c r="O66" s="5">
        <f t="shared" si="45"/>
        <v>2708008120577</v>
      </c>
      <c r="P66" s="5">
        <f t="shared" si="46"/>
        <v>6284275763243</v>
      </c>
      <c r="Q66" s="5">
        <f t="shared" si="47"/>
        <v>2708008120577</v>
      </c>
      <c r="R66" s="5">
        <f t="shared" si="48"/>
        <v>1574687704396</v>
      </c>
      <c r="S66" s="5">
        <f t="shared" si="49"/>
        <v>6125527959006</v>
      </c>
      <c r="T66" s="5">
        <f t="shared" si="50"/>
        <v>2708008120577</v>
      </c>
      <c r="V66" s="5">
        <f t="shared" si="58"/>
        <v>5.4759299835673048</v>
      </c>
      <c r="W66" s="5">
        <f t="shared" si="59"/>
        <v>19.071518944505684</v>
      </c>
      <c r="X66" s="5">
        <f t="shared" si="60"/>
        <v>44.257874767986287</v>
      </c>
      <c r="Y66" s="5">
        <f t="shared" si="61"/>
        <v>19.071518944505684</v>
      </c>
      <c r="Z66" s="5">
        <f t="shared" si="62"/>
        <v>11.089954331329544</v>
      </c>
      <c r="AA66" s="5">
        <f t="shared" si="63"/>
        <v>43.139871563749395</v>
      </c>
      <c r="AB66" s="5">
        <f t="shared" si="64"/>
        <v>19.071518944505684</v>
      </c>
    </row>
    <row r="67" spans="3:28" x14ac:dyDescent="0.25">
      <c r="C67" s="13" t="s">
        <v>16</v>
      </c>
      <c r="D67" s="16">
        <v>23679084025</v>
      </c>
      <c r="E67" s="16">
        <v>37127277534</v>
      </c>
      <c r="F67" s="16">
        <v>40487364926</v>
      </c>
      <c r="G67" s="16">
        <v>30731596138</v>
      </c>
      <c r="H67" s="16">
        <v>28737180577</v>
      </c>
      <c r="I67" s="16">
        <v>32181278659</v>
      </c>
      <c r="J67" s="16">
        <v>74490113129</v>
      </c>
      <c r="K67" s="16">
        <v>30731596138</v>
      </c>
      <c r="L67" s="16"/>
      <c r="N67" s="5">
        <f t="shared" si="44"/>
        <v>13448193509</v>
      </c>
      <c r="O67" s="5">
        <f t="shared" si="45"/>
        <v>16808280901</v>
      </c>
      <c r="P67" s="5">
        <f t="shared" si="46"/>
        <v>7052512113</v>
      </c>
      <c r="Q67" s="5">
        <f t="shared" si="47"/>
        <v>5058096552</v>
      </c>
      <c r="R67" s="5">
        <f t="shared" si="48"/>
        <v>8502194634</v>
      </c>
      <c r="S67" s="5">
        <f t="shared" si="49"/>
        <v>50811029104</v>
      </c>
      <c r="T67" s="5">
        <f t="shared" si="50"/>
        <v>7052512113</v>
      </c>
      <c r="V67" s="5">
        <f t="shared" si="58"/>
        <v>56.793554576695669</v>
      </c>
      <c r="W67" s="5">
        <f t="shared" si="59"/>
        <v>70.983661712818304</v>
      </c>
      <c r="X67" s="5">
        <f t="shared" si="60"/>
        <v>29.783720120060682</v>
      </c>
      <c r="Y67" s="5">
        <f t="shared" si="61"/>
        <v>21.361031307882275</v>
      </c>
      <c r="Z67" s="5">
        <f t="shared" si="62"/>
        <v>35.905927041027084</v>
      </c>
      <c r="AA67" s="5">
        <f t="shared" si="63"/>
        <v>214.58190295855417</v>
      </c>
      <c r="AB67" s="5">
        <f t="shared" si="64"/>
        <v>29.783720120060682</v>
      </c>
    </row>
    <row r="68" spans="3:28" x14ac:dyDescent="0.25">
      <c r="C68" s="13" t="s">
        <v>58</v>
      </c>
      <c r="D68" s="16">
        <v>643103027496.5</v>
      </c>
      <c r="E68" s="16">
        <v>821164298468</v>
      </c>
      <c r="F68" s="16">
        <v>826406495610</v>
      </c>
      <c r="G68" s="16">
        <v>465856061932.5</v>
      </c>
      <c r="H68" s="16">
        <v>479063998566.5</v>
      </c>
      <c r="I68" s="16">
        <v>867109473214</v>
      </c>
      <c r="J68" s="16">
        <v>854235227608</v>
      </c>
      <c r="K68" s="16">
        <v>465856061932.5</v>
      </c>
      <c r="L68" s="16"/>
      <c r="N68" s="5">
        <f t="shared" si="44"/>
        <v>178061270971.5</v>
      </c>
      <c r="O68" s="5">
        <f t="shared" si="45"/>
        <v>183303468113.5</v>
      </c>
      <c r="P68" s="5">
        <f t="shared" si="46"/>
        <v>-177246965564</v>
      </c>
      <c r="Q68" s="5">
        <f t="shared" si="47"/>
        <v>-164039028930</v>
      </c>
      <c r="R68" s="5">
        <f t="shared" si="48"/>
        <v>224006445717.5</v>
      </c>
      <c r="S68" s="5">
        <f t="shared" si="49"/>
        <v>211132200111.5</v>
      </c>
      <c r="T68" s="5">
        <f t="shared" si="50"/>
        <v>-177246965564</v>
      </c>
      <c r="V68" s="5">
        <f t="shared" si="58"/>
        <v>27.687829687984024</v>
      </c>
      <c r="W68" s="5">
        <f t="shared" si="59"/>
        <v>28.502970795686014</v>
      </c>
      <c r="X68" s="5">
        <f t="shared" si="60"/>
        <v>-27.561208388956722</v>
      </c>
      <c r="Y68" s="5">
        <f t="shared" si="61"/>
        <v>-25.507426013616886</v>
      </c>
      <c r="Z68" s="5">
        <f t="shared" si="62"/>
        <v>34.832124269344874</v>
      </c>
      <c r="AA68" s="5">
        <f t="shared" si="63"/>
        <v>32.830229540887842</v>
      </c>
      <c r="AB68" s="5">
        <f t="shared" si="64"/>
        <v>-27.561208388956722</v>
      </c>
    </row>
    <row r="69" spans="3:28" x14ac:dyDescent="0.25">
      <c r="L69" s="16"/>
    </row>
    <row r="70" spans="3:28" x14ac:dyDescent="0.25">
      <c r="L70" s="16"/>
    </row>
    <row r="71" spans="3:28" x14ac:dyDescent="0.25">
      <c r="L71" s="16"/>
    </row>
    <row r="72" spans="3:28" x14ac:dyDescent="0.25">
      <c r="L72" s="16"/>
    </row>
    <row r="73" spans="3:28" x14ac:dyDescent="0.25">
      <c r="L73" s="16"/>
    </row>
    <row r="74" spans="3:28" x14ac:dyDescent="0.25">
      <c r="L74" s="16"/>
    </row>
    <row r="75" spans="3:28" x14ac:dyDescent="0.25">
      <c r="L75" s="16"/>
    </row>
    <row r="76" spans="3:28" x14ac:dyDescent="0.25">
      <c r="L76" s="16"/>
    </row>
    <row r="77" spans="3:28" x14ac:dyDescent="0.25">
      <c r="L77" s="16"/>
    </row>
    <row r="78" spans="3:28" x14ac:dyDescent="0.25">
      <c r="L78" s="16"/>
    </row>
    <row r="79" spans="3:28" x14ac:dyDescent="0.25">
      <c r="L79" s="16"/>
    </row>
    <row r="80" spans="3:28" x14ac:dyDescent="0.25">
      <c r="L80" s="16"/>
    </row>
    <row r="81" spans="12:12" x14ac:dyDescent="0.25">
      <c r="L81" s="16"/>
    </row>
  </sheetData>
  <mergeCells count="35">
    <mergeCell ref="F61:J61"/>
    <mergeCell ref="D62:D63"/>
    <mergeCell ref="E62:K62"/>
    <mergeCell ref="N63:T63"/>
    <mergeCell ref="V63:AB63"/>
    <mergeCell ref="D52:D53"/>
    <mergeCell ref="E52:K52"/>
    <mergeCell ref="N53:T53"/>
    <mergeCell ref="V53:AB53"/>
    <mergeCell ref="F31:J31"/>
    <mergeCell ref="D32:D33"/>
    <mergeCell ref="E32:K32"/>
    <mergeCell ref="N33:T33"/>
    <mergeCell ref="V33:AB33"/>
    <mergeCell ref="F41:J41"/>
    <mergeCell ref="D42:D43"/>
    <mergeCell ref="E42:K42"/>
    <mergeCell ref="N43:T43"/>
    <mergeCell ref="V43:AB43"/>
    <mergeCell ref="F51:J51"/>
    <mergeCell ref="D22:D23"/>
    <mergeCell ref="E22:K22"/>
    <mergeCell ref="N23:T23"/>
    <mergeCell ref="V23:AB23"/>
    <mergeCell ref="F1:J1"/>
    <mergeCell ref="D2:D3"/>
    <mergeCell ref="E2:K2"/>
    <mergeCell ref="N3:T3"/>
    <mergeCell ref="V3:AB3"/>
    <mergeCell ref="F11:J11"/>
    <mergeCell ref="D12:D13"/>
    <mergeCell ref="E12:K12"/>
    <mergeCell ref="N13:T13"/>
    <mergeCell ref="V13:AB13"/>
    <mergeCell ref="F21:J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103"/>
  <sheetViews>
    <sheetView workbookViewId="0">
      <selection activeCell="F9" sqref="F9"/>
    </sheetView>
  </sheetViews>
  <sheetFormatPr defaultRowHeight="15" x14ac:dyDescent="0.25"/>
  <cols>
    <col min="1" max="2" width="9.140625" style="5"/>
    <col min="3" max="3" width="12.140625" style="4" customWidth="1"/>
    <col min="4" max="4" width="14.140625" style="5" customWidth="1"/>
    <col min="5" max="5" width="14.85546875" style="5" customWidth="1"/>
    <col min="6" max="6" width="12.5703125" style="5" customWidth="1"/>
    <col min="7" max="10" width="9.140625" style="5"/>
    <col min="11" max="11" width="16.5703125" style="5" customWidth="1"/>
    <col min="12" max="16384" width="9.140625" style="5"/>
  </cols>
  <sheetData>
    <row r="1" spans="3:33" x14ac:dyDescent="0.25">
      <c r="F1" s="20" t="s">
        <v>28</v>
      </c>
      <c r="G1" s="20"/>
      <c r="H1" s="20"/>
      <c r="I1" s="20"/>
      <c r="J1" s="20"/>
      <c r="K1" s="6"/>
      <c r="L1" s="6"/>
    </row>
    <row r="2" spans="3:33" x14ac:dyDescent="0.25">
      <c r="D2" s="23" t="s">
        <v>29</v>
      </c>
      <c r="E2" s="23" t="s">
        <v>30</v>
      </c>
      <c r="F2" s="23"/>
      <c r="G2" s="23"/>
      <c r="H2" s="23"/>
      <c r="I2" s="23"/>
      <c r="J2" s="23"/>
      <c r="K2" s="23"/>
      <c r="L2" s="4"/>
      <c r="M2" s="4"/>
      <c r="O2" s="4"/>
      <c r="P2" s="4"/>
      <c r="Q2" s="4"/>
      <c r="R2" s="4"/>
      <c r="S2" s="4"/>
      <c r="T2" s="4"/>
      <c r="U2" s="4"/>
      <c r="W2" s="4"/>
      <c r="X2" s="4"/>
      <c r="Y2" s="4"/>
      <c r="Z2" s="4"/>
      <c r="AA2" s="4"/>
      <c r="AB2" s="4"/>
      <c r="AC2" s="4"/>
    </row>
    <row r="3" spans="3:33" x14ac:dyDescent="0.25">
      <c r="D3" s="23"/>
      <c r="E3" s="7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4"/>
      <c r="M3" s="4"/>
      <c r="N3" s="21" t="s">
        <v>3</v>
      </c>
      <c r="O3" s="21"/>
      <c r="P3" s="21"/>
      <c r="Q3" s="21"/>
      <c r="R3" s="21"/>
      <c r="S3" s="21"/>
      <c r="T3" s="21"/>
      <c r="U3" s="4"/>
      <c r="V3" s="21" t="s">
        <v>4</v>
      </c>
      <c r="W3" s="21"/>
      <c r="X3" s="21"/>
      <c r="Y3" s="21"/>
      <c r="Z3" s="21"/>
      <c r="AA3" s="21"/>
      <c r="AB3" s="21"/>
      <c r="AC3" s="4"/>
      <c r="AF3" s="4"/>
      <c r="AG3" s="4"/>
    </row>
    <row r="4" spans="3:33" x14ac:dyDescent="0.25">
      <c r="C4" s="9" t="s">
        <v>12</v>
      </c>
      <c r="D4" s="3">
        <v>0.38664199999999999</v>
      </c>
      <c r="E4" s="3">
        <v>0.37081399999999998</v>
      </c>
      <c r="F4" s="3">
        <v>0.40741699999999997</v>
      </c>
      <c r="G4" s="3">
        <v>0.36784600000000001</v>
      </c>
      <c r="H4" s="3">
        <v>0.40939599999999998</v>
      </c>
      <c r="I4" s="3">
        <v>0.40939599999999998</v>
      </c>
      <c r="J4" s="3">
        <v>0.37575999999999998</v>
      </c>
      <c r="K4" s="3">
        <v>0.36784600000000001</v>
      </c>
      <c r="N4" s="5">
        <f>E4-D4</f>
        <v>-1.5828000000000009E-2</v>
      </c>
      <c r="O4" s="5">
        <f>F4-D4</f>
        <v>2.0774999999999988E-2</v>
      </c>
      <c r="P4" s="5">
        <f>G4-D4</f>
        <v>-1.8795999999999979E-2</v>
      </c>
      <c r="Q4" s="5">
        <f>H4-D4</f>
        <v>2.2753999999999996E-2</v>
      </c>
      <c r="R4" s="5">
        <f>I4-D4</f>
        <v>2.2753999999999996E-2</v>
      </c>
      <c r="S4" s="5">
        <f>J4-D4</f>
        <v>-1.0882000000000003E-2</v>
      </c>
      <c r="T4" s="5">
        <f>K4-D4</f>
        <v>-1.8795999999999979E-2</v>
      </c>
      <c r="V4" s="5">
        <f t="shared" ref="V4:V13" si="0">N4*100/D4</f>
        <v>-4.0937094262909897</v>
      </c>
      <c r="W4" s="5">
        <f t="shared" ref="W4:W13" si="1">O4*100/D4</f>
        <v>5.3731875998986114</v>
      </c>
      <c r="X4" s="5">
        <f t="shared" ref="X4:X13" si="2">P4*100/D4</f>
        <v>-4.8613446030177734</v>
      </c>
      <c r="Y4" s="5">
        <f t="shared" ref="Y4:Y13" si="3">Q4*100/D4</f>
        <v>5.8850305967794485</v>
      </c>
      <c r="Z4" s="5">
        <f t="shared" ref="Z4:Z13" si="4">R4*100/D4</f>
        <v>5.8850305967794485</v>
      </c>
      <c r="AA4" s="5">
        <f t="shared" ref="AA4:AA13" si="5">S4*100/D4</f>
        <v>-2.8144898898722857</v>
      </c>
      <c r="AB4" s="5">
        <f t="shared" ref="AB4:AB13" si="6">T4*100/D4</f>
        <v>-4.8613446030177734</v>
      </c>
      <c r="AD4" s="5">
        <f>COUNTIF(N4:T13,"&gt;0")</f>
        <v>29</v>
      </c>
      <c r="AE4" s="5">
        <f>COUNTIF(N4:T13,"=0")</f>
        <v>3</v>
      </c>
      <c r="AF4" s="5">
        <f>COUNTIF(N4:T13,"&lt;0")</f>
        <v>38</v>
      </c>
    </row>
    <row r="5" spans="3:33" x14ac:dyDescent="0.25">
      <c r="C5" s="9" t="s">
        <v>13</v>
      </c>
      <c r="D5" s="3">
        <v>-6.6539000000000001E-2</v>
      </c>
      <c r="E5" s="3">
        <v>-0.129111</v>
      </c>
      <c r="F5" s="3">
        <v>7.2599999999999997E-4</v>
      </c>
      <c r="G5" s="3">
        <v>-8.9377999999999999E-2</v>
      </c>
      <c r="H5" s="3">
        <v>-9.8764000000000005E-2</v>
      </c>
      <c r="I5" s="3">
        <v>5.7666000000000002E-2</v>
      </c>
      <c r="J5" s="3">
        <v>5.3599000000000001E-2</v>
      </c>
      <c r="K5" s="3">
        <v>-9.0004000000000001E-2</v>
      </c>
      <c r="N5" s="5">
        <f t="shared" ref="N5:N68" si="7">E5-D5</f>
        <v>-6.2572000000000003E-2</v>
      </c>
      <c r="O5" s="5">
        <f t="shared" ref="O5:O68" si="8">F5-D5</f>
        <v>6.7265000000000005E-2</v>
      </c>
      <c r="P5" s="5">
        <f t="shared" ref="P5:P68" si="9">G5-D5</f>
        <v>-2.2838999999999998E-2</v>
      </c>
      <c r="Q5" s="5">
        <f t="shared" ref="Q5:Q68" si="10">H5-D5</f>
        <v>-3.2225000000000004E-2</v>
      </c>
      <c r="R5" s="5">
        <f t="shared" ref="R5:R68" si="11">I5-D5</f>
        <v>0.12420500000000001</v>
      </c>
      <c r="S5" s="5">
        <f t="shared" ref="S5:S68" si="12">J5-D5</f>
        <v>0.12013799999999999</v>
      </c>
      <c r="T5" s="5">
        <f t="shared" ref="T5:T68" si="13">K5-D5</f>
        <v>-2.3465E-2</v>
      </c>
      <c r="V5" s="5">
        <f t="shared" si="0"/>
        <v>94.038082928808663</v>
      </c>
      <c r="W5" s="5">
        <f t="shared" si="1"/>
        <v>-101.09108943627047</v>
      </c>
      <c r="X5" s="5">
        <f t="shared" si="2"/>
        <v>34.324230902177668</v>
      </c>
      <c r="Y5" s="5">
        <f t="shared" si="3"/>
        <v>48.430243917101251</v>
      </c>
      <c r="Z5" s="5">
        <f t="shared" si="4"/>
        <v>-186.66496340492043</v>
      </c>
      <c r="AA5" s="5">
        <f t="shared" si="5"/>
        <v>-180.55275853258991</v>
      </c>
      <c r="AB5" s="5">
        <f t="shared" si="6"/>
        <v>35.26503253730894</v>
      </c>
      <c r="AD5" s="5">
        <f>COUNTIF(N19:T28,"&gt;0")</f>
        <v>39</v>
      </c>
      <c r="AE5" s="5">
        <f>COUNTIF(N19:T28,"=0")</f>
        <v>0</v>
      </c>
      <c r="AF5" s="5">
        <f>COUNTIF(N19:T28,"&lt;0")</f>
        <v>31</v>
      </c>
    </row>
    <row r="6" spans="3:33" x14ac:dyDescent="0.25">
      <c r="C6" s="9" t="s">
        <v>14</v>
      </c>
      <c r="D6" s="3">
        <v>-8.1253000000000006E-2</v>
      </c>
      <c r="E6" s="3">
        <v>-9.1699999999999993E-3</v>
      </c>
      <c r="F6" s="3">
        <v>-9.1699999999999993E-3</v>
      </c>
      <c r="G6" s="3">
        <v>-9.1699999999999993E-3</v>
      </c>
      <c r="H6" s="3">
        <v>-9.1699999999999993E-3</v>
      </c>
      <c r="I6" s="3">
        <v>-8.1253000000000006E-2</v>
      </c>
      <c r="J6" s="3">
        <v>-9.1699999999999993E-3</v>
      </c>
      <c r="K6" s="3">
        <v>-9.1699999999999993E-3</v>
      </c>
      <c r="N6" s="5">
        <f t="shared" si="7"/>
        <v>7.2083000000000008E-2</v>
      </c>
      <c r="O6" s="5">
        <f t="shared" si="8"/>
        <v>7.2083000000000008E-2</v>
      </c>
      <c r="P6" s="5">
        <f t="shared" si="9"/>
        <v>7.2083000000000008E-2</v>
      </c>
      <c r="Q6" s="5">
        <f t="shared" si="10"/>
        <v>7.2083000000000008E-2</v>
      </c>
      <c r="R6" s="5">
        <f t="shared" si="11"/>
        <v>0</v>
      </c>
      <c r="S6" s="5">
        <f t="shared" si="12"/>
        <v>7.2083000000000008E-2</v>
      </c>
      <c r="T6" s="5">
        <f t="shared" si="13"/>
        <v>7.2083000000000008E-2</v>
      </c>
      <c r="V6" s="5">
        <f t="shared" si="0"/>
        <v>-88.714262857986796</v>
      </c>
      <c r="W6" s="5">
        <f t="shared" si="1"/>
        <v>-88.714262857986796</v>
      </c>
      <c r="X6" s="5">
        <f t="shared" si="2"/>
        <v>-88.714262857986796</v>
      </c>
      <c r="Y6" s="5">
        <f t="shared" si="3"/>
        <v>-88.714262857986796</v>
      </c>
      <c r="Z6" s="5">
        <f t="shared" si="4"/>
        <v>0</v>
      </c>
      <c r="AA6" s="5">
        <f t="shared" si="5"/>
        <v>-88.714262857986796</v>
      </c>
      <c r="AB6" s="5">
        <f t="shared" si="6"/>
        <v>-88.714262857986796</v>
      </c>
      <c r="AD6" s="5">
        <f>COUNTIF(N34:T43,"&gt;0")</f>
        <v>48</v>
      </c>
      <c r="AE6" s="5">
        <f>COUNTIF(N34:T43,"=0")</f>
        <v>0</v>
      </c>
      <c r="AF6" s="5">
        <f>COUNTIF(N34:T43,"&lt;0")</f>
        <v>22</v>
      </c>
    </row>
    <row r="7" spans="3:33" x14ac:dyDescent="0.25">
      <c r="C7" s="9" t="s">
        <v>15</v>
      </c>
      <c r="D7" s="3">
        <v>0.374496</v>
      </c>
      <c r="E7" s="3">
        <v>0.34210000000000002</v>
      </c>
      <c r="F7" s="3">
        <v>0.32216299999999998</v>
      </c>
      <c r="G7" s="3">
        <v>0.26858399999999999</v>
      </c>
      <c r="H7" s="3">
        <v>0.24989400000000001</v>
      </c>
      <c r="I7" s="3">
        <v>0.24740200000000001</v>
      </c>
      <c r="J7" s="3">
        <v>0.31094899999999998</v>
      </c>
      <c r="K7" s="3">
        <v>0.30222700000000002</v>
      </c>
      <c r="N7" s="5">
        <f t="shared" si="7"/>
        <v>-3.239599999999998E-2</v>
      </c>
      <c r="O7" s="5">
        <f t="shared" si="8"/>
        <v>-5.2333000000000018E-2</v>
      </c>
      <c r="P7" s="5">
        <f t="shared" si="9"/>
        <v>-0.10591200000000001</v>
      </c>
      <c r="Q7" s="5">
        <f t="shared" si="10"/>
        <v>-0.12460199999999999</v>
      </c>
      <c r="R7" s="5">
        <f t="shared" si="11"/>
        <v>-0.12709399999999998</v>
      </c>
      <c r="S7" s="5">
        <f t="shared" si="12"/>
        <v>-6.354700000000002E-2</v>
      </c>
      <c r="T7" s="5">
        <f t="shared" si="13"/>
        <v>-7.2268999999999972E-2</v>
      </c>
      <c r="V7" s="5">
        <f t="shared" si="0"/>
        <v>-8.650559685550709</v>
      </c>
      <c r="W7" s="5">
        <f t="shared" si="1"/>
        <v>-13.974248056054007</v>
      </c>
      <c r="X7" s="5">
        <f t="shared" si="2"/>
        <v>-28.28120994616765</v>
      </c>
      <c r="Y7" s="5">
        <f t="shared" si="3"/>
        <v>-33.271917457062287</v>
      </c>
      <c r="Z7" s="5">
        <f t="shared" si="4"/>
        <v>-33.937345125181572</v>
      </c>
      <c r="AA7" s="5">
        <f t="shared" si="5"/>
        <v>-16.968672562590793</v>
      </c>
      <c r="AB7" s="5">
        <f t="shared" si="6"/>
        <v>-19.297669401008282</v>
      </c>
      <c r="AD7" s="5">
        <f>COUNTIF(N49:T58,"&gt;0")</f>
        <v>30</v>
      </c>
      <c r="AE7" s="5">
        <f>COUNTIF(N49:T58,"=0")</f>
        <v>7</v>
      </c>
      <c r="AF7" s="5">
        <f>COUNTIF(N49:T58,"&lt;0")</f>
        <v>33</v>
      </c>
    </row>
    <row r="8" spans="3:33" x14ac:dyDescent="0.25">
      <c r="C8" s="9" t="s">
        <v>16</v>
      </c>
      <c r="D8" s="3">
        <v>0.53888400000000003</v>
      </c>
      <c r="E8" s="3">
        <v>0.52256100000000005</v>
      </c>
      <c r="F8" s="3">
        <v>0.49428800000000001</v>
      </c>
      <c r="G8" s="3">
        <v>0.53217999999999999</v>
      </c>
      <c r="H8" s="3">
        <v>0.50827900000000004</v>
      </c>
      <c r="I8" s="3">
        <v>0.52343600000000001</v>
      </c>
      <c r="J8" s="3">
        <v>0.40742800000000001</v>
      </c>
      <c r="K8" s="3">
        <v>0.50827900000000004</v>
      </c>
      <c r="N8" s="5">
        <f t="shared" si="7"/>
        <v>-1.6322999999999976E-2</v>
      </c>
      <c r="O8" s="5">
        <f t="shared" si="8"/>
        <v>-4.4596000000000025E-2</v>
      </c>
      <c r="P8" s="5">
        <f t="shared" si="9"/>
        <v>-6.7040000000000433E-3</v>
      </c>
      <c r="Q8" s="5">
        <f t="shared" si="10"/>
        <v>-3.0604999999999993E-2</v>
      </c>
      <c r="R8" s="5">
        <f t="shared" si="11"/>
        <v>-1.5448000000000017E-2</v>
      </c>
      <c r="S8" s="5">
        <f t="shared" si="12"/>
        <v>-0.13145600000000002</v>
      </c>
      <c r="T8" s="5">
        <f t="shared" si="13"/>
        <v>-3.0604999999999993E-2</v>
      </c>
      <c r="V8" s="5">
        <f t="shared" si="0"/>
        <v>-3.0290377892088047</v>
      </c>
      <c r="W8" s="5">
        <f t="shared" si="1"/>
        <v>-8.2756214695556043</v>
      </c>
      <c r="X8" s="5">
        <f t="shared" si="2"/>
        <v>-1.2440525233631066</v>
      </c>
      <c r="Y8" s="5">
        <f t="shared" si="3"/>
        <v>-5.6793298743328791</v>
      </c>
      <c r="Z8" s="5">
        <f t="shared" si="4"/>
        <v>-2.866665182117119</v>
      </c>
      <c r="AA8" s="5">
        <f t="shared" si="5"/>
        <v>-24.394118214680713</v>
      </c>
      <c r="AB8" s="5">
        <f t="shared" si="6"/>
        <v>-5.6793298743328791</v>
      </c>
      <c r="AD8" s="5">
        <f>COUNTIF(N64:T73,"&gt;0")</f>
        <v>26</v>
      </c>
      <c r="AE8" s="5">
        <f>COUNTIF(N64:T73,"=0")</f>
        <v>0</v>
      </c>
      <c r="AF8" s="5">
        <f>COUNTIF(N64:T73,"&lt;0")</f>
        <v>44</v>
      </c>
    </row>
    <row r="9" spans="3:33" x14ac:dyDescent="0.25">
      <c r="C9" s="9" t="s">
        <v>17</v>
      </c>
      <c r="D9" s="3">
        <v>0.285223</v>
      </c>
      <c r="E9" s="3">
        <v>0.26416600000000001</v>
      </c>
      <c r="F9" s="3">
        <v>0.383106</v>
      </c>
      <c r="G9" s="3">
        <v>0.28693000000000002</v>
      </c>
      <c r="H9" s="3">
        <v>0.34611500000000001</v>
      </c>
      <c r="I9" s="3">
        <v>0.28123900000000002</v>
      </c>
      <c r="J9" s="3">
        <v>0.41497499999999998</v>
      </c>
      <c r="K9" s="3">
        <v>0.25619900000000001</v>
      </c>
      <c r="N9" s="5">
        <f t="shared" si="7"/>
        <v>-2.1056999999999992E-2</v>
      </c>
      <c r="O9" s="5">
        <f t="shared" si="8"/>
        <v>9.7882999999999998E-2</v>
      </c>
      <c r="P9" s="5">
        <f t="shared" si="9"/>
        <v>1.7070000000000141E-3</v>
      </c>
      <c r="Q9" s="5">
        <f t="shared" si="10"/>
        <v>6.0892000000000002E-2</v>
      </c>
      <c r="R9" s="5">
        <f t="shared" si="11"/>
        <v>-3.9839999999999876E-3</v>
      </c>
      <c r="S9" s="5">
        <f t="shared" si="12"/>
        <v>0.12975199999999998</v>
      </c>
      <c r="T9" s="5">
        <f t="shared" si="13"/>
        <v>-2.9023999999999994E-2</v>
      </c>
      <c r="V9" s="5">
        <f t="shared" si="0"/>
        <v>-7.3826444571440568</v>
      </c>
      <c r="W9" s="5">
        <f t="shared" si="1"/>
        <v>34.318059904004933</v>
      </c>
      <c r="X9" s="5">
        <f t="shared" si="2"/>
        <v>0.59847908478629497</v>
      </c>
      <c r="Y9" s="5">
        <f t="shared" si="3"/>
        <v>21.348909449798928</v>
      </c>
      <c r="Z9" s="5">
        <f t="shared" si="4"/>
        <v>-1.396801800696293</v>
      </c>
      <c r="AA9" s="5">
        <f t="shared" si="5"/>
        <v>45.491422500990446</v>
      </c>
      <c r="AB9" s="5">
        <f t="shared" si="6"/>
        <v>-10.175897455675031</v>
      </c>
      <c r="AD9" s="5">
        <f>COUNTIF(N79:T88,"&gt;0")</f>
        <v>19</v>
      </c>
      <c r="AE9" s="5">
        <f>COUNTIF(N79:T88,"=0")</f>
        <v>48</v>
      </c>
      <c r="AF9" s="5">
        <f>COUNTIF(N79:T88,"&lt;0")</f>
        <v>3</v>
      </c>
    </row>
    <row r="10" spans="3:33" x14ac:dyDescent="0.25">
      <c r="C10" s="9" t="s">
        <v>18</v>
      </c>
      <c r="D10" s="3">
        <v>3.3149999999999999E-2</v>
      </c>
      <c r="E10" s="3">
        <v>1.6306000000000001E-2</v>
      </c>
      <c r="F10" s="3">
        <v>8.3682000000000006E-2</v>
      </c>
      <c r="G10" s="3">
        <v>0.12747700000000001</v>
      </c>
      <c r="H10" s="3">
        <v>0.12747700000000001</v>
      </c>
      <c r="I10" s="3">
        <v>-6.7915000000000003E-2</v>
      </c>
      <c r="J10" s="3">
        <v>1.6306000000000001E-2</v>
      </c>
      <c r="K10" s="3">
        <v>0.12747700000000001</v>
      </c>
      <c r="N10" s="5">
        <f t="shared" si="7"/>
        <v>-1.6843999999999998E-2</v>
      </c>
      <c r="O10" s="5">
        <f t="shared" si="8"/>
        <v>5.0532000000000007E-2</v>
      </c>
      <c r="P10" s="5">
        <f t="shared" si="9"/>
        <v>9.4327000000000008E-2</v>
      </c>
      <c r="Q10" s="5">
        <f t="shared" si="10"/>
        <v>9.4327000000000008E-2</v>
      </c>
      <c r="R10" s="5">
        <f t="shared" si="11"/>
        <v>-0.101065</v>
      </c>
      <c r="S10" s="5">
        <f t="shared" si="12"/>
        <v>-1.6843999999999998E-2</v>
      </c>
      <c r="T10" s="5">
        <f t="shared" si="13"/>
        <v>9.4327000000000008E-2</v>
      </c>
      <c r="V10" s="5">
        <f t="shared" si="0"/>
        <v>-50.811463046757154</v>
      </c>
      <c r="W10" s="5">
        <f t="shared" si="1"/>
        <v>152.43438914027152</v>
      </c>
      <c r="X10" s="5">
        <f t="shared" si="2"/>
        <v>284.54600301659127</v>
      </c>
      <c r="Y10" s="5">
        <f t="shared" si="3"/>
        <v>284.54600301659127</v>
      </c>
      <c r="Z10" s="5">
        <f t="shared" si="4"/>
        <v>-304.87179487179492</v>
      </c>
      <c r="AA10" s="5">
        <f t="shared" si="5"/>
        <v>-50.811463046757154</v>
      </c>
      <c r="AB10" s="5">
        <f t="shared" si="6"/>
        <v>284.54600301659127</v>
      </c>
      <c r="AD10" s="5">
        <f>COUNTIF(N94:T103,"&gt;0")</f>
        <v>24</v>
      </c>
      <c r="AE10" s="5">
        <f>COUNTIF(N94:T103,"=0")</f>
        <v>6</v>
      </c>
      <c r="AF10" s="5">
        <f>COUNTIF(N94:T103,"&lt;0")</f>
        <v>40</v>
      </c>
    </row>
    <row r="11" spans="3:33" x14ac:dyDescent="0.25">
      <c r="C11" s="9" t="s">
        <v>19</v>
      </c>
      <c r="D11" s="3">
        <v>0.37541999999999998</v>
      </c>
      <c r="E11" s="3">
        <v>0.38923799999999997</v>
      </c>
      <c r="F11" s="3">
        <v>0.37818299999999999</v>
      </c>
      <c r="G11" s="3">
        <v>0.29942000000000002</v>
      </c>
      <c r="H11" s="3">
        <v>0.29942000000000002</v>
      </c>
      <c r="I11" s="3">
        <v>0.26072899999999999</v>
      </c>
      <c r="J11" s="3">
        <v>0.30771100000000001</v>
      </c>
      <c r="K11" s="3">
        <v>-0.29730899999999999</v>
      </c>
      <c r="N11" s="5">
        <f t="shared" si="7"/>
        <v>1.3817999999999997E-2</v>
      </c>
      <c r="O11" s="5">
        <f t="shared" si="8"/>
        <v>2.7630000000000154E-3</v>
      </c>
      <c r="P11" s="5">
        <f t="shared" si="9"/>
        <v>-7.5999999999999956E-2</v>
      </c>
      <c r="Q11" s="5">
        <f t="shared" si="10"/>
        <v>-7.5999999999999956E-2</v>
      </c>
      <c r="R11" s="5">
        <f t="shared" si="11"/>
        <v>-0.11469099999999999</v>
      </c>
      <c r="S11" s="5">
        <f t="shared" si="12"/>
        <v>-6.7708999999999964E-2</v>
      </c>
      <c r="T11" s="5">
        <f t="shared" si="13"/>
        <v>-0.67272899999999991</v>
      </c>
      <c r="V11" s="5">
        <f t="shared" si="0"/>
        <v>3.6806776410420325</v>
      </c>
      <c r="W11" s="5">
        <f t="shared" si="1"/>
        <v>0.73597570720793126</v>
      </c>
      <c r="X11" s="5">
        <f t="shared" si="2"/>
        <v>-20.243993394065303</v>
      </c>
      <c r="Y11" s="5">
        <f t="shared" si="3"/>
        <v>-20.243993394065303</v>
      </c>
      <c r="Z11" s="5">
        <f t="shared" si="4"/>
        <v>-30.550050609983487</v>
      </c>
      <c r="AA11" s="5">
        <f t="shared" si="5"/>
        <v>-18.035533535773258</v>
      </c>
      <c r="AB11" s="5">
        <f t="shared" si="6"/>
        <v>-179.1937030525811</v>
      </c>
    </row>
    <row r="12" spans="3:33" x14ac:dyDescent="0.25">
      <c r="C12" s="9" t="s">
        <v>20</v>
      </c>
      <c r="D12" s="3">
        <v>0.2969</v>
      </c>
      <c r="E12" s="3">
        <v>0.255743</v>
      </c>
      <c r="F12" s="3">
        <v>0.26603199999999999</v>
      </c>
      <c r="G12" s="3">
        <v>0.2969</v>
      </c>
      <c r="H12" s="3">
        <v>0.30833199999999999</v>
      </c>
      <c r="I12" s="3">
        <v>0.23516400000000001</v>
      </c>
      <c r="J12" s="3">
        <v>0.27632099999999998</v>
      </c>
      <c r="K12" s="3">
        <v>0.2969</v>
      </c>
      <c r="N12" s="5">
        <f t="shared" si="7"/>
        <v>-4.1156999999999999E-2</v>
      </c>
      <c r="O12" s="5">
        <f t="shared" si="8"/>
        <v>-3.0868000000000007E-2</v>
      </c>
      <c r="P12" s="5">
        <f t="shared" si="9"/>
        <v>0</v>
      </c>
      <c r="Q12" s="5">
        <f t="shared" si="10"/>
        <v>1.1431999999999998E-2</v>
      </c>
      <c r="R12" s="5">
        <f t="shared" si="11"/>
        <v>-6.1735999999999985E-2</v>
      </c>
      <c r="S12" s="5">
        <f t="shared" si="12"/>
        <v>-2.0579000000000014E-2</v>
      </c>
      <c r="T12" s="5">
        <f t="shared" si="13"/>
        <v>0</v>
      </c>
      <c r="V12" s="5">
        <f t="shared" si="0"/>
        <v>-13.862243179521727</v>
      </c>
      <c r="W12" s="5">
        <f t="shared" si="1"/>
        <v>-10.396766588076796</v>
      </c>
      <c r="X12" s="5">
        <f t="shared" si="2"/>
        <v>0</v>
      </c>
      <c r="Y12" s="5">
        <f t="shared" si="3"/>
        <v>3.8504546985517001</v>
      </c>
      <c r="Z12" s="5">
        <f t="shared" si="4"/>
        <v>-20.793533176153584</v>
      </c>
      <c r="AA12" s="5">
        <f t="shared" si="5"/>
        <v>-6.9312899966318673</v>
      </c>
      <c r="AB12" s="5">
        <f t="shared" si="6"/>
        <v>0</v>
      </c>
    </row>
    <row r="13" spans="3:33" x14ac:dyDescent="0.25">
      <c r="C13" s="9" t="s">
        <v>21</v>
      </c>
      <c r="D13" s="3">
        <v>0.37733499999999998</v>
      </c>
      <c r="E13" s="3">
        <v>0.377637</v>
      </c>
      <c r="F13" s="3">
        <v>0.420879</v>
      </c>
      <c r="G13" s="3">
        <v>0.39056099999999999</v>
      </c>
      <c r="H13" s="3">
        <v>0.38289099999999998</v>
      </c>
      <c r="I13" s="3">
        <v>0.36821500000000001</v>
      </c>
      <c r="J13" s="3">
        <v>0.39563399999999999</v>
      </c>
      <c r="K13" s="3">
        <v>0.39122499999999999</v>
      </c>
      <c r="N13" s="5">
        <f t="shared" si="7"/>
        <v>3.0200000000002447E-4</v>
      </c>
      <c r="O13" s="5">
        <f t="shared" si="8"/>
        <v>4.3544000000000027E-2</v>
      </c>
      <c r="P13" s="5">
        <f t="shared" si="9"/>
        <v>1.3226000000000016E-2</v>
      </c>
      <c r="Q13" s="5">
        <f>H13-D13</f>
        <v>5.5560000000000054E-3</v>
      </c>
      <c r="R13" s="5">
        <f t="shared" si="11"/>
        <v>-9.1199999999999615E-3</v>
      </c>
      <c r="S13" s="5">
        <f t="shared" si="12"/>
        <v>1.829900000000001E-2</v>
      </c>
      <c r="T13" s="5">
        <f t="shared" si="13"/>
        <v>1.3890000000000013E-2</v>
      </c>
      <c r="V13" s="5">
        <f t="shared" si="0"/>
        <v>8.0034982177647054E-2</v>
      </c>
      <c r="W13" s="5">
        <f t="shared" si="1"/>
        <v>11.539878357427758</v>
      </c>
      <c r="X13" s="5">
        <f t="shared" si="2"/>
        <v>3.5051081929850176</v>
      </c>
      <c r="Y13" s="5">
        <f t="shared" si="3"/>
        <v>1.4724316588707662</v>
      </c>
      <c r="Z13" s="5">
        <f t="shared" si="4"/>
        <v>-2.4169504551658241</v>
      </c>
      <c r="AA13" s="5">
        <f t="shared" si="5"/>
        <v>4.8495368836710115</v>
      </c>
      <c r="AB13" s="5">
        <f t="shared" si="6"/>
        <v>3.6810791471769155</v>
      </c>
    </row>
    <row r="16" spans="3:33" x14ac:dyDescent="0.25">
      <c r="F16" s="20" t="s">
        <v>38</v>
      </c>
      <c r="G16" s="20"/>
      <c r="H16" s="20"/>
      <c r="I16" s="20"/>
      <c r="J16" s="20"/>
      <c r="K16" s="6"/>
      <c r="L16" s="6"/>
    </row>
    <row r="17" spans="3:29" x14ac:dyDescent="0.25">
      <c r="D17" s="23" t="s">
        <v>29</v>
      </c>
      <c r="E17" s="23" t="s">
        <v>30</v>
      </c>
      <c r="F17" s="23"/>
      <c r="G17" s="23"/>
      <c r="H17" s="23"/>
      <c r="I17" s="23"/>
      <c r="J17" s="23"/>
      <c r="K17" s="23"/>
      <c r="L17" s="4"/>
      <c r="M17" s="4"/>
      <c r="U17" s="4"/>
      <c r="AC17" s="4"/>
    </row>
    <row r="18" spans="3:29" x14ac:dyDescent="0.25">
      <c r="D18" s="23"/>
      <c r="E18" s="7" t="s">
        <v>31</v>
      </c>
      <c r="F18" s="8" t="s">
        <v>32</v>
      </c>
      <c r="G18" s="8" t="s">
        <v>33</v>
      </c>
      <c r="H18" s="8" t="s">
        <v>34</v>
      </c>
      <c r="I18" s="8" t="s">
        <v>35</v>
      </c>
      <c r="J18" s="8" t="s">
        <v>36</v>
      </c>
      <c r="K18" s="8" t="s">
        <v>37</v>
      </c>
      <c r="L18" s="4"/>
      <c r="M18" s="4"/>
      <c r="N18" s="21" t="s">
        <v>3</v>
      </c>
      <c r="O18" s="21"/>
      <c r="P18" s="21"/>
      <c r="Q18" s="21"/>
      <c r="R18" s="21"/>
      <c r="S18" s="21"/>
      <c r="T18" s="21"/>
      <c r="U18" s="4"/>
      <c r="V18" s="21" t="s">
        <v>4</v>
      </c>
      <c r="W18" s="21"/>
      <c r="X18" s="21"/>
      <c r="Y18" s="21"/>
      <c r="Z18" s="21"/>
      <c r="AA18" s="21"/>
      <c r="AB18" s="21"/>
      <c r="AC18" s="4"/>
    </row>
    <row r="19" spans="3:29" x14ac:dyDescent="0.25">
      <c r="C19" s="9" t="s">
        <v>12</v>
      </c>
      <c r="D19" s="3">
        <v>0.32035999999999998</v>
      </c>
      <c r="E19" s="3">
        <v>0.36883500000000002</v>
      </c>
      <c r="F19" s="3">
        <v>0.40741699999999997</v>
      </c>
      <c r="G19" s="3">
        <v>0.26298100000000002</v>
      </c>
      <c r="H19" s="3">
        <v>0.393567</v>
      </c>
      <c r="I19" s="3">
        <v>0.393567</v>
      </c>
      <c r="J19" s="3">
        <v>0.39752399999999999</v>
      </c>
      <c r="K19" s="3">
        <v>0.26298100000000002</v>
      </c>
      <c r="N19" s="5">
        <f t="shared" si="7"/>
        <v>4.8475000000000046E-2</v>
      </c>
      <c r="O19" s="5">
        <f t="shared" si="8"/>
        <v>8.7056999999999995E-2</v>
      </c>
      <c r="P19" s="5">
        <f t="shared" si="9"/>
        <v>-5.7378999999999958E-2</v>
      </c>
      <c r="Q19" s="5">
        <f t="shared" si="10"/>
        <v>7.3207000000000022E-2</v>
      </c>
      <c r="R19" s="5">
        <f t="shared" si="11"/>
        <v>7.3207000000000022E-2</v>
      </c>
      <c r="S19" s="5">
        <f t="shared" si="12"/>
        <v>7.716400000000001E-2</v>
      </c>
      <c r="T19" s="5">
        <f t="shared" si="13"/>
        <v>-5.7378999999999958E-2</v>
      </c>
      <c r="V19" s="5">
        <f t="shared" ref="V19:V28" si="14">N19*100/D19</f>
        <v>15.131414658509193</v>
      </c>
      <c r="W19" s="5">
        <f t="shared" ref="W19:W28" si="15">O19*100/D19</f>
        <v>27.174740916468973</v>
      </c>
      <c r="X19" s="5">
        <f t="shared" ref="X19:X28" si="16">P19*100/D19</f>
        <v>-17.910787863653379</v>
      </c>
      <c r="Y19" s="5">
        <f t="shared" ref="Y19:Y28" si="17">Q19*100/D19</f>
        <v>22.851479585466357</v>
      </c>
      <c r="Z19" s="5">
        <f t="shared" ref="Z19:Z28" si="18">R19*100/D19</f>
        <v>22.851479585466357</v>
      </c>
      <c r="AA19" s="5">
        <f t="shared" ref="AA19:AA28" si="19">S19*100/D19</f>
        <v>24.086652515919596</v>
      </c>
      <c r="AB19" s="5">
        <f t="shared" ref="AB19:AB28" si="20">T19*100/D19</f>
        <v>-17.910787863653379</v>
      </c>
    </row>
    <row r="20" spans="3:29" x14ac:dyDescent="0.25">
      <c r="C20" s="9" t="s">
        <v>13</v>
      </c>
      <c r="D20" s="3">
        <v>-0.20951600000000001</v>
      </c>
      <c r="E20" s="3">
        <v>-0.30024499999999998</v>
      </c>
      <c r="F20" s="3">
        <v>6.0169E-2</v>
      </c>
      <c r="G20" s="3">
        <v>-0.194186</v>
      </c>
      <c r="H20" s="3">
        <v>-0.27709400000000001</v>
      </c>
      <c r="I20" s="3">
        <v>8.7075E-2</v>
      </c>
      <c r="J20" s="3">
        <v>5.1409000000000003E-2</v>
      </c>
      <c r="K20" s="3">
        <v>-0.19449900000000001</v>
      </c>
      <c r="N20" s="5">
        <f t="shared" si="7"/>
        <v>-9.0728999999999976E-2</v>
      </c>
      <c r="O20" s="5">
        <f t="shared" si="8"/>
        <v>0.26968500000000001</v>
      </c>
      <c r="P20" s="5">
        <f t="shared" si="9"/>
        <v>1.533000000000001E-2</v>
      </c>
      <c r="Q20" s="5">
        <f t="shared" si="10"/>
        <v>-6.7577999999999999E-2</v>
      </c>
      <c r="R20" s="5">
        <f t="shared" si="11"/>
        <v>0.29659099999999999</v>
      </c>
      <c r="S20" s="5">
        <f t="shared" si="12"/>
        <v>0.26092500000000002</v>
      </c>
      <c r="T20" s="5">
        <f t="shared" si="13"/>
        <v>1.5017000000000003E-2</v>
      </c>
      <c r="V20" s="5">
        <f t="shared" si="14"/>
        <v>43.304091334313355</v>
      </c>
      <c r="W20" s="5">
        <f t="shared" si="15"/>
        <v>-128.71809312892572</v>
      </c>
      <c r="X20" s="5">
        <f t="shared" si="16"/>
        <v>-7.316863628553433</v>
      </c>
      <c r="Y20" s="5">
        <f t="shared" si="17"/>
        <v>32.254338570801274</v>
      </c>
      <c r="Z20" s="5">
        <f t="shared" si="18"/>
        <v>-141.56007178449377</v>
      </c>
      <c r="AA20" s="5">
        <f t="shared" si="19"/>
        <v>-124.53702819832375</v>
      </c>
      <c r="AB20" s="5">
        <f t="shared" si="20"/>
        <v>-7.1674716966723313</v>
      </c>
    </row>
    <row r="21" spans="3:29" x14ac:dyDescent="0.25">
      <c r="C21" s="9" t="s">
        <v>14</v>
      </c>
      <c r="D21" s="3">
        <v>-0.51375400000000004</v>
      </c>
      <c r="E21" s="3">
        <v>-0.153337</v>
      </c>
      <c r="F21" s="3">
        <v>-0.44167099999999998</v>
      </c>
      <c r="G21" s="3">
        <v>-0.44167099999999998</v>
      </c>
      <c r="H21" s="3">
        <v>-0.44167099999999998</v>
      </c>
      <c r="I21" s="3">
        <v>-0.44167099999999998</v>
      </c>
      <c r="J21" s="3">
        <v>-9.1699999999999993E-3</v>
      </c>
      <c r="K21" s="3">
        <v>-0.44167099999999998</v>
      </c>
      <c r="N21" s="5">
        <f t="shared" si="7"/>
        <v>0.36041700000000004</v>
      </c>
      <c r="O21" s="5">
        <f t="shared" si="8"/>
        <v>7.2083000000000064E-2</v>
      </c>
      <c r="P21" s="5">
        <f t="shared" si="9"/>
        <v>7.2083000000000064E-2</v>
      </c>
      <c r="Q21" s="5">
        <f t="shared" si="10"/>
        <v>7.2083000000000064E-2</v>
      </c>
      <c r="R21" s="5">
        <f t="shared" si="11"/>
        <v>7.2083000000000064E-2</v>
      </c>
      <c r="S21" s="5">
        <f t="shared" si="12"/>
        <v>0.50458400000000003</v>
      </c>
      <c r="T21" s="5">
        <f t="shared" si="13"/>
        <v>7.2083000000000064E-2</v>
      </c>
      <c r="V21" s="5">
        <f t="shared" si="14"/>
        <v>-70.153614375751829</v>
      </c>
      <c r="W21" s="5">
        <f t="shared" si="15"/>
        <v>-14.030645016875793</v>
      </c>
      <c r="X21" s="5">
        <f t="shared" si="16"/>
        <v>-14.030645016875793</v>
      </c>
      <c r="Y21" s="5">
        <f t="shared" si="17"/>
        <v>-14.030645016875793</v>
      </c>
      <c r="Z21" s="5">
        <f t="shared" si="18"/>
        <v>-14.030645016875793</v>
      </c>
      <c r="AA21" s="5">
        <f t="shared" si="19"/>
        <v>-98.215099055189839</v>
      </c>
      <c r="AB21" s="5">
        <f t="shared" si="20"/>
        <v>-14.030645016875793</v>
      </c>
    </row>
    <row r="22" spans="3:29" x14ac:dyDescent="0.25">
      <c r="C22" s="9" t="s">
        <v>15</v>
      </c>
      <c r="D22" s="3">
        <v>0.36203600000000002</v>
      </c>
      <c r="E22" s="3">
        <v>6.9221000000000005E-2</v>
      </c>
      <c r="F22" s="3">
        <v>0.30970300000000001</v>
      </c>
      <c r="G22" s="3">
        <v>-0.241039</v>
      </c>
      <c r="H22" s="3">
        <v>-0.232317</v>
      </c>
      <c r="I22" s="3">
        <v>0.25736999999999999</v>
      </c>
      <c r="J22" s="3">
        <v>0.289767</v>
      </c>
      <c r="K22" s="3">
        <v>-0.42545100000000002</v>
      </c>
      <c r="N22" s="5">
        <f t="shared" si="7"/>
        <v>-0.29281500000000005</v>
      </c>
      <c r="O22" s="5">
        <f t="shared" si="8"/>
        <v>-5.2333000000000018E-2</v>
      </c>
      <c r="P22" s="5">
        <f t="shared" si="9"/>
        <v>-0.60307500000000003</v>
      </c>
      <c r="Q22" s="5">
        <f t="shared" si="10"/>
        <v>-0.59435300000000002</v>
      </c>
      <c r="R22" s="5">
        <f t="shared" si="11"/>
        <v>-0.10466600000000004</v>
      </c>
      <c r="S22" s="5">
        <f t="shared" si="12"/>
        <v>-7.2269000000000028E-2</v>
      </c>
      <c r="T22" s="5">
        <f t="shared" si="13"/>
        <v>-0.78748700000000005</v>
      </c>
      <c r="V22" s="5">
        <f t="shared" si="14"/>
        <v>-80.880078224264992</v>
      </c>
      <c r="W22" s="5">
        <f t="shared" si="15"/>
        <v>-14.455192301318105</v>
      </c>
      <c r="X22" s="5">
        <f t="shared" si="16"/>
        <v>-166.57873802605266</v>
      </c>
      <c r="Y22" s="5">
        <f t="shared" si="17"/>
        <v>-164.1695853451038</v>
      </c>
      <c r="Z22" s="5">
        <f t="shared" si="18"/>
        <v>-28.91038460263621</v>
      </c>
      <c r="AA22" s="5">
        <f t="shared" si="19"/>
        <v>-19.961827000629778</v>
      </c>
      <c r="AB22" s="5">
        <f t="shared" si="20"/>
        <v>-217.51621385718545</v>
      </c>
    </row>
    <row r="23" spans="3:29" x14ac:dyDescent="0.25">
      <c r="C23" s="9" t="s">
        <v>16</v>
      </c>
      <c r="D23" s="3">
        <v>0.59280699999999997</v>
      </c>
      <c r="E23" s="3">
        <v>0.59455599999999997</v>
      </c>
      <c r="F23" s="3">
        <v>0.584063</v>
      </c>
      <c r="G23" s="3">
        <v>0.56832300000000002</v>
      </c>
      <c r="H23" s="3">
        <v>0.52809899999999999</v>
      </c>
      <c r="I23" s="3">
        <v>0.57152899999999995</v>
      </c>
      <c r="J23" s="3">
        <v>0.51877200000000001</v>
      </c>
      <c r="K23" s="3">
        <v>0.52809899999999999</v>
      </c>
      <c r="N23" s="5">
        <f t="shared" si="7"/>
        <v>1.7490000000000006E-3</v>
      </c>
      <c r="O23" s="5">
        <f t="shared" si="8"/>
        <v>-8.743999999999974E-3</v>
      </c>
      <c r="P23" s="5">
        <f t="shared" si="9"/>
        <v>-2.448399999999995E-2</v>
      </c>
      <c r="Q23" s="5">
        <f t="shared" si="10"/>
        <v>-6.4707999999999988E-2</v>
      </c>
      <c r="R23" s="5">
        <f t="shared" si="11"/>
        <v>-2.1278000000000019E-2</v>
      </c>
      <c r="S23" s="5">
        <f t="shared" si="12"/>
        <v>-7.4034999999999962E-2</v>
      </c>
      <c r="T23" s="5">
        <f t="shared" si="13"/>
        <v>-6.4707999999999988E-2</v>
      </c>
      <c r="V23" s="5">
        <f t="shared" si="14"/>
        <v>0.29503700192474119</v>
      </c>
      <c r="W23" s="5">
        <f t="shared" si="15"/>
        <v>-1.4750163206574778</v>
      </c>
      <c r="X23" s="5">
        <f t="shared" si="16"/>
        <v>-4.1301806490139201</v>
      </c>
      <c r="Y23" s="5">
        <f t="shared" si="17"/>
        <v>-10.915525626384301</v>
      </c>
      <c r="Z23" s="5">
        <f t="shared" si="18"/>
        <v>-3.5893638233016851</v>
      </c>
      <c r="AA23" s="5">
        <f t="shared" si="19"/>
        <v>-12.488887614350027</v>
      </c>
      <c r="AB23" s="5">
        <f t="shared" si="20"/>
        <v>-10.915525626384301</v>
      </c>
    </row>
    <row r="24" spans="3:29" x14ac:dyDescent="0.25">
      <c r="C24" s="9" t="s">
        <v>17</v>
      </c>
      <c r="D24" s="3">
        <v>0.27725499999999997</v>
      </c>
      <c r="E24" s="3">
        <v>0.32961200000000002</v>
      </c>
      <c r="F24" s="3">
        <v>0.34896100000000002</v>
      </c>
      <c r="G24" s="3">
        <v>0.32505899999999999</v>
      </c>
      <c r="H24" s="3">
        <v>0.332457</v>
      </c>
      <c r="I24" s="3">
        <v>0.24367900000000001</v>
      </c>
      <c r="J24" s="3">
        <v>0.433755</v>
      </c>
      <c r="K24" s="3">
        <v>0.26758100000000001</v>
      </c>
      <c r="N24" s="5">
        <f t="shared" si="7"/>
        <v>5.2357000000000042E-2</v>
      </c>
      <c r="O24" s="5">
        <f t="shared" si="8"/>
        <v>7.1706000000000047E-2</v>
      </c>
      <c r="P24" s="5">
        <f t="shared" si="9"/>
        <v>4.7804000000000013E-2</v>
      </c>
      <c r="Q24" s="5">
        <f t="shared" si="10"/>
        <v>5.5202000000000029E-2</v>
      </c>
      <c r="R24" s="5">
        <f t="shared" si="11"/>
        <v>-3.3575999999999967E-2</v>
      </c>
      <c r="S24" s="5">
        <f t="shared" si="12"/>
        <v>0.15650000000000003</v>
      </c>
      <c r="T24" s="5">
        <f t="shared" si="13"/>
        <v>-9.6739999999999604E-3</v>
      </c>
      <c r="V24" s="5">
        <f t="shared" si="14"/>
        <v>18.884059800544641</v>
      </c>
      <c r="W24" s="5">
        <f t="shared" si="15"/>
        <v>25.862833853311951</v>
      </c>
      <c r="X24" s="5">
        <f t="shared" si="16"/>
        <v>17.241889235541294</v>
      </c>
      <c r="Y24" s="5">
        <f t="shared" si="17"/>
        <v>19.910190979423287</v>
      </c>
      <c r="Z24" s="5">
        <f t="shared" si="18"/>
        <v>-12.110151304755538</v>
      </c>
      <c r="AA24" s="5">
        <f t="shared" si="19"/>
        <v>56.446231808263164</v>
      </c>
      <c r="AB24" s="5">
        <f t="shared" si="20"/>
        <v>-3.4892066869848914</v>
      </c>
    </row>
    <row r="25" spans="3:29" x14ac:dyDescent="0.25">
      <c r="C25" s="9" t="s">
        <v>18</v>
      </c>
      <c r="D25" s="3">
        <v>8.0312999999999996E-2</v>
      </c>
      <c r="E25" s="3">
        <v>0.161165</v>
      </c>
      <c r="F25" s="3">
        <v>0.167902</v>
      </c>
      <c r="G25" s="3">
        <v>0.13084499999999999</v>
      </c>
      <c r="H25" s="3">
        <v>0.167902</v>
      </c>
      <c r="I25" s="3">
        <v>0.11063199999999999</v>
      </c>
      <c r="J25" s="3">
        <v>-3.0858E-2</v>
      </c>
      <c r="K25" s="3">
        <v>0.167902</v>
      </c>
      <c r="N25" s="5">
        <f t="shared" si="7"/>
        <v>8.0852000000000007E-2</v>
      </c>
      <c r="O25" s="5">
        <f t="shared" si="8"/>
        <v>8.7589E-2</v>
      </c>
      <c r="P25" s="5">
        <f t="shared" si="9"/>
        <v>5.0531999999999994E-2</v>
      </c>
      <c r="Q25" s="5">
        <f t="shared" si="10"/>
        <v>8.7589E-2</v>
      </c>
      <c r="R25" s="5">
        <f t="shared" si="11"/>
        <v>3.0318999999999999E-2</v>
      </c>
      <c r="S25" s="5">
        <f t="shared" si="12"/>
        <v>-0.11117099999999999</v>
      </c>
      <c r="T25" s="5">
        <f t="shared" si="13"/>
        <v>8.7589E-2</v>
      </c>
      <c r="V25" s="5">
        <f t="shared" si="14"/>
        <v>100.67112422646397</v>
      </c>
      <c r="W25" s="5">
        <f t="shared" si="15"/>
        <v>109.05955449304597</v>
      </c>
      <c r="X25" s="5">
        <f t="shared" si="16"/>
        <v>62.918830077322475</v>
      </c>
      <c r="Y25" s="5">
        <f t="shared" si="17"/>
        <v>109.05955449304597</v>
      </c>
      <c r="Z25" s="5">
        <f t="shared" si="18"/>
        <v>37.751049020706489</v>
      </c>
      <c r="AA25" s="5">
        <f t="shared" si="19"/>
        <v>-138.42217324717043</v>
      </c>
      <c r="AB25" s="5">
        <f t="shared" si="20"/>
        <v>109.05955449304597</v>
      </c>
    </row>
    <row r="26" spans="3:29" x14ac:dyDescent="0.25">
      <c r="C26" s="9" t="s">
        <v>19</v>
      </c>
      <c r="D26" s="3">
        <v>-0.608433</v>
      </c>
      <c r="E26" s="3">
        <v>-3.0834E-2</v>
      </c>
      <c r="F26" s="3">
        <v>-0.209088</v>
      </c>
      <c r="G26" s="3">
        <v>-1.1639219999999999</v>
      </c>
      <c r="H26" s="3">
        <v>-1.1639219999999999</v>
      </c>
      <c r="I26" s="3">
        <v>-0.58079599999999998</v>
      </c>
      <c r="J26" s="3">
        <v>0.30356499999999997</v>
      </c>
      <c r="K26" s="3">
        <v>-0.89308699999999996</v>
      </c>
      <c r="N26" s="5">
        <f t="shared" si="7"/>
        <v>0.57759899999999997</v>
      </c>
      <c r="O26" s="5">
        <f t="shared" si="8"/>
        <v>0.39934500000000001</v>
      </c>
      <c r="P26" s="5">
        <f t="shared" si="9"/>
        <v>-0.5554889999999999</v>
      </c>
      <c r="Q26" s="5">
        <f t="shared" si="10"/>
        <v>-0.5554889999999999</v>
      </c>
      <c r="R26" s="5">
        <f t="shared" si="11"/>
        <v>2.7637000000000023E-2</v>
      </c>
      <c r="S26" s="5">
        <f t="shared" si="12"/>
        <v>0.91199799999999998</v>
      </c>
      <c r="T26" s="5">
        <f t="shared" si="13"/>
        <v>-0.28465399999999996</v>
      </c>
      <c r="V26" s="5">
        <f t="shared" si="14"/>
        <v>-94.932227541898612</v>
      </c>
      <c r="W26" s="5">
        <f t="shared" si="15"/>
        <v>-65.635000073960484</v>
      </c>
      <c r="X26" s="5">
        <f t="shared" si="16"/>
        <v>91.298302360325607</v>
      </c>
      <c r="Y26" s="5">
        <f t="shared" si="17"/>
        <v>91.298302360325607</v>
      </c>
      <c r="Z26" s="5">
        <f t="shared" si="18"/>
        <v>-4.5423242986491568</v>
      </c>
      <c r="AA26" s="5">
        <f t="shared" si="19"/>
        <v>-149.89292165283604</v>
      </c>
      <c r="AB26" s="5">
        <f t="shared" si="20"/>
        <v>46.784773343983638</v>
      </c>
    </row>
    <row r="27" spans="3:29" x14ac:dyDescent="0.25">
      <c r="C27" s="9" t="s">
        <v>20</v>
      </c>
      <c r="D27" s="3">
        <v>0.30947599999999997</v>
      </c>
      <c r="E27" s="3">
        <v>0.255743</v>
      </c>
      <c r="F27" s="3">
        <v>0.292327</v>
      </c>
      <c r="G27" s="3">
        <v>0.29575699999999999</v>
      </c>
      <c r="H27" s="3">
        <v>0.2969</v>
      </c>
      <c r="I27" s="3">
        <v>0.28432400000000002</v>
      </c>
      <c r="J27" s="3">
        <v>0.28432400000000002</v>
      </c>
      <c r="K27" s="3">
        <v>0.29575699999999999</v>
      </c>
      <c r="N27" s="5">
        <f t="shared" si="7"/>
        <v>-5.3732999999999975E-2</v>
      </c>
      <c r="O27" s="5">
        <f t="shared" si="8"/>
        <v>-1.714899999999997E-2</v>
      </c>
      <c r="P27" s="5">
        <f t="shared" si="9"/>
        <v>-1.3718999999999981E-2</v>
      </c>
      <c r="Q27" s="5">
        <f t="shared" si="10"/>
        <v>-1.2575999999999976E-2</v>
      </c>
      <c r="R27" s="5">
        <f t="shared" si="11"/>
        <v>-2.5151999999999952E-2</v>
      </c>
      <c r="S27" s="5">
        <f t="shared" si="12"/>
        <v>-2.5151999999999952E-2</v>
      </c>
      <c r="T27" s="5">
        <f t="shared" si="13"/>
        <v>-1.3718999999999981E-2</v>
      </c>
      <c r="V27" s="5">
        <f t="shared" si="14"/>
        <v>-17.362574157608339</v>
      </c>
      <c r="W27" s="5">
        <f t="shared" si="15"/>
        <v>-5.5413020718892483</v>
      </c>
      <c r="X27" s="5">
        <f t="shared" si="16"/>
        <v>-4.4329770321446516</v>
      </c>
      <c r="Y27" s="5">
        <f t="shared" si="17"/>
        <v>-4.063643061174365</v>
      </c>
      <c r="Z27" s="5">
        <f t="shared" si="18"/>
        <v>-8.12728612234873</v>
      </c>
      <c r="AA27" s="5">
        <f t="shared" si="19"/>
        <v>-8.12728612234873</v>
      </c>
      <c r="AB27" s="5">
        <f t="shared" si="20"/>
        <v>-4.4329770321446516</v>
      </c>
    </row>
    <row r="28" spans="3:29" x14ac:dyDescent="0.25">
      <c r="C28" s="9" t="s">
        <v>21</v>
      </c>
      <c r="D28" s="3">
        <v>0.39074199999999998</v>
      </c>
      <c r="E28" s="3">
        <v>0.41954999999999998</v>
      </c>
      <c r="F28" s="3">
        <v>-4.333E-3</v>
      </c>
      <c r="G28" s="3">
        <v>0.44268099999999999</v>
      </c>
      <c r="H28" s="3">
        <v>0.42782399999999998</v>
      </c>
      <c r="I28" s="3">
        <v>0.40873999999999999</v>
      </c>
      <c r="J28" s="3">
        <v>0.42486499999999999</v>
      </c>
      <c r="K28" s="3">
        <v>0.42782399999999998</v>
      </c>
      <c r="N28" s="5">
        <f t="shared" si="7"/>
        <v>2.8808E-2</v>
      </c>
      <c r="O28" s="5">
        <f t="shared" si="8"/>
        <v>-0.39507499999999995</v>
      </c>
      <c r="P28" s="5">
        <f t="shared" si="9"/>
        <v>5.1939000000000013E-2</v>
      </c>
      <c r="Q28" s="5">
        <f t="shared" si="10"/>
        <v>3.7082000000000004E-2</v>
      </c>
      <c r="R28" s="5">
        <f t="shared" si="11"/>
        <v>1.7998000000000014E-2</v>
      </c>
      <c r="S28" s="5">
        <f t="shared" si="12"/>
        <v>3.4123000000000014E-2</v>
      </c>
      <c r="T28" s="5">
        <f t="shared" si="13"/>
        <v>3.7082000000000004E-2</v>
      </c>
      <c r="V28" s="5">
        <f t="shared" si="14"/>
        <v>7.3726397469429958</v>
      </c>
      <c r="W28" s="5">
        <f t="shared" si="15"/>
        <v>-101.10891585752235</v>
      </c>
      <c r="X28" s="5">
        <f t="shared" si="16"/>
        <v>13.292402659555414</v>
      </c>
      <c r="Y28" s="5">
        <f t="shared" si="17"/>
        <v>9.4901495104186413</v>
      </c>
      <c r="Z28" s="5">
        <f t="shared" si="18"/>
        <v>4.6061083784185</v>
      </c>
      <c r="AA28" s="5">
        <f t="shared" si="19"/>
        <v>8.7328723300796991</v>
      </c>
      <c r="AB28" s="5">
        <f t="shared" si="20"/>
        <v>9.4901495104186413</v>
      </c>
    </row>
    <row r="31" spans="3:29" x14ac:dyDescent="0.25">
      <c r="F31" s="20" t="s">
        <v>39</v>
      </c>
      <c r="G31" s="20"/>
      <c r="H31" s="20"/>
      <c r="I31" s="20"/>
      <c r="J31" s="20"/>
      <c r="K31" s="6"/>
      <c r="L31" s="6"/>
    </row>
    <row r="32" spans="3:29" x14ac:dyDescent="0.25">
      <c r="D32" s="23" t="s">
        <v>29</v>
      </c>
      <c r="E32" s="23" t="s">
        <v>30</v>
      </c>
      <c r="F32" s="23"/>
      <c r="G32" s="23"/>
      <c r="H32" s="23"/>
      <c r="I32" s="23"/>
      <c r="J32" s="23"/>
      <c r="K32" s="23"/>
      <c r="L32" s="4"/>
      <c r="U32" s="4"/>
      <c r="AC32" s="4"/>
    </row>
    <row r="33" spans="3:29" x14ac:dyDescent="0.25">
      <c r="D33" s="23"/>
      <c r="E33" s="7" t="s">
        <v>31</v>
      </c>
      <c r="F33" s="8" t="s">
        <v>32</v>
      </c>
      <c r="G33" s="8" t="s">
        <v>33</v>
      </c>
      <c r="H33" s="8" t="s">
        <v>34</v>
      </c>
      <c r="I33" s="8" t="s">
        <v>35</v>
      </c>
      <c r="J33" s="8" t="s">
        <v>36</v>
      </c>
      <c r="K33" s="8" t="s">
        <v>37</v>
      </c>
      <c r="L33" s="4"/>
      <c r="N33" s="21" t="s">
        <v>3</v>
      </c>
      <c r="O33" s="21"/>
      <c r="P33" s="21"/>
      <c r="Q33" s="21"/>
      <c r="R33" s="21"/>
      <c r="S33" s="21"/>
      <c r="T33" s="21"/>
      <c r="U33" s="4"/>
      <c r="V33" s="21" t="s">
        <v>4</v>
      </c>
      <c r="W33" s="21"/>
      <c r="X33" s="21"/>
      <c r="Y33" s="21"/>
      <c r="Z33" s="21"/>
      <c r="AA33" s="21"/>
      <c r="AB33" s="21"/>
      <c r="AC33" s="4"/>
    </row>
    <row r="34" spans="3:29" x14ac:dyDescent="0.25">
      <c r="C34" s="9" t="s">
        <v>12</v>
      </c>
      <c r="D34" s="3">
        <v>-0.52152299999999996</v>
      </c>
      <c r="E34" s="3">
        <v>-7.7332999999999999E-2</v>
      </c>
      <c r="F34" s="3">
        <v>0.21945300000000001</v>
      </c>
      <c r="G34" s="3">
        <v>-0.50668400000000002</v>
      </c>
      <c r="H34" s="3">
        <v>0.29859599999999997</v>
      </c>
      <c r="I34" s="3">
        <v>0.25605600000000001</v>
      </c>
      <c r="J34" s="3">
        <v>2.852E-2</v>
      </c>
      <c r="K34" s="3">
        <v>-0.50668400000000002</v>
      </c>
      <c r="N34" s="5">
        <f t="shared" si="7"/>
        <v>0.44418999999999997</v>
      </c>
      <c r="O34" s="5">
        <f t="shared" si="8"/>
        <v>0.74097599999999997</v>
      </c>
      <c r="P34" s="5">
        <f t="shared" si="9"/>
        <v>1.4838999999999936E-2</v>
      </c>
      <c r="Q34" s="5">
        <f t="shared" si="10"/>
        <v>0.82011899999999993</v>
      </c>
      <c r="R34" s="5">
        <f t="shared" si="11"/>
        <v>0.77757900000000002</v>
      </c>
      <c r="S34" s="5">
        <f t="shared" si="12"/>
        <v>0.55004299999999995</v>
      </c>
      <c r="T34" s="5">
        <f t="shared" si="13"/>
        <v>1.4838999999999936E-2</v>
      </c>
      <c r="V34" s="5">
        <f t="shared" ref="V34:V43" si="21">N34*100/D34</f>
        <v>-85.171699042995229</v>
      </c>
      <c r="W34" s="5">
        <f t="shared" ref="W34:W43" si="22">O34*100/D34</f>
        <v>-142.07925633193551</v>
      </c>
      <c r="X34" s="5">
        <f t="shared" ref="X34:X43" si="23">P34*100/D34</f>
        <v>-2.8453203406177554</v>
      </c>
      <c r="Y34" s="5">
        <f t="shared" ref="Y34:Y43" si="24">Q34*100/D34</f>
        <v>-157.25461772539276</v>
      </c>
      <c r="Z34" s="5">
        <f t="shared" ref="Z34:Z43" si="25">R34*100/D34</f>
        <v>-149.09773873827234</v>
      </c>
      <c r="AA34" s="5">
        <f t="shared" ref="AA34:AA43" si="26">S34*100/D34</f>
        <v>-105.46859870034494</v>
      </c>
      <c r="AB34" s="5">
        <f t="shared" ref="AB34:AB43" si="27">T34*100/D34</f>
        <v>-2.8453203406177554</v>
      </c>
    </row>
    <row r="35" spans="3:29" x14ac:dyDescent="0.25">
      <c r="C35" s="9" t="s">
        <v>13</v>
      </c>
      <c r="D35" s="3">
        <v>-0.76452900000000001</v>
      </c>
      <c r="E35" s="3">
        <v>-3.9434979999999999</v>
      </c>
      <c r="F35" s="3">
        <v>-2.251239</v>
      </c>
      <c r="G35" s="3">
        <v>-1.205662</v>
      </c>
      <c r="H35" s="3">
        <v>-1.61676</v>
      </c>
      <c r="I35" s="3">
        <v>-3.029E-3</v>
      </c>
      <c r="J35" s="3">
        <v>-0.33466000000000001</v>
      </c>
      <c r="K35" s="3">
        <v>-0.601217</v>
      </c>
      <c r="N35" s="5">
        <f t="shared" si="7"/>
        <v>-3.1789689999999999</v>
      </c>
      <c r="O35" s="5">
        <f t="shared" si="8"/>
        <v>-1.48671</v>
      </c>
      <c r="P35" s="5">
        <f t="shared" si="9"/>
        <v>-0.441133</v>
      </c>
      <c r="Q35" s="5">
        <f t="shared" si="10"/>
        <v>-0.85223099999999996</v>
      </c>
      <c r="R35" s="5">
        <f t="shared" si="11"/>
        <v>0.76150000000000007</v>
      </c>
      <c r="S35" s="5">
        <f t="shared" si="12"/>
        <v>0.429869</v>
      </c>
      <c r="T35" s="5">
        <f t="shared" si="13"/>
        <v>0.16331200000000001</v>
      </c>
      <c r="V35" s="5">
        <f t="shared" si="21"/>
        <v>415.80751024486972</v>
      </c>
      <c r="W35" s="5">
        <f t="shared" si="22"/>
        <v>194.46090337972791</v>
      </c>
      <c r="X35" s="5">
        <f t="shared" si="23"/>
        <v>57.699969523719837</v>
      </c>
      <c r="Y35" s="5">
        <f t="shared" si="24"/>
        <v>111.47137649454763</v>
      </c>
      <c r="Z35" s="5">
        <f t="shared" si="25"/>
        <v>-99.603808357825542</v>
      </c>
      <c r="AA35" s="5">
        <f t="shared" si="26"/>
        <v>-56.226644116835331</v>
      </c>
      <c r="AB35" s="5">
        <f t="shared" si="27"/>
        <v>-21.361125608054113</v>
      </c>
    </row>
    <row r="36" spans="3:29" x14ac:dyDescent="0.25">
      <c r="C36" s="9" t="s">
        <v>14</v>
      </c>
      <c r="D36" s="3">
        <v>-0.87417199999999995</v>
      </c>
      <c r="E36" s="3">
        <v>6.2913999999999998E-2</v>
      </c>
      <c r="F36" s="3">
        <v>-0.80208900000000005</v>
      </c>
      <c r="G36" s="3">
        <v>-0.94625599999999999</v>
      </c>
      <c r="H36" s="3">
        <v>-0.94625599999999999</v>
      </c>
      <c r="I36" s="3">
        <v>-0.94625599999999999</v>
      </c>
      <c r="J36" s="3">
        <v>-1.450841</v>
      </c>
      <c r="K36" s="3">
        <v>-0.94625599999999999</v>
      </c>
      <c r="N36" s="5">
        <f t="shared" si="7"/>
        <v>0.93708599999999997</v>
      </c>
      <c r="O36" s="5">
        <f t="shared" si="8"/>
        <v>7.2082999999999897E-2</v>
      </c>
      <c r="P36" s="5">
        <f t="shared" si="9"/>
        <v>-7.2084000000000037E-2</v>
      </c>
      <c r="Q36" s="5">
        <f t="shared" si="10"/>
        <v>-7.2084000000000037E-2</v>
      </c>
      <c r="R36" s="5">
        <f t="shared" si="11"/>
        <v>-7.2084000000000037E-2</v>
      </c>
      <c r="S36" s="5">
        <f t="shared" si="12"/>
        <v>-0.5766690000000001</v>
      </c>
      <c r="T36" s="5">
        <f t="shared" si="13"/>
        <v>-7.2084000000000037E-2</v>
      </c>
      <c r="V36" s="5">
        <f t="shared" si="21"/>
        <v>-107.19698182966282</v>
      </c>
      <c r="W36" s="5">
        <f t="shared" si="22"/>
        <v>-8.2458600824551578</v>
      </c>
      <c r="X36" s="5">
        <f t="shared" si="23"/>
        <v>8.2459744764188336</v>
      </c>
      <c r="Y36" s="5">
        <f t="shared" si="24"/>
        <v>8.2459744764188336</v>
      </c>
      <c r="Z36" s="5">
        <f t="shared" si="25"/>
        <v>8.2459744764188336</v>
      </c>
      <c r="AA36" s="5">
        <f t="shared" si="26"/>
        <v>65.967452629459672</v>
      </c>
      <c r="AB36" s="5">
        <f t="shared" si="27"/>
        <v>8.2459744764188336</v>
      </c>
    </row>
    <row r="37" spans="3:29" x14ac:dyDescent="0.25">
      <c r="C37" s="9" t="s">
        <v>15</v>
      </c>
      <c r="D37" s="3">
        <v>-1.9568129999999999</v>
      </c>
      <c r="E37" s="3">
        <v>6.8900000000000005E-4</v>
      </c>
      <c r="F37" s="3">
        <v>0.124046</v>
      </c>
      <c r="G37" s="3">
        <v>0.16142599999999999</v>
      </c>
      <c r="H37" s="3">
        <v>-0.110207</v>
      </c>
      <c r="I37" s="3">
        <v>-0.51890199999999997</v>
      </c>
      <c r="J37" s="3">
        <v>-0.349443</v>
      </c>
      <c r="K37" s="3">
        <v>-0.53136300000000003</v>
      </c>
      <c r="N37" s="5">
        <f t="shared" si="7"/>
        <v>1.9575019999999999</v>
      </c>
      <c r="O37" s="5">
        <f t="shared" si="8"/>
        <v>2.0808589999999998</v>
      </c>
      <c r="P37" s="5">
        <f t="shared" si="9"/>
        <v>2.118239</v>
      </c>
      <c r="Q37" s="5">
        <f t="shared" si="10"/>
        <v>1.846606</v>
      </c>
      <c r="R37" s="5">
        <f t="shared" si="11"/>
        <v>1.4379109999999999</v>
      </c>
      <c r="S37" s="5">
        <f t="shared" si="12"/>
        <v>1.60737</v>
      </c>
      <c r="T37" s="5">
        <f t="shared" si="13"/>
        <v>1.4254499999999999</v>
      </c>
      <c r="V37" s="5">
        <f t="shared" si="21"/>
        <v>-100.03521031391348</v>
      </c>
      <c r="W37" s="5">
        <f t="shared" si="22"/>
        <v>-106.33918519551945</v>
      </c>
      <c r="X37" s="5">
        <f t="shared" si="23"/>
        <v>-108.24943415645747</v>
      </c>
      <c r="Y37" s="5">
        <f t="shared" si="24"/>
        <v>-94.368036189457044</v>
      </c>
      <c r="Z37" s="5">
        <f t="shared" si="25"/>
        <v>-73.482289825343557</v>
      </c>
      <c r="AA37" s="5">
        <f t="shared" si="26"/>
        <v>-82.142238425439729</v>
      </c>
      <c r="AB37" s="5">
        <f t="shared" si="27"/>
        <v>-72.845489068194041</v>
      </c>
    </row>
    <row r="38" spans="3:29" x14ac:dyDescent="0.25">
      <c r="C38" s="9" t="s">
        <v>16</v>
      </c>
      <c r="D38" s="3">
        <v>-0.14229700000000001</v>
      </c>
      <c r="E38" s="3">
        <v>0.42377900000000002</v>
      </c>
      <c r="F38" s="3">
        <v>0.50186600000000003</v>
      </c>
      <c r="G38" s="3">
        <v>8.1557000000000004E-2</v>
      </c>
      <c r="H38" s="3">
        <v>0.27567999999999998</v>
      </c>
      <c r="I38" s="3">
        <v>0.45610400000000001</v>
      </c>
      <c r="J38" s="3">
        <v>0.140435</v>
      </c>
      <c r="K38" s="3">
        <v>0.27567999999999998</v>
      </c>
      <c r="N38" s="5">
        <f t="shared" si="7"/>
        <v>0.56607600000000002</v>
      </c>
      <c r="O38" s="5">
        <f t="shared" si="8"/>
        <v>0.64416300000000004</v>
      </c>
      <c r="P38" s="5">
        <f t="shared" si="9"/>
        <v>0.223854</v>
      </c>
      <c r="Q38" s="5">
        <f t="shared" si="10"/>
        <v>0.41797699999999999</v>
      </c>
      <c r="R38" s="5">
        <f t="shared" si="11"/>
        <v>0.59840099999999996</v>
      </c>
      <c r="S38" s="5">
        <f t="shared" si="12"/>
        <v>0.28273199999999998</v>
      </c>
      <c r="T38" s="5">
        <f t="shared" si="13"/>
        <v>0.41797699999999999</v>
      </c>
      <c r="V38" s="5">
        <f t="shared" si="21"/>
        <v>-397.81302487051732</v>
      </c>
      <c r="W38" s="5">
        <f t="shared" si="22"/>
        <v>-452.68909393732827</v>
      </c>
      <c r="X38" s="5">
        <f t="shared" si="23"/>
        <v>-157.31463066684469</v>
      </c>
      <c r="Y38" s="5">
        <f t="shared" si="24"/>
        <v>-293.73563743438018</v>
      </c>
      <c r="Z38" s="5">
        <f t="shared" si="25"/>
        <v>-420.52959654806489</v>
      </c>
      <c r="AA38" s="5">
        <f t="shared" si="26"/>
        <v>-198.6914692509329</v>
      </c>
      <c r="AB38" s="5">
        <f t="shared" si="27"/>
        <v>-293.73563743438018</v>
      </c>
    </row>
    <row r="39" spans="3:29" x14ac:dyDescent="0.25">
      <c r="C39" s="9" t="s">
        <v>17</v>
      </c>
      <c r="D39" s="3">
        <v>-2.629089</v>
      </c>
      <c r="E39" s="3">
        <v>-0.62361800000000001</v>
      </c>
      <c r="F39" s="3">
        <v>0.231322</v>
      </c>
      <c r="G39" s="3">
        <v>-0.34931299999999998</v>
      </c>
      <c r="H39" s="3">
        <v>-5.3386000000000003E-2</v>
      </c>
      <c r="I39" s="3">
        <v>-3.2898999999999998E-2</v>
      </c>
      <c r="J39" s="3">
        <v>6.9369999999999996E-3</v>
      </c>
      <c r="K39" s="3">
        <v>-3.9727999999999999E-2</v>
      </c>
      <c r="N39" s="5">
        <f t="shared" si="7"/>
        <v>2.005471</v>
      </c>
      <c r="O39" s="5">
        <f t="shared" si="8"/>
        <v>2.860411</v>
      </c>
      <c r="P39" s="5">
        <f t="shared" si="9"/>
        <v>2.279776</v>
      </c>
      <c r="Q39" s="5">
        <f t="shared" si="10"/>
        <v>2.5757029999999999</v>
      </c>
      <c r="R39" s="5">
        <f t="shared" si="11"/>
        <v>2.59619</v>
      </c>
      <c r="S39" s="5">
        <f t="shared" si="12"/>
        <v>2.6360260000000002</v>
      </c>
      <c r="T39" s="5">
        <f t="shared" si="13"/>
        <v>2.5893609999999998</v>
      </c>
      <c r="V39" s="5">
        <f t="shared" si="21"/>
        <v>-76.280072679167574</v>
      </c>
      <c r="W39" s="5">
        <f t="shared" si="22"/>
        <v>-108.79856102246825</v>
      </c>
      <c r="X39" s="5">
        <f t="shared" si="23"/>
        <v>-86.713534612179345</v>
      </c>
      <c r="Y39" s="5">
        <f t="shared" si="24"/>
        <v>-97.969410697013288</v>
      </c>
      <c r="Z39" s="5">
        <f t="shared" si="25"/>
        <v>-98.7486540014431</v>
      </c>
      <c r="AA39" s="5">
        <f t="shared" si="26"/>
        <v>-100.2638556549436</v>
      </c>
      <c r="AB39" s="5">
        <f t="shared" si="27"/>
        <v>-98.488906233299801</v>
      </c>
    </row>
    <row r="40" spans="3:29" x14ac:dyDescent="0.25">
      <c r="C40" s="9" t="s">
        <v>18</v>
      </c>
      <c r="D40" s="3">
        <v>-1.6984220000000001</v>
      </c>
      <c r="E40" s="3">
        <v>-0.56986899999999996</v>
      </c>
      <c r="F40" s="3">
        <v>-1.0684530000000001</v>
      </c>
      <c r="G40" s="3">
        <v>-1.9005510000000001</v>
      </c>
      <c r="H40" s="3">
        <v>-2.0588850000000001</v>
      </c>
      <c r="I40" s="3">
        <v>-2.368817</v>
      </c>
      <c r="J40" s="3">
        <v>-0.76862900000000001</v>
      </c>
      <c r="K40" s="3">
        <v>-2.0588850000000001</v>
      </c>
      <c r="N40" s="5">
        <f t="shared" si="7"/>
        <v>1.1285530000000001</v>
      </c>
      <c r="O40" s="5">
        <f t="shared" si="8"/>
        <v>0.629969</v>
      </c>
      <c r="P40" s="5">
        <f t="shared" si="9"/>
        <v>-0.202129</v>
      </c>
      <c r="Q40" s="5">
        <f t="shared" si="10"/>
        <v>-0.36046299999999998</v>
      </c>
      <c r="R40" s="5">
        <f t="shared" si="11"/>
        <v>-0.67039499999999985</v>
      </c>
      <c r="S40" s="5">
        <f t="shared" si="12"/>
        <v>0.92979300000000009</v>
      </c>
      <c r="T40" s="5">
        <f t="shared" si="13"/>
        <v>-0.36046299999999998</v>
      </c>
      <c r="V40" s="5">
        <f t="shared" si="21"/>
        <v>-66.447149177295159</v>
      </c>
      <c r="W40" s="5">
        <f t="shared" si="22"/>
        <v>-37.0914295740399</v>
      </c>
      <c r="X40" s="5">
        <f t="shared" si="23"/>
        <v>11.900988093653991</v>
      </c>
      <c r="Y40" s="5">
        <f t="shared" si="24"/>
        <v>21.22340619704643</v>
      </c>
      <c r="Z40" s="5">
        <f t="shared" si="25"/>
        <v>39.471638968407134</v>
      </c>
      <c r="AA40" s="5">
        <f t="shared" si="26"/>
        <v>-54.744521679535474</v>
      </c>
      <c r="AB40" s="5">
        <f t="shared" si="27"/>
        <v>21.22340619704643</v>
      </c>
    </row>
    <row r="41" spans="3:29" x14ac:dyDescent="0.25">
      <c r="C41" s="9" t="s">
        <v>19</v>
      </c>
      <c r="D41" s="3">
        <v>-1.5480670000000001</v>
      </c>
      <c r="E41" s="3">
        <v>-0.122034</v>
      </c>
      <c r="F41" s="3">
        <v>-0.51585099999999995</v>
      </c>
      <c r="G41" s="3">
        <v>-1.0326500000000001</v>
      </c>
      <c r="H41" s="3">
        <v>-1.0326500000000001</v>
      </c>
      <c r="I41" s="3">
        <v>-1.5453030000000001</v>
      </c>
      <c r="J41" s="3">
        <v>-1.5826119999999999</v>
      </c>
      <c r="K41" s="3">
        <v>-0.86821400000000004</v>
      </c>
      <c r="N41" s="5">
        <f t="shared" si="7"/>
        <v>1.4260330000000001</v>
      </c>
      <c r="O41" s="5">
        <f t="shared" si="8"/>
        <v>1.032216</v>
      </c>
      <c r="P41" s="5">
        <f t="shared" si="9"/>
        <v>0.51541700000000001</v>
      </c>
      <c r="Q41" s="5">
        <f t="shared" si="10"/>
        <v>0.51541700000000001</v>
      </c>
      <c r="R41" s="5">
        <f t="shared" si="11"/>
        <v>2.7639999999999887E-3</v>
      </c>
      <c r="S41" s="5">
        <f t="shared" si="12"/>
        <v>-3.4544999999999826E-2</v>
      </c>
      <c r="T41" s="5">
        <f t="shared" si="13"/>
        <v>0.67985300000000004</v>
      </c>
      <c r="V41" s="5">
        <f t="shared" si="21"/>
        <v>-92.117007855603163</v>
      </c>
      <c r="W41" s="5">
        <f t="shared" si="22"/>
        <v>-66.677734232433082</v>
      </c>
      <c r="X41" s="5">
        <f t="shared" si="23"/>
        <v>-33.294230805255843</v>
      </c>
      <c r="Y41" s="5">
        <f t="shared" si="24"/>
        <v>-33.294230805255843</v>
      </c>
      <c r="Z41" s="5">
        <f t="shared" si="25"/>
        <v>-0.17854524384280451</v>
      </c>
      <c r="AA41" s="5">
        <f t="shared" si="26"/>
        <v>2.231492564598291</v>
      </c>
      <c r="AB41" s="5">
        <f t="shared" si="27"/>
        <v>-43.916251686781003</v>
      </c>
    </row>
    <row r="42" spans="3:29" x14ac:dyDescent="0.25">
      <c r="C42" s="9" t="s">
        <v>20</v>
      </c>
      <c r="D42" s="3">
        <v>3.6237999999999999E-2</v>
      </c>
      <c r="E42" s="3">
        <v>-2.5496999999999999E-2</v>
      </c>
      <c r="F42" s="3">
        <v>-9.1805999999999999E-2</v>
      </c>
      <c r="G42" s="3">
        <v>-0.13753599999999999</v>
      </c>
      <c r="H42" s="3">
        <v>-2.664E-2</v>
      </c>
      <c r="I42" s="3">
        <v>-5.0649E-2</v>
      </c>
      <c r="J42" s="3">
        <v>0.302616</v>
      </c>
      <c r="K42" s="3">
        <v>-0.13753599999999999</v>
      </c>
      <c r="N42" s="5">
        <f t="shared" si="7"/>
        <v>-6.1734999999999998E-2</v>
      </c>
      <c r="O42" s="5">
        <f t="shared" si="8"/>
        <v>-0.12804399999999999</v>
      </c>
      <c r="P42" s="5">
        <f t="shared" si="9"/>
        <v>-0.17377399999999998</v>
      </c>
      <c r="Q42" s="5">
        <f t="shared" si="10"/>
        <v>-6.2878000000000003E-2</v>
      </c>
      <c r="R42" s="5">
        <f t="shared" si="11"/>
        <v>-8.6886999999999992E-2</v>
      </c>
      <c r="S42" s="5">
        <f t="shared" si="12"/>
        <v>0.266378</v>
      </c>
      <c r="T42" s="5">
        <f t="shared" si="13"/>
        <v>-0.17377399999999998</v>
      </c>
      <c r="V42" s="5">
        <f t="shared" si="21"/>
        <v>-170.35984325845797</v>
      </c>
      <c r="W42" s="5">
        <f t="shared" si="22"/>
        <v>-353.34179590485127</v>
      </c>
      <c r="X42" s="5">
        <f t="shared" si="23"/>
        <v>-479.5352944422981</v>
      </c>
      <c r="Y42" s="5">
        <f t="shared" si="24"/>
        <v>-173.5139908383465</v>
      </c>
      <c r="Z42" s="5">
        <f t="shared" si="25"/>
        <v>-239.76764722114905</v>
      </c>
      <c r="AA42" s="5">
        <f t="shared" si="26"/>
        <v>735.07919863127097</v>
      </c>
      <c r="AB42" s="5">
        <f t="shared" si="27"/>
        <v>-479.5352944422981</v>
      </c>
    </row>
    <row r="43" spans="3:29" x14ac:dyDescent="0.25">
      <c r="C43" s="9" t="s">
        <v>21</v>
      </c>
      <c r="D43" s="3">
        <v>-0.77329800000000004</v>
      </c>
      <c r="E43" s="3">
        <v>0.13020100000000001</v>
      </c>
      <c r="F43" s="3">
        <v>-0.49977199999999999</v>
      </c>
      <c r="G43" s="3">
        <v>-0.27462199999999998</v>
      </c>
      <c r="H43" s="3">
        <v>-0.78054500000000004</v>
      </c>
      <c r="I43" s="3">
        <v>-0.53256599999999998</v>
      </c>
      <c r="J43" s="3">
        <v>-0.16089899999999999</v>
      </c>
      <c r="K43" s="3">
        <v>-1.3340590000000001</v>
      </c>
      <c r="N43" s="5">
        <f t="shared" si="7"/>
        <v>0.90349900000000005</v>
      </c>
      <c r="O43" s="5">
        <f t="shared" si="8"/>
        <v>0.27352600000000005</v>
      </c>
      <c r="P43" s="5">
        <f t="shared" si="9"/>
        <v>0.49867600000000006</v>
      </c>
      <c r="Q43" s="5">
        <f t="shared" si="10"/>
        <v>-7.2470000000000034E-3</v>
      </c>
      <c r="R43" s="5">
        <f t="shared" si="11"/>
        <v>0.24073200000000006</v>
      </c>
      <c r="S43" s="5">
        <f t="shared" si="12"/>
        <v>0.61239900000000003</v>
      </c>
      <c r="T43" s="5">
        <f t="shared" si="13"/>
        <v>-0.56076100000000006</v>
      </c>
      <c r="V43" s="5">
        <f t="shared" si="21"/>
        <v>-116.83710548844041</v>
      </c>
      <c r="W43" s="5">
        <f t="shared" si="22"/>
        <v>-35.371357484436793</v>
      </c>
      <c r="X43" s="5">
        <f t="shared" si="23"/>
        <v>-64.486911902009311</v>
      </c>
      <c r="Y43" s="5">
        <f t="shared" si="24"/>
        <v>0.93715488724915919</v>
      </c>
      <c r="Z43" s="5">
        <f t="shared" si="25"/>
        <v>-31.130560275598807</v>
      </c>
      <c r="AA43" s="5">
        <f t="shared" si="26"/>
        <v>-79.193144169518092</v>
      </c>
      <c r="AB43" s="5">
        <f t="shared" si="27"/>
        <v>72.51551148457645</v>
      </c>
    </row>
    <row r="46" spans="3:29" x14ac:dyDescent="0.25">
      <c r="F46" s="20" t="s">
        <v>40</v>
      </c>
      <c r="G46" s="20"/>
      <c r="H46" s="20"/>
      <c r="I46" s="20"/>
      <c r="J46" s="20"/>
      <c r="K46" s="6"/>
      <c r="L46" s="6"/>
    </row>
    <row r="47" spans="3:29" x14ac:dyDescent="0.25">
      <c r="D47" s="23" t="s">
        <v>29</v>
      </c>
      <c r="E47" s="23" t="s">
        <v>30</v>
      </c>
      <c r="F47" s="23"/>
      <c r="G47" s="23"/>
      <c r="H47" s="23"/>
      <c r="I47" s="23"/>
      <c r="J47" s="23"/>
      <c r="K47" s="23"/>
      <c r="L47" s="4"/>
      <c r="U47" s="4"/>
      <c r="AC47" s="4"/>
    </row>
    <row r="48" spans="3:29" x14ac:dyDescent="0.25">
      <c r="D48" s="23"/>
      <c r="E48" s="7" t="s">
        <v>31</v>
      </c>
      <c r="F48" s="8" t="s">
        <v>32</v>
      </c>
      <c r="G48" s="8" t="s">
        <v>33</v>
      </c>
      <c r="H48" s="8" t="s">
        <v>34</v>
      </c>
      <c r="I48" s="8" t="s">
        <v>35</v>
      </c>
      <c r="J48" s="8" t="s">
        <v>36</v>
      </c>
      <c r="K48" s="8" t="s">
        <v>37</v>
      </c>
      <c r="L48" s="4"/>
      <c r="N48" s="21" t="s">
        <v>3</v>
      </c>
      <c r="O48" s="21"/>
      <c r="P48" s="21"/>
      <c r="Q48" s="21"/>
      <c r="R48" s="21"/>
      <c r="S48" s="21"/>
      <c r="T48" s="21"/>
      <c r="U48" s="4"/>
      <c r="V48" s="21" t="s">
        <v>4</v>
      </c>
      <c r="W48" s="21"/>
      <c r="X48" s="21"/>
      <c r="Y48" s="21"/>
      <c r="Z48" s="21"/>
      <c r="AA48" s="21"/>
      <c r="AB48" s="21"/>
      <c r="AC48" s="4"/>
    </row>
    <row r="49" spans="3:29" x14ac:dyDescent="0.25">
      <c r="C49" s="9" t="s">
        <v>12</v>
      </c>
      <c r="D49" s="3">
        <v>0.29661700000000002</v>
      </c>
      <c r="E49" s="3">
        <v>0.28870299999999999</v>
      </c>
      <c r="F49" s="3">
        <v>0.22341</v>
      </c>
      <c r="G49" s="3">
        <v>0.29760599999999998</v>
      </c>
      <c r="H49" s="3">
        <v>0.23330300000000001</v>
      </c>
      <c r="I49" s="3">
        <v>0.23330300000000001</v>
      </c>
      <c r="J49" s="3">
        <v>2.7531E-2</v>
      </c>
      <c r="K49" s="3">
        <v>0.29760599999999998</v>
      </c>
      <c r="N49" s="5">
        <f t="shared" si="7"/>
        <v>-7.9140000000000321E-3</v>
      </c>
      <c r="O49" s="5">
        <f t="shared" si="8"/>
        <v>-7.3207000000000022E-2</v>
      </c>
      <c r="P49" s="5">
        <f t="shared" si="9"/>
        <v>9.8899999999996213E-4</v>
      </c>
      <c r="Q49" s="5">
        <f t="shared" si="10"/>
        <v>-6.3314000000000009E-2</v>
      </c>
      <c r="R49" s="5">
        <f t="shared" si="11"/>
        <v>-6.3314000000000009E-2</v>
      </c>
      <c r="S49" s="5">
        <f t="shared" si="12"/>
        <v>-0.26908600000000005</v>
      </c>
      <c r="T49" s="5">
        <f t="shared" si="13"/>
        <v>9.8899999999996213E-4</v>
      </c>
      <c r="V49" s="5">
        <f t="shared" ref="V49:V58" si="28">N49*100/D49</f>
        <v>-2.66808712919355</v>
      </c>
      <c r="W49" s="5">
        <f t="shared" ref="W49:W58" si="29">O49*100/D49</f>
        <v>-24.680648782773751</v>
      </c>
      <c r="X49" s="5">
        <f t="shared" ref="X49:X58" si="30">P49*100/D49</f>
        <v>0.3334266073758288</v>
      </c>
      <c r="Y49" s="5">
        <f t="shared" ref="Y49:Y58" si="31">Q49*100/D49</f>
        <v>-21.345371303735124</v>
      </c>
      <c r="Z49" s="5">
        <f t="shared" ref="Z49:Z58" si="32">R49*100/D49</f>
        <v>-21.345371303735124</v>
      </c>
      <c r="AA49" s="5">
        <f t="shared" ref="AA49:AA58" si="33">S49*100/D49</f>
        <v>-90.718333743514364</v>
      </c>
      <c r="AB49" s="5">
        <f t="shared" ref="AB49:AB58" si="34">T49*100/D49</f>
        <v>0.3334266073758288</v>
      </c>
    </row>
    <row r="50" spans="3:29" x14ac:dyDescent="0.25">
      <c r="C50" s="9" t="s">
        <v>13</v>
      </c>
      <c r="D50" s="3">
        <v>-4.1197999999999999E-2</v>
      </c>
      <c r="E50" s="3">
        <v>-4.8705999999999999E-2</v>
      </c>
      <c r="F50" s="3">
        <v>-3.9633000000000002E-2</v>
      </c>
      <c r="G50" s="3">
        <v>-5.1834999999999999E-2</v>
      </c>
      <c r="H50" s="3">
        <v>-4.3388000000000003E-2</v>
      </c>
      <c r="I50" s="3">
        <v>-3.9946000000000002E-2</v>
      </c>
      <c r="J50" s="3">
        <v>-6.2472E-2</v>
      </c>
      <c r="K50" s="3">
        <v>-4.4012999999999997E-2</v>
      </c>
      <c r="N50" s="5">
        <f t="shared" si="7"/>
        <v>-7.5080000000000008E-3</v>
      </c>
      <c r="O50" s="5">
        <f t="shared" si="8"/>
        <v>1.5649999999999969E-3</v>
      </c>
      <c r="P50" s="5">
        <f t="shared" si="9"/>
        <v>-1.0637000000000001E-2</v>
      </c>
      <c r="Q50" s="5">
        <f t="shared" si="10"/>
        <v>-2.1900000000000044E-3</v>
      </c>
      <c r="R50" s="5">
        <f t="shared" si="11"/>
        <v>1.2519999999999962E-3</v>
      </c>
      <c r="S50" s="5">
        <f t="shared" si="12"/>
        <v>-2.1274000000000001E-2</v>
      </c>
      <c r="T50" s="5">
        <f t="shared" si="13"/>
        <v>-2.8149999999999981E-3</v>
      </c>
      <c r="V50" s="5">
        <f t="shared" si="28"/>
        <v>18.224185640079618</v>
      </c>
      <c r="W50" s="5">
        <f t="shared" si="29"/>
        <v>-3.7987280935967691</v>
      </c>
      <c r="X50" s="5">
        <f t="shared" si="30"/>
        <v>25.819214524976942</v>
      </c>
      <c r="Y50" s="5">
        <f t="shared" si="31"/>
        <v>5.3157920287392706</v>
      </c>
      <c r="Z50" s="5">
        <f t="shared" si="32"/>
        <v>-3.0389824748774119</v>
      </c>
      <c r="AA50" s="5">
        <f t="shared" si="33"/>
        <v>51.638429049953885</v>
      </c>
      <c r="AB50" s="5">
        <f t="shared" si="34"/>
        <v>6.8328559638817374</v>
      </c>
    </row>
    <row r="51" spans="3:29" x14ac:dyDescent="0.25">
      <c r="C51" s="9" t="s">
        <v>14</v>
      </c>
      <c r="D51" s="3">
        <v>-9.1699999999999993E-3</v>
      </c>
      <c r="E51" s="3">
        <v>-9.1699999999999993E-3</v>
      </c>
      <c r="F51" s="3">
        <v>-9.1699999999999993E-3</v>
      </c>
      <c r="G51" s="3">
        <v>-9.1699999999999993E-3</v>
      </c>
      <c r="H51" s="3">
        <v>-9.1699999999999993E-3</v>
      </c>
      <c r="I51" s="3">
        <v>-9.1699999999999993E-3</v>
      </c>
      <c r="J51" s="3">
        <v>-9.1699999999999993E-3</v>
      </c>
      <c r="K51" s="3">
        <v>-9.1699999999999993E-3</v>
      </c>
      <c r="N51" s="5">
        <f t="shared" si="7"/>
        <v>0</v>
      </c>
      <c r="O51" s="5">
        <f t="shared" si="8"/>
        <v>0</v>
      </c>
      <c r="P51" s="5">
        <f t="shared" si="9"/>
        <v>0</v>
      </c>
      <c r="Q51" s="5">
        <f t="shared" si="10"/>
        <v>0</v>
      </c>
      <c r="R51" s="5">
        <f t="shared" si="11"/>
        <v>0</v>
      </c>
      <c r="S51" s="5">
        <f t="shared" si="12"/>
        <v>0</v>
      </c>
      <c r="T51" s="5">
        <f t="shared" si="13"/>
        <v>0</v>
      </c>
      <c r="V51" s="5">
        <f t="shared" si="28"/>
        <v>0</v>
      </c>
      <c r="W51" s="5">
        <f t="shared" si="29"/>
        <v>0</v>
      </c>
      <c r="X51" s="5">
        <f t="shared" si="30"/>
        <v>0</v>
      </c>
      <c r="Y51" s="5">
        <f t="shared" si="31"/>
        <v>0</v>
      </c>
      <c r="Z51" s="5">
        <f t="shared" si="32"/>
        <v>0</v>
      </c>
      <c r="AA51" s="5">
        <f t="shared" si="33"/>
        <v>0</v>
      </c>
      <c r="AB51" s="5">
        <f t="shared" si="34"/>
        <v>0</v>
      </c>
    </row>
    <row r="52" spans="3:29" x14ac:dyDescent="0.25">
      <c r="C52" s="9" t="s">
        <v>15</v>
      </c>
      <c r="D52" s="3">
        <v>0.347084</v>
      </c>
      <c r="E52" s="3">
        <v>0.23244999999999999</v>
      </c>
      <c r="F52" s="3">
        <v>0.26733800000000002</v>
      </c>
      <c r="G52" s="3">
        <v>0.130276</v>
      </c>
      <c r="H52" s="3">
        <v>-5.5699999999999999E-4</v>
      </c>
      <c r="I52" s="3">
        <v>0.241172</v>
      </c>
      <c r="J52" s="3">
        <v>0.26733800000000002</v>
      </c>
      <c r="K52" s="3">
        <v>7.0467000000000002E-2</v>
      </c>
      <c r="N52" s="5">
        <f t="shared" si="7"/>
        <v>-0.11463400000000001</v>
      </c>
      <c r="O52" s="5">
        <f t="shared" si="8"/>
        <v>-7.9745999999999984E-2</v>
      </c>
      <c r="P52" s="5">
        <f t="shared" si="9"/>
        <v>-0.216808</v>
      </c>
      <c r="Q52" s="5">
        <f t="shared" si="10"/>
        <v>-0.34764099999999998</v>
      </c>
      <c r="R52" s="5">
        <f t="shared" si="11"/>
        <v>-0.10591200000000001</v>
      </c>
      <c r="S52" s="5">
        <f t="shared" si="12"/>
        <v>-7.9745999999999984E-2</v>
      </c>
      <c r="T52" s="5">
        <f t="shared" si="13"/>
        <v>-0.276617</v>
      </c>
      <c r="V52" s="5">
        <f t="shared" si="28"/>
        <v>-33.027739682612861</v>
      </c>
      <c r="W52" s="5">
        <f t="shared" si="29"/>
        <v>-22.975994283804493</v>
      </c>
      <c r="X52" s="5">
        <f t="shared" si="30"/>
        <v>-62.465570294222729</v>
      </c>
      <c r="Y52" s="5">
        <f t="shared" si="31"/>
        <v>-100.16047988383215</v>
      </c>
      <c r="Z52" s="5">
        <f t="shared" si="32"/>
        <v>-30.514803332910766</v>
      </c>
      <c r="AA52" s="5">
        <f t="shared" si="33"/>
        <v>-22.975994283804493</v>
      </c>
      <c r="AB52" s="5">
        <f t="shared" si="34"/>
        <v>-79.697421949729744</v>
      </c>
    </row>
    <row r="53" spans="3:29" x14ac:dyDescent="0.25">
      <c r="C53" s="9" t="s">
        <v>16</v>
      </c>
      <c r="D53" s="3">
        <v>0.53247100000000003</v>
      </c>
      <c r="E53" s="3">
        <v>0.53480300000000003</v>
      </c>
      <c r="F53" s="3">
        <v>0.51644000000000001</v>
      </c>
      <c r="G53" s="3">
        <v>0.53771800000000003</v>
      </c>
      <c r="H53" s="3">
        <v>0.50332399999999999</v>
      </c>
      <c r="I53" s="3">
        <v>0.53800899999999996</v>
      </c>
      <c r="J53" s="3">
        <v>0.377114</v>
      </c>
      <c r="K53" s="3">
        <v>0.50332399999999999</v>
      </c>
      <c r="N53" s="5">
        <f t="shared" si="7"/>
        <v>2.3320000000000007E-3</v>
      </c>
      <c r="O53" s="5">
        <f t="shared" si="8"/>
        <v>-1.6031000000000017E-2</v>
      </c>
      <c r="P53" s="5">
        <f t="shared" si="9"/>
        <v>5.2470000000000017E-3</v>
      </c>
      <c r="Q53" s="5">
        <f t="shared" si="10"/>
        <v>-2.9147000000000034E-2</v>
      </c>
      <c r="R53" s="5">
        <f t="shared" si="11"/>
        <v>5.5379999999999319E-3</v>
      </c>
      <c r="S53" s="5">
        <f t="shared" si="12"/>
        <v>-0.15535700000000002</v>
      </c>
      <c r="T53" s="5">
        <f t="shared" si="13"/>
        <v>-2.9147000000000034E-2</v>
      </c>
      <c r="V53" s="5">
        <f t="shared" si="28"/>
        <v>0.43795812354100044</v>
      </c>
      <c r="W53" s="5">
        <f t="shared" si="29"/>
        <v>-3.0106803938618283</v>
      </c>
      <c r="X53" s="5">
        <f t="shared" si="30"/>
        <v>0.98540577796725104</v>
      </c>
      <c r="Y53" s="5">
        <f t="shared" si="31"/>
        <v>-5.4739131332974065</v>
      </c>
      <c r="Z53" s="5">
        <f t="shared" si="32"/>
        <v>1.0400566415823456</v>
      </c>
      <c r="AA53" s="5">
        <f t="shared" si="33"/>
        <v>-29.176612435231217</v>
      </c>
      <c r="AB53" s="5">
        <f t="shared" si="34"/>
        <v>-5.4739131332974065</v>
      </c>
    </row>
    <row r="54" spans="3:29" x14ac:dyDescent="0.25">
      <c r="C54" s="9" t="s">
        <v>17</v>
      </c>
      <c r="D54" s="3">
        <v>0.24538599999999999</v>
      </c>
      <c r="E54" s="3">
        <v>0.24481700000000001</v>
      </c>
      <c r="F54" s="3">
        <v>0.31367699999999998</v>
      </c>
      <c r="G54" s="3">
        <v>0.21693200000000001</v>
      </c>
      <c r="H54" s="3">
        <v>0.26644299999999999</v>
      </c>
      <c r="I54" s="3">
        <v>0.34099299999999999</v>
      </c>
      <c r="J54" s="3">
        <v>0.31766100000000003</v>
      </c>
      <c r="K54" s="3">
        <v>0.23172799999999999</v>
      </c>
      <c r="N54" s="5">
        <f t="shared" si="7"/>
        <v>-5.6899999999998618E-4</v>
      </c>
      <c r="O54" s="5">
        <f t="shared" si="8"/>
        <v>6.8290999999999991E-2</v>
      </c>
      <c r="P54" s="5">
        <f t="shared" si="9"/>
        <v>-2.8453999999999979E-2</v>
      </c>
      <c r="Q54" s="5">
        <f t="shared" si="10"/>
        <v>2.1056999999999992E-2</v>
      </c>
      <c r="R54" s="5">
        <f t="shared" si="11"/>
        <v>9.5606999999999998E-2</v>
      </c>
      <c r="S54" s="5">
        <f t="shared" si="12"/>
        <v>7.2275000000000034E-2</v>
      </c>
      <c r="T54" s="5">
        <f t="shared" si="13"/>
        <v>-1.3658000000000003E-2</v>
      </c>
      <c r="V54" s="5">
        <f t="shared" si="28"/>
        <v>-0.23187956933157808</v>
      </c>
      <c r="W54" s="5">
        <f t="shared" si="29"/>
        <v>27.830031053116311</v>
      </c>
      <c r="X54" s="5">
        <f t="shared" si="30"/>
        <v>-11.595608551425094</v>
      </c>
      <c r="Y54" s="5">
        <f t="shared" si="31"/>
        <v>8.58117415011451</v>
      </c>
      <c r="Z54" s="5">
        <f t="shared" si="32"/>
        <v>38.961880465878252</v>
      </c>
      <c r="AA54" s="5">
        <f t="shared" si="33"/>
        <v>29.453595559648896</v>
      </c>
      <c r="AB54" s="5">
        <f t="shared" si="34"/>
        <v>-5.5659247063809687</v>
      </c>
    </row>
    <row r="55" spans="3:29" x14ac:dyDescent="0.25">
      <c r="C55" s="9" t="s">
        <v>18</v>
      </c>
      <c r="D55" s="3">
        <v>4.6625E-2</v>
      </c>
      <c r="E55" s="3">
        <v>3.3149999999999999E-2</v>
      </c>
      <c r="F55" s="3">
        <v>6.6837999999999995E-2</v>
      </c>
      <c r="G55" s="3">
        <v>8.0312999999999996E-2</v>
      </c>
      <c r="H55" s="3">
        <v>4.3256000000000003E-2</v>
      </c>
      <c r="I55" s="3">
        <v>-1.0645E-2</v>
      </c>
      <c r="J55" s="3">
        <v>-0.243093</v>
      </c>
      <c r="K55" s="3">
        <v>4.3256000000000003E-2</v>
      </c>
      <c r="N55" s="5">
        <f t="shared" si="7"/>
        <v>-1.3475000000000001E-2</v>
      </c>
      <c r="O55" s="5">
        <f t="shared" si="8"/>
        <v>2.0212999999999995E-2</v>
      </c>
      <c r="P55" s="5">
        <f t="shared" si="9"/>
        <v>3.3687999999999996E-2</v>
      </c>
      <c r="Q55" s="5">
        <f t="shared" si="10"/>
        <v>-3.368999999999997E-3</v>
      </c>
      <c r="R55" s="5">
        <f t="shared" si="11"/>
        <v>-5.7270000000000001E-2</v>
      </c>
      <c r="S55" s="5">
        <f t="shared" si="12"/>
        <v>-0.28971800000000003</v>
      </c>
      <c r="T55" s="5">
        <f t="shared" si="13"/>
        <v>-3.368999999999997E-3</v>
      </c>
      <c r="V55" s="5">
        <f t="shared" si="28"/>
        <v>-28.90080428954424</v>
      </c>
      <c r="W55" s="5">
        <f t="shared" si="29"/>
        <v>43.352278820375325</v>
      </c>
      <c r="X55" s="5">
        <f t="shared" si="30"/>
        <v>72.253083109919558</v>
      </c>
      <c r="Y55" s="5">
        <f t="shared" si="31"/>
        <v>-7.2257372654155434</v>
      </c>
      <c r="Z55" s="5">
        <f t="shared" si="32"/>
        <v>-122.83109919571046</v>
      </c>
      <c r="AA55" s="5">
        <f t="shared" si="33"/>
        <v>-621.37908847184985</v>
      </c>
      <c r="AB55" s="5">
        <f t="shared" si="34"/>
        <v>-7.2257372654155434</v>
      </c>
    </row>
    <row r="56" spans="3:29" x14ac:dyDescent="0.25">
      <c r="C56" s="9" t="s">
        <v>19</v>
      </c>
      <c r="D56" s="3">
        <v>-0.11927</v>
      </c>
      <c r="E56" s="3">
        <v>0.114257</v>
      </c>
      <c r="F56" s="3">
        <v>0.11702</v>
      </c>
      <c r="G56" s="3">
        <v>0.15709300000000001</v>
      </c>
      <c r="H56" s="3">
        <v>0.15709300000000001</v>
      </c>
      <c r="I56" s="3">
        <v>1.8911000000000001E-2</v>
      </c>
      <c r="J56" s="3">
        <v>0.100438</v>
      </c>
      <c r="K56" s="3">
        <v>0.15709300000000001</v>
      </c>
      <c r="N56" s="5">
        <f t="shared" si="7"/>
        <v>0.23352699999999998</v>
      </c>
      <c r="O56" s="5">
        <f t="shared" si="8"/>
        <v>0.23629</v>
      </c>
      <c r="P56" s="5">
        <f t="shared" si="9"/>
        <v>0.27636300000000003</v>
      </c>
      <c r="Q56" s="5">
        <f t="shared" si="10"/>
        <v>0.27636300000000003</v>
      </c>
      <c r="R56" s="5">
        <f t="shared" si="11"/>
        <v>0.138181</v>
      </c>
      <c r="S56" s="5">
        <f t="shared" si="12"/>
        <v>0.21970800000000001</v>
      </c>
      <c r="T56" s="5">
        <f t="shared" si="13"/>
        <v>0.27636300000000003</v>
      </c>
      <c r="V56" s="5">
        <f t="shared" si="28"/>
        <v>-195.7969313322713</v>
      </c>
      <c r="W56" s="5">
        <f t="shared" si="29"/>
        <v>-198.11352393728515</v>
      </c>
      <c r="X56" s="5">
        <f t="shared" si="30"/>
        <v>-231.71208183113944</v>
      </c>
      <c r="Y56" s="5">
        <f t="shared" si="31"/>
        <v>-231.71208183113944</v>
      </c>
      <c r="Z56" s="5">
        <f t="shared" si="32"/>
        <v>-115.85562169866688</v>
      </c>
      <c r="AA56" s="5">
        <f t="shared" si="33"/>
        <v>-184.21061457197953</v>
      </c>
      <c r="AB56" s="5">
        <f t="shared" si="34"/>
        <v>-231.71208183113944</v>
      </c>
    </row>
    <row r="57" spans="3:29" x14ac:dyDescent="0.25">
      <c r="C57" s="9" t="s">
        <v>20</v>
      </c>
      <c r="D57" s="3">
        <v>0.23630799999999999</v>
      </c>
      <c r="E57" s="3">
        <v>0.25117</v>
      </c>
      <c r="F57" s="3">
        <v>0.26488899999999999</v>
      </c>
      <c r="G57" s="3">
        <v>0.220302</v>
      </c>
      <c r="H57" s="3">
        <v>0.24773999999999999</v>
      </c>
      <c r="I57" s="3">
        <v>0.261459</v>
      </c>
      <c r="J57" s="3">
        <v>0.238594</v>
      </c>
      <c r="K57" s="3">
        <v>0.220302</v>
      </c>
      <c r="N57" s="5">
        <f t="shared" si="7"/>
        <v>1.4862000000000014E-2</v>
      </c>
      <c r="O57" s="5">
        <f t="shared" si="8"/>
        <v>2.8580999999999995E-2</v>
      </c>
      <c r="P57" s="5">
        <f t="shared" si="9"/>
        <v>-1.6005999999999992E-2</v>
      </c>
      <c r="Q57" s="5">
        <f t="shared" si="10"/>
        <v>1.1431999999999998E-2</v>
      </c>
      <c r="R57" s="5">
        <f t="shared" si="11"/>
        <v>2.5151000000000007E-2</v>
      </c>
      <c r="S57" s="5">
        <f t="shared" si="12"/>
        <v>2.2860000000000102E-3</v>
      </c>
      <c r="T57" s="5">
        <f t="shared" si="13"/>
        <v>-1.6005999999999992E-2</v>
      </c>
      <c r="V57" s="5">
        <f t="shared" si="28"/>
        <v>6.2892496233728927</v>
      </c>
      <c r="W57" s="5">
        <f t="shared" si="29"/>
        <v>12.094808470301469</v>
      </c>
      <c r="X57" s="5">
        <f t="shared" si="30"/>
        <v>-6.7733635763495066</v>
      </c>
      <c r="Y57" s="5">
        <f t="shared" si="31"/>
        <v>4.837754117507659</v>
      </c>
      <c r="Z57" s="5">
        <f t="shared" si="32"/>
        <v>10.643312964436248</v>
      </c>
      <c r="AA57" s="5">
        <f t="shared" si="33"/>
        <v>0.96738155288860739</v>
      </c>
      <c r="AB57" s="5">
        <f t="shared" si="34"/>
        <v>-6.7733635763495066</v>
      </c>
    </row>
    <row r="58" spans="3:29" x14ac:dyDescent="0.25">
      <c r="C58" s="9" t="s">
        <v>21</v>
      </c>
      <c r="D58" s="3">
        <v>0.38735999999999998</v>
      </c>
      <c r="E58" s="3">
        <v>0.38059599999999999</v>
      </c>
      <c r="F58" s="3">
        <v>0.42003299999999999</v>
      </c>
      <c r="G58" s="3">
        <v>0.39195000000000002</v>
      </c>
      <c r="H58" s="3">
        <v>0.408196</v>
      </c>
      <c r="I58" s="3">
        <v>0.40118999999999999</v>
      </c>
      <c r="J58" s="3">
        <v>0.37093300000000001</v>
      </c>
      <c r="K58" s="3">
        <v>0.41357100000000002</v>
      </c>
      <c r="N58" s="5">
        <f t="shared" si="7"/>
        <v>-6.7639999999999922E-3</v>
      </c>
      <c r="O58" s="5">
        <f t="shared" si="8"/>
        <v>3.2673000000000008E-2</v>
      </c>
      <c r="P58" s="5">
        <f t="shared" si="9"/>
        <v>4.5900000000000385E-3</v>
      </c>
      <c r="Q58" s="5">
        <f t="shared" si="10"/>
        <v>2.0836000000000021E-2</v>
      </c>
      <c r="R58" s="5">
        <f t="shared" si="11"/>
        <v>1.3830000000000009E-2</v>
      </c>
      <c r="S58" s="5">
        <f t="shared" si="12"/>
        <v>-1.6426999999999969E-2</v>
      </c>
      <c r="T58" s="5">
        <f t="shared" si="13"/>
        <v>2.621100000000004E-2</v>
      </c>
      <c r="V58" s="5">
        <f t="shared" si="28"/>
        <v>-1.7461792647666234</v>
      </c>
      <c r="W58" s="5">
        <f t="shared" si="29"/>
        <v>8.4347893432465941</v>
      </c>
      <c r="X58" s="5">
        <f t="shared" si="30"/>
        <v>1.1849442379182256</v>
      </c>
      <c r="Y58" s="5">
        <f t="shared" si="31"/>
        <v>5.3789756299050042</v>
      </c>
      <c r="Z58" s="5">
        <f t="shared" si="32"/>
        <v>3.5703221809169787</v>
      </c>
      <c r="AA58" s="5">
        <f t="shared" si="33"/>
        <v>-4.2407579512598019</v>
      </c>
      <c r="AB58" s="5">
        <f t="shared" si="34"/>
        <v>6.766573729863703</v>
      </c>
    </row>
    <row r="61" spans="3:29" x14ac:dyDescent="0.25">
      <c r="F61" s="20" t="s">
        <v>41</v>
      </c>
      <c r="G61" s="20"/>
      <c r="H61" s="20"/>
      <c r="I61" s="20"/>
      <c r="J61" s="20"/>
      <c r="K61" s="6"/>
      <c r="L61" s="6"/>
    </row>
    <row r="62" spans="3:29" x14ac:dyDescent="0.25">
      <c r="D62" s="23" t="s">
        <v>29</v>
      </c>
      <c r="E62" s="23" t="s">
        <v>30</v>
      </c>
      <c r="F62" s="23"/>
      <c r="G62" s="23"/>
      <c r="H62" s="23"/>
      <c r="I62" s="23"/>
      <c r="J62" s="23"/>
      <c r="K62" s="23"/>
      <c r="L62" s="4"/>
      <c r="U62" s="4"/>
      <c r="AC62" s="4"/>
    </row>
    <row r="63" spans="3:29" x14ac:dyDescent="0.25">
      <c r="D63" s="23"/>
      <c r="E63" s="7" t="s">
        <v>31</v>
      </c>
      <c r="F63" s="8" t="s">
        <v>32</v>
      </c>
      <c r="G63" s="8" t="s">
        <v>33</v>
      </c>
      <c r="H63" s="8" t="s">
        <v>34</v>
      </c>
      <c r="I63" s="8" t="s">
        <v>35</v>
      </c>
      <c r="J63" s="8" t="s">
        <v>36</v>
      </c>
      <c r="K63" s="8" t="s">
        <v>37</v>
      </c>
      <c r="L63" s="4"/>
      <c r="N63" s="21" t="s">
        <v>3</v>
      </c>
      <c r="O63" s="21"/>
      <c r="P63" s="21"/>
      <c r="Q63" s="21"/>
      <c r="R63" s="21"/>
      <c r="S63" s="21"/>
      <c r="T63" s="21"/>
      <c r="U63" s="4"/>
      <c r="V63" s="21" t="s">
        <v>4</v>
      </c>
      <c r="W63" s="21"/>
      <c r="X63" s="21"/>
      <c r="Y63" s="21"/>
      <c r="Z63" s="21"/>
      <c r="AA63" s="21"/>
      <c r="AB63" s="21"/>
      <c r="AC63" s="4"/>
    </row>
    <row r="64" spans="3:29" x14ac:dyDescent="0.25">
      <c r="C64" s="9" t="s">
        <v>12</v>
      </c>
      <c r="D64" s="3">
        <v>0.15119199999999999</v>
      </c>
      <c r="E64" s="3">
        <v>0.164053</v>
      </c>
      <c r="F64" s="3">
        <v>0.18284900000000001</v>
      </c>
      <c r="G64" s="3">
        <v>0.16899900000000001</v>
      </c>
      <c r="H64" s="3">
        <v>0.18185999999999999</v>
      </c>
      <c r="I64" s="3">
        <v>0.186806</v>
      </c>
      <c r="J64" s="3">
        <v>9.2824000000000004E-2</v>
      </c>
      <c r="K64" s="3">
        <v>0.16899900000000001</v>
      </c>
      <c r="N64" s="5">
        <f t="shared" si="7"/>
        <v>1.2861000000000011E-2</v>
      </c>
      <c r="O64" s="5">
        <f t="shared" si="8"/>
        <v>3.1657000000000018E-2</v>
      </c>
      <c r="P64" s="5">
        <f t="shared" si="9"/>
        <v>1.7807000000000017E-2</v>
      </c>
      <c r="Q64" s="5">
        <f t="shared" si="10"/>
        <v>3.0668000000000001E-2</v>
      </c>
      <c r="R64" s="5">
        <f t="shared" si="11"/>
        <v>3.5614000000000007E-2</v>
      </c>
      <c r="S64" s="5">
        <f t="shared" si="12"/>
        <v>-5.8367999999999989E-2</v>
      </c>
      <c r="T64" s="5">
        <f t="shared" si="13"/>
        <v>1.7807000000000017E-2</v>
      </c>
      <c r="V64" s="5">
        <f t="shared" ref="V64:V73" si="35">N64*100/D64</f>
        <v>8.5064024551563655</v>
      </c>
      <c r="W64" s="5">
        <f t="shared" ref="W64:W73" si="36">O64*100/D64</f>
        <v>20.938277157521576</v>
      </c>
      <c r="X64" s="5">
        <f t="shared" ref="X64:X73" si="37">P64*100/D64</f>
        <v>11.77773956293985</v>
      </c>
      <c r="Y64" s="5">
        <f t="shared" ref="Y64:Y73" si="38">Q64*100/D64</f>
        <v>20.284142018096198</v>
      </c>
      <c r="Z64" s="5">
        <f t="shared" ref="Z64:Z73" si="39">R64*100/D64</f>
        <v>23.555479125879682</v>
      </c>
      <c r="AA64" s="5">
        <f t="shared" ref="AA64:AA73" si="40">S64*100/D64</f>
        <v>-38.605217207259642</v>
      </c>
      <c r="AB64" s="5">
        <f t="shared" ref="AB64:AB73" si="41">T64*100/D64</f>
        <v>11.77773956293985</v>
      </c>
    </row>
    <row r="65" spans="3:29" x14ac:dyDescent="0.25">
      <c r="C65" s="9" t="s">
        <v>13</v>
      </c>
      <c r="D65" s="3">
        <v>-0.166654</v>
      </c>
      <c r="E65" s="3">
        <v>-0.30399999999999999</v>
      </c>
      <c r="F65" s="3">
        <v>-0.225159</v>
      </c>
      <c r="G65" s="3">
        <v>-0.21514800000000001</v>
      </c>
      <c r="H65" s="3">
        <v>-0.38346599999999997</v>
      </c>
      <c r="I65" s="3">
        <v>-3.2125000000000001E-2</v>
      </c>
      <c r="J65" s="3">
        <v>-4.2449000000000001E-2</v>
      </c>
      <c r="K65" s="3">
        <v>-0.22578500000000001</v>
      </c>
      <c r="N65" s="5">
        <f t="shared" si="7"/>
        <v>-0.137346</v>
      </c>
      <c r="O65" s="5">
        <f t="shared" si="8"/>
        <v>-5.8505000000000001E-2</v>
      </c>
      <c r="P65" s="5">
        <f t="shared" si="9"/>
        <v>-4.8494000000000009E-2</v>
      </c>
      <c r="Q65" s="5">
        <f t="shared" si="10"/>
        <v>-0.21681199999999998</v>
      </c>
      <c r="R65" s="5">
        <f t="shared" si="11"/>
        <v>0.13452900000000001</v>
      </c>
      <c r="S65" s="5">
        <f t="shared" si="12"/>
        <v>0.124205</v>
      </c>
      <c r="T65" s="5">
        <f t="shared" si="13"/>
        <v>-5.9131000000000017E-2</v>
      </c>
      <c r="V65" s="5">
        <f t="shared" si="35"/>
        <v>82.413863453622483</v>
      </c>
      <c r="W65" s="5">
        <f t="shared" si="36"/>
        <v>35.105668030770339</v>
      </c>
      <c r="X65" s="5">
        <f t="shared" si="37"/>
        <v>29.098611494473587</v>
      </c>
      <c r="Y65" s="5">
        <f t="shared" si="38"/>
        <v>130.09708737864077</v>
      </c>
      <c r="Z65" s="5">
        <f t="shared" si="39"/>
        <v>-80.723534988659154</v>
      </c>
      <c r="AA65" s="5">
        <f t="shared" si="40"/>
        <v>-74.528664178477555</v>
      </c>
      <c r="AB65" s="5">
        <f t="shared" si="41"/>
        <v>35.481296578539983</v>
      </c>
    </row>
    <row r="66" spans="3:29" x14ac:dyDescent="0.25">
      <c r="C66" s="9" t="s">
        <v>14</v>
      </c>
      <c r="D66" s="3">
        <v>-0.153337</v>
      </c>
      <c r="E66" s="3">
        <v>-0.29750399999999999</v>
      </c>
      <c r="F66" s="3">
        <v>-0.29750399999999999</v>
      </c>
      <c r="G66" s="3">
        <v>-0.58583799999999997</v>
      </c>
      <c r="H66" s="3">
        <v>-0.58583799999999997</v>
      </c>
      <c r="I66" s="3">
        <v>-0.44167099999999998</v>
      </c>
      <c r="J66" s="3">
        <v>-0.65792200000000001</v>
      </c>
      <c r="K66" s="3">
        <v>-0.58583799999999997</v>
      </c>
      <c r="N66" s="5">
        <f t="shared" si="7"/>
        <v>-0.14416699999999999</v>
      </c>
      <c r="O66" s="5">
        <f t="shared" si="8"/>
        <v>-0.14416699999999999</v>
      </c>
      <c r="P66" s="5">
        <f t="shared" si="9"/>
        <v>-0.43250099999999997</v>
      </c>
      <c r="Q66" s="5">
        <f t="shared" si="10"/>
        <v>-0.43250099999999997</v>
      </c>
      <c r="R66" s="5">
        <f t="shared" si="11"/>
        <v>-0.28833399999999998</v>
      </c>
      <c r="S66" s="5">
        <f t="shared" si="12"/>
        <v>-0.50458500000000006</v>
      </c>
      <c r="T66" s="5">
        <f t="shared" si="13"/>
        <v>-0.43250099999999997</v>
      </c>
      <c r="V66" s="5">
        <f t="shared" si="35"/>
        <v>94.019708224368543</v>
      </c>
      <c r="W66" s="5">
        <f t="shared" si="36"/>
        <v>94.019708224368543</v>
      </c>
      <c r="X66" s="5">
        <f t="shared" si="37"/>
        <v>282.0591246731056</v>
      </c>
      <c r="Y66" s="5">
        <f t="shared" si="38"/>
        <v>282.0591246731056</v>
      </c>
      <c r="Z66" s="5">
        <f t="shared" si="39"/>
        <v>188.03941644873709</v>
      </c>
      <c r="AA66" s="5">
        <f t="shared" si="40"/>
        <v>329.06930486444895</v>
      </c>
      <c r="AB66" s="5">
        <f t="shared" si="41"/>
        <v>282.0591246731056</v>
      </c>
    </row>
    <row r="67" spans="3:29" x14ac:dyDescent="0.25">
      <c r="C67" s="9" t="s">
        <v>15</v>
      </c>
      <c r="D67" s="3">
        <v>0.289767</v>
      </c>
      <c r="E67" s="3">
        <v>0.23494200000000001</v>
      </c>
      <c r="F67" s="3">
        <v>0.25113999999999997</v>
      </c>
      <c r="G67" s="3">
        <v>0.16516400000000001</v>
      </c>
      <c r="H67" s="3">
        <v>9.9125000000000005E-2</v>
      </c>
      <c r="I67" s="3">
        <v>0.19506899999999999</v>
      </c>
      <c r="J67" s="3">
        <v>0.23494200000000001</v>
      </c>
      <c r="K67" s="3">
        <v>0.22497300000000001</v>
      </c>
      <c r="N67" s="5">
        <f t="shared" si="7"/>
        <v>-5.4824999999999985E-2</v>
      </c>
      <c r="O67" s="5">
        <f t="shared" si="8"/>
        <v>-3.8627000000000022E-2</v>
      </c>
      <c r="P67" s="5">
        <f t="shared" si="9"/>
        <v>-0.12460299999999999</v>
      </c>
      <c r="Q67" s="5">
        <f t="shared" si="10"/>
        <v>-0.19064199999999998</v>
      </c>
      <c r="R67" s="5">
        <f t="shared" si="11"/>
        <v>-9.4698000000000004E-2</v>
      </c>
      <c r="S67" s="5">
        <f t="shared" si="12"/>
        <v>-5.4824999999999985E-2</v>
      </c>
      <c r="T67" s="5">
        <f t="shared" si="13"/>
        <v>-6.479399999999999E-2</v>
      </c>
      <c r="V67" s="5">
        <f t="shared" si="35"/>
        <v>-18.92037395562641</v>
      </c>
      <c r="W67" s="5">
        <f t="shared" si="36"/>
        <v>-13.330365431536379</v>
      </c>
      <c r="X67" s="5">
        <f t="shared" si="37"/>
        <v>-43.001100884503749</v>
      </c>
      <c r="Y67" s="5">
        <f t="shared" si="38"/>
        <v>-65.791480741423285</v>
      </c>
      <c r="Z67" s="5">
        <f t="shared" si="39"/>
        <v>-32.680740042862027</v>
      </c>
      <c r="AA67" s="5">
        <f t="shared" si="40"/>
        <v>-18.92037395562641</v>
      </c>
      <c r="AB67" s="5">
        <f t="shared" si="41"/>
        <v>-22.3607243060804</v>
      </c>
    </row>
    <row r="68" spans="3:29" x14ac:dyDescent="0.25">
      <c r="C68" s="9" t="s">
        <v>16</v>
      </c>
      <c r="D68" s="3">
        <v>0.226129</v>
      </c>
      <c r="E68" s="3">
        <v>0.23458200000000001</v>
      </c>
      <c r="F68" s="3">
        <v>0.22059100000000001</v>
      </c>
      <c r="G68" s="3">
        <v>0.244201</v>
      </c>
      <c r="H68" s="3">
        <v>0.18998599999999999</v>
      </c>
      <c r="I68" s="3">
        <v>0.25002999999999997</v>
      </c>
      <c r="J68" s="3">
        <v>0.36836999999999998</v>
      </c>
      <c r="K68" s="3">
        <v>0.18998599999999999</v>
      </c>
      <c r="N68" s="5">
        <f t="shared" si="7"/>
        <v>8.4530000000000161E-3</v>
      </c>
      <c r="O68" s="5">
        <f t="shared" si="8"/>
        <v>-5.5379999999999874E-3</v>
      </c>
      <c r="P68" s="5">
        <f t="shared" si="9"/>
        <v>1.8072000000000005E-2</v>
      </c>
      <c r="Q68" s="5">
        <f t="shared" si="10"/>
        <v>-3.6143000000000008E-2</v>
      </c>
      <c r="R68" s="5">
        <f t="shared" si="11"/>
        <v>2.3900999999999978E-2</v>
      </c>
      <c r="S68" s="5">
        <f t="shared" si="12"/>
        <v>0.14224099999999998</v>
      </c>
      <c r="T68" s="5">
        <f t="shared" si="13"/>
        <v>-3.6143000000000008E-2</v>
      </c>
      <c r="V68" s="5">
        <f t="shared" si="35"/>
        <v>3.7381317743412019</v>
      </c>
      <c r="W68" s="5">
        <f t="shared" si="36"/>
        <v>-2.4490445719036424</v>
      </c>
      <c r="X68" s="5">
        <f t="shared" si="37"/>
        <v>7.99189842965741</v>
      </c>
      <c r="Y68" s="5">
        <f t="shared" si="38"/>
        <v>-15.983354633859438</v>
      </c>
      <c r="Z68" s="5">
        <f t="shared" si="39"/>
        <v>10.569630609077109</v>
      </c>
      <c r="AA68" s="5">
        <f t="shared" si="40"/>
        <v>62.902590998943076</v>
      </c>
      <c r="AB68" s="5">
        <f t="shared" si="41"/>
        <v>-15.983354633859438</v>
      </c>
    </row>
    <row r="69" spans="3:29" x14ac:dyDescent="0.25">
      <c r="C69" s="9" t="s">
        <v>17</v>
      </c>
      <c r="D69" s="3">
        <v>0.19872100000000001</v>
      </c>
      <c r="E69" s="3">
        <v>0.169128</v>
      </c>
      <c r="F69" s="3">
        <v>0.313108</v>
      </c>
      <c r="G69" s="3">
        <v>0.18790799999999999</v>
      </c>
      <c r="H69" s="3">
        <v>0.28351500000000002</v>
      </c>
      <c r="I69" s="3">
        <v>0.25164599999999998</v>
      </c>
      <c r="J69" s="3">
        <v>0.38083</v>
      </c>
      <c r="K69" s="3">
        <v>0.19075400000000001</v>
      </c>
      <c r="N69" s="5">
        <f t="shared" ref="N69:N103" si="42">E69-D69</f>
        <v>-2.9593000000000008E-2</v>
      </c>
      <c r="O69" s="5">
        <f t="shared" ref="O69:O103" si="43">F69-D69</f>
        <v>0.11438699999999999</v>
      </c>
      <c r="P69" s="5">
        <f t="shared" ref="P69:P103" si="44">G69-D69</f>
        <v>-1.0813000000000017E-2</v>
      </c>
      <c r="Q69" s="5">
        <f t="shared" ref="Q69:Q103" si="45">H69-D69</f>
        <v>8.4794000000000008E-2</v>
      </c>
      <c r="R69" s="5">
        <f t="shared" ref="R69:R103" si="46">I69-D69</f>
        <v>5.2924999999999972E-2</v>
      </c>
      <c r="S69" s="5">
        <f t="shared" ref="S69:S103" si="47">J69-D69</f>
        <v>0.18210899999999999</v>
      </c>
      <c r="T69" s="5">
        <f t="shared" ref="T69:T103" si="48">K69-D69</f>
        <v>-7.9670000000000019E-3</v>
      </c>
      <c r="V69" s="5">
        <f t="shared" si="35"/>
        <v>-14.89173263016994</v>
      </c>
      <c r="W69" s="5">
        <f t="shared" si="36"/>
        <v>57.561606473397369</v>
      </c>
      <c r="X69" s="5">
        <f t="shared" si="37"/>
        <v>-5.4412970949220343</v>
      </c>
      <c r="Y69" s="5">
        <f t="shared" si="38"/>
        <v>42.669873843227435</v>
      </c>
      <c r="Z69" s="5">
        <f t="shared" si="39"/>
        <v>26.632816863844269</v>
      </c>
      <c r="AA69" s="5">
        <f t="shared" si="40"/>
        <v>91.640541261366423</v>
      </c>
      <c r="AB69" s="5">
        <f t="shared" si="41"/>
        <v>-4.0091384403258852</v>
      </c>
    </row>
    <row r="70" spans="3:29" x14ac:dyDescent="0.25">
      <c r="C70" s="9" t="s">
        <v>18</v>
      </c>
      <c r="D70" s="3">
        <v>-0.13866000000000001</v>
      </c>
      <c r="E70" s="3">
        <v>-0.23972399999999999</v>
      </c>
      <c r="F70" s="3">
        <v>-0.104972</v>
      </c>
      <c r="G70" s="3">
        <v>-0.13529099999999999</v>
      </c>
      <c r="H70" s="3">
        <v>-9.4865000000000005E-2</v>
      </c>
      <c r="I70" s="3">
        <v>9.042E-2</v>
      </c>
      <c r="J70" s="3">
        <v>0.11400100000000001</v>
      </c>
      <c r="K70" s="3">
        <v>-9.4865000000000005E-2</v>
      </c>
      <c r="N70" s="5">
        <f t="shared" si="42"/>
        <v>-0.10106399999999999</v>
      </c>
      <c r="O70" s="5">
        <f t="shared" si="43"/>
        <v>3.368800000000001E-2</v>
      </c>
      <c r="P70" s="5">
        <f t="shared" si="44"/>
        <v>3.3690000000000109E-3</v>
      </c>
      <c r="Q70" s="5">
        <f t="shared" si="45"/>
        <v>4.3795000000000001E-2</v>
      </c>
      <c r="R70" s="5">
        <f t="shared" si="46"/>
        <v>0.22908000000000001</v>
      </c>
      <c r="S70" s="5">
        <f t="shared" si="47"/>
        <v>0.25266100000000002</v>
      </c>
      <c r="T70" s="5">
        <f t="shared" si="48"/>
        <v>4.3795000000000001E-2</v>
      </c>
      <c r="V70" s="5">
        <f t="shared" si="35"/>
        <v>72.886196451752483</v>
      </c>
      <c r="W70" s="5">
        <f t="shared" si="36"/>
        <v>-24.295398817250838</v>
      </c>
      <c r="X70" s="5">
        <f t="shared" si="37"/>
        <v>-2.4296841194288263</v>
      </c>
      <c r="Y70" s="5">
        <f t="shared" si="38"/>
        <v>-31.584451175537286</v>
      </c>
      <c r="Z70" s="5">
        <f t="shared" si="39"/>
        <v>-165.20986585893553</v>
      </c>
      <c r="AA70" s="5">
        <f t="shared" si="40"/>
        <v>-182.2162123178999</v>
      </c>
      <c r="AB70" s="5">
        <f t="shared" si="41"/>
        <v>-31.584451175537286</v>
      </c>
    </row>
    <row r="71" spans="3:29" x14ac:dyDescent="0.25">
      <c r="C71" s="9" t="s">
        <v>19</v>
      </c>
      <c r="D71" s="3">
        <v>0.140511</v>
      </c>
      <c r="E71" s="3">
        <v>8.5237999999999994E-2</v>
      </c>
      <c r="F71" s="3">
        <v>2.5819999999999999E-2</v>
      </c>
      <c r="G71" s="3">
        <v>7.2802000000000006E-2</v>
      </c>
      <c r="H71" s="3">
        <v>7.2802000000000006E-2</v>
      </c>
      <c r="I71" s="3">
        <v>0.19025600000000001</v>
      </c>
      <c r="J71" s="3">
        <v>0.23447399999999999</v>
      </c>
      <c r="K71" s="3">
        <v>3.2729000000000001E-2</v>
      </c>
      <c r="N71" s="5">
        <f t="shared" si="42"/>
        <v>-5.5273000000000003E-2</v>
      </c>
      <c r="O71" s="5">
        <f t="shared" si="43"/>
        <v>-0.114691</v>
      </c>
      <c r="P71" s="5">
        <f t="shared" si="44"/>
        <v>-6.7708999999999991E-2</v>
      </c>
      <c r="Q71" s="5">
        <f t="shared" si="45"/>
        <v>-6.7708999999999991E-2</v>
      </c>
      <c r="R71" s="5">
        <f t="shared" si="46"/>
        <v>4.9745000000000011E-2</v>
      </c>
      <c r="S71" s="5">
        <f t="shared" si="47"/>
        <v>9.3962999999999991E-2</v>
      </c>
      <c r="T71" s="5">
        <f t="shared" si="48"/>
        <v>-0.10778199999999999</v>
      </c>
      <c r="V71" s="5">
        <f t="shared" si="35"/>
        <v>-39.337133747535781</v>
      </c>
      <c r="W71" s="5">
        <f t="shared" si="36"/>
        <v>-81.624214474311628</v>
      </c>
      <c r="X71" s="5">
        <f t="shared" si="37"/>
        <v>-48.18768637330885</v>
      </c>
      <c r="Y71" s="5">
        <f t="shared" si="38"/>
        <v>-48.18768637330885</v>
      </c>
      <c r="Z71" s="5">
        <f t="shared" si="39"/>
        <v>35.402922191145187</v>
      </c>
      <c r="AA71" s="5">
        <f t="shared" si="40"/>
        <v>66.87234451395264</v>
      </c>
      <c r="AB71" s="5">
        <f t="shared" si="41"/>
        <v>-76.707161716876243</v>
      </c>
    </row>
    <row r="72" spans="3:29" x14ac:dyDescent="0.25">
      <c r="C72" s="9" t="s">
        <v>20</v>
      </c>
      <c r="D72" s="3">
        <v>0.31862200000000002</v>
      </c>
      <c r="E72" s="3">
        <v>0.31404900000000002</v>
      </c>
      <c r="F72" s="3">
        <v>0.27975100000000003</v>
      </c>
      <c r="G72" s="3">
        <v>0.37807099999999999</v>
      </c>
      <c r="H72" s="3">
        <v>0.26031599999999999</v>
      </c>
      <c r="I72" s="3">
        <v>0.23973700000000001</v>
      </c>
      <c r="J72" s="3">
        <v>0.30490299999999998</v>
      </c>
      <c r="K72" s="3">
        <v>0.37807099999999999</v>
      </c>
      <c r="N72" s="5">
        <f t="shared" si="42"/>
        <v>-4.5729999999999937E-3</v>
      </c>
      <c r="O72" s="5">
        <f t="shared" si="43"/>
        <v>-3.8870999999999989E-2</v>
      </c>
      <c r="P72" s="5">
        <f t="shared" si="44"/>
        <v>5.9448999999999974E-2</v>
      </c>
      <c r="Q72" s="5">
        <f t="shared" si="45"/>
        <v>-5.8306000000000024E-2</v>
      </c>
      <c r="R72" s="5">
        <f t="shared" si="46"/>
        <v>-7.8885000000000011E-2</v>
      </c>
      <c r="S72" s="5">
        <f t="shared" si="47"/>
        <v>-1.3719000000000037E-2</v>
      </c>
      <c r="T72" s="5">
        <f t="shared" si="48"/>
        <v>5.9448999999999974E-2</v>
      </c>
      <c r="V72" s="5">
        <f t="shared" si="35"/>
        <v>-1.4352430152343509</v>
      </c>
      <c r="W72" s="5">
        <f t="shared" si="36"/>
        <v>-12.199722555253556</v>
      </c>
      <c r="X72" s="5">
        <f t="shared" si="37"/>
        <v>18.658159198046576</v>
      </c>
      <c r="Y72" s="5">
        <f t="shared" si="38"/>
        <v>-18.299426907118786</v>
      </c>
      <c r="Z72" s="5">
        <f t="shared" si="39"/>
        <v>-24.758177401434931</v>
      </c>
      <c r="AA72" s="5">
        <f t="shared" si="40"/>
        <v>-4.3057290457030701</v>
      </c>
      <c r="AB72" s="5">
        <f t="shared" si="41"/>
        <v>18.658159198046576</v>
      </c>
    </row>
    <row r="73" spans="3:29" x14ac:dyDescent="0.25">
      <c r="C73" s="9" t="s">
        <v>21</v>
      </c>
      <c r="D73" s="3">
        <v>0.29513800000000001</v>
      </c>
      <c r="E73" s="3">
        <v>0.26421600000000001</v>
      </c>
      <c r="F73" s="3">
        <v>0.27454400000000001</v>
      </c>
      <c r="G73" s="3">
        <v>0.28795100000000001</v>
      </c>
      <c r="H73" s="3">
        <v>0.23413999999999999</v>
      </c>
      <c r="I73" s="3">
        <v>0.25781399999999999</v>
      </c>
      <c r="J73" s="3">
        <v>0.21324299999999999</v>
      </c>
      <c r="K73" s="3">
        <v>0.26264599999999999</v>
      </c>
      <c r="N73" s="5">
        <f t="shared" si="42"/>
        <v>-3.0922000000000005E-2</v>
      </c>
      <c r="O73" s="5">
        <f t="shared" si="43"/>
        <v>-2.0594000000000001E-2</v>
      </c>
      <c r="P73" s="5">
        <f t="shared" si="44"/>
        <v>-7.1869999999999989E-3</v>
      </c>
      <c r="Q73" s="5">
        <f t="shared" si="45"/>
        <v>-6.0998000000000024E-2</v>
      </c>
      <c r="R73" s="5">
        <f t="shared" si="46"/>
        <v>-3.7324000000000024E-2</v>
      </c>
      <c r="S73" s="5">
        <f t="shared" si="47"/>
        <v>-8.1895000000000023E-2</v>
      </c>
      <c r="T73" s="5">
        <f t="shared" si="48"/>
        <v>-3.2492000000000021E-2</v>
      </c>
      <c r="V73" s="5">
        <f t="shared" si="35"/>
        <v>-10.477132731129169</v>
      </c>
      <c r="W73" s="5">
        <f t="shared" si="36"/>
        <v>-6.9777527800554315</v>
      </c>
      <c r="X73" s="5">
        <f t="shared" si="37"/>
        <v>-2.4351320399270846</v>
      </c>
      <c r="Y73" s="5">
        <f t="shared" si="38"/>
        <v>-20.667619893066981</v>
      </c>
      <c r="Z73" s="5">
        <f t="shared" si="39"/>
        <v>-12.646287499407064</v>
      </c>
      <c r="AA73" s="5">
        <f t="shared" si="40"/>
        <v>-27.748036511733503</v>
      </c>
      <c r="AB73" s="5">
        <f t="shared" si="41"/>
        <v>-11.009087274427563</v>
      </c>
    </row>
    <row r="76" spans="3:29" x14ac:dyDescent="0.25">
      <c r="F76" s="20" t="s">
        <v>42</v>
      </c>
      <c r="G76" s="20"/>
      <c r="H76" s="20"/>
      <c r="I76" s="20"/>
      <c r="J76" s="20"/>
      <c r="K76" s="6"/>
      <c r="L76" s="6"/>
    </row>
    <row r="77" spans="3:29" x14ac:dyDescent="0.25">
      <c r="D77" s="23" t="s">
        <v>29</v>
      </c>
      <c r="E77" s="23" t="s">
        <v>30</v>
      </c>
      <c r="F77" s="23"/>
      <c r="G77" s="23"/>
      <c r="H77" s="23"/>
      <c r="I77" s="23"/>
      <c r="J77" s="23"/>
      <c r="K77" s="23"/>
      <c r="L77" s="4"/>
      <c r="M77" s="4"/>
      <c r="U77" s="4"/>
      <c r="AC77" s="4"/>
    </row>
    <row r="78" spans="3:29" x14ac:dyDescent="0.25">
      <c r="D78" s="23"/>
      <c r="E78" s="7" t="s">
        <v>31</v>
      </c>
      <c r="F78" s="8" t="s">
        <v>32</v>
      </c>
      <c r="G78" s="8" t="s">
        <v>33</v>
      </c>
      <c r="H78" s="8" t="s">
        <v>34</v>
      </c>
      <c r="I78" s="8" t="s">
        <v>35</v>
      </c>
      <c r="J78" s="8" t="s">
        <v>36</v>
      </c>
      <c r="K78" s="8" t="s">
        <v>37</v>
      </c>
      <c r="L78" s="4"/>
      <c r="M78" s="4"/>
      <c r="N78" s="21" t="s">
        <v>3</v>
      </c>
      <c r="O78" s="21"/>
      <c r="P78" s="21"/>
      <c r="Q78" s="21"/>
      <c r="R78" s="21"/>
      <c r="S78" s="21"/>
      <c r="T78" s="21"/>
      <c r="U78" s="4"/>
      <c r="V78" s="21" t="s">
        <v>4</v>
      </c>
      <c r="W78" s="21"/>
      <c r="X78" s="21"/>
      <c r="Y78" s="21"/>
      <c r="Z78" s="21"/>
      <c r="AA78" s="21"/>
      <c r="AB78" s="21"/>
      <c r="AC78" s="4"/>
    </row>
    <row r="79" spans="3:29" x14ac:dyDescent="0.25">
      <c r="C79" s="9" t="s">
        <v>12</v>
      </c>
      <c r="D79" s="3">
        <v>0.145256</v>
      </c>
      <c r="E79" s="3">
        <v>0.145256</v>
      </c>
      <c r="F79" s="3">
        <v>0.145256</v>
      </c>
      <c r="G79" s="3">
        <v>0.145256</v>
      </c>
      <c r="H79" s="3">
        <v>0.145256</v>
      </c>
      <c r="I79" s="3">
        <v>0.145256</v>
      </c>
      <c r="J79" s="3">
        <v>0.180871</v>
      </c>
      <c r="K79" s="3">
        <v>0.145256</v>
      </c>
      <c r="N79" s="5">
        <f t="shared" si="42"/>
        <v>0</v>
      </c>
      <c r="O79" s="5">
        <f t="shared" si="43"/>
        <v>0</v>
      </c>
      <c r="P79" s="5">
        <f t="shared" si="44"/>
        <v>0</v>
      </c>
      <c r="Q79" s="5">
        <f t="shared" si="45"/>
        <v>0</v>
      </c>
      <c r="R79" s="5">
        <f t="shared" si="46"/>
        <v>0</v>
      </c>
      <c r="S79" s="5">
        <f t="shared" si="47"/>
        <v>3.5615000000000008E-2</v>
      </c>
      <c r="T79" s="5">
        <f t="shared" si="48"/>
        <v>0</v>
      </c>
      <c r="V79" s="5">
        <f t="shared" ref="V79:V88" si="49">N79*100/D79</f>
        <v>0</v>
      </c>
      <c r="W79" s="5">
        <f t="shared" ref="W79:W88" si="50">O79*100/D79</f>
        <v>0</v>
      </c>
      <c r="X79" s="5">
        <f t="shared" ref="X79:X88" si="51">P79*100/D79</f>
        <v>0</v>
      </c>
      <c r="Y79" s="5">
        <f t="shared" ref="Y79:Y88" si="52">Q79*100/D79</f>
        <v>0</v>
      </c>
      <c r="Z79" s="5">
        <f t="shared" ref="Z79:Z88" si="53">R79*100/D79</f>
        <v>0</v>
      </c>
      <c r="AA79" s="5">
        <f t="shared" ref="AA79:AA88" si="54">S79*100/D79</f>
        <v>24.518780635567555</v>
      </c>
      <c r="AB79" s="5">
        <f t="shared" ref="AB79:AB88" si="55">T79*100/D79</f>
        <v>0</v>
      </c>
    </row>
    <row r="80" spans="3:29" x14ac:dyDescent="0.25">
      <c r="C80" s="9" t="s">
        <v>13</v>
      </c>
      <c r="D80" s="3">
        <v>-7.3734999999999995E-2</v>
      </c>
      <c r="E80" s="3">
        <v>-1.6482E-2</v>
      </c>
      <c r="F80" s="3">
        <v>-1.6482E-2</v>
      </c>
      <c r="G80" s="3">
        <v>-1.6482E-2</v>
      </c>
      <c r="H80" s="3">
        <v>-1.6482E-2</v>
      </c>
      <c r="I80" s="3">
        <v>-7.3734999999999995E-2</v>
      </c>
      <c r="J80" s="3">
        <v>-6.2472E-2</v>
      </c>
      <c r="K80" s="3">
        <v>-1.6482E-2</v>
      </c>
      <c r="N80" s="5">
        <f t="shared" si="42"/>
        <v>5.7252999999999998E-2</v>
      </c>
      <c r="O80" s="5">
        <f t="shared" si="43"/>
        <v>5.7252999999999998E-2</v>
      </c>
      <c r="P80" s="5">
        <f t="shared" si="44"/>
        <v>5.7252999999999998E-2</v>
      </c>
      <c r="Q80" s="5">
        <f t="shared" si="45"/>
        <v>5.7252999999999998E-2</v>
      </c>
      <c r="R80" s="5">
        <f t="shared" si="46"/>
        <v>0</v>
      </c>
      <c r="S80" s="5">
        <f t="shared" si="47"/>
        <v>1.1262999999999995E-2</v>
      </c>
      <c r="T80" s="5">
        <f t="shared" si="48"/>
        <v>5.7252999999999998E-2</v>
      </c>
      <c r="V80" s="5">
        <f t="shared" si="49"/>
        <v>-77.646979046585756</v>
      </c>
      <c r="W80" s="5">
        <f t="shared" si="50"/>
        <v>-77.646979046585756</v>
      </c>
      <c r="X80" s="5">
        <f t="shared" si="51"/>
        <v>-77.646979046585756</v>
      </c>
      <c r="Y80" s="5">
        <f t="shared" si="52"/>
        <v>-77.646979046585756</v>
      </c>
      <c r="Z80" s="5">
        <f t="shared" si="53"/>
        <v>0</v>
      </c>
      <c r="AA80" s="5">
        <f t="shared" si="54"/>
        <v>-15.274971180579097</v>
      </c>
      <c r="AB80" s="5">
        <f t="shared" si="55"/>
        <v>-77.646979046585756</v>
      </c>
    </row>
    <row r="81" spans="3:29" x14ac:dyDescent="0.25">
      <c r="C81" s="9" t="s">
        <v>14</v>
      </c>
      <c r="D81" s="3">
        <v>-8.1253000000000006E-2</v>
      </c>
      <c r="E81" s="3">
        <v>-9.1699999999999993E-3</v>
      </c>
      <c r="F81" s="3">
        <v>-8.1253000000000006E-2</v>
      </c>
      <c r="G81" s="3">
        <v>-9.1699999999999993E-3</v>
      </c>
      <c r="H81" s="3">
        <v>-9.1699999999999993E-3</v>
      </c>
      <c r="I81" s="3">
        <v>-9.1699999999999993E-3</v>
      </c>
      <c r="J81" s="3">
        <v>-8.1253000000000006E-2</v>
      </c>
      <c r="K81" s="3">
        <v>-9.1699999999999993E-3</v>
      </c>
      <c r="N81" s="5">
        <f t="shared" si="42"/>
        <v>7.2083000000000008E-2</v>
      </c>
      <c r="O81" s="5">
        <f t="shared" si="43"/>
        <v>0</v>
      </c>
      <c r="P81" s="5">
        <f t="shared" si="44"/>
        <v>7.2083000000000008E-2</v>
      </c>
      <c r="Q81" s="5">
        <f t="shared" si="45"/>
        <v>7.2083000000000008E-2</v>
      </c>
      <c r="R81" s="5">
        <f t="shared" si="46"/>
        <v>7.2083000000000008E-2</v>
      </c>
      <c r="S81" s="5">
        <f t="shared" si="47"/>
        <v>0</v>
      </c>
      <c r="T81" s="5">
        <f t="shared" si="48"/>
        <v>7.2083000000000008E-2</v>
      </c>
      <c r="V81" s="5">
        <f t="shared" si="49"/>
        <v>-88.714262857986796</v>
      </c>
      <c r="W81" s="5">
        <f t="shared" si="50"/>
        <v>0</v>
      </c>
      <c r="X81" s="5">
        <f t="shared" si="51"/>
        <v>-88.714262857986796</v>
      </c>
      <c r="Y81" s="5">
        <f t="shared" si="52"/>
        <v>-88.714262857986796</v>
      </c>
      <c r="Z81" s="5">
        <f t="shared" si="53"/>
        <v>-88.714262857986796</v>
      </c>
      <c r="AA81" s="5">
        <f t="shared" si="54"/>
        <v>0</v>
      </c>
      <c r="AB81" s="5">
        <f t="shared" si="55"/>
        <v>-88.714262857986796</v>
      </c>
    </row>
    <row r="82" spans="3:29" x14ac:dyDescent="0.25">
      <c r="C82" s="9" t="s">
        <v>15</v>
      </c>
      <c r="D82" s="3">
        <v>0.18385499999999999</v>
      </c>
      <c r="E82" s="3">
        <v>0.18385499999999999</v>
      </c>
      <c r="F82" s="3">
        <v>0.18385499999999999</v>
      </c>
      <c r="G82" s="3">
        <v>0.18385499999999999</v>
      </c>
      <c r="H82" s="3">
        <v>0.18385499999999999</v>
      </c>
      <c r="I82" s="3">
        <v>0.18385499999999999</v>
      </c>
      <c r="J82" s="3">
        <v>0.18385499999999999</v>
      </c>
      <c r="K82" s="3">
        <v>0.18385499999999999</v>
      </c>
      <c r="N82" s="5">
        <f t="shared" si="42"/>
        <v>0</v>
      </c>
      <c r="O82" s="5">
        <f t="shared" si="43"/>
        <v>0</v>
      </c>
      <c r="P82" s="5">
        <f t="shared" si="44"/>
        <v>0</v>
      </c>
      <c r="Q82" s="5">
        <f t="shared" si="45"/>
        <v>0</v>
      </c>
      <c r="R82" s="5">
        <f t="shared" si="46"/>
        <v>0</v>
      </c>
      <c r="S82" s="5">
        <f t="shared" si="47"/>
        <v>0</v>
      </c>
      <c r="T82" s="5">
        <f t="shared" si="48"/>
        <v>0</v>
      </c>
      <c r="V82" s="5">
        <f t="shared" si="49"/>
        <v>0</v>
      </c>
      <c r="W82" s="5">
        <f t="shared" si="50"/>
        <v>0</v>
      </c>
      <c r="X82" s="5">
        <f t="shared" si="51"/>
        <v>0</v>
      </c>
      <c r="Y82" s="5">
        <f t="shared" si="52"/>
        <v>0</v>
      </c>
      <c r="Z82" s="5">
        <f t="shared" si="53"/>
        <v>0</v>
      </c>
      <c r="AA82" s="5">
        <f t="shared" si="54"/>
        <v>0</v>
      </c>
      <c r="AB82" s="5">
        <f t="shared" si="55"/>
        <v>0</v>
      </c>
    </row>
    <row r="83" spans="3:29" x14ac:dyDescent="0.25">
      <c r="C83" s="9" t="s">
        <v>16</v>
      </c>
      <c r="D83" s="3">
        <v>-3.2702000000000002E-2</v>
      </c>
      <c r="E83" s="3">
        <v>-3.2702000000000002E-2</v>
      </c>
      <c r="F83" s="3">
        <v>-1.5213000000000001E-2</v>
      </c>
      <c r="G83" s="3">
        <v>-3.2702000000000002E-2</v>
      </c>
      <c r="H83" s="3">
        <v>-3.2702000000000002E-2</v>
      </c>
      <c r="I83" s="3">
        <v>-3.2702000000000002E-2</v>
      </c>
      <c r="J83" s="3">
        <v>-0.13588500000000001</v>
      </c>
      <c r="K83" s="3">
        <v>-3.2702000000000002E-2</v>
      </c>
      <c r="N83" s="5">
        <f t="shared" si="42"/>
        <v>0</v>
      </c>
      <c r="O83" s="5">
        <f t="shared" si="43"/>
        <v>1.7489000000000001E-2</v>
      </c>
      <c r="P83" s="5">
        <f t="shared" si="44"/>
        <v>0</v>
      </c>
      <c r="Q83" s="5">
        <f t="shared" si="45"/>
        <v>0</v>
      </c>
      <c r="R83" s="5">
        <f t="shared" si="46"/>
        <v>0</v>
      </c>
      <c r="S83" s="5">
        <f t="shared" si="47"/>
        <v>-0.103183</v>
      </c>
      <c r="T83" s="5">
        <f t="shared" si="48"/>
        <v>0</v>
      </c>
      <c r="V83" s="5">
        <f t="shared" si="49"/>
        <v>0</v>
      </c>
      <c r="W83" s="5">
        <f t="shared" si="50"/>
        <v>-53.479909485658368</v>
      </c>
      <c r="X83" s="5">
        <f t="shared" si="51"/>
        <v>0</v>
      </c>
      <c r="Y83" s="5">
        <f t="shared" si="52"/>
        <v>0</v>
      </c>
      <c r="Z83" s="5">
        <f t="shared" si="53"/>
        <v>0</v>
      </c>
      <c r="AA83" s="5">
        <f t="shared" si="54"/>
        <v>315.52504433979567</v>
      </c>
      <c r="AB83" s="5">
        <f t="shared" si="55"/>
        <v>0</v>
      </c>
    </row>
    <row r="84" spans="3:29" x14ac:dyDescent="0.25">
      <c r="C84" s="9" t="s">
        <v>17</v>
      </c>
      <c r="D84" s="3">
        <v>0.18563199999999999</v>
      </c>
      <c r="E84" s="3">
        <v>0.18563199999999999</v>
      </c>
      <c r="F84" s="3">
        <v>0.18563199999999999</v>
      </c>
      <c r="G84" s="3">
        <v>0.18563199999999999</v>
      </c>
      <c r="H84" s="3">
        <v>0.18563199999999999</v>
      </c>
      <c r="I84" s="3">
        <v>0.18563199999999999</v>
      </c>
      <c r="J84" s="3">
        <v>0.18563199999999999</v>
      </c>
      <c r="K84" s="3">
        <v>0.18563199999999999</v>
      </c>
      <c r="N84" s="5">
        <f t="shared" si="42"/>
        <v>0</v>
      </c>
      <c r="O84" s="5">
        <f t="shared" si="43"/>
        <v>0</v>
      </c>
      <c r="P84" s="5">
        <f t="shared" si="44"/>
        <v>0</v>
      </c>
      <c r="Q84" s="5">
        <f t="shared" si="45"/>
        <v>0</v>
      </c>
      <c r="R84" s="5">
        <f t="shared" si="46"/>
        <v>0</v>
      </c>
      <c r="S84" s="5">
        <f t="shared" si="47"/>
        <v>0</v>
      </c>
      <c r="T84" s="5">
        <f t="shared" si="48"/>
        <v>0</v>
      </c>
      <c r="V84" s="5">
        <f t="shared" si="49"/>
        <v>0</v>
      </c>
      <c r="W84" s="5">
        <f t="shared" si="50"/>
        <v>0</v>
      </c>
      <c r="X84" s="5">
        <f t="shared" si="51"/>
        <v>0</v>
      </c>
      <c r="Y84" s="5">
        <f t="shared" si="52"/>
        <v>0</v>
      </c>
      <c r="Z84" s="5">
        <f t="shared" si="53"/>
        <v>0</v>
      </c>
      <c r="AA84" s="5">
        <f t="shared" si="54"/>
        <v>0</v>
      </c>
      <c r="AB84" s="5">
        <f t="shared" si="55"/>
        <v>0</v>
      </c>
    </row>
    <row r="85" spans="3:29" x14ac:dyDescent="0.25">
      <c r="C85" s="9" t="s">
        <v>18</v>
      </c>
      <c r="D85" s="3">
        <v>-3.4227E-2</v>
      </c>
      <c r="E85" s="3">
        <v>-3.4227E-2</v>
      </c>
      <c r="F85" s="3">
        <v>-3.4227E-2</v>
      </c>
      <c r="G85" s="3">
        <v>-3.4227E-2</v>
      </c>
      <c r="H85" s="3">
        <v>-3.4227E-2</v>
      </c>
      <c r="I85" s="3">
        <v>-3.4227E-2</v>
      </c>
      <c r="J85" s="3">
        <v>-0.23972399999999999</v>
      </c>
      <c r="K85" s="3">
        <v>-3.4227E-2</v>
      </c>
      <c r="N85" s="5">
        <f t="shared" si="42"/>
        <v>0</v>
      </c>
      <c r="O85" s="5">
        <f t="shared" si="43"/>
        <v>0</v>
      </c>
      <c r="P85" s="5">
        <f t="shared" si="44"/>
        <v>0</v>
      </c>
      <c r="Q85" s="5">
        <f t="shared" si="45"/>
        <v>0</v>
      </c>
      <c r="R85" s="5">
        <f t="shared" si="46"/>
        <v>0</v>
      </c>
      <c r="S85" s="5">
        <f t="shared" si="47"/>
        <v>-0.20549699999999999</v>
      </c>
      <c r="T85" s="5">
        <f t="shared" si="48"/>
        <v>0</v>
      </c>
      <c r="V85" s="5">
        <f t="shared" si="49"/>
        <v>0</v>
      </c>
      <c r="W85" s="5">
        <f t="shared" si="50"/>
        <v>0</v>
      </c>
      <c r="X85" s="5">
        <f t="shared" si="51"/>
        <v>0</v>
      </c>
      <c r="Y85" s="5">
        <f t="shared" si="52"/>
        <v>0</v>
      </c>
      <c r="Z85" s="5">
        <f t="shared" si="53"/>
        <v>0</v>
      </c>
      <c r="AA85" s="5">
        <f t="shared" si="54"/>
        <v>600.39442545358918</v>
      </c>
      <c r="AB85" s="5">
        <f t="shared" si="55"/>
        <v>0</v>
      </c>
    </row>
    <row r="86" spans="3:29" x14ac:dyDescent="0.25">
      <c r="C86" s="9" t="s">
        <v>19</v>
      </c>
      <c r="D86" s="3">
        <v>0.252438</v>
      </c>
      <c r="E86" s="3">
        <v>0.252438</v>
      </c>
      <c r="F86" s="3">
        <v>0.252438</v>
      </c>
      <c r="G86" s="3">
        <v>0.252438</v>
      </c>
      <c r="H86" s="3">
        <v>0.252438</v>
      </c>
      <c r="I86" s="3">
        <v>0.252438</v>
      </c>
      <c r="J86" s="3">
        <v>-0.17868800000000001</v>
      </c>
      <c r="K86" s="3">
        <v>0.252438</v>
      </c>
      <c r="N86" s="5">
        <f t="shared" si="42"/>
        <v>0</v>
      </c>
      <c r="O86" s="5">
        <f t="shared" si="43"/>
        <v>0</v>
      </c>
      <c r="P86" s="5">
        <f t="shared" si="44"/>
        <v>0</v>
      </c>
      <c r="Q86" s="5">
        <f t="shared" si="45"/>
        <v>0</v>
      </c>
      <c r="R86" s="5">
        <f t="shared" si="46"/>
        <v>0</v>
      </c>
      <c r="S86" s="5">
        <f t="shared" si="47"/>
        <v>-0.43112600000000001</v>
      </c>
      <c r="T86" s="5">
        <f t="shared" si="48"/>
        <v>0</v>
      </c>
      <c r="V86" s="5">
        <f t="shared" si="49"/>
        <v>0</v>
      </c>
      <c r="W86" s="5">
        <f t="shared" si="50"/>
        <v>0</v>
      </c>
      <c r="X86" s="5">
        <f t="shared" si="51"/>
        <v>0</v>
      </c>
      <c r="Y86" s="5">
        <f t="shared" si="52"/>
        <v>0</v>
      </c>
      <c r="Z86" s="5">
        <f t="shared" si="53"/>
        <v>0</v>
      </c>
      <c r="AA86" s="5">
        <f t="shared" si="54"/>
        <v>-170.78490560058313</v>
      </c>
      <c r="AB86" s="5">
        <f t="shared" si="55"/>
        <v>0</v>
      </c>
    </row>
    <row r="87" spans="3:29" x14ac:dyDescent="0.25">
      <c r="C87" s="9" t="s">
        <v>20</v>
      </c>
      <c r="D87" s="3">
        <v>0.13455800000000001</v>
      </c>
      <c r="E87" s="3">
        <v>0.13455800000000001</v>
      </c>
      <c r="F87" s="3">
        <v>0.13455800000000001</v>
      </c>
      <c r="G87" s="3">
        <v>0.13455800000000001</v>
      </c>
      <c r="H87" s="3">
        <v>0.13455800000000001</v>
      </c>
      <c r="I87" s="3">
        <v>0.13455800000000001</v>
      </c>
      <c r="J87" s="3">
        <v>0.13455800000000001</v>
      </c>
      <c r="K87" s="3">
        <v>0.13455800000000001</v>
      </c>
      <c r="N87" s="5">
        <f t="shared" si="42"/>
        <v>0</v>
      </c>
      <c r="O87" s="5">
        <f t="shared" si="43"/>
        <v>0</v>
      </c>
      <c r="P87" s="5">
        <f t="shared" si="44"/>
        <v>0</v>
      </c>
      <c r="Q87" s="5">
        <f t="shared" si="45"/>
        <v>0</v>
      </c>
      <c r="R87" s="5">
        <f t="shared" si="46"/>
        <v>0</v>
      </c>
      <c r="S87" s="5">
        <f t="shared" si="47"/>
        <v>0</v>
      </c>
      <c r="T87" s="5">
        <f t="shared" si="48"/>
        <v>0</v>
      </c>
      <c r="V87" s="5">
        <f t="shared" si="49"/>
        <v>0</v>
      </c>
      <c r="W87" s="5">
        <f t="shared" si="50"/>
        <v>0</v>
      </c>
      <c r="X87" s="5">
        <f t="shared" si="51"/>
        <v>0</v>
      </c>
      <c r="Y87" s="5">
        <f t="shared" si="52"/>
        <v>0</v>
      </c>
      <c r="Z87" s="5">
        <f t="shared" si="53"/>
        <v>0</v>
      </c>
      <c r="AA87" s="5">
        <f t="shared" si="54"/>
        <v>0</v>
      </c>
      <c r="AB87" s="5">
        <f t="shared" si="55"/>
        <v>0</v>
      </c>
    </row>
    <row r="88" spans="3:29" x14ac:dyDescent="0.25">
      <c r="C88" s="9" t="s">
        <v>21</v>
      </c>
      <c r="D88" s="3">
        <v>0.25720999999999999</v>
      </c>
      <c r="E88" s="3">
        <v>0.35595500000000002</v>
      </c>
      <c r="F88" s="3">
        <v>0.25720999999999999</v>
      </c>
      <c r="G88" s="3">
        <v>0.35595500000000002</v>
      </c>
      <c r="H88" s="3">
        <v>0.35595500000000002</v>
      </c>
      <c r="I88" s="3">
        <v>0.35595500000000002</v>
      </c>
      <c r="J88" s="3">
        <v>0.35595500000000002</v>
      </c>
      <c r="K88" s="3">
        <v>0.35595500000000002</v>
      </c>
      <c r="N88" s="5">
        <f t="shared" si="42"/>
        <v>9.8745000000000027E-2</v>
      </c>
      <c r="O88" s="5">
        <f t="shared" si="43"/>
        <v>0</v>
      </c>
      <c r="P88" s="5">
        <f t="shared" si="44"/>
        <v>9.8745000000000027E-2</v>
      </c>
      <c r="Q88" s="5">
        <f t="shared" si="45"/>
        <v>9.8745000000000027E-2</v>
      </c>
      <c r="R88" s="5">
        <f t="shared" si="46"/>
        <v>9.8745000000000027E-2</v>
      </c>
      <c r="S88" s="5">
        <f t="shared" si="47"/>
        <v>9.8745000000000027E-2</v>
      </c>
      <c r="T88" s="5">
        <f t="shared" si="48"/>
        <v>9.8745000000000027E-2</v>
      </c>
      <c r="V88" s="5">
        <f t="shared" si="49"/>
        <v>38.390809066521534</v>
      </c>
      <c r="W88" s="5">
        <f t="shared" si="50"/>
        <v>0</v>
      </c>
      <c r="X88" s="5">
        <f t="shared" si="51"/>
        <v>38.390809066521534</v>
      </c>
      <c r="Y88" s="5">
        <f t="shared" si="52"/>
        <v>38.390809066521534</v>
      </c>
      <c r="Z88" s="5">
        <f t="shared" si="53"/>
        <v>38.390809066521534</v>
      </c>
      <c r="AA88" s="5">
        <f t="shared" si="54"/>
        <v>38.390809066521534</v>
      </c>
      <c r="AB88" s="5">
        <f t="shared" si="55"/>
        <v>38.390809066521534</v>
      </c>
    </row>
    <row r="91" spans="3:29" x14ac:dyDescent="0.25">
      <c r="F91" s="20" t="s">
        <v>43</v>
      </c>
      <c r="G91" s="20"/>
      <c r="H91" s="20"/>
      <c r="I91" s="20"/>
      <c r="J91" s="20"/>
      <c r="K91" s="6"/>
      <c r="L91" s="6"/>
    </row>
    <row r="92" spans="3:29" x14ac:dyDescent="0.25">
      <c r="D92" s="23" t="s">
        <v>29</v>
      </c>
      <c r="E92" s="23" t="s">
        <v>30</v>
      </c>
      <c r="F92" s="23"/>
      <c r="G92" s="23"/>
      <c r="H92" s="23"/>
      <c r="I92" s="23"/>
      <c r="J92" s="23"/>
      <c r="K92" s="23"/>
      <c r="L92" s="4"/>
      <c r="M92" s="4"/>
      <c r="U92" s="4"/>
      <c r="AC92" s="4"/>
    </row>
    <row r="93" spans="3:29" x14ac:dyDescent="0.25">
      <c r="D93" s="23"/>
      <c r="E93" s="7" t="s">
        <v>31</v>
      </c>
      <c r="F93" s="8" t="s">
        <v>32</v>
      </c>
      <c r="G93" s="8" t="s">
        <v>33</v>
      </c>
      <c r="H93" s="8" t="s">
        <v>34</v>
      </c>
      <c r="I93" s="8" t="s">
        <v>35</v>
      </c>
      <c r="J93" s="8" t="s">
        <v>36</v>
      </c>
      <c r="K93" s="8" t="s">
        <v>37</v>
      </c>
      <c r="L93" s="4"/>
      <c r="M93" s="4"/>
      <c r="N93" s="21" t="s">
        <v>3</v>
      </c>
      <c r="O93" s="21"/>
      <c r="P93" s="21"/>
      <c r="Q93" s="21"/>
      <c r="R93" s="21"/>
      <c r="S93" s="21"/>
      <c r="T93" s="21"/>
      <c r="U93" s="4"/>
      <c r="V93" s="21" t="s">
        <v>4</v>
      </c>
      <c r="W93" s="21"/>
      <c r="X93" s="21"/>
      <c r="Y93" s="21"/>
      <c r="Z93" s="21"/>
      <c r="AA93" s="21"/>
      <c r="AB93" s="21"/>
      <c r="AC93" s="4"/>
    </row>
    <row r="94" spans="3:29" x14ac:dyDescent="0.25">
      <c r="C94" s="9" t="s">
        <v>12</v>
      </c>
      <c r="D94" s="3">
        <v>0.41928900000000002</v>
      </c>
      <c r="E94" s="3">
        <v>0.41731000000000001</v>
      </c>
      <c r="F94" s="3">
        <v>0.421267</v>
      </c>
      <c r="G94" s="3">
        <v>0.36982399999999999</v>
      </c>
      <c r="H94" s="3">
        <v>0.38862099999999999</v>
      </c>
      <c r="I94" s="3">
        <v>0.38961000000000001</v>
      </c>
      <c r="J94" s="3">
        <v>0.40543899999999999</v>
      </c>
      <c r="K94" s="3">
        <v>0.36982399999999999</v>
      </c>
      <c r="N94" s="5">
        <f t="shared" si="42"/>
        <v>-1.9790000000000085E-3</v>
      </c>
      <c r="O94" s="5">
        <f t="shared" si="43"/>
        <v>1.9779999999999798E-3</v>
      </c>
      <c r="P94" s="5">
        <f t="shared" si="44"/>
        <v>-4.9465000000000037E-2</v>
      </c>
      <c r="Q94" s="5">
        <f t="shared" si="45"/>
        <v>-3.0668000000000029E-2</v>
      </c>
      <c r="R94" s="5">
        <f t="shared" si="46"/>
        <v>-2.9679000000000011E-2</v>
      </c>
      <c r="S94" s="5">
        <f t="shared" si="47"/>
        <v>-1.3850000000000029E-2</v>
      </c>
      <c r="T94" s="5">
        <f t="shared" si="48"/>
        <v>-4.9465000000000037E-2</v>
      </c>
      <c r="V94" s="5">
        <f t="shared" ref="V94:V103" si="56">N94*100/D94</f>
        <v>-0.47198948696484011</v>
      </c>
      <c r="W94" s="5">
        <f t="shared" ref="W94:W103" si="57">O94*100/D94</f>
        <v>0.47175098798203141</v>
      </c>
      <c r="X94" s="5">
        <f t="shared" ref="X94:X103" si="58">P94*100/D94</f>
        <v>-11.797352184292942</v>
      </c>
      <c r="Y94" s="5">
        <f t="shared" ref="Y94:Y103" si="59">Q94*100/D94</f>
        <v>-7.3142868045667848</v>
      </c>
      <c r="Z94" s="5">
        <f t="shared" ref="Z94:Z103" si="60">R94*100/D94</f>
        <v>-7.0784113105757624</v>
      </c>
      <c r="AA94" s="5">
        <f t="shared" ref="AA94:AA103" si="61">S94*100/D94</f>
        <v>-3.303210911805468</v>
      </c>
      <c r="AB94" s="5">
        <f t="shared" ref="AB94:AB103" si="62">T94*100/D94</f>
        <v>-11.797352184292942</v>
      </c>
    </row>
    <row r="95" spans="3:29" x14ac:dyDescent="0.25">
      <c r="C95" s="9" t="s">
        <v>13</v>
      </c>
      <c r="D95" s="3">
        <v>0.12931100000000001</v>
      </c>
      <c r="E95" s="3">
        <v>-0.20732600000000001</v>
      </c>
      <c r="F95" s="3">
        <v>0.12962399999999999</v>
      </c>
      <c r="G95" s="3">
        <v>-4.9645000000000002E-2</v>
      </c>
      <c r="H95" s="3">
        <v>-0.15820699999999999</v>
      </c>
      <c r="I95" s="3">
        <v>6.0439999999999999E-3</v>
      </c>
      <c r="J95" s="3">
        <v>7.8002000000000002E-2</v>
      </c>
      <c r="K95" s="3">
        <v>-5.8717999999999999E-2</v>
      </c>
      <c r="N95" s="5">
        <f t="shared" si="42"/>
        <v>-0.33663700000000002</v>
      </c>
      <c r="O95" s="5">
        <f t="shared" si="43"/>
        <v>3.1299999999997996E-4</v>
      </c>
      <c r="P95" s="5">
        <f t="shared" si="44"/>
        <v>-0.178956</v>
      </c>
      <c r="Q95" s="5">
        <f t="shared" si="45"/>
        <v>-0.287518</v>
      </c>
      <c r="R95" s="5">
        <f t="shared" si="46"/>
        <v>-0.12326700000000002</v>
      </c>
      <c r="S95" s="5">
        <f t="shared" si="47"/>
        <v>-5.1309000000000007E-2</v>
      </c>
      <c r="T95" s="5">
        <f t="shared" si="48"/>
        <v>-0.188029</v>
      </c>
      <c r="V95" s="5">
        <f t="shared" si="56"/>
        <v>-260.3312943214421</v>
      </c>
      <c r="W95" s="5">
        <f t="shared" si="57"/>
        <v>0.24205210693597601</v>
      </c>
      <c r="X95" s="5">
        <f t="shared" si="58"/>
        <v>-138.39193881417668</v>
      </c>
      <c r="Y95" s="5">
        <f t="shared" si="59"/>
        <v>-222.34612677962429</v>
      </c>
      <c r="Z95" s="5">
        <f t="shared" si="60"/>
        <v>-95.32599701494847</v>
      </c>
      <c r="AA95" s="5">
        <f t="shared" si="61"/>
        <v>-39.678758960954596</v>
      </c>
      <c r="AB95" s="5">
        <f t="shared" si="62"/>
        <v>-145.40835659765989</v>
      </c>
    </row>
    <row r="96" spans="3:29" x14ac:dyDescent="0.25">
      <c r="C96" s="9" t="s">
        <v>14</v>
      </c>
      <c r="D96" s="3">
        <v>-0.153337</v>
      </c>
      <c r="E96" s="3">
        <v>-0.153337</v>
      </c>
      <c r="F96" s="3">
        <v>-0.153337</v>
      </c>
      <c r="G96" s="3">
        <v>-0.153337</v>
      </c>
      <c r="H96" s="3">
        <v>-0.153337</v>
      </c>
      <c r="I96" s="3">
        <v>-0.80208900000000005</v>
      </c>
      <c r="J96" s="3">
        <v>-0.22542000000000001</v>
      </c>
      <c r="K96" s="3">
        <v>-0.153337</v>
      </c>
      <c r="N96" s="5">
        <f t="shared" si="42"/>
        <v>0</v>
      </c>
      <c r="O96" s="5">
        <f t="shared" si="43"/>
        <v>0</v>
      </c>
      <c r="P96" s="5">
        <f t="shared" si="44"/>
        <v>0</v>
      </c>
      <c r="Q96" s="5">
        <f t="shared" si="45"/>
        <v>0</v>
      </c>
      <c r="R96" s="5">
        <f t="shared" si="46"/>
        <v>-0.648752</v>
      </c>
      <c r="S96" s="5">
        <f t="shared" si="47"/>
        <v>-7.2083000000000008E-2</v>
      </c>
      <c r="T96" s="5">
        <f t="shared" si="48"/>
        <v>0</v>
      </c>
      <c r="V96" s="5">
        <f t="shared" si="56"/>
        <v>0</v>
      </c>
      <c r="W96" s="5">
        <f t="shared" si="57"/>
        <v>0</v>
      </c>
      <c r="X96" s="5">
        <f t="shared" si="58"/>
        <v>0</v>
      </c>
      <c r="Y96" s="5">
        <f t="shared" si="59"/>
        <v>0</v>
      </c>
      <c r="Z96" s="5">
        <f t="shared" si="60"/>
        <v>423.08901308881747</v>
      </c>
      <c r="AA96" s="5">
        <f t="shared" si="61"/>
        <v>47.009528033025305</v>
      </c>
      <c r="AB96" s="5">
        <f t="shared" si="62"/>
        <v>0</v>
      </c>
    </row>
    <row r="97" spans="3:28" x14ac:dyDescent="0.25">
      <c r="C97" s="9" t="s">
        <v>15</v>
      </c>
      <c r="D97" s="3">
        <v>0.37698799999999999</v>
      </c>
      <c r="E97" s="3">
        <v>7.5451000000000004E-2</v>
      </c>
      <c r="F97" s="3">
        <v>0.29973499999999997</v>
      </c>
      <c r="G97" s="3">
        <v>-0.231071</v>
      </c>
      <c r="H97" s="3">
        <v>-0.26222200000000001</v>
      </c>
      <c r="I97" s="3">
        <v>0.252386</v>
      </c>
      <c r="J97" s="3">
        <v>0.30970300000000001</v>
      </c>
      <c r="K97" s="3">
        <v>-0.44414100000000001</v>
      </c>
      <c r="N97" s="5">
        <f t="shared" si="42"/>
        <v>-0.301537</v>
      </c>
      <c r="O97" s="5">
        <f t="shared" si="43"/>
        <v>-7.7253000000000016E-2</v>
      </c>
      <c r="P97" s="5">
        <f t="shared" si="44"/>
        <v>-0.60805900000000002</v>
      </c>
      <c r="Q97" s="5">
        <f t="shared" si="45"/>
        <v>-0.63921000000000006</v>
      </c>
      <c r="R97" s="5">
        <f t="shared" si="46"/>
        <v>-0.12460199999999999</v>
      </c>
      <c r="S97" s="5">
        <f t="shared" si="47"/>
        <v>-6.7284999999999984E-2</v>
      </c>
      <c r="T97" s="5">
        <f t="shared" si="48"/>
        <v>-0.821129</v>
      </c>
      <c r="V97" s="5">
        <f t="shared" si="56"/>
        <v>-79.985835092894206</v>
      </c>
      <c r="W97" s="5">
        <f t="shared" si="57"/>
        <v>-20.492164206818259</v>
      </c>
      <c r="X97" s="5">
        <f t="shared" si="58"/>
        <v>-161.29399344276212</v>
      </c>
      <c r="Y97" s="5">
        <f t="shared" si="59"/>
        <v>-169.55712118157609</v>
      </c>
      <c r="Z97" s="5">
        <f t="shared" si="60"/>
        <v>-33.05198043439048</v>
      </c>
      <c r="AA97" s="5">
        <f t="shared" si="61"/>
        <v>-17.848048213736242</v>
      </c>
      <c r="AB97" s="5">
        <f t="shared" si="62"/>
        <v>-217.8130338366208</v>
      </c>
    </row>
    <row r="98" spans="3:28" x14ac:dyDescent="0.25">
      <c r="C98" s="9" t="s">
        <v>16</v>
      </c>
      <c r="D98" s="3">
        <v>0.56948900000000002</v>
      </c>
      <c r="E98" s="3">
        <v>0.52139500000000005</v>
      </c>
      <c r="F98" s="3">
        <v>0.53188800000000003</v>
      </c>
      <c r="G98" s="3">
        <v>0.49603700000000001</v>
      </c>
      <c r="H98" s="3">
        <v>0.39460299999999998</v>
      </c>
      <c r="I98" s="3">
        <v>0.47883999999999999</v>
      </c>
      <c r="J98" s="3">
        <v>0.52460200000000001</v>
      </c>
      <c r="K98" s="3">
        <v>0.39460299999999998</v>
      </c>
      <c r="N98" s="5">
        <f t="shared" si="42"/>
        <v>-4.809399999999997E-2</v>
      </c>
      <c r="O98" s="5">
        <f t="shared" si="43"/>
        <v>-3.7600999999999996E-2</v>
      </c>
      <c r="P98" s="5">
        <f t="shared" si="44"/>
        <v>-7.3452000000000017E-2</v>
      </c>
      <c r="Q98" s="5">
        <f t="shared" si="45"/>
        <v>-0.17488600000000004</v>
      </c>
      <c r="R98" s="5">
        <f t="shared" si="46"/>
        <v>-9.0649000000000035E-2</v>
      </c>
      <c r="S98" s="5">
        <f t="shared" si="47"/>
        <v>-4.488700000000001E-2</v>
      </c>
      <c r="T98" s="5">
        <f t="shared" si="48"/>
        <v>-0.17488600000000004</v>
      </c>
      <c r="V98" s="5">
        <f t="shared" si="56"/>
        <v>-8.4451148310151662</v>
      </c>
      <c r="W98" s="5">
        <f t="shared" si="57"/>
        <v>-6.6025858269431001</v>
      </c>
      <c r="X98" s="5">
        <f t="shared" si="58"/>
        <v>-12.897878624521285</v>
      </c>
      <c r="Y98" s="5">
        <f t="shared" si="59"/>
        <v>-30.709284990579281</v>
      </c>
      <c r="Z98" s="5">
        <f t="shared" si="60"/>
        <v>-15.917603325086178</v>
      </c>
      <c r="AA98" s="5">
        <f t="shared" si="61"/>
        <v>-7.8819784052018589</v>
      </c>
      <c r="AB98" s="5">
        <f t="shared" si="62"/>
        <v>-30.709284990579281</v>
      </c>
    </row>
    <row r="99" spans="3:28" x14ac:dyDescent="0.25">
      <c r="C99" s="9" t="s">
        <v>17</v>
      </c>
      <c r="D99" s="3">
        <v>0.32562799999999997</v>
      </c>
      <c r="E99" s="3">
        <v>-0.19395200000000001</v>
      </c>
      <c r="F99" s="3">
        <v>0.41269899999999998</v>
      </c>
      <c r="G99" s="3">
        <v>0.223192</v>
      </c>
      <c r="H99" s="3">
        <v>0.39619500000000002</v>
      </c>
      <c r="I99" s="3">
        <v>0.28465299999999999</v>
      </c>
      <c r="J99" s="3">
        <v>0.41952800000000001</v>
      </c>
      <c r="K99" s="3">
        <v>0.216363</v>
      </c>
      <c r="N99" s="5">
        <f t="shared" si="42"/>
        <v>-0.51957999999999993</v>
      </c>
      <c r="O99" s="5">
        <f t="shared" si="43"/>
        <v>8.7071000000000009E-2</v>
      </c>
      <c r="P99" s="5">
        <f t="shared" si="44"/>
        <v>-0.10243599999999997</v>
      </c>
      <c r="Q99" s="5">
        <f t="shared" si="45"/>
        <v>7.0567000000000046E-2</v>
      </c>
      <c r="R99" s="5">
        <f t="shared" si="46"/>
        <v>-4.0974999999999984E-2</v>
      </c>
      <c r="S99" s="5">
        <f t="shared" si="47"/>
        <v>9.3900000000000039E-2</v>
      </c>
      <c r="T99" s="5">
        <f t="shared" si="48"/>
        <v>-0.10926499999999997</v>
      </c>
      <c r="V99" s="5">
        <f t="shared" si="56"/>
        <v>-159.56244548994556</v>
      </c>
      <c r="W99" s="5">
        <f t="shared" si="57"/>
        <v>26.739408159003528</v>
      </c>
      <c r="X99" s="5">
        <f t="shared" si="58"/>
        <v>-31.457982728757962</v>
      </c>
      <c r="Y99" s="5">
        <f t="shared" si="59"/>
        <v>21.671047944279991</v>
      </c>
      <c r="Z99" s="5">
        <f t="shared" si="60"/>
        <v>-12.583377350842062</v>
      </c>
      <c r="AA99" s="5">
        <f t="shared" si="61"/>
        <v>28.83658653432753</v>
      </c>
      <c r="AB99" s="5">
        <f t="shared" si="62"/>
        <v>-33.555161104081954</v>
      </c>
    </row>
    <row r="100" spans="3:28" x14ac:dyDescent="0.25">
      <c r="C100" s="9" t="s">
        <v>18</v>
      </c>
      <c r="D100" s="3">
        <v>7.3575000000000002E-2</v>
      </c>
      <c r="E100" s="3">
        <v>3.9886999999999999E-2</v>
      </c>
      <c r="F100" s="3">
        <v>7.3575000000000002E-2</v>
      </c>
      <c r="G100" s="3">
        <v>0.124108</v>
      </c>
      <c r="H100" s="3">
        <v>0.100526</v>
      </c>
      <c r="I100" s="3">
        <v>0.120739</v>
      </c>
      <c r="J100" s="3">
        <v>-1.4014E-2</v>
      </c>
      <c r="K100" s="3">
        <v>0.100526</v>
      </c>
      <c r="N100" s="5">
        <f t="shared" si="42"/>
        <v>-3.3688000000000003E-2</v>
      </c>
      <c r="O100" s="5">
        <f t="shared" si="43"/>
        <v>0</v>
      </c>
      <c r="P100" s="5">
        <f t="shared" si="44"/>
        <v>5.0532999999999995E-2</v>
      </c>
      <c r="Q100" s="5">
        <f t="shared" si="45"/>
        <v>2.6951000000000003E-2</v>
      </c>
      <c r="R100" s="5">
        <f t="shared" si="46"/>
        <v>4.7163999999999998E-2</v>
      </c>
      <c r="S100" s="5">
        <f t="shared" si="47"/>
        <v>-8.7589E-2</v>
      </c>
      <c r="T100" s="5">
        <f t="shared" si="48"/>
        <v>2.6951000000000003E-2</v>
      </c>
      <c r="V100" s="5">
        <f t="shared" si="56"/>
        <v>-45.787291879035003</v>
      </c>
      <c r="W100" s="5">
        <f t="shared" si="57"/>
        <v>0</v>
      </c>
      <c r="X100" s="5">
        <f t="shared" si="58"/>
        <v>68.682296975874948</v>
      </c>
      <c r="Y100" s="5">
        <f t="shared" si="59"/>
        <v>36.630648997621478</v>
      </c>
      <c r="Z100" s="5">
        <f t="shared" si="60"/>
        <v>64.103295956506969</v>
      </c>
      <c r="AA100" s="5">
        <f t="shared" si="61"/>
        <v>-119.0472307169555</v>
      </c>
      <c r="AB100" s="5">
        <f t="shared" si="62"/>
        <v>36.630648997621478</v>
      </c>
    </row>
    <row r="101" spans="3:28" x14ac:dyDescent="0.25">
      <c r="C101" s="9" t="s">
        <v>19</v>
      </c>
      <c r="D101" s="3">
        <v>9.2147000000000007E-2</v>
      </c>
      <c r="E101" s="3">
        <v>-2.3924999999999998E-2</v>
      </c>
      <c r="F101" s="3">
        <v>-0.307197</v>
      </c>
      <c r="G101" s="3">
        <v>-1.190177</v>
      </c>
      <c r="H101" s="3">
        <v>-1.190177</v>
      </c>
      <c r="I101" s="3">
        <v>-0.53519700000000003</v>
      </c>
      <c r="J101" s="3">
        <v>0.24138399999999999</v>
      </c>
      <c r="K101" s="3">
        <v>-0.23948800000000001</v>
      </c>
      <c r="N101" s="5">
        <f t="shared" si="42"/>
        <v>-0.11607200000000001</v>
      </c>
      <c r="O101" s="5">
        <f t="shared" si="43"/>
        <v>-0.39934400000000003</v>
      </c>
      <c r="P101" s="5">
        <f t="shared" si="44"/>
        <v>-1.282324</v>
      </c>
      <c r="Q101" s="5">
        <f t="shared" si="45"/>
        <v>-1.282324</v>
      </c>
      <c r="R101" s="5">
        <f t="shared" si="46"/>
        <v>-0.62734400000000001</v>
      </c>
      <c r="S101" s="5">
        <f t="shared" si="47"/>
        <v>0.14923699999999998</v>
      </c>
      <c r="T101" s="5">
        <f t="shared" si="48"/>
        <v>-0.33163500000000001</v>
      </c>
      <c r="V101" s="5">
        <f t="shared" si="56"/>
        <v>-125.96394890772352</v>
      </c>
      <c r="W101" s="5">
        <f t="shared" si="57"/>
        <v>-433.37710397517014</v>
      </c>
      <c r="X101" s="5">
        <f t="shared" si="58"/>
        <v>-1391.606888992588</v>
      </c>
      <c r="Y101" s="5">
        <f t="shared" si="59"/>
        <v>-1391.606888992588</v>
      </c>
      <c r="Z101" s="5">
        <f t="shared" si="60"/>
        <v>-680.8078396475197</v>
      </c>
      <c r="AA101" s="5">
        <f t="shared" si="61"/>
        <v>161.95535394532646</v>
      </c>
      <c r="AB101" s="5">
        <f t="shared" si="62"/>
        <v>-359.8977720381564</v>
      </c>
    </row>
    <row r="102" spans="3:28" x14ac:dyDescent="0.25">
      <c r="C102" s="9" t="s">
        <v>20</v>
      </c>
      <c r="D102" s="3">
        <v>0.37692799999999999</v>
      </c>
      <c r="E102" s="3">
        <v>0.42380099999999998</v>
      </c>
      <c r="F102" s="3">
        <v>0.41236800000000001</v>
      </c>
      <c r="G102" s="3">
        <v>0.43866300000000003</v>
      </c>
      <c r="H102" s="3">
        <v>0.42608699999999999</v>
      </c>
      <c r="I102" s="3">
        <v>0.410082</v>
      </c>
      <c r="J102" s="3">
        <v>0.45352500000000001</v>
      </c>
      <c r="K102" s="3">
        <v>0.43866300000000003</v>
      </c>
      <c r="N102" s="5">
        <f t="shared" si="42"/>
        <v>4.6872999999999998E-2</v>
      </c>
      <c r="O102" s="5">
        <f t="shared" si="43"/>
        <v>3.5440000000000027E-2</v>
      </c>
      <c r="P102" s="5">
        <f t="shared" si="44"/>
        <v>6.173500000000004E-2</v>
      </c>
      <c r="Q102" s="5">
        <f t="shared" si="45"/>
        <v>4.9159000000000008E-2</v>
      </c>
      <c r="R102" s="5">
        <f t="shared" si="46"/>
        <v>3.3154000000000017E-2</v>
      </c>
      <c r="S102" s="5">
        <f t="shared" si="47"/>
        <v>7.6597000000000026E-2</v>
      </c>
      <c r="T102" s="5">
        <f t="shared" si="48"/>
        <v>6.173500000000004E-2</v>
      </c>
      <c r="V102" s="5">
        <f t="shared" si="56"/>
        <v>12.435531454283046</v>
      </c>
      <c r="W102" s="5">
        <f t="shared" si="57"/>
        <v>9.4023261736989632</v>
      </c>
      <c r="X102" s="5">
        <f t="shared" si="58"/>
        <v>16.378459546650831</v>
      </c>
      <c r="Y102" s="5">
        <f t="shared" si="59"/>
        <v>13.042013328805503</v>
      </c>
      <c r="Z102" s="5">
        <f t="shared" si="60"/>
        <v>8.7958442991765047</v>
      </c>
      <c r="AA102" s="5">
        <f t="shared" si="61"/>
        <v>20.321387639018599</v>
      </c>
      <c r="AB102" s="5">
        <f t="shared" si="62"/>
        <v>16.378459546650831</v>
      </c>
    </row>
    <row r="103" spans="3:28" x14ac:dyDescent="0.25">
      <c r="C103" s="9" t="s">
        <v>21</v>
      </c>
      <c r="D103" s="3">
        <v>0.38959500000000002</v>
      </c>
      <c r="E103" s="3">
        <v>0.39907700000000002</v>
      </c>
      <c r="F103" s="3">
        <v>0.48127300000000001</v>
      </c>
      <c r="G103" s="3">
        <v>0.42232799999999998</v>
      </c>
      <c r="H103" s="3">
        <v>0.41242400000000001</v>
      </c>
      <c r="I103" s="3">
        <v>0.40445199999999998</v>
      </c>
      <c r="J103" s="3">
        <v>0.40348499999999998</v>
      </c>
      <c r="K103" s="3">
        <v>0.39364100000000002</v>
      </c>
      <c r="N103" s="5">
        <f t="shared" si="42"/>
        <v>9.4819999999999904E-3</v>
      </c>
      <c r="O103" s="5">
        <f t="shared" si="43"/>
        <v>9.1677999999999982E-2</v>
      </c>
      <c r="P103" s="5">
        <f t="shared" si="44"/>
        <v>3.2732999999999957E-2</v>
      </c>
      <c r="Q103" s="5">
        <f t="shared" si="45"/>
        <v>2.2828999999999988E-2</v>
      </c>
      <c r="R103" s="5">
        <f t="shared" si="46"/>
        <v>1.4856999999999954E-2</v>
      </c>
      <c r="S103" s="5">
        <f t="shared" si="47"/>
        <v>1.3889999999999958E-2</v>
      </c>
      <c r="T103" s="5">
        <f t="shared" si="48"/>
        <v>4.045999999999994E-3</v>
      </c>
      <c r="V103" s="5">
        <f t="shared" si="56"/>
        <v>2.4338094688073486</v>
      </c>
      <c r="W103" s="5">
        <f t="shared" si="57"/>
        <v>23.531616165505199</v>
      </c>
      <c r="X103" s="5">
        <f t="shared" si="58"/>
        <v>8.4018018711739</v>
      </c>
      <c r="Y103" s="5">
        <f t="shared" si="59"/>
        <v>5.8596747904875546</v>
      </c>
      <c r="Z103" s="5">
        <f t="shared" si="60"/>
        <v>3.813447297834919</v>
      </c>
      <c r="AA103" s="5">
        <f t="shared" si="61"/>
        <v>3.5652408270126559</v>
      </c>
      <c r="AB103" s="5">
        <f t="shared" si="62"/>
        <v>1.0385143546503404</v>
      </c>
    </row>
  </sheetData>
  <mergeCells count="35">
    <mergeCell ref="D32:D33"/>
    <mergeCell ref="E32:K32"/>
    <mergeCell ref="N33:T33"/>
    <mergeCell ref="V33:AB33"/>
    <mergeCell ref="F1:J1"/>
    <mergeCell ref="D2:D3"/>
    <mergeCell ref="E2:K2"/>
    <mergeCell ref="N3:T3"/>
    <mergeCell ref="V3:AB3"/>
    <mergeCell ref="F16:J16"/>
    <mergeCell ref="D17:D18"/>
    <mergeCell ref="E17:K17"/>
    <mergeCell ref="N18:T18"/>
    <mergeCell ref="V18:AB18"/>
    <mergeCell ref="F31:J31"/>
    <mergeCell ref="D77:D78"/>
    <mergeCell ref="E77:K77"/>
    <mergeCell ref="N78:T78"/>
    <mergeCell ref="V78:AB78"/>
    <mergeCell ref="F46:J46"/>
    <mergeCell ref="D47:D48"/>
    <mergeCell ref="E47:K47"/>
    <mergeCell ref="N48:T48"/>
    <mergeCell ref="V48:AB48"/>
    <mergeCell ref="F61:J61"/>
    <mergeCell ref="D62:D63"/>
    <mergeCell ref="E62:K62"/>
    <mergeCell ref="N63:T63"/>
    <mergeCell ref="V63:AB63"/>
    <mergeCell ref="F76:J76"/>
    <mergeCell ref="F91:J91"/>
    <mergeCell ref="D92:D93"/>
    <mergeCell ref="E92:K92"/>
    <mergeCell ref="N93:T93"/>
    <mergeCell ref="V93:AB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7"/>
  <sheetViews>
    <sheetView topLeftCell="A11" workbookViewId="0">
      <selection activeCell="B15" sqref="B15:B19"/>
    </sheetView>
  </sheetViews>
  <sheetFormatPr defaultRowHeight="15" x14ac:dyDescent="0.25"/>
  <cols>
    <col min="2" max="2" width="13.85546875" customWidth="1"/>
    <col min="3" max="3" width="48.42578125" customWidth="1"/>
    <col min="4" max="4" width="20.85546875" customWidth="1"/>
    <col min="5" max="5" width="22.85546875" customWidth="1"/>
    <col min="7" max="7" width="15.42578125" customWidth="1"/>
    <col min="8" max="8" width="49.140625" customWidth="1"/>
    <col min="9" max="9" width="52" customWidth="1"/>
    <col min="10" max="10" width="42.5703125" customWidth="1"/>
  </cols>
  <sheetData>
    <row r="4" spans="2:10" x14ac:dyDescent="0.25">
      <c r="B4" s="10"/>
      <c r="C4" s="22" t="s">
        <v>45</v>
      </c>
      <c r="D4" s="22"/>
      <c r="E4" s="22"/>
      <c r="F4" s="10"/>
      <c r="G4" s="10"/>
      <c r="H4" s="22" t="s">
        <v>45</v>
      </c>
      <c r="I4" s="22"/>
      <c r="J4" s="22"/>
    </row>
    <row r="5" spans="2:10" x14ac:dyDescent="0.25">
      <c r="B5" s="11" t="s">
        <v>28</v>
      </c>
      <c r="C5" s="10" t="s">
        <v>46</v>
      </c>
      <c r="D5" s="10" t="s">
        <v>47</v>
      </c>
      <c r="E5" s="10" t="s">
        <v>48</v>
      </c>
      <c r="F5" s="10"/>
      <c r="G5" s="11" t="s">
        <v>6</v>
      </c>
      <c r="H5" s="10" t="s">
        <v>46</v>
      </c>
      <c r="I5" s="10" t="s">
        <v>47</v>
      </c>
      <c r="J5" s="10" t="s">
        <v>48</v>
      </c>
    </row>
    <row r="6" spans="2:10" x14ac:dyDescent="0.25">
      <c r="B6" s="13" t="s">
        <v>55</v>
      </c>
      <c r="C6" s="10"/>
      <c r="D6" s="10"/>
      <c r="E6" s="10"/>
      <c r="F6" s="10"/>
      <c r="G6" s="13" t="s">
        <v>55</v>
      </c>
      <c r="H6" s="18"/>
      <c r="I6" s="18"/>
      <c r="J6" s="18"/>
    </row>
    <row r="7" spans="2:10" x14ac:dyDescent="0.25">
      <c r="B7" s="13" t="s">
        <v>56</v>
      </c>
      <c r="C7" s="10"/>
      <c r="D7" s="10"/>
      <c r="E7" s="10"/>
      <c r="F7" s="10"/>
      <c r="G7" s="13" t="s">
        <v>56</v>
      </c>
      <c r="H7" s="18"/>
      <c r="I7" s="18"/>
      <c r="J7" s="18"/>
    </row>
    <row r="8" spans="2:10" x14ac:dyDescent="0.25">
      <c r="B8" s="13" t="s">
        <v>57</v>
      </c>
      <c r="C8" s="10"/>
      <c r="D8" s="10"/>
      <c r="E8" s="10"/>
      <c r="F8" s="10"/>
      <c r="G8" s="13" t="s">
        <v>57</v>
      </c>
      <c r="H8" s="18"/>
      <c r="I8" s="18"/>
      <c r="J8" s="18"/>
    </row>
    <row r="9" spans="2:10" x14ac:dyDescent="0.25">
      <c r="B9" s="13" t="s">
        <v>16</v>
      </c>
      <c r="C9" s="10"/>
      <c r="D9" s="10"/>
      <c r="E9" s="10"/>
      <c r="F9" s="10"/>
      <c r="G9" s="13" t="s">
        <v>16</v>
      </c>
      <c r="H9" s="18"/>
      <c r="I9" s="18"/>
      <c r="J9" s="18"/>
    </row>
    <row r="10" spans="2:10" x14ac:dyDescent="0.25">
      <c r="B10" s="13" t="s">
        <v>58</v>
      </c>
      <c r="C10" s="10"/>
      <c r="D10" s="10"/>
      <c r="E10" s="10"/>
      <c r="F10" s="10"/>
      <c r="G10" s="13" t="s">
        <v>58</v>
      </c>
      <c r="H10" s="18"/>
      <c r="I10" s="18"/>
      <c r="J10" s="18"/>
    </row>
    <row r="11" spans="2:10" x14ac:dyDescent="0.25">
      <c r="B11" s="10"/>
      <c r="C11" s="10"/>
      <c r="D11" s="10"/>
      <c r="E11" s="10"/>
      <c r="F11" s="10"/>
      <c r="G11" s="10"/>
      <c r="H11" s="10"/>
      <c r="I11" s="10"/>
      <c r="J11" s="10"/>
    </row>
    <row r="12" spans="2:10" x14ac:dyDescent="0.25">
      <c r="B12" s="10"/>
      <c r="C12" s="10"/>
      <c r="D12" s="10"/>
      <c r="E12" s="10"/>
      <c r="F12" s="10"/>
      <c r="G12" s="10"/>
      <c r="H12" s="10"/>
      <c r="I12" s="10"/>
      <c r="J12" s="10"/>
    </row>
    <row r="13" spans="2:10" x14ac:dyDescent="0.25">
      <c r="B13" s="10"/>
      <c r="C13" s="22" t="s">
        <v>45</v>
      </c>
      <c r="D13" s="22"/>
      <c r="E13" s="22"/>
      <c r="F13" s="10"/>
      <c r="G13" s="10"/>
      <c r="H13" s="22" t="s">
        <v>45</v>
      </c>
      <c r="I13" s="22"/>
      <c r="J13" s="22"/>
    </row>
    <row r="14" spans="2:10" x14ac:dyDescent="0.25">
      <c r="B14" s="11" t="s">
        <v>7</v>
      </c>
      <c r="C14" s="10" t="s">
        <v>46</v>
      </c>
      <c r="D14" s="10" t="s">
        <v>47</v>
      </c>
      <c r="E14" s="10" t="s">
        <v>48</v>
      </c>
      <c r="F14" s="10"/>
      <c r="G14" s="11" t="s">
        <v>8</v>
      </c>
      <c r="H14" s="10" t="s">
        <v>46</v>
      </c>
      <c r="I14" s="10" t="s">
        <v>47</v>
      </c>
      <c r="J14" s="10" t="s">
        <v>48</v>
      </c>
    </row>
    <row r="15" spans="2:10" x14ac:dyDescent="0.25">
      <c r="B15" s="13" t="s">
        <v>55</v>
      </c>
      <c r="C15" s="18"/>
      <c r="D15" s="18"/>
      <c r="E15" s="18"/>
      <c r="F15" s="10"/>
      <c r="G15" s="13" t="s">
        <v>55</v>
      </c>
      <c r="H15" s="18"/>
      <c r="I15" s="18"/>
      <c r="J15" s="18"/>
    </row>
    <row r="16" spans="2:10" x14ac:dyDescent="0.25">
      <c r="B16" s="13" t="s">
        <v>56</v>
      </c>
      <c r="C16" s="18"/>
      <c r="D16" s="18"/>
      <c r="E16" s="18"/>
      <c r="F16" s="10"/>
      <c r="G16" s="13" t="s">
        <v>56</v>
      </c>
      <c r="H16" s="18"/>
      <c r="I16" s="18"/>
      <c r="J16" s="18"/>
    </row>
    <row r="17" spans="2:10" x14ac:dyDescent="0.25">
      <c r="B17" s="13" t="s">
        <v>57</v>
      </c>
      <c r="C17" s="18"/>
      <c r="D17" s="18"/>
      <c r="E17" s="18"/>
      <c r="F17" s="10"/>
      <c r="G17" s="13" t="s">
        <v>57</v>
      </c>
      <c r="H17" s="18"/>
      <c r="I17" s="18"/>
      <c r="J17" s="18"/>
    </row>
    <row r="18" spans="2:10" x14ac:dyDescent="0.25">
      <c r="B18" s="13" t="s">
        <v>16</v>
      </c>
      <c r="C18" s="18"/>
      <c r="D18" s="18"/>
      <c r="E18" s="18"/>
      <c r="F18" s="10"/>
      <c r="G18" s="13" t="s">
        <v>16</v>
      </c>
      <c r="H18" s="18"/>
      <c r="I18" s="18"/>
      <c r="J18" s="18"/>
    </row>
    <row r="19" spans="2:10" x14ac:dyDescent="0.25">
      <c r="B19" s="13" t="s">
        <v>58</v>
      </c>
      <c r="C19" s="18"/>
      <c r="D19" s="18"/>
      <c r="E19" s="18"/>
      <c r="F19" s="10"/>
      <c r="G19" s="13" t="s">
        <v>58</v>
      </c>
      <c r="H19" s="18"/>
      <c r="I19" s="18"/>
      <c r="J19" s="18"/>
    </row>
    <row r="20" spans="2:10" x14ac:dyDescent="0.25">
      <c r="B20" s="10"/>
      <c r="C20" s="10"/>
      <c r="D20" s="10"/>
      <c r="E20" s="10"/>
      <c r="F20" s="10"/>
      <c r="G20" s="10"/>
      <c r="H20" s="10"/>
      <c r="I20" s="10"/>
      <c r="J20" s="10"/>
    </row>
    <row r="21" spans="2:10" x14ac:dyDescent="0.25">
      <c r="B21" s="10"/>
      <c r="C21" s="10"/>
      <c r="D21" s="10"/>
      <c r="E21" s="10"/>
      <c r="F21" s="10"/>
      <c r="G21" s="10"/>
      <c r="H21" s="10"/>
      <c r="I21" s="10"/>
      <c r="J21" s="10"/>
    </row>
    <row r="22" spans="2:10" x14ac:dyDescent="0.25">
      <c r="B22" s="10"/>
      <c r="C22" s="22" t="s">
        <v>45</v>
      </c>
      <c r="D22" s="22"/>
      <c r="E22" s="22"/>
      <c r="F22" s="10"/>
      <c r="G22" s="10"/>
      <c r="H22" s="22" t="s">
        <v>45</v>
      </c>
      <c r="I22" s="22"/>
      <c r="J22" s="22"/>
    </row>
    <row r="23" spans="2:10" x14ac:dyDescent="0.25">
      <c r="B23" s="11" t="s">
        <v>41</v>
      </c>
      <c r="C23" s="10" t="s">
        <v>46</v>
      </c>
      <c r="D23" s="10" t="s">
        <v>47</v>
      </c>
      <c r="E23" s="10" t="s">
        <v>48</v>
      </c>
      <c r="F23" s="10"/>
      <c r="G23" s="11" t="s">
        <v>10</v>
      </c>
      <c r="H23" s="10" t="s">
        <v>46</v>
      </c>
      <c r="I23" s="10" t="s">
        <v>47</v>
      </c>
      <c r="J23" s="10" t="s">
        <v>48</v>
      </c>
    </row>
    <row r="24" spans="2:10" x14ac:dyDescent="0.25">
      <c r="B24" s="13" t="s">
        <v>55</v>
      </c>
      <c r="C24" s="18"/>
      <c r="D24" s="18"/>
      <c r="E24" s="18"/>
      <c r="F24" s="10"/>
      <c r="G24" s="13" t="s">
        <v>55</v>
      </c>
      <c r="H24" s="18"/>
      <c r="I24" s="18"/>
      <c r="J24" s="18"/>
    </row>
    <row r="25" spans="2:10" x14ac:dyDescent="0.25">
      <c r="B25" s="13" t="s">
        <v>56</v>
      </c>
      <c r="C25" s="18"/>
      <c r="D25" s="18"/>
      <c r="E25" s="18"/>
      <c r="F25" s="10"/>
      <c r="G25" s="13" t="s">
        <v>56</v>
      </c>
      <c r="H25" s="18"/>
      <c r="I25" s="18"/>
      <c r="J25" s="18"/>
    </row>
    <row r="26" spans="2:10" x14ac:dyDescent="0.25">
      <c r="B26" s="13" t="s">
        <v>57</v>
      </c>
      <c r="C26" s="18"/>
      <c r="D26" s="18"/>
      <c r="E26" s="18"/>
      <c r="F26" s="10"/>
      <c r="G26" s="13" t="s">
        <v>57</v>
      </c>
      <c r="H26" s="18"/>
      <c r="I26" s="18"/>
      <c r="J26" s="18"/>
    </row>
    <row r="27" spans="2:10" x14ac:dyDescent="0.25">
      <c r="B27" s="13" t="s">
        <v>16</v>
      </c>
      <c r="C27" s="18"/>
      <c r="D27" s="18"/>
      <c r="E27" s="18"/>
      <c r="F27" s="10"/>
      <c r="G27" s="13" t="s">
        <v>16</v>
      </c>
      <c r="H27" s="18"/>
      <c r="I27" s="18"/>
      <c r="J27" s="18"/>
    </row>
    <row r="28" spans="2:10" x14ac:dyDescent="0.25">
      <c r="B28" s="13" t="s">
        <v>58</v>
      </c>
      <c r="C28" s="18"/>
      <c r="D28" s="18"/>
      <c r="E28" s="18"/>
      <c r="F28" s="10"/>
      <c r="G28" s="13" t="s">
        <v>58</v>
      </c>
      <c r="H28" s="18"/>
      <c r="I28" s="18"/>
      <c r="J28" s="18"/>
    </row>
    <row r="29" spans="2:10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2:10" x14ac:dyDescent="0.25">
      <c r="B30" s="10"/>
      <c r="C30" s="10"/>
      <c r="D30" s="10"/>
      <c r="E30" s="10"/>
      <c r="F30" s="10"/>
      <c r="G30" s="10"/>
      <c r="H30" s="10"/>
      <c r="I30" s="10"/>
      <c r="J30" s="10"/>
    </row>
    <row r="31" spans="2:10" x14ac:dyDescent="0.25">
      <c r="B31" s="10"/>
      <c r="C31" s="22" t="s">
        <v>45</v>
      </c>
      <c r="D31" s="22"/>
      <c r="E31" s="22"/>
      <c r="F31" s="10"/>
      <c r="G31" s="10"/>
      <c r="H31" s="10"/>
      <c r="I31" s="10"/>
      <c r="J31" s="10"/>
    </row>
    <row r="32" spans="2:10" x14ac:dyDescent="0.25">
      <c r="B32" s="11" t="s">
        <v>11</v>
      </c>
      <c r="C32" s="10" t="s">
        <v>46</v>
      </c>
      <c r="D32" s="10" t="s">
        <v>47</v>
      </c>
      <c r="E32" s="10" t="s">
        <v>48</v>
      </c>
      <c r="F32" s="10"/>
      <c r="G32" s="10"/>
      <c r="H32" s="10"/>
      <c r="I32" s="10"/>
      <c r="J32" s="10"/>
    </row>
    <row r="33" spans="2:10" x14ac:dyDescent="0.25">
      <c r="B33" s="13" t="s">
        <v>55</v>
      </c>
      <c r="C33" s="18"/>
      <c r="D33" s="18"/>
      <c r="E33" s="18"/>
      <c r="F33" s="10"/>
      <c r="G33" s="10"/>
      <c r="H33" s="10"/>
      <c r="I33" s="10"/>
      <c r="J33" s="10"/>
    </row>
    <row r="34" spans="2:10" x14ac:dyDescent="0.25">
      <c r="B34" s="13" t="s">
        <v>56</v>
      </c>
      <c r="C34" s="18"/>
      <c r="D34" s="18"/>
      <c r="E34" s="18"/>
      <c r="F34" s="10"/>
      <c r="G34" s="10"/>
      <c r="H34" s="10"/>
      <c r="I34" s="10"/>
      <c r="J34" s="10"/>
    </row>
    <row r="35" spans="2:10" x14ac:dyDescent="0.25">
      <c r="B35" s="13" t="s">
        <v>57</v>
      </c>
      <c r="C35" s="18"/>
      <c r="D35" s="18"/>
      <c r="E35" s="18"/>
      <c r="F35" s="10"/>
      <c r="G35" s="10"/>
      <c r="H35" s="10"/>
      <c r="I35" s="10"/>
      <c r="J35" s="10"/>
    </row>
    <row r="36" spans="2:10" x14ac:dyDescent="0.25">
      <c r="B36" s="13" t="s">
        <v>16</v>
      </c>
      <c r="C36" s="18"/>
      <c r="D36" s="18"/>
      <c r="E36" s="18"/>
      <c r="F36" s="10"/>
      <c r="G36" s="10"/>
      <c r="H36" s="10"/>
      <c r="I36" s="10"/>
      <c r="J36" s="10"/>
    </row>
    <row r="37" spans="2:10" x14ac:dyDescent="0.25">
      <c r="B37" s="13" t="s">
        <v>58</v>
      </c>
      <c r="C37" s="18"/>
      <c r="D37" s="18"/>
      <c r="E37" s="18"/>
      <c r="F37" s="10"/>
      <c r="G37" s="10"/>
      <c r="H37" s="10"/>
      <c r="I37" s="10"/>
      <c r="J37" s="10"/>
    </row>
  </sheetData>
  <mergeCells count="7">
    <mergeCell ref="C31:E31"/>
    <mergeCell ref="C4:E4"/>
    <mergeCell ref="H4:J4"/>
    <mergeCell ref="C13:E13"/>
    <mergeCell ref="H13:J13"/>
    <mergeCell ref="C22:E22"/>
    <mergeCell ref="H22:J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J15"/>
  <sheetViews>
    <sheetView workbookViewId="0">
      <selection activeCell="F11" sqref="F11"/>
    </sheetView>
  </sheetViews>
  <sheetFormatPr defaultRowHeight="15" x14ac:dyDescent="0.25"/>
  <cols>
    <col min="1" max="5" width="9.140625" style="18"/>
    <col min="6" max="6" width="20.28515625" style="18" customWidth="1"/>
    <col min="7" max="16384" width="9.140625" style="18"/>
  </cols>
  <sheetData>
    <row r="7" spans="6:10" x14ac:dyDescent="0.25">
      <c r="G7" s="22" t="s">
        <v>45</v>
      </c>
      <c r="H7" s="22"/>
      <c r="I7" s="22"/>
    </row>
    <row r="8" spans="6:10" x14ac:dyDescent="0.25">
      <c r="G8" s="18" t="s">
        <v>46</v>
      </c>
      <c r="H8" s="18" t="s">
        <v>47</v>
      </c>
      <c r="I8" s="18" t="s">
        <v>48</v>
      </c>
      <c r="J8" s="18" t="s">
        <v>52</v>
      </c>
    </row>
    <row r="9" spans="6:10" x14ac:dyDescent="0.25">
      <c r="F9" s="18" t="s">
        <v>49</v>
      </c>
    </row>
    <row r="10" spans="6:10" x14ac:dyDescent="0.25">
      <c r="F10" s="18" t="s">
        <v>32</v>
      </c>
    </row>
    <row r="11" spans="6:10" x14ac:dyDescent="0.25">
      <c r="F11" s="18" t="s">
        <v>53</v>
      </c>
    </row>
    <row r="12" spans="6:10" x14ac:dyDescent="0.25">
      <c r="F12" s="18" t="s">
        <v>54</v>
      </c>
    </row>
    <row r="13" spans="6:10" x14ac:dyDescent="0.25">
      <c r="F13" s="18" t="s">
        <v>35</v>
      </c>
    </row>
    <row r="14" spans="6:10" x14ac:dyDescent="0.25">
      <c r="F14" s="18" t="s">
        <v>36</v>
      </c>
    </row>
    <row r="15" spans="6:10" x14ac:dyDescent="0.25">
      <c r="F15" s="18" t="s">
        <v>51</v>
      </c>
    </row>
  </sheetData>
  <mergeCells count="1">
    <mergeCell ref="G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machineLmodel</vt:lpstr>
      <vt:lpstr>Sheet5</vt:lpstr>
      <vt:lpstr>Sheet4</vt:lpstr>
      <vt:lpstr>Sheet2</vt:lpstr>
      <vt:lpstr>featureModel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2016-11-13T17:01:35Z</dcterms:modified>
</cp:coreProperties>
</file>