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redenkamp\Downloads\"/>
    </mc:Choice>
  </mc:AlternateContent>
  <xr:revisionPtr revIDLastSave="0" documentId="8_{DF9EDCEC-5531-48DC-9379-0E3A4AAA4E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  <sheet name="Buffers" sheetId="6" r:id="rId2"/>
    <sheet name="#1 Cube Results" sheetId="2" r:id="rId3"/>
    <sheet name="REF Cube Readings" sheetId="3" r:id="rId4"/>
    <sheet name="optical_store" sheetId="4" r:id="rId5"/>
    <sheet name="optical_targets" sheetId="5" r:id="rId6"/>
  </sheets>
  <definedNames>
    <definedName name="_xlnm.Print_Area" localSheetId="0">Summary!$A$1:$P$124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2" i="6"/>
  <c r="F21" i="6"/>
  <c r="F20" i="6"/>
  <c r="F19" i="6"/>
  <c r="F18" i="6"/>
  <c r="F17" i="6"/>
  <c r="F16" i="6"/>
  <c r="F15" i="6"/>
  <c r="F14" i="6"/>
  <c r="F7" i="6"/>
  <c r="F6" i="6"/>
  <c r="F13" i="6"/>
  <c r="F12" i="6"/>
  <c r="F11" i="6"/>
  <c r="F10" i="6"/>
  <c r="F9" i="6"/>
  <c r="F8" i="6"/>
  <c r="F2" i="6"/>
  <c r="J22" i="1"/>
  <c r="B1" i="2"/>
  <c r="F2" i="1" s="1"/>
  <c r="F56" i="1"/>
  <c r="E539" i="3"/>
  <c r="E538" i="3"/>
  <c r="E537" i="3"/>
  <c r="E534" i="3"/>
  <c r="E533" i="3"/>
  <c r="E532" i="3"/>
  <c r="E527" i="3"/>
  <c r="E526" i="3"/>
  <c r="E525" i="3"/>
  <c r="E522" i="3"/>
  <c r="E521" i="3"/>
  <c r="E520" i="3"/>
  <c r="E514" i="3"/>
  <c r="E513" i="3"/>
  <c r="E512" i="3"/>
  <c r="E511" i="3"/>
  <c r="E510" i="3"/>
  <c r="E509" i="3"/>
  <c r="E506" i="3"/>
  <c r="E505" i="3"/>
  <c r="E504" i="3"/>
  <c r="E503" i="3"/>
  <c r="E502" i="3"/>
  <c r="E501" i="3"/>
  <c r="E498" i="3"/>
  <c r="E497" i="3"/>
  <c r="E496" i="3"/>
  <c r="E495" i="3"/>
  <c r="E494" i="3"/>
  <c r="E493" i="3"/>
  <c r="E487" i="3"/>
  <c r="E486" i="3"/>
  <c r="E485" i="3"/>
  <c r="E482" i="3"/>
  <c r="E481" i="3"/>
  <c r="E480" i="3"/>
  <c r="E474" i="3"/>
  <c r="E473" i="3"/>
  <c r="E472" i="3"/>
  <c r="E469" i="3"/>
  <c r="E468" i="3"/>
  <c r="E467" i="3"/>
  <c r="E462" i="3"/>
  <c r="E461" i="3"/>
  <c r="E460" i="3"/>
  <c r="E457" i="3"/>
  <c r="E456" i="3"/>
  <c r="E455" i="3"/>
  <c r="E451" i="3"/>
  <c r="E450" i="3"/>
  <c r="E449" i="3"/>
  <c r="E448" i="3"/>
  <c r="E447" i="3"/>
  <c r="E446" i="3"/>
  <c r="E445" i="3"/>
  <c r="E444" i="3"/>
  <c r="E443" i="3"/>
  <c r="E440" i="3"/>
  <c r="E439" i="3"/>
  <c r="E438" i="3"/>
  <c r="E78" i="3"/>
  <c r="A78" i="3"/>
  <c r="A77" i="3"/>
  <c r="E77" i="3" s="1"/>
  <c r="A76" i="3"/>
  <c r="E76" i="3" s="1"/>
  <c r="E75" i="3"/>
  <c r="A75" i="3"/>
  <c r="E74" i="3"/>
  <c r="A74" i="3"/>
  <c r="A73" i="3"/>
  <c r="E73" i="3" s="1"/>
  <c r="A70" i="3"/>
  <c r="E70" i="3" s="1"/>
  <c r="E69" i="3"/>
  <c r="A69" i="3"/>
  <c r="E68" i="3"/>
  <c r="A68" i="3"/>
  <c r="A67" i="3"/>
  <c r="E67" i="3" s="1"/>
  <c r="A66" i="3"/>
  <c r="E66" i="3" s="1"/>
  <c r="E65" i="3"/>
  <c r="A65" i="3"/>
  <c r="E62" i="3"/>
  <c r="A62" i="3"/>
  <c r="A61" i="3"/>
  <c r="E61" i="3" s="1"/>
  <c r="A60" i="3"/>
  <c r="E60" i="3" s="1"/>
  <c r="E59" i="3"/>
  <c r="A59" i="3"/>
  <c r="E58" i="3"/>
  <c r="A58" i="3"/>
  <c r="A57" i="3"/>
  <c r="E57" i="3" s="1"/>
  <c r="A54" i="3"/>
  <c r="E54" i="3" s="1"/>
  <c r="E53" i="3"/>
  <c r="A53" i="3"/>
  <c r="E52" i="3"/>
  <c r="A52" i="3"/>
  <c r="A51" i="3"/>
  <c r="E51" i="3" s="1"/>
  <c r="A50" i="3"/>
  <c r="E50" i="3" s="1"/>
  <c r="E49" i="3"/>
  <c r="A49" i="3"/>
  <c r="E46" i="3"/>
  <c r="A46" i="3"/>
  <c r="A45" i="3"/>
  <c r="E45" i="3" s="1"/>
  <c r="A44" i="3"/>
  <c r="E44" i="3" s="1"/>
  <c r="A43" i="3"/>
  <c r="E43" i="3" s="1"/>
  <c r="E42" i="3"/>
  <c r="O54" i="1" s="1"/>
  <c r="A42" i="3"/>
  <c r="A41" i="3"/>
  <c r="E41" i="3" s="1"/>
  <c r="A38" i="3"/>
  <c r="E38" i="3" s="1"/>
  <c r="A37" i="3"/>
  <c r="E37" i="3" s="1"/>
  <c r="E36" i="3"/>
  <c r="A36" i="3"/>
  <c r="A35" i="3"/>
  <c r="E35" i="3" s="1"/>
  <c r="A34" i="3"/>
  <c r="E34" i="3" s="1"/>
  <c r="O17" i="1" s="1"/>
  <c r="A33" i="3"/>
  <c r="E33" i="3" s="1"/>
  <c r="O14" i="1" s="1"/>
  <c r="E30" i="3"/>
  <c r="A30" i="3"/>
  <c r="A29" i="3"/>
  <c r="E29" i="3" s="1"/>
  <c r="A28" i="3"/>
  <c r="E28" i="3" s="1"/>
  <c r="A27" i="3"/>
  <c r="E27" i="3" s="1"/>
  <c r="E26" i="3"/>
  <c r="A26" i="3"/>
  <c r="A25" i="3"/>
  <c r="E25" i="3" s="1"/>
  <c r="A22" i="3"/>
  <c r="E22" i="3" s="1"/>
  <c r="A21" i="3"/>
  <c r="E21" i="3" s="1"/>
  <c r="E20" i="3"/>
  <c r="A20" i="3"/>
  <c r="A19" i="3"/>
  <c r="E19" i="3" s="1"/>
  <c r="A18" i="3"/>
  <c r="E18" i="3" s="1"/>
  <c r="A17" i="3"/>
  <c r="E17" i="3" s="1"/>
  <c r="E14" i="3"/>
  <c r="O11" i="1" s="1"/>
  <c r="A14" i="3"/>
  <c r="A13" i="3"/>
  <c r="E13" i="3" s="1"/>
  <c r="A12" i="3"/>
  <c r="E12" i="3" s="1"/>
  <c r="A11" i="3"/>
  <c r="E11" i="3" s="1"/>
  <c r="E10" i="3"/>
  <c r="A10" i="3"/>
  <c r="A9" i="3"/>
  <c r="E9" i="3" s="1"/>
  <c r="B1" i="3"/>
  <c r="E774" i="2"/>
  <c r="E773" i="2"/>
  <c r="E772" i="2"/>
  <c r="E769" i="2"/>
  <c r="E768" i="2"/>
  <c r="E767" i="2"/>
  <c r="E762" i="2"/>
  <c r="E761" i="2"/>
  <c r="E760" i="2"/>
  <c r="E757" i="2"/>
  <c r="E756" i="2"/>
  <c r="E755" i="2"/>
  <c r="E749" i="2"/>
  <c r="E748" i="2"/>
  <c r="E747" i="2"/>
  <c r="E746" i="2"/>
  <c r="E745" i="2"/>
  <c r="E744" i="2"/>
  <c r="E741" i="2"/>
  <c r="E740" i="2"/>
  <c r="E739" i="2"/>
  <c r="E738" i="2"/>
  <c r="E737" i="2"/>
  <c r="E736" i="2"/>
  <c r="E733" i="2"/>
  <c r="E732" i="2"/>
  <c r="E731" i="2"/>
  <c r="E730" i="2"/>
  <c r="E729" i="2"/>
  <c r="E728" i="2"/>
  <c r="E722" i="2"/>
  <c r="E721" i="2"/>
  <c r="E720" i="2"/>
  <c r="E717" i="2"/>
  <c r="E716" i="2"/>
  <c r="E715" i="2"/>
  <c r="E709" i="2"/>
  <c r="E708" i="2"/>
  <c r="E707" i="2"/>
  <c r="E704" i="2"/>
  <c r="E703" i="2"/>
  <c r="E702" i="2"/>
  <c r="E697" i="2"/>
  <c r="E696" i="2"/>
  <c r="E695" i="2"/>
  <c r="E692" i="2"/>
  <c r="E691" i="2"/>
  <c r="E690" i="2"/>
  <c r="E686" i="2"/>
  <c r="E685" i="2"/>
  <c r="E684" i="2"/>
  <c r="E683" i="2"/>
  <c r="E682" i="2"/>
  <c r="E681" i="2"/>
  <c r="E680" i="2"/>
  <c r="E679" i="2"/>
  <c r="E678" i="2"/>
  <c r="E675" i="2"/>
  <c r="E674" i="2"/>
  <c r="E673" i="2"/>
  <c r="A666" i="2"/>
  <c r="E666" i="2" s="1"/>
  <c r="E665" i="2"/>
  <c r="A665" i="2"/>
  <c r="E664" i="2"/>
  <c r="A664" i="2"/>
  <c r="A663" i="2"/>
  <c r="E663" i="2" s="1"/>
  <c r="A662" i="2"/>
  <c r="E662" i="2" s="1"/>
  <c r="E661" i="2"/>
  <c r="A661" i="2"/>
  <c r="E660" i="2"/>
  <c r="A660" i="2"/>
  <c r="A659" i="2"/>
  <c r="E659" i="2" s="1"/>
  <c r="A658" i="2"/>
  <c r="E658" i="2" s="1"/>
  <c r="E655" i="2"/>
  <c r="A655" i="2"/>
  <c r="E654" i="2"/>
  <c r="A654" i="2"/>
  <c r="A653" i="2"/>
  <c r="E653" i="2" s="1"/>
  <c r="A652" i="2"/>
  <c r="E652" i="2" s="1"/>
  <c r="E651" i="2"/>
  <c r="A651" i="2"/>
  <c r="E650" i="2"/>
  <c r="A650" i="2"/>
  <c r="A649" i="2"/>
  <c r="E649" i="2" s="1"/>
  <c r="A648" i="2"/>
  <c r="E648" i="2" s="1"/>
  <c r="E647" i="2"/>
  <c r="A647" i="2"/>
  <c r="E644" i="2"/>
  <c r="A644" i="2"/>
  <c r="A643" i="2"/>
  <c r="E643" i="2" s="1"/>
  <c r="A642" i="2"/>
  <c r="E642" i="2" s="1"/>
  <c r="E641" i="2"/>
  <c r="A641" i="2"/>
  <c r="E640" i="2"/>
  <c r="A640" i="2"/>
  <c r="A639" i="2"/>
  <c r="E639" i="2" s="1"/>
  <c r="A638" i="2"/>
  <c r="E638" i="2" s="1"/>
  <c r="E637" i="2"/>
  <c r="A637" i="2"/>
  <c r="E636" i="2"/>
  <c r="A636" i="2"/>
  <c r="A631" i="2"/>
  <c r="E631" i="2" s="1"/>
  <c r="A630" i="2"/>
  <c r="E630" i="2" s="1"/>
  <c r="E629" i="2"/>
  <c r="A629" i="2"/>
  <c r="E628" i="2"/>
  <c r="A628" i="2"/>
  <c r="A627" i="2"/>
  <c r="E627" i="2" s="1"/>
  <c r="A626" i="2"/>
  <c r="E626" i="2" s="1"/>
  <c r="E625" i="2"/>
  <c r="A625" i="2"/>
  <c r="E624" i="2"/>
  <c r="A624" i="2"/>
  <c r="A623" i="2"/>
  <c r="E623" i="2" s="1"/>
  <c r="A620" i="2"/>
  <c r="E620" i="2" s="1"/>
  <c r="E619" i="2"/>
  <c r="A619" i="2"/>
  <c r="E618" i="2"/>
  <c r="A618" i="2"/>
  <c r="A617" i="2"/>
  <c r="E617" i="2" s="1"/>
  <c r="A616" i="2"/>
  <c r="E616" i="2" s="1"/>
  <c r="E615" i="2"/>
  <c r="A615" i="2"/>
  <c r="E614" i="2"/>
  <c r="A614" i="2"/>
  <c r="A613" i="2"/>
  <c r="E613" i="2" s="1"/>
  <c r="A612" i="2"/>
  <c r="E612" i="2" s="1"/>
  <c r="E609" i="2"/>
  <c r="A609" i="2"/>
  <c r="E608" i="2"/>
  <c r="A608" i="2"/>
  <c r="A607" i="2"/>
  <c r="E607" i="2" s="1"/>
  <c r="A606" i="2"/>
  <c r="E606" i="2" s="1"/>
  <c r="E605" i="2"/>
  <c r="A605" i="2"/>
  <c r="E604" i="2"/>
  <c r="A604" i="2"/>
  <c r="A603" i="2"/>
  <c r="E603" i="2" s="1"/>
  <c r="A602" i="2"/>
  <c r="E602" i="2" s="1"/>
  <c r="E601" i="2"/>
  <c r="A601" i="2"/>
  <c r="E596" i="2"/>
  <c r="A596" i="2"/>
  <c r="A595" i="2"/>
  <c r="E595" i="2" s="1"/>
  <c r="A594" i="2"/>
  <c r="E594" i="2" s="1"/>
  <c r="E593" i="2"/>
  <c r="A593" i="2"/>
  <c r="E592" i="2"/>
  <c r="A592" i="2"/>
  <c r="A591" i="2"/>
  <c r="E591" i="2" s="1"/>
  <c r="A590" i="2"/>
  <c r="E590" i="2" s="1"/>
  <c r="E589" i="2"/>
  <c r="A589" i="2"/>
  <c r="E588" i="2"/>
  <c r="A588" i="2"/>
  <c r="A585" i="2"/>
  <c r="E585" i="2" s="1"/>
  <c r="A584" i="2"/>
  <c r="E584" i="2" s="1"/>
  <c r="E583" i="2"/>
  <c r="A583" i="2"/>
  <c r="E582" i="2"/>
  <c r="A582" i="2"/>
  <c r="A581" i="2"/>
  <c r="E581" i="2" s="1"/>
  <c r="A580" i="2"/>
  <c r="E580" i="2" s="1"/>
  <c r="E579" i="2"/>
  <c r="A579" i="2"/>
  <c r="E578" i="2"/>
  <c r="A578" i="2"/>
  <c r="A577" i="2"/>
  <c r="E577" i="2" s="1"/>
  <c r="A574" i="2"/>
  <c r="E574" i="2" s="1"/>
  <c r="E573" i="2"/>
  <c r="A573" i="2"/>
  <c r="E572" i="2"/>
  <c r="A572" i="2"/>
  <c r="A571" i="2"/>
  <c r="E571" i="2" s="1"/>
  <c r="A570" i="2"/>
  <c r="E570" i="2" s="1"/>
  <c r="E569" i="2"/>
  <c r="A569" i="2"/>
  <c r="E568" i="2"/>
  <c r="A568" i="2"/>
  <c r="A567" i="2"/>
  <c r="E567" i="2" s="1"/>
  <c r="A566" i="2"/>
  <c r="E566" i="2" s="1"/>
  <c r="E561" i="2"/>
  <c r="A561" i="2"/>
  <c r="E560" i="2"/>
  <c r="F111" i="1" s="1"/>
  <c r="A560" i="2"/>
  <c r="A559" i="2"/>
  <c r="E559" i="2" s="1"/>
  <c r="A558" i="2"/>
  <c r="E558" i="2" s="1"/>
  <c r="E557" i="2"/>
  <c r="A557" i="2"/>
  <c r="E556" i="2"/>
  <c r="A556" i="2"/>
  <c r="A555" i="2"/>
  <c r="E555" i="2" s="1"/>
  <c r="F96" i="1" s="1"/>
  <c r="A554" i="2"/>
  <c r="E554" i="2" s="1"/>
  <c r="E553" i="2"/>
  <c r="A553" i="2"/>
  <c r="E550" i="2"/>
  <c r="A550" i="2"/>
  <c r="A549" i="2"/>
  <c r="E549" i="2" s="1"/>
  <c r="A548" i="2"/>
  <c r="E548" i="2" s="1"/>
  <c r="E547" i="2"/>
  <c r="A547" i="2"/>
  <c r="E546" i="2"/>
  <c r="A546" i="2"/>
  <c r="A545" i="2"/>
  <c r="E545" i="2" s="1"/>
  <c r="A544" i="2"/>
  <c r="E544" i="2" s="1"/>
  <c r="E543" i="2"/>
  <c r="A543" i="2"/>
  <c r="E542" i="2"/>
  <c r="F89" i="1" s="1"/>
  <c r="A542" i="2"/>
  <c r="A539" i="2"/>
  <c r="E539" i="2" s="1"/>
  <c r="A538" i="2"/>
  <c r="E538" i="2" s="1"/>
  <c r="E537" i="2"/>
  <c r="A537" i="2"/>
  <c r="E536" i="2"/>
  <c r="A536" i="2"/>
  <c r="A535" i="2"/>
  <c r="E535" i="2" s="1"/>
  <c r="A534" i="2"/>
  <c r="E534" i="2" s="1"/>
  <c r="E533" i="2"/>
  <c r="A533" i="2"/>
  <c r="E532" i="2"/>
  <c r="A532" i="2"/>
  <c r="A531" i="2"/>
  <c r="E531" i="2" s="1"/>
  <c r="A526" i="2"/>
  <c r="E526" i="2" s="1"/>
  <c r="F77" i="1" s="1"/>
  <c r="E525" i="2"/>
  <c r="F74" i="1" s="1"/>
  <c r="A525" i="2"/>
  <c r="E524" i="2"/>
  <c r="A524" i="2"/>
  <c r="A523" i="2"/>
  <c r="E523" i="2" s="1"/>
  <c r="A522" i="2"/>
  <c r="E522" i="2" s="1"/>
  <c r="E521" i="2"/>
  <c r="A521" i="2"/>
  <c r="E520" i="2"/>
  <c r="F59" i="1" s="1"/>
  <c r="A520" i="2"/>
  <c r="A519" i="2"/>
  <c r="E519" i="2" s="1"/>
  <c r="A518" i="2"/>
  <c r="E518" i="2" s="1"/>
  <c r="E515" i="2"/>
  <c r="A515" i="2"/>
  <c r="E514" i="2"/>
  <c r="A514" i="2"/>
  <c r="A513" i="2"/>
  <c r="E513" i="2" s="1"/>
  <c r="F70" i="1" s="1"/>
  <c r="A512" i="2"/>
  <c r="E512" i="2" s="1"/>
  <c r="E511" i="2"/>
  <c r="A511" i="2"/>
  <c r="E510" i="2"/>
  <c r="A510" i="2"/>
  <c r="A509" i="2"/>
  <c r="E509" i="2" s="1"/>
  <c r="A508" i="2"/>
  <c r="E508" i="2" s="1"/>
  <c r="E507" i="2"/>
  <c r="F52" i="1" s="1"/>
  <c r="J15" i="1" s="1"/>
  <c r="A507" i="2"/>
  <c r="E504" i="2"/>
  <c r="A504" i="2"/>
  <c r="A503" i="2"/>
  <c r="E503" i="2" s="1"/>
  <c r="A502" i="2"/>
  <c r="E502" i="2" s="1"/>
  <c r="E501" i="2"/>
  <c r="A501" i="2"/>
  <c r="E500" i="2"/>
  <c r="A500" i="2"/>
  <c r="A499" i="2"/>
  <c r="E499" i="2" s="1"/>
  <c r="A498" i="2"/>
  <c r="E498" i="2" s="1"/>
  <c r="E497" i="2"/>
  <c r="A497" i="2"/>
  <c r="E496" i="2"/>
  <c r="A496" i="2"/>
  <c r="A491" i="2"/>
  <c r="E491" i="2" s="1"/>
  <c r="F40" i="1" s="1"/>
  <c r="A490" i="2"/>
  <c r="E490" i="2" s="1"/>
  <c r="E489" i="2"/>
  <c r="A489" i="2"/>
  <c r="E488" i="2"/>
  <c r="A488" i="2"/>
  <c r="A487" i="2"/>
  <c r="E487" i="2" s="1"/>
  <c r="A486" i="2"/>
  <c r="E486" i="2" s="1"/>
  <c r="E485" i="2"/>
  <c r="F22" i="1" s="1"/>
  <c r="A485" i="2"/>
  <c r="E484" i="2"/>
  <c r="A484" i="2"/>
  <c r="A483" i="2"/>
  <c r="E483" i="2" s="1"/>
  <c r="A480" i="2"/>
  <c r="E480" i="2" s="1"/>
  <c r="E479" i="2"/>
  <c r="A479" i="2"/>
  <c r="E478" i="2"/>
  <c r="F33" i="1" s="1"/>
  <c r="A478" i="2"/>
  <c r="A477" i="2"/>
  <c r="E477" i="2" s="1"/>
  <c r="A476" i="2"/>
  <c r="E476" i="2" s="1"/>
  <c r="E475" i="2"/>
  <c r="A475" i="2"/>
  <c r="E474" i="2"/>
  <c r="A474" i="2"/>
  <c r="A473" i="2"/>
  <c r="E473" i="2" s="1"/>
  <c r="F18" i="1" s="1"/>
  <c r="J17" i="1" s="1"/>
  <c r="A472" i="2"/>
  <c r="E472" i="2" s="1"/>
  <c r="E469" i="2"/>
  <c r="A469" i="2"/>
  <c r="E468" i="2"/>
  <c r="A468" i="2"/>
  <c r="A467" i="2"/>
  <c r="E467" i="2" s="1"/>
  <c r="A466" i="2"/>
  <c r="E466" i="2" s="1"/>
  <c r="E465" i="2"/>
  <c r="A465" i="2"/>
  <c r="E464" i="2"/>
  <c r="A464" i="2"/>
  <c r="A463" i="2"/>
  <c r="E463" i="2" s="1"/>
  <c r="A462" i="2"/>
  <c r="E462" i="2" s="1"/>
  <c r="E461" i="2"/>
  <c r="A461" i="2"/>
  <c r="E456" i="2"/>
  <c r="F105" i="1" s="1"/>
  <c r="A456" i="2"/>
  <c r="A455" i="2"/>
  <c r="E455" i="2" s="1"/>
  <c r="A454" i="2"/>
  <c r="E454" i="2" s="1"/>
  <c r="E453" i="2"/>
  <c r="A453" i="2"/>
  <c r="E452" i="2"/>
  <c r="A452" i="2"/>
  <c r="A451" i="2"/>
  <c r="E451" i="2" s="1"/>
  <c r="F81" i="1" s="1"/>
  <c r="A450" i="2"/>
  <c r="E450" i="2" s="1"/>
  <c r="E449" i="2"/>
  <c r="A449" i="2"/>
  <c r="E448" i="2"/>
  <c r="A448" i="2"/>
  <c r="A445" i="2"/>
  <c r="E445" i="2" s="1"/>
  <c r="A444" i="2"/>
  <c r="E444" i="2" s="1"/>
  <c r="F101" i="1" s="1"/>
  <c r="E443" i="2"/>
  <c r="A443" i="2"/>
  <c r="E442" i="2"/>
  <c r="A442" i="2"/>
  <c r="A441" i="2"/>
  <c r="E441" i="2" s="1"/>
  <c r="E440" i="2"/>
  <c r="A440" i="2"/>
  <c r="E439" i="2"/>
  <c r="A439" i="2"/>
  <c r="E438" i="2"/>
  <c r="A438" i="2"/>
  <c r="A437" i="2"/>
  <c r="E437" i="2" s="1"/>
  <c r="E434" i="2"/>
  <c r="A434" i="2"/>
  <c r="E433" i="2"/>
  <c r="A433" i="2"/>
  <c r="E432" i="2"/>
  <c r="F97" i="1" s="1"/>
  <c r="A432" i="2"/>
  <c r="A431" i="2"/>
  <c r="E431" i="2" s="1"/>
  <c r="E430" i="2"/>
  <c r="A430" i="2"/>
  <c r="E429" i="2"/>
  <c r="A429" i="2"/>
  <c r="E428" i="2"/>
  <c r="A428" i="2"/>
  <c r="A427" i="2"/>
  <c r="E427" i="2" s="1"/>
  <c r="E426" i="2"/>
  <c r="A426" i="2"/>
  <c r="E421" i="2"/>
  <c r="A421" i="2"/>
  <c r="E420" i="2"/>
  <c r="A420" i="2"/>
  <c r="A419" i="2"/>
  <c r="E419" i="2" s="1"/>
  <c r="F62" i="1" s="1"/>
  <c r="E418" i="2"/>
  <c r="A418" i="2"/>
  <c r="E417" i="2"/>
  <c r="A417" i="2"/>
  <c r="E416" i="2"/>
  <c r="A416" i="2"/>
  <c r="A415" i="2"/>
  <c r="E415" i="2" s="1"/>
  <c r="E414" i="2"/>
  <c r="A414" i="2"/>
  <c r="E413" i="2"/>
  <c r="A413" i="2"/>
  <c r="E410" i="2"/>
  <c r="A410" i="2"/>
  <c r="A409" i="2"/>
  <c r="E409" i="2" s="1"/>
  <c r="E408" i="2"/>
  <c r="A408" i="2"/>
  <c r="E407" i="2"/>
  <c r="A407" i="2"/>
  <c r="E406" i="2"/>
  <c r="A406" i="2"/>
  <c r="A405" i="2"/>
  <c r="E405" i="2" s="1"/>
  <c r="E404" i="2"/>
  <c r="A404" i="2"/>
  <c r="E403" i="2"/>
  <c r="A403" i="2"/>
  <c r="E402" i="2"/>
  <c r="A402" i="2"/>
  <c r="A399" i="2"/>
  <c r="E399" i="2" s="1"/>
  <c r="E398" i="2"/>
  <c r="A398" i="2"/>
  <c r="E397" i="2"/>
  <c r="F60" i="1" s="1"/>
  <c r="A397" i="2"/>
  <c r="E396" i="2"/>
  <c r="A396" i="2"/>
  <c r="A395" i="2"/>
  <c r="E395" i="2" s="1"/>
  <c r="E394" i="2"/>
  <c r="A394" i="2"/>
  <c r="E393" i="2"/>
  <c r="A393" i="2"/>
  <c r="E392" i="2"/>
  <c r="A392" i="2"/>
  <c r="A391" i="2"/>
  <c r="E391" i="2" s="1"/>
  <c r="E386" i="2"/>
  <c r="A386" i="2"/>
  <c r="E385" i="2"/>
  <c r="A385" i="2"/>
  <c r="E384" i="2"/>
  <c r="F25" i="1" s="1"/>
  <c r="A384" i="2"/>
  <c r="A383" i="2"/>
  <c r="E383" i="2" s="1"/>
  <c r="E382" i="2"/>
  <c r="A382" i="2"/>
  <c r="E381" i="2"/>
  <c r="A381" i="2"/>
  <c r="E380" i="2"/>
  <c r="A380" i="2"/>
  <c r="A379" i="2"/>
  <c r="E379" i="2" s="1"/>
  <c r="E378" i="2"/>
  <c r="A378" i="2"/>
  <c r="E375" i="2"/>
  <c r="A375" i="2"/>
  <c r="E374" i="2"/>
  <c r="A374" i="2"/>
  <c r="A373" i="2"/>
  <c r="E373" i="2" s="1"/>
  <c r="F24" i="1" s="1"/>
  <c r="E372" i="2"/>
  <c r="F12" i="1" s="1"/>
  <c r="A372" i="2"/>
  <c r="E371" i="2"/>
  <c r="A371" i="2"/>
  <c r="E370" i="2"/>
  <c r="A370" i="2"/>
  <c r="A369" i="2"/>
  <c r="E369" i="2" s="1"/>
  <c r="E368" i="2"/>
  <c r="A368" i="2"/>
  <c r="E367" i="2"/>
  <c r="A367" i="2"/>
  <c r="E364" i="2"/>
  <c r="A364" i="2"/>
  <c r="A363" i="2"/>
  <c r="E363" i="2" s="1"/>
  <c r="E362" i="2"/>
  <c r="A362" i="2"/>
  <c r="E361" i="2"/>
  <c r="F11" i="1" s="1"/>
  <c r="J11" i="1" s="1"/>
  <c r="A361" i="2"/>
  <c r="E360" i="2"/>
  <c r="A360" i="2"/>
  <c r="A359" i="2"/>
  <c r="E359" i="2" s="1"/>
  <c r="E358" i="2"/>
  <c r="A358" i="2"/>
  <c r="E357" i="2"/>
  <c r="A357" i="2"/>
  <c r="E356" i="2"/>
  <c r="A356" i="2"/>
  <c r="A349" i="2"/>
  <c r="E349" i="2" s="1"/>
  <c r="E348" i="2"/>
  <c r="A348" i="2"/>
  <c r="E347" i="2"/>
  <c r="A347" i="2"/>
  <c r="E346" i="2"/>
  <c r="A346" i="2"/>
  <c r="A345" i="2"/>
  <c r="E345" i="2" s="1"/>
  <c r="E344" i="2"/>
  <c r="A344" i="2"/>
  <c r="E343" i="2"/>
  <c r="A343" i="2"/>
  <c r="E342" i="2"/>
  <c r="A342" i="2"/>
  <c r="A341" i="2"/>
  <c r="E341" i="2" s="1"/>
  <c r="E338" i="2"/>
  <c r="A338" i="2"/>
  <c r="E337" i="2"/>
  <c r="A337" i="2"/>
  <c r="E336" i="2"/>
  <c r="A336" i="2"/>
  <c r="A335" i="2"/>
  <c r="E335" i="2" s="1"/>
  <c r="E334" i="2"/>
  <c r="A334" i="2"/>
  <c r="E333" i="2"/>
  <c r="A333" i="2"/>
  <c r="E332" i="2"/>
  <c r="A332" i="2"/>
  <c r="A331" i="2"/>
  <c r="E331" i="2" s="1"/>
  <c r="E330" i="2"/>
  <c r="A330" i="2"/>
  <c r="E327" i="2"/>
  <c r="A327" i="2"/>
  <c r="E326" i="2"/>
  <c r="A326" i="2"/>
  <c r="A325" i="2"/>
  <c r="E325" i="2" s="1"/>
  <c r="E324" i="2"/>
  <c r="A324" i="2"/>
  <c r="E323" i="2"/>
  <c r="A323" i="2"/>
  <c r="E322" i="2"/>
  <c r="A322" i="2"/>
  <c r="A321" i="2"/>
  <c r="E321" i="2" s="1"/>
  <c r="E320" i="2"/>
  <c r="A320" i="2"/>
  <c r="E319" i="2"/>
  <c r="A319" i="2"/>
  <c r="E314" i="2"/>
  <c r="A314" i="2"/>
  <c r="A313" i="2"/>
  <c r="E313" i="2" s="1"/>
  <c r="E312" i="2"/>
  <c r="A312" i="2"/>
  <c r="E311" i="2"/>
  <c r="A311" i="2"/>
  <c r="E310" i="2"/>
  <c r="A310" i="2"/>
  <c r="A309" i="2"/>
  <c r="E309" i="2" s="1"/>
  <c r="E308" i="2"/>
  <c r="A308" i="2"/>
  <c r="E307" i="2"/>
  <c r="A307" i="2"/>
  <c r="E306" i="2"/>
  <c r="A306" i="2"/>
  <c r="A303" i="2"/>
  <c r="E303" i="2" s="1"/>
  <c r="E302" i="2"/>
  <c r="A302" i="2"/>
  <c r="E301" i="2"/>
  <c r="A301" i="2"/>
  <c r="E300" i="2"/>
  <c r="A300" i="2"/>
  <c r="A299" i="2"/>
  <c r="E299" i="2" s="1"/>
  <c r="E298" i="2"/>
  <c r="A298" i="2"/>
  <c r="E297" i="2"/>
  <c r="A297" i="2"/>
  <c r="E296" i="2"/>
  <c r="A296" i="2"/>
  <c r="A295" i="2"/>
  <c r="E295" i="2" s="1"/>
  <c r="E292" i="2"/>
  <c r="A292" i="2"/>
  <c r="E291" i="2"/>
  <c r="A291" i="2"/>
  <c r="E290" i="2"/>
  <c r="A290" i="2"/>
  <c r="A289" i="2"/>
  <c r="E289" i="2" s="1"/>
  <c r="E288" i="2"/>
  <c r="A288" i="2"/>
  <c r="E287" i="2"/>
  <c r="A287" i="2"/>
  <c r="E286" i="2"/>
  <c r="A286" i="2"/>
  <c r="A285" i="2"/>
  <c r="E285" i="2" s="1"/>
  <c r="E284" i="2"/>
  <c r="A284" i="2"/>
  <c r="E279" i="2"/>
  <c r="A279" i="2"/>
  <c r="E278" i="2"/>
  <c r="A278" i="2"/>
  <c r="A277" i="2"/>
  <c r="E277" i="2" s="1"/>
  <c r="E276" i="2"/>
  <c r="A276" i="2"/>
  <c r="E275" i="2"/>
  <c r="A275" i="2"/>
  <c r="E274" i="2"/>
  <c r="A274" i="2"/>
  <c r="A273" i="2"/>
  <c r="E273" i="2" s="1"/>
  <c r="E272" i="2"/>
  <c r="A272" i="2"/>
  <c r="E271" i="2"/>
  <c r="A271" i="2"/>
  <c r="E268" i="2"/>
  <c r="A268" i="2"/>
  <c r="A267" i="2"/>
  <c r="E267" i="2" s="1"/>
  <c r="E266" i="2"/>
  <c r="A266" i="2"/>
  <c r="E265" i="2"/>
  <c r="A265" i="2"/>
  <c r="E264" i="2"/>
  <c r="A264" i="2"/>
  <c r="A263" i="2"/>
  <c r="E263" i="2" s="1"/>
  <c r="E262" i="2"/>
  <c r="A262" i="2"/>
  <c r="E261" i="2"/>
  <c r="A261" i="2"/>
  <c r="A260" i="2"/>
  <c r="E260" i="2" s="1"/>
  <c r="A257" i="2"/>
  <c r="E257" i="2" s="1"/>
  <c r="E256" i="2"/>
  <c r="A256" i="2"/>
  <c r="E255" i="2"/>
  <c r="A255" i="2"/>
  <c r="A254" i="2"/>
  <c r="E254" i="2" s="1"/>
  <c r="A253" i="2"/>
  <c r="E253" i="2" s="1"/>
  <c r="E252" i="2"/>
  <c r="A252" i="2"/>
  <c r="A251" i="2"/>
  <c r="E251" i="2" s="1"/>
  <c r="A250" i="2"/>
  <c r="E250" i="2" s="1"/>
  <c r="A249" i="2"/>
  <c r="E249" i="2" s="1"/>
  <c r="E244" i="2"/>
  <c r="A244" i="2"/>
  <c r="E243" i="2"/>
  <c r="A243" i="2"/>
  <c r="E242" i="2"/>
  <c r="A242" i="2"/>
  <c r="A241" i="2"/>
  <c r="E241" i="2" s="1"/>
  <c r="A240" i="2"/>
  <c r="E240" i="2" s="1"/>
  <c r="E239" i="2"/>
  <c r="A239" i="2"/>
  <c r="A238" i="2"/>
  <c r="E238" i="2" s="1"/>
  <c r="A237" i="2"/>
  <c r="E237" i="2" s="1"/>
  <c r="A236" i="2"/>
  <c r="E236" i="2" s="1"/>
  <c r="E233" i="2"/>
  <c r="A233" i="2"/>
  <c r="E232" i="2"/>
  <c r="A232" i="2"/>
  <c r="A231" i="2"/>
  <c r="E231" i="2" s="1"/>
  <c r="A230" i="2"/>
  <c r="E230" i="2" s="1"/>
  <c r="A229" i="2"/>
  <c r="E229" i="2" s="1"/>
  <c r="E228" i="2"/>
  <c r="A228" i="2"/>
  <c r="A227" i="2"/>
  <c r="E227" i="2" s="1"/>
  <c r="E226" i="2"/>
  <c r="A226" i="2"/>
  <c r="A225" i="2"/>
  <c r="E225" i="2" s="1"/>
  <c r="E222" i="2"/>
  <c r="A222" i="2"/>
  <c r="E221" i="2"/>
  <c r="A221" i="2"/>
  <c r="E220" i="2"/>
  <c r="A220" i="2"/>
  <c r="A219" i="2"/>
  <c r="E219" i="2" s="1"/>
  <c r="E218" i="2"/>
  <c r="A218" i="2"/>
  <c r="E217" i="2"/>
  <c r="A217" i="2"/>
  <c r="E216" i="2"/>
  <c r="A216" i="2"/>
  <c r="A215" i="2"/>
  <c r="E215" i="2" s="1"/>
  <c r="E214" i="2"/>
  <c r="A214" i="2"/>
  <c r="E209" i="2"/>
  <c r="A209" i="2"/>
  <c r="E208" i="2"/>
  <c r="A208" i="2"/>
  <c r="A207" i="2"/>
  <c r="E207" i="2" s="1"/>
  <c r="E206" i="2"/>
  <c r="A206" i="2"/>
  <c r="E205" i="2"/>
  <c r="A205" i="2"/>
  <c r="E204" i="2"/>
  <c r="A204" i="2"/>
  <c r="A203" i="2"/>
  <c r="E203" i="2" s="1"/>
  <c r="E202" i="2"/>
  <c r="A202" i="2"/>
  <c r="E201" i="2"/>
  <c r="A201" i="2"/>
  <c r="E198" i="2"/>
  <c r="A198" i="2"/>
  <c r="A197" i="2"/>
  <c r="E197" i="2" s="1"/>
  <c r="E196" i="2"/>
  <c r="A196" i="2"/>
  <c r="E195" i="2"/>
  <c r="A195" i="2"/>
  <c r="E194" i="2"/>
  <c r="A194" i="2"/>
  <c r="A193" i="2"/>
  <c r="E193" i="2" s="1"/>
  <c r="E192" i="2"/>
  <c r="A192" i="2"/>
  <c r="E191" i="2"/>
  <c r="A191" i="2"/>
  <c r="E190" i="2"/>
  <c r="A190" i="2"/>
  <c r="A187" i="2"/>
  <c r="E187" i="2" s="1"/>
  <c r="E186" i="2"/>
  <c r="A186" i="2"/>
  <c r="E185" i="2"/>
  <c r="A185" i="2"/>
  <c r="E184" i="2"/>
  <c r="A184" i="2"/>
  <c r="A183" i="2"/>
  <c r="E183" i="2" s="1"/>
  <c r="E182" i="2"/>
  <c r="A182" i="2"/>
  <c r="E181" i="2"/>
  <c r="A181" i="2"/>
  <c r="E180" i="2"/>
  <c r="A180" i="2"/>
  <c r="A179" i="2"/>
  <c r="E179" i="2" s="1"/>
  <c r="E174" i="2"/>
  <c r="A174" i="2"/>
  <c r="E173" i="2"/>
  <c r="A173" i="2"/>
  <c r="E172" i="2"/>
  <c r="A172" i="2"/>
  <c r="A171" i="2"/>
  <c r="E171" i="2" s="1"/>
  <c r="E170" i="2"/>
  <c r="A170" i="2"/>
  <c r="E169" i="2"/>
  <c r="A169" i="2"/>
  <c r="E168" i="2"/>
  <c r="A168" i="2"/>
  <c r="A167" i="2"/>
  <c r="E167" i="2" s="1"/>
  <c r="E166" i="2"/>
  <c r="A166" i="2"/>
  <c r="E163" i="2"/>
  <c r="A163" i="2"/>
  <c r="E162" i="2"/>
  <c r="A162" i="2"/>
  <c r="A161" i="2"/>
  <c r="E161" i="2" s="1"/>
  <c r="E160" i="2"/>
  <c r="A160" i="2"/>
  <c r="E159" i="2"/>
  <c r="A159" i="2"/>
  <c r="E158" i="2"/>
  <c r="A158" i="2"/>
  <c r="A157" i="2"/>
  <c r="E157" i="2" s="1"/>
  <c r="E156" i="2"/>
  <c r="A156" i="2"/>
  <c r="E155" i="2"/>
  <c r="A155" i="2"/>
  <c r="E152" i="2"/>
  <c r="A152" i="2"/>
  <c r="A151" i="2"/>
  <c r="E151" i="2" s="1"/>
  <c r="E150" i="2"/>
  <c r="A150" i="2"/>
  <c r="E149" i="2"/>
  <c r="A149" i="2"/>
  <c r="E148" i="2"/>
  <c r="A148" i="2"/>
  <c r="A147" i="2"/>
  <c r="E147" i="2" s="1"/>
  <c r="E146" i="2"/>
  <c r="A146" i="2"/>
  <c r="E145" i="2"/>
  <c r="A145" i="2"/>
  <c r="E144" i="2"/>
  <c r="A144" i="2"/>
  <c r="A139" i="2"/>
  <c r="E139" i="2" s="1"/>
  <c r="E138" i="2"/>
  <c r="A138" i="2"/>
  <c r="E137" i="2"/>
  <c r="A137" i="2"/>
  <c r="E136" i="2"/>
  <c r="A136" i="2"/>
  <c r="A135" i="2"/>
  <c r="E135" i="2" s="1"/>
  <c r="E134" i="2"/>
  <c r="A134" i="2"/>
  <c r="E133" i="2"/>
  <c r="A133" i="2"/>
  <c r="E132" i="2"/>
  <c r="A132" i="2"/>
  <c r="A131" i="2"/>
  <c r="E131" i="2" s="1"/>
  <c r="E128" i="2"/>
  <c r="A128" i="2"/>
  <c r="E127" i="2"/>
  <c r="A127" i="2"/>
  <c r="E126" i="2"/>
  <c r="A126" i="2"/>
  <c r="A125" i="2"/>
  <c r="E125" i="2" s="1"/>
  <c r="E124" i="2"/>
  <c r="A124" i="2"/>
  <c r="E123" i="2"/>
  <c r="A123" i="2"/>
  <c r="E122" i="2"/>
  <c r="A122" i="2"/>
  <c r="A121" i="2"/>
  <c r="E121" i="2" s="1"/>
  <c r="E120" i="2"/>
  <c r="A120" i="2"/>
  <c r="E117" i="2"/>
  <c r="A117" i="2"/>
  <c r="E116" i="2"/>
  <c r="A116" i="2"/>
  <c r="A115" i="2"/>
  <c r="E115" i="2" s="1"/>
  <c r="E114" i="2"/>
  <c r="A114" i="2"/>
  <c r="E113" i="2"/>
  <c r="A113" i="2"/>
  <c r="E112" i="2"/>
  <c r="A112" i="2"/>
  <c r="A111" i="2"/>
  <c r="E111" i="2" s="1"/>
  <c r="E110" i="2"/>
  <c r="A110" i="2"/>
  <c r="E109" i="2"/>
  <c r="A109" i="2"/>
  <c r="E104" i="2"/>
  <c r="A104" i="2"/>
  <c r="A103" i="2"/>
  <c r="E103" i="2" s="1"/>
  <c r="E102" i="2"/>
  <c r="A102" i="2"/>
  <c r="E101" i="2"/>
  <c r="A101" i="2"/>
  <c r="E100" i="2"/>
  <c r="A100" i="2"/>
  <c r="A99" i="2"/>
  <c r="E99" i="2" s="1"/>
  <c r="E98" i="2"/>
  <c r="A98" i="2"/>
  <c r="E97" i="2"/>
  <c r="A97" i="2"/>
  <c r="E96" i="2"/>
  <c r="A96" i="2"/>
  <c r="A93" i="2"/>
  <c r="E93" i="2" s="1"/>
  <c r="E92" i="2"/>
  <c r="A92" i="2"/>
  <c r="E91" i="2"/>
  <c r="A91" i="2"/>
  <c r="E90" i="2"/>
  <c r="A90" i="2"/>
  <c r="A89" i="2"/>
  <c r="E89" i="2" s="1"/>
  <c r="E88" i="2"/>
  <c r="A88" i="2"/>
  <c r="E87" i="2"/>
  <c r="A87" i="2"/>
  <c r="E86" i="2"/>
  <c r="A86" i="2"/>
  <c r="A85" i="2"/>
  <c r="E85" i="2" s="1"/>
  <c r="E82" i="2"/>
  <c r="A82" i="2"/>
  <c r="E81" i="2"/>
  <c r="A81" i="2"/>
  <c r="E80" i="2"/>
  <c r="A80" i="2"/>
  <c r="A79" i="2"/>
  <c r="E79" i="2" s="1"/>
  <c r="E78" i="2"/>
  <c r="A78" i="2"/>
  <c r="E77" i="2"/>
  <c r="A77" i="2"/>
  <c r="E76" i="2"/>
  <c r="A76" i="2"/>
  <c r="A75" i="2"/>
  <c r="E75" i="2" s="1"/>
  <c r="E74" i="2"/>
  <c r="A74" i="2"/>
  <c r="E69" i="2"/>
  <c r="A69" i="2"/>
  <c r="E68" i="2"/>
  <c r="A68" i="2"/>
  <c r="A67" i="2"/>
  <c r="E67" i="2" s="1"/>
  <c r="E66" i="2"/>
  <c r="A66" i="2"/>
  <c r="E65" i="2"/>
  <c r="A65" i="2"/>
  <c r="E64" i="2"/>
  <c r="A64" i="2"/>
  <c r="A63" i="2"/>
  <c r="E63" i="2" s="1"/>
  <c r="E62" i="2"/>
  <c r="A62" i="2"/>
  <c r="E61" i="2"/>
  <c r="A61" i="2"/>
  <c r="E58" i="2"/>
  <c r="A58" i="2"/>
  <c r="A57" i="2"/>
  <c r="E57" i="2" s="1"/>
  <c r="E56" i="2"/>
  <c r="A56" i="2"/>
  <c r="E55" i="2"/>
  <c r="A55" i="2"/>
  <c r="E54" i="2"/>
  <c r="A54" i="2"/>
  <c r="A53" i="2"/>
  <c r="E53" i="2" s="1"/>
  <c r="E52" i="2"/>
  <c r="A52" i="2"/>
  <c r="E51" i="2"/>
  <c r="A51" i="2"/>
  <c r="E50" i="2"/>
  <c r="A50" i="2"/>
  <c r="A47" i="2"/>
  <c r="E47" i="2" s="1"/>
  <c r="E46" i="2"/>
  <c r="A46" i="2"/>
  <c r="E45" i="2"/>
  <c r="A45" i="2"/>
  <c r="E44" i="2"/>
  <c r="A44" i="2"/>
  <c r="A43" i="2"/>
  <c r="E43" i="2" s="1"/>
  <c r="E42" i="2"/>
  <c r="A42" i="2"/>
  <c r="E41" i="2"/>
  <c r="A41" i="2"/>
  <c r="E40" i="2"/>
  <c r="A40" i="2"/>
  <c r="A39" i="2"/>
  <c r="E39" i="2" s="1"/>
  <c r="F114" i="1"/>
  <c r="F113" i="1"/>
  <c r="F112" i="1"/>
  <c r="F110" i="1"/>
  <c r="F109" i="1"/>
  <c r="F108" i="1"/>
  <c r="F107" i="1"/>
  <c r="F106" i="1"/>
  <c r="F104" i="1"/>
  <c r="F103" i="1"/>
  <c r="F102" i="1"/>
  <c r="F100" i="1"/>
  <c r="F99" i="1"/>
  <c r="F98" i="1"/>
  <c r="F95" i="1"/>
  <c r="E95" i="1"/>
  <c r="E96" i="1" s="1"/>
  <c r="D95" i="1"/>
  <c r="D96" i="1" s="1"/>
  <c r="O94" i="1"/>
  <c r="F94" i="1"/>
  <c r="F93" i="1"/>
  <c r="F92" i="1"/>
  <c r="E92" i="1"/>
  <c r="E93" i="1" s="1"/>
  <c r="D92" i="1"/>
  <c r="D93" i="1" s="1"/>
  <c r="O91" i="1"/>
  <c r="F91" i="1"/>
  <c r="J19" i="1" s="1"/>
  <c r="F90" i="1"/>
  <c r="E89" i="1"/>
  <c r="E90" i="1" s="1"/>
  <c r="D89" i="1"/>
  <c r="D90" i="1" s="1"/>
  <c r="O88" i="1"/>
  <c r="F88" i="1"/>
  <c r="J16" i="1" s="1"/>
  <c r="M14" i="1" s="1"/>
  <c r="F87" i="1"/>
  <c r="F86" i="1"/>
  <c r="E86" i="1"/>
  <c r="E87" i="1" s="1"/>
  <c r="D86" i="1"/>
  <c r="D87" i="1" s="1"/>
  <c r="O85" i="1"/>
  <c r="F85" i="1"/>
  <c r="F84" i="1"/>
  <c r="F83" i="1"/>
  <c r="E83" i="1"/>
  <c r="E84" i="1" s="1"/>
  <c r="D83" i="1"/>
  <c r="D84" i="1" s="1"/>
  <c r="O82" i="1"/>
  <c r="F82" i="1"/>
  <c r="F80" i="1"/>
  <c r="E80" i="1"/>
  <c r="E81" i="1" s="1"/>
  <c r="D80" i="1"/>
  <c r="D81" i="1" s="1"/>
  <c r="O79" i="1"/>
  <c r="F79" i="1"/>
  <c r="J7" i="1" s="1"/>
  <c r="F76" i="1"/>
  <c r="F75" i="1"/>
  <c r="F73" i="1"/>
  <c r="F72" i="1"/>
  <c r="F71" i="1"/>
  <c r="F69" i="1"/>
  <c r="F68" i="1"/>
  <c r="F67" i="1"/>
  <c r="F66" i="1"/>
  <c r="F65" i="1"/>
  <c r="F64" i="1"/>
  <c r="F63" i="1"/>
  <c r="F61" i="1"/>
  <c r="F58" i="1"/>
  <c r="E58" i="1"/>
  <c r="E59" i="1" s="1"/>
  <c r="D58" i="1"/>
  <c r="D59" i="1" s="1"/>
  <c r="O57" i="1"/>
  <c r="F57" i="1"/>
  <c r="J21" i="1" s="1"/>
  <c r="F55" i="1"/>
  <c r="E55" i="1"/>
  <c r="E56" i="1" s="1"/>
  <c r="D55" i="1"/>
  <c r="D56" i="1" s="1"/>
  <c r="F54" i="1"/>
  <c r="J18" i="1" s="1"/>
  <c r="F53" i="1"/>
  <c r="E52" i="1"/>
  <c r="E53" i="1" s="1"/>
  <c r="D52" i="1"/>
  <c r="D53" i="1" s="1"/>
  <c r="O51" i="1"/>
  <c r="F51" i="1"/>
  <c r="F50" i="1"/>
  <c r="F49" i="1"/>
  <c r="E49" i="1"/>
  <c r="E50" i="1" s="1"/>
  <c r="D49" i="1"/>
  <c r="D50" i="1" s="1"/>
  <c r="O48" i="1"/>
  <c r="F48" i="1"/>
  <c r="J12" i="1" s="1"/>
  <c r="F47" i="1"/>
  <c r="F46" i="1"/>
  <c r="E46" i="1"/>
  <c r="E47" i="1" s="1"/>
  <c r="D46" i="1"/>
  <c r="D47" i="1" s="1"/>
  <c r="O45" i="1"/>
  <c r="F45" i="1"/>
  <c r="J9" i="1" s="1"/>
  <c r="F44" i="1"/>
  <c r="F43" i="1"/>
  <c r="J6" i="1" s="1"/>
  <c r="E43" i="1"/>
  <c r="E44" i="1" s="1"/>
  <c r="D43" i="1"/>
  <c r="D44" i="1" s="1"/>
  <c r="O42" i="1"/>
  <c r="F42" i="1"/>
  <c r="F39" i="1"/>
  <c r="F38" i="1"/>
  <c r="F37" i="1"/>
  <c r="F36" i="1"/>
  <c r="F35" i="1"/>
  <c r="F34" i="1"/>
  <c r="F32" i="1"/>
  <c r="F31" i="1"/>
  <c r="F30" i="1"/>
  <c r="F29" i="1"/>
  <c r="F28" i="1"/>
  <c r="F27" i="1"/>
  <c r="F26" i="1"/>
  <c r="F23" i="1"/>
  <c r="F21" i="1"/>
  <c r="E21" i="1"/>
  <c r="E22" i="1" s="1"/>
  <c r="D21" i="1"/>
  <c r="D22" i="1" s="1"/>
  <c r="O20" i="1"/>
  <c r="F20" i="1"/>
  <c r="J20" i="1" s="1"/>
  <c r="F19" i="1"/>
  <c r="E18" i="1"/>
  <c r="E19" i="1" s="1"/>
  <c r="D18" i="1"/>
  <c r="D19" i="1" s="1"/>
  <c r="F17" i="1"/>
  <c r="F16" i="1"/>
  <c r="F15" i="1"/>
  <c r="E15" i="1"/>
  <c r="E16" i="1" s="1"/>
  <c r="D15" i="1"/>
  <c r="D16" i="1" s="1"/>
  <c r="F14" i="1"/>
  <c r="J14" i="1" s="1"/>
  <c r="F13" i="1"/>
  <c r="E12" i="1"/>
  <c r="E13" i="1" s="1"/>
  <c r="D12" i="1"/>
  <c r="D13" i="1" s="1"/>
  <c r="F10" i="1"/>
  <c r="F9" i="1"/>
  <c r="E9" i="1"/>
  <c r="E10" i="1" s="1"/>
  <c r="D9" i="1"/>
  <c r="D10" i="1" s="1"/>
  <c r="O8" i="1"/>
  <c r="F8" i="1"/>
  <c r="F7" i="1"/>
  <c r="F6" i="1"/>
  <c r="E6" i="1"/>
  <c r="E7" i="1" s="1"/>
  <c r="D6" i="1"/>
  <c r="D7" i="1" s="1"/>
  <c r="O5" i="1"/>
  <c r="F5" i="1"/>
  <c r="J5" i="1" s="1"/>
  <c r="M5" i="1" s="1"/>
  <c r="O2" i="1"/>
  <c r="M17" i="1" l="1"/>
  <c r="J13" i="1"/>
  <c r="M11" i="1" s="1"/>
  <c r="J10" i="1"/>
  <c r="J8" i="1"/>
  <c r="M8" i="1" s="1"/>
  <c r="M20" i="1"/>
</calcChain>
</file>

<file path=xl/sharedStrings.xml><?xml version="1.0" encoding="utf-8"?>
<sst xmlns="http://schemas.openxmlformats.org/spreadsheetml/2006/main" count="1656" uniqueCount="775">
  <si>
    <t>Well #</t>
  </si>
  <si>
    <t>CUBE HOST NAME==&gt;</t>
  </si>
  <si>
    <t>Cartridge Ref</t>
  </si>
  <si>
    <t>Key Results</t>
  </si>
  <si>
    <t>Target</t>
  </si>
  <si>
    <t>Individual Reading CUBE #1</t>
  </si>
  <si>
    <t>R2 Target</t>
  </si>
  <si>
    <t>R2 Value</t>
  </si>
  <si>
    <t>Optical Standards
 Readings From 
REFERENCE CUBE</t>
  </si>
  <si>
    <t>Min</t>
  </si>
  <si>
    <t>Max</t>
  </si>
  <si>
    <t xml:space="preserve">Min </t>
  </si>
  <si>
    <t>16X Dilution
Cartridge 1 GREEN
&amp;
Cartridge  4 RED</t>
  </si>
  <si>
    <t>Well #1</t>
  </si>
  <si>
    <t>Post CAL Green Photo 1</t>
  </si>
  <si>
    <t>Post CAL Green Photo 2</t>
  </si>
  <si>
    <t>Post CAL Green Photo 3</t>
  </si>
  <si>
    <t>Well #1 GREEN R2</t>
  </si>
  <si>
    <t>Well #2</t>
  </si>
  <si>
    <t>Well #2 GREEN R2</t>
  </si>
  <si>
    <t>Well #3</t>
  </si>
  <si>
    <t>Well #3 GREEN R2</t>
  </si>
  <si>
    <t>Post CAL RED Photo 1</t>
  </si>
  <si>
    <t>Post CAL RED Photo 2</t>
  </si>
  <si>
    <t>Post CAL RED Photo 3</t>
  </si>
  <si>
    <t>Well #1 RED R2</t>
  </si>
  <si>
    <t>Well #2 RED R2</t>
  </si>
  <si>
    <t>Well #3 RED R2</t>
  </si>
  <si>
    <t>Well #1
(Cart. #1)</t>
  </si>
  <si>
    <t>Post CAL BLUE Photo 1</t>
  </si>
  <si>
    <t>Post CAL BLUE Photo 2</t>
  </si>
  <si>
    <t>Post CAL BLUE Photo 3</t>
  </si>
  <si>
    <t>Well #2
(Cart. #1)</t>
  </si>
  <si>
    <t>Well #3
(Cart. #1)</t>
  </si>
  <si>
    <t>Well #1
(Cart. #4)</t>
  </si>
  <si>
    <t>Well #2
(Cart. #4)</t>
  </si>
  <si>
    <t>Well #3
(Cart. #4)</t>
  </si>
  <si>
    <t>32X Dilution
Cartridge 2 GREEN
&amp;
Cartridge 5 RED</t>
  </si>
  <si>
    <t>Well #1
(Cart. #2)</t>
  </si>
  <si>
    <t>Well #2
(Cart. #2)</t>
  </si>
  <si>
    <t>Well #3
(Cart. #2)</t>
  </si>
  <si>
    <t>Well #1
(Cart. #5)</t>
  </si>
  <si>
    <t>Well #2
(Cart. #5)</t>
  </si>
  <si>
    <t>Well #3
(Cart. #5)</t>
  </si>
  <si>
    <t>64X Dilution
Cartridge 3 GREEN
&amp;
Cartridge 6 RED</t>
  </si>
  <si>
    <t>Well #1
(Cart. #3)</t>
  </si>
  <si>
    <t>Well #2
(Cart. #3)</t>
  </si>
  <si>
    <t>Well #3
(Cart. #3)</t>
  </si>
  <si>
    <t>Well #1
(Cart. #6)</t>
  </si>
  <si>
    <t>Well #2
(Cart. #6)</t>
  </si>
  <si>
    <t>Well #3
(Cart. #6)</t>
  </si>
  <si>
    <t>Insert Cube Hostname Here==&gt;</t>
  </si>
  <si>
    <t>PRE CALIBRATION</t>
  </si>
  <si>
    <t>STANDARD #1</t>
  </si>
  <si>
    <t>PHOTO #1</t>
  </si>
  <si>
    <t>GREEN 16X</t>
  </si>
  <si>
    <t>RED WELL #1</t>
  </si>
  <si>
    <t>RED WELL #2</t>
  </si>
  <si>
    <t>RED WELL #3</t>
  </si>
  <si>
    <t>GREEN WELL #1</t>
  </si>
  <si>
    <t>GREEN WELL #2</t>
  </si>
  <si>
    <t>GREEN WELL #3</t>
  </si>
  <si>
    <t>BLUE WELL #1</t>
  </si>
  <si>
    <t>BLUE WELL #2</t>
  </si>
  <si>
    <t>BLUE WELL #3</t>
  </si>
  <si>
    <t>PHOTO #2</t>
  </si>
  <si>
    <t>PHOTO #3</t>
  </si>
  <si>
    <t>STANDARD #2</t>
  </si>
  <si>
    <t>GREEN 32X</t>
  </si>
  <si>
    <t>STANDARD #3</t>
  </si>
  <si>
    <t>GREEN 64X</t>
  </si>
  <si>
    <t>STANDARD #4</t>
  </si>
  <si>
    <t>RED 16X</t>
  </si>
  <si>
    <t>STANDARD #5</t>
  </si>
  <si>
    <t>RED 32X</t>
  </si>
  <si>
    <t>STANDARD #6</t>
  </si>
  <si>
    <t>RED 64X</t>
  </si>
  <si>
    <t>STANDARD #7</t>
  </si>
  <si>
    <t>BUFFER #1</t>
  </si>
  <si>
    <t>STANDARD #8</t>
  </si>
  <si>
    <t>BUFFER #2</t>
  </si>
  <si>
    <t>STANDARD #9</t>
  </si>
  <si>
    <t>BUFFER #3</t>
  </si>
  <si>
    <t>POST CALIBRATION</t>
  </si>
  <si>
    <t>REF Cube Host Name (auto populated)</t>
  </si>
  <si>
    <t>files_1</t>
  </si>
  <si>
    <t>standard-1-Reference_1.png</t>
  </si>
  <si>
    <t>B2030000A</t>
  </si>
  <si>
    <t>files_2</t>
  </si>
  <si>
    <t>standard-1-Reference_2.png</t>
  </si>
  <si>
    <t>files_3</t>
  </si>
  <si>
    <t>standard-1-Reference_3.png</t>
  </si>
  <si>
    <t>files_4</t>
  </si>
  <si>
    <t>standard-2-Reference_1.png</t>
  </si>
  <si>
    <t>files_5</t>
  </si>
  <si>
    <t>standard-2-Reference_2.png</t>
  </si>
  <si>
    <t>files_6</t>
  </si>
  <si>
    <t>standard-2-Reference_3.png</t>
  </si>
  <si>
    <t>files_7</t>
  </si>
  <si>
    <t>standard-3-Reference_1.png</t>
  </si>
  <si>
    <t>files_8</t>
  </si>
  <si>
    <t>standard-3-Reference_2.png</t>
  </si>
  <si>
    <t>files_9</t>
  </si>
  <si>
    <t>standard-3-Reference_3.png</t>
  </si>
  <si>
    <t>files_10</t>
  </si>
  <si>
    <t>standard-4-Reference_1.png</t>
  </si>
  <si>
    <t>files_11</t>
  </si>
  <si>
    <t>standard-4-Reference_2.png</t>
  </si>
  <si>
    <t>files_12</t>
  </si>
  <si>
    <t>standard-4-Reference_3.png</t>
  </si>
  <si>
    <t>files_13</t>
  </si>
  <si>
    <t>standard-5-Reference_1.png</t>
  </si>
  <si>
    <t>files_14</t>
  </si>
  <si>
    <t>standard-5-Reference_2.png</t>
  </si>
  <si>
    <t>files_15</t>
  </si>
  <si>
    <t>standard-5-Reference_3.png</t>
  </si>
  <si>
    <t>files_16</t>
  </si>
  <si>
    <t>standard-6-Reference_1.png</t>
  </si>
  <si>
    <t>files_17</t>
  </si>
  <si>
    <t>standard-6-Reference_2.png</t>
  </si>
  <si>
    <t>files_18</t>
  </si>
  <si>
    <t>standard-6-Reference_3.png</t>
  </si>
  <si>
    <t>files_19</t>
  </si>
  <si>
    <t>standard-7-Reference_1.png</t>
  </si>
  <si>
    <t>files_20</t>
  </si>
  <si>
    <t>standard-7-Reference_2.png</t>
  </si>
  <si>
    <t>files_21</t>
  </si>
  <si>
    <t>standard-7-Reference_3.png</t>
  </si>
  <si>
    <t>files_22</t>
  </si>
  <si>
    <t>standard-8-Reference_1.png</t>
  </si>
  <si>
    <t>files_23</t>
  </si>
  <si>
    <t>standard-8-Reference_2.png</t>
  </si>
  <si>
    <t>files_24</t>
  </si>
  <si>
    <t>standard-8-Reference_3.png</t>
  </si>
  <si>
    <t>files_25</t>
  </si>
  <si>
    <t>standard-9-Reference_1.png</t>
  </si>
  <si>
    <t>files_26</t>
  </si>
  <si>
    <t>standard-9-Reference_2.png</t>
  </si>
  <si>
    <t>files_27</t>
  </si>
  <si>
    <t>standard-9-Reference_3.png</t>
  </si>
  <si>
    <t>files_28</t>
  </si>
  <si>
    <t>/nfs/r3_mes_data/optical_cal_targets_gen_3_0.json</t>
  </si>
  <si>
    <t>test_results_analysis_values_precal_standard_1_img1_1</t>
  </si>
  <si>
    <t>test_results_analysis_values_precal_standard_1_img1_2</t>
  </si>
  <si>
    <t>test_results_analysis_values_precal_standard_1_img1_3</t>
  </si>
  <si>
    <t>test_results_analysis_values_precal_standard_1_img1_4</t>
  </si>
  <si>
    <t>test_results_analysis_values_precal_standard_1_img1_5</t>
  </si>
  <si>
    <t>test_results_analysis_values_precal_standard_1_img1_6</t>
  </si>
  <si>
    <t>test_results_analysis_values_precal_standard_1_img1_7</t>
  </si>
  <si>
    <t>test_results_analysis_values_precal_standard_1_img1_8</t>
  </si>
  <si>
    <t>test_results_analysis_values_precal_standard_1_img1_9</t>
  </si>
  <si>
    <t>test_results_analysis_values_precal_standard_1_img2_1</t>
  </si>
  <si>
    <t>test_results_analysis_values_precal_standard_1_img2_2</t>
  </si>
  <si>
    <t>test_results_analysis_values_precal_standard_1_img2_3</t>
  </si>
  <si>
    <t>test_results_analysis_values_precal_standard_1_img2_4</t>
  </si>
  <si>
    <t>test_results_analysis_values_precal_standard_1_img2_5</t>
  </si>
  <si>
    <t>test_results_analysis_values_precal_standard_1_img2_6</t>
  </si>
  <si>
    <t>test_results_analysis_values_precal_standard_1_img2_7</t>
  </si>
  <si>
    <t>test_results_analysis_values_precal_standard_1_img2_8</t>
  </si>
  <si>
    <t>test_results_analysis_values_precal_standard_1_img2_9</t>
  </si>
  <si>
    <t>test_results_analysis_values_precal_standard_1_img3_1</t>
  </si>
  <si>
    <t>test_results_analysis_values_precal_standard_1_img3_2</t>
  </si>
  <si>
    <t>test_results_analysis_values_precal_standard_1_img3_3</t>
  </si>
  <si>
    <t>test_results_analysis_values_precal_standard_1_img3_4</t>
  </si>
  <si>
    <t>test_results_analysis_values_precal_standard_1_img3_5</t>
  </si>
  <si>
    <t>test_results_analysis_values_precal_standard_1_img3_6</t>
  </si>
  <si>
    <t>test_results_analysis_values_precal_standard_1_img3_7</t>
  </si>
  <si>
    <t>test_results_analysis_values_precal_standard_1_img3_8</t>
  </si>
  <si>
    <t>test_results_analysis_values_precal_standard_1_img3_9</t>
  </si>
  <si>
    <t>test_results_analysis_values_precal_standard_2_img1_1</t>
  </si>
  <si>
    <t>test_results_analysis_values_precal_standard_2_img1_2</t>
  </si>
  <si>
    <t>test_results_analysis_values_precal_standard_2_img1_3</t>
  </si>
  <si>
    <t>test_results_analysis_values_precal_standard_2_img1_4</t>
  </si>
  <si>
    <t>test_results_analysis_values_precal_standard_2_img1_5</t>
  </si>
  <si>
    <t>test_results_analysis_values_precal_standard_2_img1_6</t>
  </si>
  <si>
    <t>test_results_analysis_values_precal_standard_2_img1_7</t>
  </si>
  <si>
    <t>test_results_analysis_values_precal_standard_2_img1_8</t>
  </si>
  <si>
    <t>test_results_analysis_values_precal_standard_2_img1_9</t>
  </si>
  <si>
    <t>test_results_analysis_values_precal_standard_2_img2_1</t>
  </si>
  <si>
    <t>test_results_analysis_values_precal_standard_2_img2_2</t>
  </si>
  <si>
    <t>test_results_analysis_values_precal_standard_2_img2_3</t>
  </si>
  <si>
    <t>test_results_analysis_values_precal_standard_2_img2_4</t>
  </si>
  <si>
    <t>test_results_analysis_values_precal_standard_2_img2_5</t>
  </si>
  <si>
    <t>test_results_analysis_values_precal_standard_2_img2_6</t>
  </si>
  <si>
    <t>test_results_analysis_values_precal_standard_2_img2_7</t>
  </si>
  <si>
    <t>test_results_analysis_values_precal_standard_2_img2_8</t>
  </si>
  <si>
    <t>test_results_analysis_values_precal_standard_2_img2_9</t>
  </si>
  <si>
    <t>test_results_analysis_values_precal_standard_2_img3_1</t>
  </si>
  <si>
    <t>test_results_analysis_values_precal_standard_2_img3_2</t>
  </si>
  <si>
    <t>test_results_analysis_values_precal_standard_2_img3_3</t>
  </si>
  <si>
    <t>test_results_analysis_values_precal_standard_2_img3_4</t>
  </si>
  <si>
    <t>test_results_analysis_values_precal_standard_2_img3_5</t>
  </si>
  <si>
    <t>test_results_analysis_values_precal_standard_2_img3_6</t>
  </si>
  <si>
    <t>test_results_analysis_values_precal_standard_2_img3_7</t>
  </si>
  <si>
    <t>test_results_analysis_values_precal_standard_2_img3_8</t>
  </si>
  <si>
    <t>test_results_analysis_values_precal_standard_2_img3_9</t>
  </si>
  <si>
    <t>test_results_analysis_values_precal_standard_3_img1_1</t>
  </si>
  <si>
    <t>test_results_analysis_values_precal_standard_3_img1_2</t>
  </si>
  <si>
    <t>test_results_analysis_values_precal_standard_3_img1_3</t>
  </si>
  <si>
    <t>test_results_analysis_values_precal_standard_3_img1_4</t>
  </si>
  <si>
    <t>test_results_analysis_values_precal_standard_3_img1_5</t>
  </si>
  <si>
    <t>test_results_analysis_values_precal_standard_3_img1_6</t>
  </si>
  <si>
    <t>test_results_analysis_values_precal_standard_3_img1_7</t>
  </si>
  <si>
    <t>test_results_analysis_values_precal_standard_3_img1_8</t>
  </si>
  <si>
    <t>test_results_analysis_values_precal_standard_3_img1_9</t>
  </si>
  <si>
    <t>test_results_analysis_values_precal_standard_3_img2_1</t>
  </si>
  <si>
    <t>test_results_analysis_values_precal_standard_3_img2_2</t>
  </si>
  <si>
    <t>test_results_analysis_values_precal_standard_3_img2_3</t>
  </si>
  <si>
    <t>test_results_analysis_values_precal_standard_3_img2_4</t>
  </si>
  <si>
    <t>test_results_analysis_values_precal_standard_3_img2_5</t>
  </si>
  <si>
    <t>test_results_analysis_values_precal_standard_3_img2_6</t>
  </si>
  <si>
    <t>test_results_analysis_values_precal_standard_3_img2_7</t>
  </si>
  <si>
    <t>test_results_analysis_values_precal_standard_3_img2_8</t>
  </si>
  <si>
    <t>test_results_analysis_values_precal_standard_3_img2_9</t>
  </si>
  <si>
    <t>test_results_analysis_values_precal_standard_3_img3_1</t>
  </si>
  <si>
    <t>test_results_analysis_values_precal_standard_3_img3_2</t>
  </si>
  <si>
    <t>test_results_analysis_values_precal_standard_3_img3_3</t>
  </si>
  <si>
    <t>test_results_analysis_values_precal_standard_3_img3_4</t>
  </si>
  <si>
    <t>test_results_analysis_values_precal_standard_3_img3_5</t>
  </si>
  <si>
    <t>test_results_analysis_values_precal_standard_3_img3_6</t>
  </si>
  <si>
    <t>test_results_analysis_values_precal_standard_3_img3_7</t>
  </si>
  <si>
    <t>test_results_analysis_values_precal_standard_3_img3_8</t>
  </si>
  <si>
    <t>test_results_analysis_values_precal_standard_3_img3_9</t>
  </si>
  <si>
    <t>test_results_analysis_values_precal_standard_4_img1_1</t>
  </si>
  <si>
    <t>test_results_analysis_values_precal_standard_4_img1_2</t>
  </si>
  <si>
    <t>test_results_analysis_values_precal_standard_4_img1_3</t>
  </si>
  <si>
    <t>test_results_analysis_values_precal_standard_4_img1_4</t>
  </si>
  <si>
    <t>test_results_analysis_values_precal_standard_4_img1_5</t>
  </si>
  <si>
    <t>test_results_analysis_values_precal_standard_4_img1_6</t>
  </si>
  <si>
    <t>test_results_analysis_values_precal_standard_4_img1_7</t>
  </si>
  <si>
    <t>test_results_analysis_values_precal_standard_4_img1_8</t>
  </si>
  <si>
    <t>test_results_analysis_values_precal_standard_4_img1_9</t>
  </si>
  <si>
    <t>test_results_analysis_values_precal_standard_4_img2_1</t>
  </si>
  <si>
    <t>test_results_analysis_values_precal_standard_4_img2_2</t>
  </si>
  <si>
    <t>test_results_analysis_values_precal_standard_4_img2_3</t>
  </si>
  <si>
    <t>test_results_analysis_values_precal_standard_4_img2_4</t>
  </si>
  <si>
    <t>test_results_analysis_values_precal_standard_4_img2_5</t>
  </si>
  <si>
    <t>test_results_analysis_values_precal_standard_4_img2_6</t>
  </si>
  <si>
    <t>test_results_analysis_values_precal_standard_4_img2_7</t>
  </si>
  <si>
    <t>test_results_analysis_values_precal_standard_4_img2_8</t>
  </si>
  <si>
    <t>test_results_analysis_values_precal_standard_4_img2_9</t>
  </si>
  <si>
    <t>test_results_analysis_values_precal_standard_4_img3_1</t>
  </si>
  <si>
    <t>test_results_analysis_values_precal_standard_4_img3_2</t>
  </si>
  <si>
    <t>test_results_analysis_values_precal_standard_4_img3_3</t>
  </si>
  <si>
    <t>test_results_analysis_values_precal_standard_4_img3_4</t>
  </si>
  <si>
    <t>test_results_analysis_values_precal_standard_4_img3_5</t>
  </si>
  <si>
    <t>test_results_analysis_values_precal_standard_4_img3_6</t>
  </si>
  <si>
    <t>test_results_analysis_values_precal_standard_4_img3_7</t>
  </si>
  <si>
    <t>test_results_analysis_values_precal_standard_4_img3_8</t>
  </si>
  <si>
    <t>test_results_analysis_values_precal_standard_4_img3_9</t>
  </si>
  <si>
    <t>test_results_analysis_values_precal_standard_5_img1_1</t>
  </si>
  <si>
    <t>test_results_analysis_values_precal_standard_5_img1_2</t>
  </si>
  <si>
    <t>test_results_analysis_values_precal_standard_5_img1_3</t>
  </si>
  <si>
    <t>test_results_analysis_values_precal_standard_5_img1_4</t>
  </si>
  <si>
    <t>test_results_analysis_values_precal_standard_5_img1_5</t>
  </si>
  <si>
    <t>test_results_analysis_values_precal_standard_5_img1_6</t>
  </si>
  <si>
    <t>test_results_analysis_values_precal_standard_5_img1_7</t>
  </si>
  <si>
    <t>test_results_analysis_values_precal_standard_5_img1_8</t>
  </si>
  <si>
    <t>test_results_analysis_values_precal_standard_5_img1_9</t>
  </si>
  <si>
    <t>test_results_analysis_values_precal_standard_5_img2_1</t>
  </si>
  <si>
    <t>test_results_analysis_values_precal_standard_5_img2_2</t>
  </si>
  <si>
    <t>test_results_analysis_values_precal_standard_5_img2_3</t>
  </si>
  <si>
    <t>test_results_analysis_values_precal_standard_5_img2_4</t>
  </si>
  <si>
    <t>test_results_analysis_values_precal_standard_5_img2_5</t>
  </si>
  <si>
    <t>test_results_analysis_values_precal_standard_5_img2_6</t>
  </si>
  <si>
    <t>test_results_analysis_values_precal_standard_5_img2_7</t>
  </si>
  <si>
    <t>test_results_analysis_values_precal_standard_5_img2_8</t>
  </si>
  <si>
    <t>test_results_analysis_values_precal_standard_5_img2_9</t>
  </si>
  <si>
    <t>test_results_analysis_values_precal_standard_5_img3_1</t>
  </si>
  <si>
    <t>test_results_analysis_values_precal_standard_5_img3_2</t>
  </si>
  <si>
    <t>test_results_analysis_values_precal_standard_5_img3_3</t>
  </si>
  <si>
    <t>test_results_analysis_values_precal_standard_5_img3_4</t>
  </si>
  <si>
    <t>test_results_analysis_values_precal_standard_5_img3_5</t>
  </si>
  <si>
    <t>test_results_analysis_values_precal_standard_5_img3_6</t>
  </si>
  <si>
    <t>test_results_analysis_values_precal_standard_5_img3_7</t>
  </si>
  <si>
    <t>test_results_analysis_values_precal_standard_5_img3_8</t>
  </si>
  <si>
    <t>test_results_analysis_values_precal_standard_5_img3_9</t>
  </si>
  <si>
    <t>test_results_analysis_values_precal_standard_6_img1_1</t>
  </si>
  <si>
    <t>test_results_analysis_values_precal_standard_6_img1_2</t>
  </si>
  <si>
    <t>test_results_analysis_values_precal_standard_6_img1_3</t>
  </si>
  <si>
    <t>test_results_analysis_values_precal_standard_6_img1_4</t>
  </si>
  <si>
    <t>test_results_analysis_values_precal_standard_6_img1_5</t>
  </si>
  <si>
    <t>test_results_analysis_values_precal_standard_6_img1_6</t>
  </si>
  <si>
    <t>test_results_analysis_values_precal_standard_6_img1_7</t>
  </si>
  <si>
    <t>test_results_analysis_values_precal_standard_6_img1_8</t>
  </si>
  <si>
    <t>test_results_analysis_values_precal_standard_6_img1_9</t>
  </si>
  <si>
    <t>test_results_analysis_values_precal_standard_6_img2_1</t>
  </si>
  <si>
    <t>test_results_analysis_values_precal_standard_6_img2_2</t>
  </si>
  <si>
    <t>test_results_analysis_values_precal_standard_6_img2_3</t>
  </si>
  <si>
    <t>test_results_analysis_values_precal_standard_6_img2_4</t>
  </si>
  <si>
    <t>test_results_analysis_values_precal_standard_6_img2_5</t>
  </si>
  <si>
    <t>test_results_analysis_values_precal_standard_6_img2_6</t>
  </si>
  <si>
    <t>test_results_analysis_values_precal_standard_6_img2_7</t>
  </si>
  <si>
    <t>test_results_analysis_values_precal_standard_6_img2_8</t>
  </si>
  <si>
    <t>test_results_analysis_values_precal_standard_6_img2_9</t>
  </si>
  <si>
    <t>test_results_analysis_values_precal_standard_6_img3_1</t>
  </si>
  <si>
    <t>test_results_analysis_values_precal_standard_6_img3_2</t>
  </si>
  <si>
    <t>test_results_analysis_values_precal_standard_6_img3_3</t>
  </si>
  <si>
    <t>test_results_analysis_values_precal_standard_6_img3_4</t>
  </si>
  <si>
    <t>test_results_analysis_values_precal_standard_6_img3_5</t>
  </si>
  <si>
    <t>test_results_analysis_values_precal_standard_6_img3_6</t>
  </si>
  <si>
    <t>test_results_analysis_values_precal_standard_6_img3_7</t>
  </si>
  <si>
    <t>test_results_analysis_values_precal_standard_6_img3_8</t>
  </si>
  <si>
    <t>test_results_analysis_values_precal_standard_6_img3_9</t>
  </si>
  <si>
    <t>test_results_analysis_values_precal_standard_7_img1_1</t>
  </si>
  <si>
    <t>test_results_analysis_values_precal_standard_7_img1_2</t>
  </si>
  <si>
    <t>test_results_analysis_values_precal_standard_7_img1_3</t>
  </si>
  <si>
    <t>test_results_analysis_values_precal_standard_7_img1_4</t>
  </si>
  <si>
    <t>test_results_analysis_values_precal_standard_7_img1_5</t>
  </si>
  <si>
    <t>test_results_analysis_values_precal_standard_7_img1_6</t>
  </si>
  <si>
    <t>test_results_analysis_values_precal_standard_7_img1_7</t>
  </si>
  <si>
    <t>test_results_analysis_values_precal_standard_7_img1_8</t>
  </si>
  <si>
    <t>test_results_analysis_values_precal_standard_7_img1_9</t>
  </si>
  <si>
    <t>test_results_analysis_values_precal_standard_7_img2_1</t>
  </si>
  <si>
    <t>test_results_analysis_values_precal_standard_7_img2_2</t>
  </si>
  <si>
    <t>test_results_analysis_values_precal_standard_7_img2_3</t>
  </si>
  <si>
    <t>test_results_analysis_values_precal_standard_7_img2_4</t>
  </si>
  <si>
    <t>test_results_analysis_values_precal_standard_7_img2_5</t>
  </si>
  <si>
    <t>test_results_analysis_values_precal_standard_7_img2_6</t>
  </si>
  <si>
    <t>test_results_analysis_values_precal_standard_7_img2_7</t>
  </si>
  <si>
    <t>test_results_analysis_values_precal_standard_7_img2_8</t>
  </si>
  <si>
    <t>test_results_analysis_values_precal_standard_7_img2_9</t>
  </si>
  <si>
    <t>test_results_analysis_values_precal_standard_7_img3_1</t>
  </si>
  <si>
    <t>test_results_analysis_values_precal_standard_7_img3_2</t>
  </si>
  <si>
    <t>test_results_analysis_values_precal_standard_7_img3_3</t>
  </si>
  <si>
    <t>test_results_analysis_values_precal_standard_7_img3_4</t>
  </si>
  <si>
    <t>test_results_analysis_values_precal_standard_7_img3_5</t>
  </si>
  <si>
    <t>test_results_analysis_values_precal_standard_7_img3_6</t>
  </si>
  <si>
    <t>test_results_analysis_values_precal_standard_7_img3_7</t>
  </si>
  <si>
    <t>test_results_analysis_values_precal_standard_7_img3_8</t>
  </si>
  <si>
    <t>test_results_analysis_values_precal_standard_7_img3_9</t>
  </si>
  <si>
    <t>test_results_analysis_values_precal_standard_8_img1_1</t>
  </si>
  <si>
    <t>test_results_analysis_values_precal_standard_8_img1_2</t>
  </si>
  <si>
    <t>test_results_analysis_values_precal_standard_8_img1_3</t>
  </si>
  <si>
    <t>test_results_analysis_values_precal_standard_8_img1_4</t>
  </si>
  <si>
    <t>test_results_analysis_values_precal_standard_8_img1_5</t>
  </si>
  <si>
    <t>test_results_analysis_values_precal_standard_8_img1_6</t>
  </si>
  <si>
    <t>test_results_analysis_values_precal_standard_8_img1_7</t>
  </si>
  <si>
    <t>test_results_analysis_values_precal_standard_8_img1_8</t>
  </si>
  <si>
    <t>test_results_analysis_values_precal_standard_8_img1_9</t>
  </si>
  <si>
    <t>test_results_analysis_values_precal_standard_8_img2_1</t>
  </si>
  <si>
    <t>test_results_analysis_values_precal_standard_8_img2_2</t>
  </si>
  <si>
    <t>test_results_analysis_values_precal_standard_8_img2_3</t>
  </si>
  <si>
    <t>test_results_analysis_values_precal_standard_8_img2_4</t>
  </si>
  <si>
    <t>test_results_analysis_values_precal_standard_8_img2_5</t>
  </si>
  <si>
    <t>test_results_analysis_values_precal_standard_8_img2_6</t>
  </si>
  <si>
    <t>test_results_analysis_values_precal_standard_8_img2_7</t>
  </si>
  <si>
    <t>test_results_analysis_values_precal_standard_8_img2_8</t>
  </si>
  <si>
    <t>test_results_analysis_values_precal_standard_8_img2_9</t>
  </si>
  <si>
    <t>test_results_analysis_values_precal_standard_8_img3_1</t>
  </si>
  <si>
    <t>test_results_analysis_values_precal_standard_8_img3_2</t>
  </si>
  <si>
    <t>test_results_analysis_values_precal_standard_8_img3_3</t>
  </si>
  <si>
    <t>test_results_analysis_values_precal_standard_8_img3_4</t>
  </si>
  <si>
    <t>test_results_analysis_values_precal_standard_8_img3_5</t>
  </si>
  <si>
    <t>test_results_analysis_values_precal_standard_8_img3_6</t>
  </si>
  <si>
    <t>test_results_analysis_values_precal_standard_8_img3_7</t>
  </si>
  <si>
    <t>test_results_analysis_values_precal_standard_8_img3_8</t>
  </si>
  <si>
    <t>test_results_analysis_values_precal_standard_8_img3_9</t>
  </si>
  <si>
    <t>test_results_analysis_values_precal_standard_9_img1_1</t>
  </si>
  <si>
    <t>test_results_analysis_values_precal_standard_9_img1_2</t>
  </si>
  <si>
    <t>test_results_analysis_values_precal_standard_9_img1_3</t>
  </si>
  <si>
    <t>test_results_analysis_values_precal_standard_9_img1_4</t>
  </si>
  <si>
    <t>test_results_analysis_values_precal_standard_9_img1_5</t>
  </si>
  <si>
    <t>test_results_analysis_values_precal_standard_9_img1_6</t>
  </si>
  <si>
    <t>test_results_analysis_values_precal_standard_9_img1_7</t>
  </si>
  <si>
    <t>test_results_analysis_values_precal_standard_9_img1_8</t>
  </si>
  <si>
    <t>test_results_analysis_values_precal_standard_9_img1_9</t>
  </si>
  <si>
    <t>test_results_analysis_values_precal_standard_9_img2_1</t>
  </si>
  <si>
    <t>test_results_analysis_values_precal_standard_9_img2_2</t>
  </si>
  <si>
    <t>test_results_analysis_values_precal_standard_9_img2_3</t>
  </si>
  <si>
    <t>test_results_analysis_values_precal_standard_9_img2_4</t>
  </si>
  <si>
    <t>test_results_analysis_values_precal_standard_9_img2_5</t>
  </si>
  <si>
    <t>test_results_analysis_values_precal_standard_9_img2_6</t>
  </si>
  <si>
    <t>test_results_analysis_values_precal_standard_9_img2_7</t>
  </si>
  <si>
    <t>test_results_analysis_values_precal_standard_9_img2_8</t>
  </si>
  <si>
    <t>test_results_analysis_values_precal_standard_9_img2_9</t>
  </si>
  <si>
    <t>test_results_analysis_values_precal_standard_9_img3_1</t>
  </si>
  <si>
    <t>test_results_analysis_values_precal_standard_9_img3_2</t>
  </si>
  <si>
    <t>test_results_analysis_values_precal_standard_9_img3_3</t>
  </si>
  <si>
    <t>test_results_analysis_values_precal_standard_9_img3_4</t>
  </si>
  <si>
    <t>test_results_analysis_values_precal_standard_9_img3_5</t>
  </si>
  <si>
    <t>test_results_analysis_values_precal_standard_9_img3_6</t>
  </si>
  <si>
    <t>test_results_analysis_values_precal_standard_9_img3_7</t>
  </si>
  <si>
    <t>test_results_analysis_values_precal_standard_9_img3_8</t>
  </si>
  <si>
    <t>test_results_analysis_values_precal_standard_9_img3_9</t>
  </si>
  <si>
    <t>test_results_analysis_values_postcal_standard_1_img1_1</t>
  </si>
  <si>
    <t>test_results_analysis_values_postcal_standard_1_img1_2</t>
  </si>
  <si>
    <t>test_results_analysis_values_postcal_standard_1_img1_3</t>
  </si>
  <si>
    <t>test_results_analysis_values_postcal_standard_1_img1_4</t>
  </si>
  <si>
    <t>test_results_analysis_values_postcal_standard_1_img1_5</t>
  </si>
  <si>
    <t>test_results_analysis_values_postcal_standard_1_img1_6</t>
  </si>
  <si>
    <t>test_results_analysis_values_postcal_standard_1_img1_7</t>
  </si>
  <si>
    <t>test_results_analysis_values_postcal_standard_1_img1_8</t>
  </si>
  <si>
    <t>test_results_analysis_values_postcal_standard_1_img1_9</t>
  </si>
  <si>
    <t>test_results_analysis_values_postcal_standard_1_img2_1</t>
  </si>
  <si>
    <t>test_results_analysis_values_postcal_standard_1_img2_2</t>
  </si>
  <si>
    <t>test_results_analysis_values_postcal_standard_1_img2_3</t>
  </si>
  <si>
    <t>test_results_analysis_values_postcal_standard_1_img2_4</t>
  </si>
  <si>
    <t>test_results_analysis_values_postcal_standard_1_img2_5</t>
  </si>
  <si>
    <t>test_results_analysis_values_postcal_standard_1_img2_6</t>
  </si>
  <si>
    <t>test_results_analysis_values_postcal_standard_1_img2_7</t>
  </si>
  <si>
    <t>test_results_analysis_values_postcal_standard_1_img2_8</t>
  </si>
  <si>
    <t>test_results_analysis_values_postcal_standard_1_img2_9</t>
  </si>
  <si>
    <t>test_results_analysis_values_postcal_standard_1_img3_1</t>
  </si>
  <si>
    <t>test_results_analysis_values_postcal_standard_1_img3_2</t>
  </si>
  <si>
    <t>test_results_analysis_values_postcal_standard_1_img3_3</t>
  </si>
  <si>
    <t>test_results_analysis_values_postcal_standard_1_img3_4</t>
  </si>
  <si>
    <t>test_results_analysis_values_postcal_standard_1_img3_5</t>
  </si>
  <si>
    <t>test_results_analysis_values_postcal_standard_1_img3_6</t>
  </si>
  <si>
    <t>test_results_analysis_values_postcal_standard_1_img3_7</t>
  </si>
  <si>
    <t>test_results_analysis_values_postcal_standard_1_img3_8</t>
  </si>
  <si>
    <t>test_results_analysis_values_postcal_standard_1_img3_9</t>
  </si>
  <si>
    <t>test_results_analysis_values_postcal_standard_2_img1_1</t>
  </si>
  <si>
    <t>test_results_analysis_values_postcal_standard_2_img1_2</t>
  </si>
  <si>
    <t>test_results_analysis_values_postcal_standard_2_img1_3</t>
  </si>
  <si>
    <t>test_results_analysis_values_postcal_standard_2_img1_4</t>
  </si>
  <si>
    <t>test_results_analysis_values_postcal_standard_2_img1_5</t>
  </si>
  <si>
    <t>test_results_analysis_values_postcal_standard_2_img1_6</t>
  </si>
  <si>
    <t>test_results_analysis_values_postcal_standard_2_img1_7</t>
  </si>
  <si>
    <t>test_results_analysis_values_postcal_standard_2_img1_8</t>
  </si>
  <si>
    <t>test_results_analysis_values_postcal_standard_2_img1_9</t>
  </si>
  <si>
    <t>test_results_analysis_values_postcal_standard_2_img2_1</t>
  </si>
  <si>
    <t>test_results_analysis_values_postcal_standard_2_img2_2</t>
  </si>
  <si>
    <t>test_results_analysis_values_postcal_standard_2_img2_3</t>
  </si>
  <si>
    <t>test_results_analysis_values_postcal_standard_2_img2_4</t>
  </si>
  <si>
    <t>test_results_analysis_values_postcal_standard_2_img2_5</t>
  </si>
  <si>
    <t>test_results_analysis_values_postcal_standard_2_img2_6</t>
  </si>
  <si>
    <t>test_results_analysis_values_postcal_standard_2_img2_7</t>
  </si>
  <si>
    <t>test_results_analysis_values_postcal_standard_2_img2_8</t>
  </si>
  <si>
    <t>test_results_analysis_values_postcal_standard_2_img2_9</t>
  </si>
  <si>
    <t>test_results_analysis_values_postcal_standard_2_img3_1</t>
  </si>
  <si>
    <t>test_results_analysis_values_postcal_standard_2_img3_2</t>
  </si>
  <si>
    <t>test_results_analysis_values_postcal_standard_2_img3_3</t>
  </si>
  <si>
    <t>test_results_analysis_values_postcal_standard_2_img3_4</t>
  </si>
  <si>
    <t>test_results_analysis_values_postcal_standard_2_img3_5</t>
  </si>
  <si>
    <t>test_results_analysis_values_postcal_standard_2_img3_6</t>
  </si>
  <si>
    <t>test_results_analysis_values_postcal_standard_2_img3_7</t>
  </si>
  <si>
    <t>test_results_analysis_values_postcal_standard_2_img3_8</t>
  </si>
  <si>
    <t>test_results_analysis_values_postcal_standard_2_img3_9</t>
  </si>
  <si>
    <t>test_results_analysis_values_postcal_standard_3_img1_1</t>
  </si>
  <si>
    <t>test_results_analysis_values_postcal_standard_3_img1_2</t>
  </si>
  <si>
    <t>test_results_analysis_values_postcal_standard_3_img1_3</t>
  </si>
  <si>
    <t>test_results_analysis_values_postcal_standard_3_img1_4</t>
  </si>
  <si>
    <t>test_results_analysis_values_postcal_standard_3_img1_5</t>
  </si>
  <si>
    <t>test_results_analysis_values_postcal_standard_3_img1_6</t>
  </si>
  <si>
    <t>test_results_analysis_values_postcal_standard_3_img1_7</t>
  </si>
  <si>
    <t>test_results_analysis_values_postcal_standard_3_img1_8</t>
  </si>
  <si>
    <t>test_results_analysis_values_postcal_standard_3_img1_9</t>
  </si>
  <si>
    <t>test_results_analysis_values_postcal_standard_3_img2_1</t>
  </si>
  <si>
    <t>test_results_analysis_values_postcal_standard_3_img2_2</t>
  </si>
  <si>
    <t>test_results_analysis_values_postcal_standard_3_img2_3</t>
  </si>
  <si>
    <t>test_results_analysis_values_postcal_standard_3_img2_4</t>
  </si>
  <si>
    <t>test_results_analysis_values_postcal_standard_3_img2_5</t>
  </si>
  <si>
    <t>test_results_analysis_values_postcal_standard_3_img2_6</t>
  </si>
  <si>
    <t>test_results_analysis_values_postcal_standard_3_img2_7</t>
  </si>
  <si>
    <t>test_results_analysis_values_postcal_standard_3_img2_8</t>
  </si>
  <si>
    <t>test_results_analysis_values_postcal_standard_3_img2_9</t>
  </si>
  <si>
    <t>test_results_analysis_values_postcal_standard_3_img3_1</t>
  </si>
  <si>
    <t>test_results_analysis_values_postcal_standard_3_img3_2</t>
  </si>
  <si>
    <t>test_results_analysis_values_postcal_standard_3_img3_3</t>
  </si>
  <si>
    <t>test_results_analysis_values_postcal_standard_3_img3_4</t>
  </si>
  <si>
    <t>test_results_analysis_values_postcal_standard_3_img3_5</t>
  </si>
  <si>
    <t>test_results_analysis_values_postcal_standard_3_img3_6</t>
  </si>
  <si>
    <t>test_results_analysis_values_postcal_standard_3_img3_7</t>
  </si>
  <si>
    <t>test_results_analysis_values_postcal_standard_3_img3_8</t>
  </si>
  <si>
    <t>test_results_analysis_values_postcal_standard_3_img3_9</t>
  </si>
  <si>
    <t>test_results_analysis_values_postcal_standard_4_img1_1</t>
  </si>
  <si>
    <t>test_results_analysis_values_postcal_standard_4_img1_2</t>
  </si>
  <si>
    <t>test_results_analysis_values_postcal_standard_4_img1_3</t>
  </si>
  <si>
    <t>test_results_analysis_values_postcal_standard_4_img1_4</t>
  </si>
  <si>
    <t>test_results_analysis_values_postcal_standard_4_img1_5</t>
  </si>
  <si>
    <t>test_results_analysis_values_postcal_standard_4_img1_6</t>
  </si>
  <si>
    <t>test_results_analysis_values_postcal_standard_4_img1_7</t>
  </si>
  <si>
    <t>test_results_analysis_values_postcal_standard_4_img1_8</t>
  </si>
  <si>
    <t>test_results_analysis_values_postcal_standard_4_img1_9</t>
  </si>
  <si>
    <t>test_results_analysis_values_postcal_standard_4_img2_1</t>
  </si>
  <si>
    <t>test_results_analysis_values_postcal_standard_4_img2_2</t>
  </si>
  <si>
    <t>test_results_analysis_values_postcal_standard_4_img2_3</t>
  </si>
  <si>
    <t>test_results_analysis_values_postcal_standard_4_img2_4</t>
  </si>
  <si>
    <t>test_results_analysis_values_postcal_standard_4_img2_5</t>
  </si>
  <si>
    <t>test_results_analysis_values_postcal_standard_4_img2_6</t>
  </si>
  <si>
    <t>test_results_analysis_values_postcal_standard_4_img2_7</t>
  </si>
  <si>
    <t>test_results_analysis_values_postcal_standard_4_img2_8</t>
  </si>
  <si>
    <t>test_results_analysis_values_postcal_standard_4_img2_9</t>
  </si>
  <si>
    <t>test_results_analysis_values_postcal_standard_4_img3_1</t>
  </si>
  <si>
    <t>test_results_analysis_values_postcal_standard_4_img3_2</t>
  </si>
  <si>
    <t>test_results_analysis_values_postcal_standard_4_img3_3</t>
  </si>
  <si>
    <t>test_results_analysis_values_postcal_standard_4_img3_4</t>
  </si>
  <si>
    <t>test_results_analysis_values_postcal_standard_4_img3_5</t>
  </si>
  <si>
    <t>test_results_analysis_values_postcal_standard_4_img3_6</t>
  </si>
  <si>
    <t>test_results_analysis_values_postcal_standard_4_img3_7</t>
  </si>
  <si>
    <t>test_results_analysis_values_postcal_standard_4_img3_8</t>
  </si>
  <si>
    <t>test_results_analysis_values_postcal_standard_4_img3_9</t>
  </si>
  <si>
    <t>test_results_analysis_values_postcal_standard_5_img1_1</t>
  </si>
  <si>
    <t>test_results_analysis_values_postcal_standard_5_img1_2</t>
  </si>
  <si>
    <t>test_results_analysis_values_postcal_standard_5_img1_3</t>
  </si>
  <si>
    <t>test_results_analysis_values_postcal_standard_5_img1_4</t>
  </si>
  <si>
    <t>test_results_analysis_values_postcal_standard_5_img1_5</t>
  </si>
  <si>
    <t>test_results_analysis_values_postcal_standard_5_img1_6</t>
  </si>
  <si>
    <t>test_results_analysis_values_postcal_standard_5_img1_7</t>
  </si>
  <si>
    <t>test_results_analysis_values_postcal_standard_5_img1_8</t>
  </si>
  <si>
    <t>test_results_analysis_values_postcal_standard_5_img1_9</t>
  </si>
  <si>
    <t>test_results_analysis_values_postcal_standard_5_img2_1</t>
  </si>
  <si>
    <t>test_results_analysis_values_postcal_standard_5_img2_2</t>
  </si>
  <si>
    <t>test_results_analysis_values_postcal_standard_5_img2_3</t>
  </si>
  <si>
    <t>test_results_analysis_values_postcal_standard_5_img2_4</t>
  </si>
  <si>
    <t>test_results_analysis_values_postcal_standard_5_img2_5</t>
  </si>
  <si>
    <t>test_results_analysis_values_postcal_standard_5_img2_6</t>
  </si>
  <si>
    <t>test_results_analysis_values_postcal_standard_5_img2_7</t>
  </si>
  <si>
    <t>test_results_analysis_values_postcal_standard_5_img2_8</t>
  </si>
  <si>
    <t>test_results_analysis_values_postcal_standard_5_img2_9</t>
  </si>
  <si>
    <t>test_results_analysis_values_postcal_standard_5_img3_1</t>
  </si>
  <si>
    <t>test_results_analysis_values_postcal_standard_5_img3_2</t>
  </si>
  <si>
    <t>test_results_analysis_values_postcal_standard_5_img3_3</t>
  </si>
  <si>
    <t>test_results_analysis_values_postcal_standard_5_img3_4</t>
  </si>
  <si>
    <t>test_results_analysis_values_postcal_standard_5_img3_5</t>
  </si>
  <si>
    <t>test_results_analysis_values_postcal_standard_5_img3_6</t>
  </si>
  <si>
    <t>test_results_analysis_values_postcal_standard_5_img3_7</t>
  </si>
  <si>
    <t>test_results_analysis_values_postcal_standard_5_img3_8</t>
  </si>
  <si>
    <t>test_results_analysis_values_postcal_standard_5_img3_9</t>
  </si>
  <si>
    <t>test_results_analysis_values_postcal_standard_6_img1_1</t>
  </si>
  <si>
    <t>test_results_analysis_values_postcal_standard_6_img1_2</t>
  </si>
  <si>
    <t>test_results_analysis_values_postcal_standard_6_img1_3</t>
  </si>
  <si>
    <t>test_results_analysis_values_postcal_standard_6_img1_4</t>
  </si>
  <si>
    <t>test_results_analysis_values_postcal_standard_6_img1_5</t>
  </si>
  <si>
    <t>test_results_analysis_values_postcal_standard_6_img1_6</t>
  </si>
  <si>
    <t>test_results_analysis_values_postcal_standard_6_img1_7</t>
  </si>
  <si>
    <t>test_results_analysis_values_postcal_standard_6_img1_8</t>
  </si>
  <si>
    <t>test_results_analysis_values_postcal_standard_6_img1_9</t>
  </si>
  <si>
    <t>test_results_analysis_values_postcal_standard_6_img2_1</t>
  </si>
  <si>
    <t>test_results_analysis_values_postcal_standard_6_img2_2</t>
  </si>
  <si>
    <t>test_results_analysis_values_postcal_standard_6_img2_3</t>
  </si>
  <si>
    <t>test_results_analysis_values_postcal_standard_6_img2_4</t>
  </si>
  <si>
    <t>test_results_analysis_values_postcal_standard_6_img2_5</t>
  </si>
  <si>
    <t>test_results_analysis_values_postcal_standard_6_img2_6</t>
  </si>
  <si>
    <t>test_results_analysis_values_postcal_standard_6_img2_7</t>
  </si>
  <si>
    <t>test_results_analysis_values_postcal_standard_6_img2_8</t>
  </si>
  <si>
    <t>test_results_analysis_values_postcal_standard_6_img2_9</t>
  </si>
  <si>
    <t>test_results_analysis_values_postcal_standard_6_img3_1</t>
  </si>
  <si>
    <t>test_results_analysis_values_postcal_standard_6_img3_2</t>
  </si>
  <si>
    <t>test_results_analysis_values_postcal_standard_6_img3_3</t>
  </si>
  <si>
    <t>test_results_analysis_values_postcal_standard_6_img3_4</t>
  </si>
  <si>
    <t>test_results_analysis_values_postcal_standard_6_img3_5</t>
  </si>
  <si>
    <t>test_results_analysis_values_postcal_standard_6_img3_6</t>
  </si>
  <si>
    <t>test_results_analysis_values_postcal_standard_6_img3_7</t>
  </si>
  <si>
    <t>test_results_analysis_values_postcal_standard_6_img3_8</t>
  </si>
  <si>
    <t>test_results_analysis_values_postcal_standard_6_img3_9</t>
  </si>
  <si>
    <t>test_results_analysis_values_postcal_standard_7_img1_1</t>
  </si>
  <si>
    <t>test_results_analysis_values_postcal_standard_7_img1_2</t>
  </si>
  <si>
    <t>test_results_analysis_values_postcal_standard_7_img1_3</t>
  </si>
  <si>
    <t>test_results_analysis_values_postcal_standard_7_img1_4</t>
  </si>
  <si>
    <t>test_results_analysis_values_postcal_standard_7_img1_5</t>
  </si>
  <si>
    <t>test_results_analysis_values_postcal_standard_7_img1_6</t>
  </si>
  <si>
    <t>test_results_analysis_values_postcal_standard_7_img1_7</t>
  </si>
  <si>
    <t>test_results_analysis_values_postcal_standard_7_img1_8</t>
  </si>
  <si>
    <t>test_results_analysis_values_postcal_standard_7_img1_9</t>
  </si>
  <si>
    <t>test_results_analysis_values_postcal_standard_7_img2_1</t>
  </si>
  <si>
    <t>test_results_analysis_values_postcal_standard_7_img2_2</t>
  </si>
  <si>
    <t>test_results_analysis_values_postcal_standard_7_img2_3</t>
  </si>
  <si>
    <t>test_results_analysis_values_postcal_standard_7_img2_4</t>
  </si>
  <si>
    <t>test_results_analysis_values_postcal_standard_7_img2_5</t>
  </si>
  <si>
    <t>test_results_analysis_values_postcal_standard_7_img2_6</t>
  </si>
  <si>
    <t>test_results_analysis_values_postcal_standard_7_img2_7</t>
  </si>
  <si>
    <t>test_results_analysis_values_postcal_standard_7_img2_8</t>
  </si>
  <si>
    <t>test_results_analysis_values_postcal_standard_7_img2_9</t>
  </si>
  <si>
    <t>test_results_analysis_values_postcal_standard_7_img3_1</t>
  </si>
  <si>
    <t>test_results_analysis_values_postcal_standard_7_img3_2</t>
  </si>
  <si>
    <t>test_results_analysis_values_postcal_standard_7_img3_3</t>
  </si>
  <si>
    <t>test_results_analysis_values_postcal_standard_7_img3_4</t>
  </si>
  <si>
    <t>test_results_analysis_values_postcal_standard_7_img3_5</t>
  </si>
  <si>
    <t>test_results_analysis_values_postcal_standard_7_img3_6</t>
  </si>
  <si>
    <t>test_results_analysis_values_postcal_standard_7_img3_7</t>
  </si>
  <si>
    <t>test_results_analysis_values_postcal_standard_7_img3_8</t>
  </si>
  <si>
    <t>test_results_analysis_values_postcal_standard_7_img3_9</t>
  </si>
  <si>
    <t>test_results_analysis_values_postcal_standard_8_img1_1</t>
  </si>
  <si>
    <t>test_results_analysis_values_postcal_standard_8_img1_2</t>
  </si>
  <si>
    <t>test_results_analysis_values_postcal_standard_8_img1_3</t>
  </si>
  <si>
    <t>test_results_analysis_values_postcal_standard_8_img1_4</t>
  </si>
  <si>
    <t>test_results_analysis_values_postcal_standard_8_img1_5</t>
  </si>
  <si>
    <t>test_results_analysis_values_postcal_standard_8_img1_6</t>
  </si>
  <si>
    <t>test_results_analysis_values_postcal_standard_8_img1_7</t>
  </si>
  <si>
    <t>test_results_analysis_values_postcal_standard_8_img1_8</t>
  </si>
  <si>
    <t>test_results_analysis_values_postcal_standard_8_img1_9</t>
  </si>
  <si>
    <t>test_results_analysis_values_postcal_standard_8_img2_1</t>
  </si>
  <si>
    <t>test_results_analysis_values_postcal_standard_8_img2_2</t>
  </si>
  <si>
    <t>test_results_analysis_values_postcal_standard_8_img2_3</t>
  </si>
  <si>
    <t>test_results_analysis_values_postcal_standard_8_img2_4</t>
  </si>
  <si>
    <t>test_results_analysis_values_postcal_standard_8_img2_5</t>
  </si>
  <si>
    <t>test_results_analysis_values_postcal_standard_8_img2_6</t>
  </si>
  <si>
    <t>test_results_analysis_values_postcal_standard_8_img2_7</t>
  </si>
  <si>
    <t>test_results_analysis_values_postcal_standard_8_img2_8</t>
  </si>
  <si>
    <t>test_results_analysis_values_postcal_standard_8_img2_9</t>
  </si>
  <si>
    <t>test_results_analysis_values_postcal_standard_8_img3_1</t>
  </si>
  <si>
    <t>test_results_analysis_values_postcal_standard_8_img3_2</t>
  </si>
  <si>
    <t>test_results_analysis_values_postcal_standard_8_img3_3</t>
  </si>
  <si>
    <t>test_results_analysis_values_postcal_standard_8_img3_4</t>
  </si>
  <si>
    <t>test_results_analysis_values_postcal_standard_8_img3_5</t>
  </si>
  <si>
    <t>test_results_analysis_values_postcal_standard_8_img3_6</t>
  </si>
  <si>
    <t>test_results_analysis_values_postcal_standard_8_img3_7</t>
  </si>
  <si>
    <t>test_results_analysis_values_postcal_standard_8_img3_8</t>
  </si>
  <si>
    <t>test_results_analysis_values_postcal_standard_8_img3_9</t>
  </si>
  <si>
    <t>test_results_analysis_values_postcal_standard_9_img1_1</t>
  </si>
  <si>
    <t>test_results_analysis_values_postcal_standard_9_img1_2</t>
  </si>
  <si>
    <t>test_results_analysis_values_postcal_standard_9_img1_3</t>
  </si>
  <si>
    <t>test_results_analysis_values_postcal_standard_9_img1_4</t>
  </si>
  <si>
    <t>test_results_analysis_values_postcal_standard_9_img1_5</t>
  </si>
  <si>
    <t>test_results_analysis_values_postcal_standard_9_img1_6</t>
  </si>
  <si>
    <t>test_results_analysis_values_postcal_standard_9_img1_7</t>
  </si>
  <si>
    <t>test_results_analysis_values_postcal_standard_9_img1_8</t>
  </si>
  <si>
    <t>test_results_analysis_values_postcal_standard_9_img1_9</t>
  </si>
  <si>
    <t>test_results_analysis_values_postcal_standard_9_img2_1</t>
  </si>
  <si>
    <t>test_results_analysis_values_postcal_standard_9_img2_2</t>
  </si>
  <si>
    <t>test_results_analysis_values_postcal_standard_9_img2_3</t>
  </si>
  <si>
    <t>test_results_analysis_values_postcal_standard_9_img2_4</t>
  </si>
  <si>
    <t>test_results_analysis_values_postcal_standard_9_img2_5</t>
  </si>
  <si>
    <t>test_results_analysis_values_postcal_standard_9_img2_6</t>
  </si>
  <si>
    <t>test_results_analysis_values_postcal_standard_9_img2_7</t>
  </si>
  <si>
    <t>test_results_analysis_values_postcal_standard_9_img2_8</t>
  </si>
  <si>
    <t>test_results_analysis_values_postcal_standard_9_img2_9</t>
  </si>
  <si>
    <t>test_results_analysis_values_postcal_standard_9_img3_1</t>
  </si>
  <si>
    <t>test_results_analysis_values_postcal_standard_9_img3_2</t>
  </si>
  <si>
    <t>test_results_analysis_values_postcal_standard_9_img3_3</t>
  </si>
  <si>
    <t>test_results_analysis_values_postcal_standard_9_img3_4</t>
  </si>
  <si>
    <t>test_results_analysis_values_postcal_standard_9_img3_5</t>
  </si>
  <si>
    <t>test_results_analysis_values_postcal_standard_9_img3_6</t>
  </si>
  <si>
    <t>test_results_analysis_values_postcal_standard_9_img3_7</t>
  </si>
  <si>
    <t>test_results_analysis_values_postcal_standard_9_img3_8</t>
  </si>
  <si>
    <t>test_results_analysis_values_postcal_standard_9_img3_9</t>
  </si>
  <si>
    <t>test_results_cal_values_dark_well_1</t>
  </si>
  <si>
    <t>test_results_cal_values_dark_well_2</t>
  </si>
  <si>
    <t>test_results_cal_values_dark_well_3</t>
  </si>
  <si>
    <t>test_results_cal_values_background_1</t>
  </si>
  <si>
    <t>test_results_cal_values_background_2</t>
  </si>
  <si>
    <t>test_results_cal_values_background_3</t>
  </si>
  <si>
    <t>test_results_cal_values_background_4</t>
  </si>
  <si>
    <t>test_results_cal_values_background_5</t>
  </si>
  <si>
    <t>test_results_cal_values_background_6</t>
  </si>
  <si>
    <t>test_results_cal_values_background_7</t>
  </si>
  <si>
    <t>test_results_cal_values_background_8</t>
  </si>
  <si>
    <t>test_results_cal_values_background_9</t>
  </si>
  <si>
    <t>test_results_cal_values_normalizers_r_norm_1</t>
  </si>
  <si>
    <t>test_results_cal_values_normalizers_r_norm_2</t>
  </si>
  <si>
    <t>test_results_cal_values_normalizers_r_norm_3</t>
  </si>
  <si>
    <t>test_results_cal_values_normalizers_g_norm_1</t>
  </si>
  <si>
    <t>test_results_cal_values_normalizers_g_norm_2</t>
  </si>
  <si>
    <t>test_results_cal_values_normalizers_g_norm_3</t>
  </si>
  <si>
    <t>test_results_cal_values_crosstalks_xrgs_1</t>
  </si>
  <si>
    <t>test_results_cal_values_crosstalks_xrgs_2</t>
  </si>
  <si>
    <t>test_results_cal_values_crosstalks_xrgs_3</t>
  </si>
  <si>
    <t>test_results_cal_values_crosstalks_xgrs_1</t>
  </si>
  <si>
    <t>test_results_cal_values_crosstalks_xgrs_2</t>
  </si>
  <si>
    <t>test_results_cal_values_crosstalks_xgrs_3</t>
  </si>
  <si>
    <t>test_results_ref_values_red_1</t>
  </si>
  <si>
    <t>test_results_ref_values_red_2</t>
  </si>
  <si>
    <t>test_results_ref_values_red_3</t>
  </si>
  <si>
    <t>test_results_ref_values_green_1</t>
  </si>
  <si>
    <t>test_results_ref_values_green_2</t>
  </si>
  <si>
    <t>test_results_ref_values_green_3</t>
  </si>
  <si>
    <t>test_results_spec_values_spec_results_well_1_lin_green</t>
  </si>
  <si>
    <t>test_results_spec_values_spec_results_well_1_lin_red</t>
  </si>
  <si>
    <t>test_results_spec_values_spec_results_well_1_standard_2_valg</t>
  </si>
  <si>
    <t>test_results_spec_values_spec_results_well_1_standard_3_valg</t>
  </si>
  <si>
    <t>test_results_spec_values_spec_results_well_1_standard_5_valr</t>
  </si>
  <si>
    <t>test_results_spec_values_spec_results_well_1_standard_6_valr</t>
  </si>
  <si>
    <t>test_results_spec_values_spec_results_well_2_lin_green</t>
  </si>
  <si>
    <t>test_results_spec_values_spec_results_well_2_lin_red</t>
  </si>
  <si>
    <t>test_results_spec_values_spec_results_well_2_standard_2_valg</t>
  </si>
  <si>
    <t>test_results_spec_values_spec_results_well_2_standard_3_valg</t>
  </si>
  <si>
    <t>test_results_spec_values_spec_results_well_2_standard_5_valr</t>
  </si>
  <si>
    <t>test_results_spec_values_spec_results_well_2_standard_6_valr</t>
  </si>
  <si>
    <t>test_results_spec_values_spec_results_well_3_lin_green</t>
  </si>
  <si>
    <t>test_results_spec_values_spec_results_well_3_lin_red</t>
  </si>
  <si>
    <t>test_results_spec_values_spec_results_well_3_standard_2_valg</t>
  </si>
  <si>
    <t>test_results_spec_values_spec_results_well_3_standard_3_valg</t>
  </si>
  <si>
    <t>test_results_spec_values_spec_results_well_3_standard_5_valr</t>
  </si>
  <si>
    <t>test_results_spec_values_spec_results_well_3_standard_6_valr</t>
  </si>
  <si>
    <t>test_results_spec_values_data_normalizers_r_norm_1</t>
  </si>
  <si>
    <t>test_results_spec_values_data_normalizers_r_norm_2</t>
  </si>
  <si>
    <t>test_results_spec_values_data_normalizers_r_norm_3</t>
  </si>
  <si>
    <t>test_results_spec_values_data_normalizers_g_norm_1</t>
  </si>
  <si>
    <t>test_results_spec_values_data_normalizers_g_norm_2</t>
  </si>
  <si>
    <t>test_results_spec_values_data_normalizers_g_norm_3</t>
  </si>
  <si>
    <t>test_results_spec_values_data_crosstalks_xrgs_1</t>
  </si>
  <si>
    <t>test_results_spec_values_data_crosstalks_xrgs_2</t>
  </si>
  <si>
    <t>test_results_spec_values_data_crosstalks_xrgs_3</t>
  </si>
  <si>
    <t>test_results_spec_values_data_crosstalks_xgrs_1</t>
  </si>
  <si>
    <t>test_results_spec_values_data_crosstalks_xgrs_2</t>
  </si>
  <si>
    <t>test_results_spec_values_data_crosstalks_xgrs_3</t>
  </si>
  <si>
    <t>test_results_version_version_number</t>
  </si>
  <si>
    <t>test_results_version_info</t>
  </si>
  <si>
    <t>Initial R3 TEMP HACK</t>
  </si>
  <si>
    <t>batchcode</t>
  </si>
  <si>
    <t>202007240108</t>
  </si>
  <si>
    <t>ref_unit</t>
  </si>
  <si>
    <t>B19460006</t>
  </si>
  <si>
    <t>timestamp</t>
  </si>
  <si>
    <t>20210304-2025</t>
  </si>
  <si>
    <t>ref_cal_vals_1_1</t>
  </si>
  <si>
    <t>ref_cal_vals_1_2</t>
  </si>
  <si>
    <t>ref_cal_vals_1_3</t>
  </si>
  <si>
    <t>ref_cal_vals_1_4</t>
  </si>
  <si>
    <t>ref_cal_vals_1_5</t>
  </si>
  <si>
    <t>ref_cal_vals_1_6</t>
  </si>
  <si>
    <t>ref_cal_vals_2_1</t>
  </si>
  <si>
    <t>ref_cal_vals_2_2</t>
  </si>
  <si>
    <t>ref_cal_vals_2_3</t>
  </si>
  <si>
    <t>ref_cal_vals_2_4</t>
  </si>
  <si>
    <t>ref_cal_vals_2_5</t>
  </si>
  <si>
    <t>ref_cal_vals_2_6</t>
  </si>
  <si>
    <t>ref_cal_vals_3_1</t>
  </si>
  <si>
    <t>ref_cal_vals_3_2</t>
  </si>
  <si>
    <t>ref_cal_vals_3_3</t>
  </si>
  <si>
    <t>ref_cal_vals_3_4</t>
  </si>
  <si>
    <t>ref_cal_vals_3_5</t>
  </si>
  <si>
    <t>ref_cal_vals_3_6</t>
  </si>
  <si>
    <t>ref_cal_vals_4_1</t>
  </si>
  <si>
    <t>ref_cal_vals_4_2</t>
  </si>
  <si>
    <t>ref_cal_vals_4_3</t>
  </si>
  <si>
    <t>ref_cal_vals_4_4</t>
  </si>
  <si>
    <t>ref_cal_vals_4_5</t>
  </si>
  <si>
    <t>ref_cal_vals_4_6</t>
  </si>
  <si>
    <t>ref_cal_vals_5_1</t>
  </si>
  <si>
    <t>ref_cal_vals_5_2</t>
  </si>
  <si>
    <t>ref_cal_vals_5_3</t>
  </si>
  <si>
    <t>ref_cal_vals_5_4</t>
  </si>
  <si>
    <t>ref_cal_vals_5_5</t>
  </si>
  <si>
    <t>ref_cal_vals_5_6</t>
  </si>
  <si>
    <t>ref_cal_vals_6_1</t>
  </si>
  <si>
    <t>ref_cal_vals_6_2</t>
  </si>
  <si>
    <t>ref_cal_vals_6_3</t>
  </si>
  <si>
    <t>ref_cal_vals_6_4</t>
  </si>
  <si>
    <t>ref_cal_vals_6_5</t>
  </si>
  <si>
    <t>ref_cal_vals_6_6</t>
  </si>
  <si>
    <t>ref_cal_vals_7_1</t>
  </si>
  <si>
    <t>ref_cal_vals_7_2</t>
  </si>
  <si>
    <t>ref_cal_vals_7_3</t>
  </si>
  <si>
    <t>ref_cal_vals_7_4</t>
  </si>
  <si>
    <t>ref_cal_vals_7_5</t>
  </si>
  <si>
    <t>ref_cal_vals_7_6</t>
  </si>
  <si>
    <t>ref_cal_vals_8_1</t>
  </si>
  <si>
    <t>ref_cal_vals_8_2</t>
  </si>
  <si>
    <t>ref_cal_vals_8_3</t>
  </si>
  <si>
    <t>ref_cal_vals_8_4</t>
  </si>
  <si>
    <t>ref_cal_vals_8_5</t>
  </si>
  <si>
    <t>ref_cal_vals_8_6</t>
  </si>
  <si>
    <t>ref_cal_vals_9_1</t>
  </si>
  <si>
    <t>ref_cal_vals_9_2</t>
  </si>
  <si>
    <t>ref_cal_vals_9_3</t>
  </si>
  <si>
    <t>ref_cal_vals_9_4</t>
  </si>
  <si>
    <t>ref_cal_vals_9_5</t>
  </si>
  <si>
    <t>ref_cal_vals_9_6</t>
  </si>
  <si>
    <t>green_targets_1</t>
  </si>
  <si>
    <t>green_targets_2</t>
  </si>
  <si>
    <t>green_targets_3</t>
  </si>
  <si>
    <t>red_targets_1</t>
  </si>
  <si>
    <t>red_targets_2</t>
  </si>
  <si>
    <t>red_targets_3</t>
  </si>
  <si>
    <t>R2 Calculations</t>
  </si>
  <si>
    <t>16x</t>
  </si>
  <si>
    <t>32x</t>
  </si>
  <si>
    <t>64x</t>
  </si>
  <si>
    <t>Decimal Dilution</t>
  </si>
  <si>
    <t>Well Average Fl.</t>
  </si>
  <si>
    <t>Dil.</t>
  </si>
  <si>
    <t>Product Engineering Review and Approval</t>
  </si>
  <si>
    <t>Quality Assurance Review and Approval</t>
  </si>
  <si>
    <t>Post CAL BUFFER Photo 1</t>
  </si>
  <si>
    <t>Post CAL BUFFER Photo 2</t>
  </si>
  <si>
    <t>Post CAL BUFFER Photo 3</t>
  </si>
  <si>
    <t>Cartridge 7 Buffer</t>
  </si>
  <si>
    <t>Cartridge 9 Buffer</t>
  </si>
  <si>
    <t>Cartridge 8 Buffer</t>
  </si>
  <si>
    <r>
      <t xml:space="preserve">DEV-00196, ATTACHMENT </t>
    </r>
    <r>
      <rPr>
        <b/>
        <sz val="11"/>
        <color rgb="FFFF0000"/>
        <rFont val="Calibri"/>
        <family val="2"/>
        <scheme val="minor"/>
      </rPr>
      <t>X,</t>
    </r>
    <r>
      <rPr>
        <sz val="11"/>
        <color theme="1"/>
        <rFont val="Calibri"/>
        <family val="2"/>
        <scheme val="minor"/>
      </rPr>
      <t xml:space="preserve"> Version </t>
    </r>
    <r>
      <rPr>
        <b/>
        <sz val="12"/>
        <color rgb="FFFF0000"/>
        <rFont val="Calibri"/>
        <family val="2"/>
        <scheme val="minor"/>
      </rPr>
      <t>Y</t>
    </r>
  </si>
  <si>
    <t>SINGLE CUBE CALIBRABRATION DATA EVALUATION</t>
  </si>
  <si>
    <t>Page 1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</si>
</sst>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"/>
    <numFmt numFmtId="165" formatCode="0.0000000000"/>
    <numFmt numFmtId="166" formatCode="#,##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7FFE7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D6D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0" borderId="0" xfId="0" applyAlignment="1" applyProtection="1">
      <alignment horizontal="right"/>
      <protection locked="0"/>
    </xf>
    <xf numFmtId="0" fontId="0" fillId="0" borderId="0" xfId="0" applyAlignment="1">
      <alignment vertical="center"/>
    </xf>
    <xf numFmtId="0" fontId="10" fillId="5" borderId="45" xfId="0" applyFont="1" applyFill="1" applyBorder="1" applyAlignment="1">
      <alignment horizontal="center" vertical="center"/>
    </xf>
    <xf numFmtId="0" fontId="0" fillId="5" borderId="12" xfId="0" applyFill="1" applyBorder="1" applyAlignment="1">
      <alignment vertical="center"/>
    </xf>
    <xf numFmtId="0" fontId="1" fillId="5" borderId="18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3" borderId="15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164" fontId="0" fillId="7" borderId="38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164" fontId="0" fillId="7" borderId="39" xfId="0" applyNumberFormat="1" applyFill="1" applyBorder="1" applyAlignment="1">
      <alignment horizontal="right" vertical="center"/>
    </xf>
    <xf numFmtId="0" fontId="0" fillId="3" borderId="16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164" fontId="0" fillId="7" borderId="40" xfId="0" applyNumberFormat="1" applyFill="1" applyBorder="1" applyAlignment="1">
      <alignment horizontal="right" vertical="center"/>
    </xf>
    <xf numFmtId="0" fontId="9" fillId="3" borderId="4" xfId="0" applyFont="1" applyFill="1" applyBorder="1" applyAlignment="1">
      <alignment vertical="center"/>
    </xf>
    <xf numFmtId="0" fontId="9" fillId="3" borderId="20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20" xfId="0" applyFont="1" applyFill="1" applyBorder="1" applyAlignment="1">
      <alignment vertical="center"/>
    </xf>
    <xf numFmtId="164" fontId="0" fillId="8" borderId="38" xfId="0" applyNumberFormat="1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21" xfId="0" applyFont="1" applyFill="1" applyBorder="1" applyAlignment="1">
      <alignment vertical="center"/>
    </xf>
    <xf numFmtId="164" fontId="0" fillId="8" borderId="39" xfId="0" applyNumberFormat="1" applyFill="1" applyBorder="1" applyAlignment="1">
      <alignment horizontal="right" vertical="center"/>
    </xf>
    <xf numFmtId="0" fontId="2" fillId="4" borderId="16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164" fontId="0" fillId="8" borderId="40" xfId="0" applyNumberFormat="1" applyFill="1" applyBorder="1" applyAlignment="1">
      <alignment horizontal="right" vertical="center"/>
    </xf>
    <xf numFmtId="0" fontId="2" fillId="6" borderId="14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164" fontId="0" fillId="0" borderId="24" xfId="0" applyNumberFormat="1" applyBorder="1" applyAlignment="1">
      <alignment horizontal="right" vertical="center"/>
    </xf>
    <xf numFmtId="0" fontId="2" fillId="6" borderId="1" xfId="0" applyFont="1" applyFill="1" applyBorder="1" applyAlignment="1">
      <alignment vertical="center"/>
    </xf>
    <xf numFmtId="0" fontId="2" fillId="6" borderId="21" xfId="0" applyFont="1" applyFill="1" applyBorder="1" applyAlignment="1">
      <alignment vertical="center"/>
    </xf>
    <xf numFmtId="164" fontId="0" fillId="0" borderId="6" xfId="0" applyNumberFormat="1" applyBorder="1" applyAlignment="1">
      <alignment horizontal="right" vertical="center"/>
    </xf>
    <xf numFmtId="0" fontId="2" fillId="6" borderId="16" xfId="0" applyFont="1" applyFill="1" applyBorder="1" applyAlignment="1">
      <alignment vertical="center"/>
    </xf>
    <xf numFmtId="0" fontId="2" fillId="6" borderId="22" xfId="0" applyFont="1" applyFill="1" applyBorder="1" applyAlignment="1">
      <alignment vertical="center"/>
    </xf>
    <xf numFmtId="0" fontId="2" fillId="6" borderId="15" xfId="0" applyFont="1" applyFill="1" applyBorder="1" applyAlignment="1">
      <alignment vertical="center"/>
    </xf>
    <xf numFmtId="0" fontId="2" fillId="6" borderId="20" xfId="0" applyFont="1" applyFill="1" applyBorder="1" applyAlignment="1">
      <alignment vertical="center"/>
    </xf>
    <xf numFmtId="164" fontId="0" fillId="0" borderId="8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right" vertical="center"/>
    </xf>
    <xf numFmtId="0" fontId="1" fillId="5" borderId="41" xfId="0" applyFont="1" applyFill="1" applyBorder="1" applyAlignment="1">
      <alignment vertical="center" wrapText="1"/>
    </xf>
    <xf numFmtId="164" fontId="0" fillId="0" borderId="39" xfId="0" applyNumberFormat="1" applyBorder="1" applyAlignment="1">
      <alignment horizontal="right" vertical="center"/>
    </xf>
    <xf numFmtId="0" fontId="2" fillId="6" borderId="23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164" fontId="0" fillId="0" borderId="28" xfId="0" applyNumberFormat="1" applyBorder="1" applyAlignment="1">
      <alignment horizontal="right" vertical="center"/>
    </xf>
    <xf numFmtId="164" fontId="0" fillId="0" borderId="44" xfId="0" applyNumberFormat="1" applyBorder="1" applyAlignment="1">
      <alignment horizontal="right" vertical="center"/>
    </xf>
    <xf numFmtId="0" fontId="0" fillId="5" borderId="30" xfId="0" applyFill="1" applyBorder="1" applyAlignment="1">
      <alignment vertical="center"/>
    </xf>
    <xf numFmtId="0" fontId="0" fillId="5" borderId="33" xfId="0" applyFill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165" fontId="0" fillId="7" borderId="38" xfId="0" applyNumberFormat="1" applyFill="1" applyBorder="1" applyAlignment="1">
      <alignment horizontal="right" vertical="center"/>
    </xf>
    <xf numFmtId="164" fontId="0" fillId="5" borderId="18" xfId="0" applyNumberFormat="1" applyFill="1" applyBorder="1" applyAlignment="1">
      <alignment vertical="center"/>
    </xf>
    <xf numFmtId="0" fontId="0" fillId="7" borderId="39" xfId="0" applyFill="1" applyBorder="1" applyAlignment="1">
      <alignment horizontal="right" vertical="center"/>
    </xf>
    <xf numFmtId="0" fontId="0" fillId="7" borderId="40" xfId="0" applyFill="1" applyBorder="1" applyAlignment="1">
      <alignment horizontal="right" vertical="center"/>
    </xf>
    <xf numFmtId="165" fontId="0" fillId="8" borderId="38" xfId="0" applyNumberFormat="1" applyFill="1" applyBorder="1" applyAlignment="1">
      <alignment horizontal="right" vertical="center"/>
    </xf>
    <xf numFmtId="0" fontId="0" fillId="8" borderId="39" xfId="0" applyFill="1" applyBorder="1" applyAlignment="1">
      <alignment horizontal="right" vertical="center"/>
    </xf>
    <xf numFmtId="0" fontId="0" fillId="8" borderId="40" xfId="0" applyFill="1" applyBorder="1" applyAlignment="1">
      <alignment horizontal="right" vertical="center"/>
    </xf>
    <xf numFmtId="164" fontId="0" fillId="0" borderId="41" xfId="0" applyNumberFormat="1" applyBorder="1" applyAlignment="1">
      <alignment horizontal="right" vertical="center"/>
    </xf>
    <xf numFmtId="164" fontId="0" fillId="0" borderId="40" xfId="0" applyNumberFormat="1" applyBorder="1" applyAlignment="1">
      <alignment horizontal="right" vertical="center"/>
    </xf>
    <xf numFmtId="164" fontId="0" fillId="5" borderId="19" xfId="0" applyNumberFormat="1" applyFill="1" applyBorder="1" applyAlignment="1">
      <alignment vertical="center"/>
    </xf>
    <xf numFmtId="0" fontId="1" fillId="5" borderId="43" xfId="0" applyFont="1" applyFill="1" applyBorder="1" applyAlignment="1">
      <alignment vertical="center" wrapText="1"/>
    </xf>
    <xf numFmtId="0" fontId="0" fillId="5" borderId="19" xfId="0" applyFill="1" applyBorder="1" applyAlignment="1">
      <alignment vertical="center"/>
    </xf>
    <xf numFmtId="164" fontId="0" fillId="0" borderId="36" xfId="0" applyNumberFormat="1" applyBorder="1" applyAlignment="1">
      <alignment horizontal="right" vertical="center"/>
    </xf>
    <xf numFmtId="0" fontId="0" fillId="5" borderId="18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right" vertical="center"/>
    </xf>
    <xf numFmtId="164" fontId="0" fillId="0" borderId="37" xfId="0" applyNumberFormat="1" applyBorder="1" applyAlignment="1">
      <alignment horizontal="right" vertical="center"/>
    </xf>
    <xf numFmtId="164" fontId="0" fillId="0" borderId="26" xfId="0" applyNumberFormat="1" applyBorder="1" applyAlignment="1">
      <alignment horizontal="right" vertical="center"/>
    </xf>
    <xf numFmtId="0" fontId="0" fillId="5" borderId="19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10" borderId="34" xfId="0" applyFont="1" applyFill="1" applyBorder="1" applyAlignment="1" applyProtection="1">
      <alignment vertical="center"/>
      <protection locked="0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 wrapText="1"/>
    </xf>
    <xf numFmtId="165" fontId="0" fillId="0" borderId="0" xfId="0" applyNumberFormat="1"/>
    <xf numFmtId="0" fontId="6" fillId="0" borderId="0" xfId="0" applyFont="1" applyAlignment="1">
      <alignment horizontal="center" vertical="center" wrapText="1"/>
    </xf>
    <xf numFmtId="0" fontId="2" fillId="0" borderId="0" xfId="0" applyFont="1"/>
    <xf numFmtId="0" fontId="5" fillId="0" borderId="0" xfId="0" applyFont="1" applyAlignment="1">
      <alignment horizontal="left" vertical="center" wrapText="1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0" borderId="0" xfId="0" applyFont="1" applyAlignment="1">
      <alignment vertical="center" wrapText="1"/>
    </xf>
    <xf numFmtId="0" fontId="3" fillId="2" borderId="25" xfId="0" applyFont="1" applyFill="1" applyBorder="1"/>
    <xf numFmtId="0" fontId="3" fillId="2" borderId="32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0" fillId="7" borderId="47" xfId="0" applyNumberFormat="1" applyFill="1" applyBorder="1" applyAlignment="1">
      <alignment horizontal="center" vertical="center"/>
    </xf>
    <xf numFmtId="164" fontId="0" fillId="11" borderId="47" xfId="0" applyNumberForma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 wrapText="1"/>
    </xf>
    <xf numFmtId="0" fontId="1" fillId="5" borderId="35" xfId="0" applyFont="1" applyFill="1" applyBorder="1" applyAlignment="1">
      <alignment vertical="center" wrapText="1"/>
    </xf>
    <xf numFmtId="0" fontId="1" fillId="5" borderId="0" xfId="0" applyFont="1" applyFill="1" applyAlignment="1">
      <alignment vertical="center" wrapText="1"/>
    </xf>
    <xf numFmtId="164" fontId="0" fillId="0" borderId="0" xfId="0" applyNumberFormat="1" applyAlignment="1">
      <alignment horizontal="right" vertical="center"/>
    </xf>
    <xf numFmtId="0" fontId="0" fillId="5" borderId="0" xfId="0" applyFill="1" applyAlignment="1">
      <alignment vertical="center"/>
    </xf>
    <xf numFmtId="164" fontId="0" fillId="5" borderId="0" xfId="0" applyNumberFormat="1" applyFill="1" applyAlignment="1">
      <alignment vertical="center"/>
    </xf>
    <xf numFmtId="164" fontId="0" fillId="5" borderId="43" xfId="0" applyNumberFormat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166" fontId="9" fillId="7" borderId="38" xfId="0" applyNumberFormat="1" applyFont="1" applyFill="1" applyBorder="1" applyAlignment="1">
      <alignment vertical="center"/>
    </xf>
    <xf numFmtId="166" fontId="9" fillId="7" borderId="39" xfId="0" applyNumberFormat="1" applyFont="1" applyFill="1" applyBorder="1" applyAlignment="1">
      <alignment vertical="center"/>
    </xf>
    <xf numFmtId="166" fontId="9" fillId="7" borderId="40" xfId="0" applyNumberFormat="1" applyFont="1" applyFill="1" applyBorder="1" applyAlignment="1">
      <alignment vertical="center"/>
    </xf>
    <xf numFmtId="166" fontId="9" fillId="9" borderId="38" xfId="0" applyNumberFormat="1" applyFont="1" applyFill="1" applyBorder="1" applyAlignment="1">
      <alignment vertical="center"/>
    </xf>
    <xf numFmtId="166" fontId="9" fillId="9" borderId="39" xfId="0" applyNumberFormat="1" applyFont="1" applyFill="1" applyBorder="1" applyAlignment="1">
      <alignment vertical="center"/>
    </xf>
    <xf numFmtId="166" fontId="9" fillId="9" borderId="40" xfId="0" applyNumberFormat="1" applyFont="1" applyFill="1" applyBorder="1" applyAlignment="1">
      <alignment vertical="center"/>
    </xf>
    <xf numFmtId="164" fontId="9" fillId="7" borderId="38" xfId="0" applyNumberFormat="1" applyFont="1" applyFill="1" applyBorder="1" applyAlignment="1">
      <alignment vertical="center"/>
    </xf>
    <xf numFmtId="164" fontId="9" fillId="7" borderId="39" xfId="0" applyNumberFormat="1" applyFont="1" applyFill="1" applyBorder="1" applyAlignment="1">
      <alignment vertical="center"/>
    </xf>
    <xf numFmtId="164" fontId="9" fillId="7" borderId="40" xfId="0" applyNumberFormat="1" applyFont="1" applyFill="1" applyBorder="1" applyAlignment="1">
      <alignment vertical="center"/>
    </xf>
    <xf numFmtId="164" fontId="9" fillId="9" borderId="25" xfId="0" applyNumberFormat="1" applyFont="1" applyFill="1" applyBorder="1" applyAlignment="1">
      <alignment vertical="center"/>
    </xf>
    <xf numFmtId="164" fontId="9" fillId="9" borderId="10" xfId="0" applyNumberFormat="1" applyFont="1" applyFill="1" applyBorder="1" applyAlignment="1">
      <alignment vertical="center"/>
    </xf>
    <xf numFmtId="164" fontId="9" fillId="9" borderId="26" xfId="0" applyNumberFormat="1" applyFont="1" applyFill="1" applyBorder="1" applyAlignment="1">
      <alignment vertical="center"/>
    </xf>
    <xf numFmtId="164" fontId="9" fillId="7" borderId="44" xfId="0" applyNumberFormat="1" applyFont="1" applyFill="1" applyBorder="1" applyAlignment="1">
      <alignment vertical="center"/>
    </xf>
    <xf numFmtId="164" fontId="9" fillId="9" borderId="38" xfId="0" applyNumberFormat="1" applyFont="1" applyFill="1" applyBorder="1" applyAlignment="1">
      <alignment vertical="center"/>
    </xf>
    <xf numFmtId="164" fontId="9" fillId="9" borderId="39" xfId="0" applyNumberFormat="1" applyFont="1" applyFill="1" applyBorder="1" applyAlignment="1">
      <alignment vertical="center"/>
    </xf>
    <xf numFmtId="164" fontId="9" fillId="9" borderId="40" xfId="0" applyNumberFormat="1" applyFont="1" applyFill="1" applyBorder="1" applyAlignment="1">
      <alignment vertical="center"/>
    </xf>
    <xf numFmtId="0" fontId="1" fillId="5" borderId="47" xfId="0" applyFont="1" applyFill="1" applyBorder="1" applyAlignment="1">
      <alignment horizontal="center" vertical="center" wrapText="1"/>
    </xf>
    <xf numFmtId="0" fontId="0" fillId="2" borderId="34" xfId="0" applyFill="1" applyBorder="1" applyAlignment="1">
      <alignment vertical="center"/>
    </xf>
    <xf numFmtId="0" fontId="0" fillId="2" borderId="33" xfId="0" applyFill="1" applyBorder="1" applyAlignment="1">
      <alignment vertical="center"/>
    </xf>
    <xf numFmtId="0" fontId="0" fillId="2" borderId="33" xfId="0" applyFill="1" applyBorder="1" applyAlignment="1">
      <alignment horizontal="right" vertical="center"/>
    </xf>
    <xf numFmtId="0" fontId="0" fillId="2" borderId="12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right" vertical="center"/>
    </xf>
    <xf numFmtId="0" fontId="0" fillId="2" borderId="13" xfId="0" applyFill="1" applyBorder="1" applyAlignment="1">
      <alignment vertical="center"/>
    </xf>
    <xf numFmtId="0" fontId="0" fillId="2" borderId="54" xfId="0" applyFill="1" applyBorder="1" applyAlignment="1">
      <alignment vertical="center"/>
    </xf>
    <xf numFmtId="0" fontId="0" fillId="2" borderId="43" xfId="0" applyFill="1" applyBorder="1" applyAlignment="1">
      <alignment vertical="center"/>
    </xf>
    <xf numFmtId="0" fontId="0" fillId="2" borderId="43" xfId="0" applyFill="1" applyBorder="1" applyAlignment="1">
      <alignment horizontal="right" vertical="center"/>
    </xf>
    <xf numFmtId="0" fontId="0" fillId="2" borderId="55" xfId="0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2" fillId="13" borderId="14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13" borderId="21" xfId="0" applyFont="1" applyFill="1" applyBorder="1" applyAlignment="1">
      <alignment vertical="center"/>
    </xf>
    <xf numFmtId="0" fontId="2" fillId="13" borderId="16" xfId="0" applyFont="1" applyFill="1" applyBorder="1" applyAlignment="1">
      <alignment vertical="center"/>
    </xf>
    <xf numFmtId="0" fontId="2" fillId="13" borderId="22" xfId="0" applyFont="1" applyFill="1" applyBorder="1" applyAlignment="1">
      <alignment vertical="center"/>
    </xf>
    <xf numFmtId="0" fontId="2" fillId="13" borderId="15" xfId="0" applyFont="1" applyFill="1" applyBorder="1" applyAlignment="1">
      <alignment vertical="center"/>
    </xf>
    <xf numFmtId="0" fontId="2" fillId="13" borderId="20" xfId="0" applyFont="1" applyFill="1" applyBorder="1" applyAlignment="1">
      <alignment vertical="center"/>
    </xf>
    <xf numFmtId="164" fontId="0" fillId="0" borderId="0" xfId="0" applyNumberFormat="1"/>
    <xf numFmtId="0" fontId="2" fillId="4" borderId="46" xfId="0" applyFont="1" applyFill="1" applyBorder="1" applyAlignment="1">
      <alignment vertical="center"/>
    </xf>
    <xf numFmtId="0" fontId="2" fillId="4" borderId="56" xfId="0" applyFont="1" applyFill="1" applyBorder="1" applyAlignment="1">
      <alignment vertical="center"/>
    </xf>
    <xf numFmtId="0" fontId="2" fillId="4" borderId="57" xfId="0" applyFont="1" applyFill="1" applyBorder="1" applyAlignment="1">
      <alignment vertical="center"/>
    </xf>
    <xf numFmtId="0" fontId="2" fillId="13" borderId="46" xfId="0" applyFont="1" applyFill="1" applyBorder="1" applyAlignment="1">
      <alignment vertical="center"/>
    </xf>
    <xf numFmtId="0" fontId="2" fillId="13" borderId="56" xfId="0" applyFont="1" applyFill="1" applyBorder="1" applyAlignment="1">
      <alignment vertical="center"/>
    </xf>
    <xf numFmtId="0" fontId="2" fillId="13" borderId="57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2" fillId="13" borderId="52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58" xfId="0" applyFont="1" applyFill="1" applyBorder="1" applyAlignment="1">
      <alignment horizontal="center" vertical="center"/>
    </xf>
    <xf numFmtId="0" fontId="2" fillId="13" borderId="59" xfId="0" applyFont="1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164" fontId="0" fillId="12" borderId="41" xfId="0" applyNumberFormat="1" applyFill="1" applyBorder="1" applyAlignment="1">
      <alignment horizontal="right" vertical="center"/>
    </xf>
    <xf numFmtId="164" fontId="0" fillId="12" borderId="39" xfId="0" applyNumberFormat="1" applyFill="1" applyBorder="1" applyAlignment="1">
      <alignment horizontal="right" vertical="center"/>
    </xf>
    <xf numFmtId="164" fontId="0" fillId="12" borderId="40" xfId="0" applyNumberFormat="1" applyFill="1" applyBorder="1" applyAlignment="1">
      <alignment horizontal="right" vertical="center"/>
    </xf>
    <xf numFmtId="0" fontId="4" fillId="0" borderId="35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64" fontId="0" fillId="0" borderId="13" xfId="0" applyNumberFormat="1" applyBorder="1" applyAlignment="1">
      <alignment horizontal="right" vertical="center"/>
    </xf>
    <xf numFmtId="0" fontId="0" fillId="2" borderId="12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55" xfId="0" applyFill="1" applyBorder="1" applyAlignment="1">
      <alignment horizontal="right" vertical="center"/>
    </xf>
    <xf numFmtId="0" fontId="0" fillId="0" borderId="35" xfId="0" applyBorder="1" applyAlignment="1">
      <alignment vertical="center"/>
    </xf>
    <xf numFmtId="0" fontId="0" fillId="0" borderId="13" xfId="0" applyBorder="1" applyAlignment="1">
      <alignment horizontal="right" vertical="center"/>
    </xf>
    <xf numFmtId="1" fontId="2" fillId="4" borderId="4" xfId="0" applyNumberFormat="1" applyFont="1" applyFill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/>
    </xf>
    <xf numFmtId="164" fontId="0" fillId="7" borderId="39" xfId="0" applyNumberFormat="1" applyFill="1" applyBorder="1" applyAlignment="1">
      <alignment horizontal="center" vertical="center"/>
    </xf>
    <xf numFmtId="0" fontId="0" fillId="0" borderId="18" xfId="0" applyBorder="1"/>
    <xf numFmtId="0" fontId="0" fillId="0" borderId="41" xfId="0" applyBorder="1"/>
    <xf numFmtId="0" fontId="6" fillId="5" borderId="47" xfId="0" applyFont="1" applyFill="1" applyBorder="1" applyAlignment="1">
      <alignment horizontal="center" vertical="center" wrapText="1"/>
    </xf>
    <xf numFmtId="0" fontId="0" fillId="0" borderId="19" xfId="0" applyBorder="1"/>
    <xf numFmtId="0" fontId="1" fillId="5" borderId="30" xfId="0" applyFont="1" applyFill="1" applyBorder="1" applyAlignment="1">
      <alignment horizontal="right" vertical="center"/>
    </xf>
    <xf numFmtId="0" fontId="0" fillId="0" borderId="31" xfId="0" applyBorder="1"/>
    <xf numFmtId="0" fontId="6" fillId="5" borderId="17" xfId="0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center" vertical="center"/>
    </xf>
    <xf numFmtId="164" fontId="0" fillId="5" borderId="41" xfId="0" applyNumberForma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0" fillId="0" borderId="35" xfId="0" applyBorder="1"/>
    <xf numFmtId="0" fontId="4" fillId="5" borderId="4" xfId="0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24" xfId="0" applyBorder="1"/>
    <xf numFmtId="0" fontId="1" fillId="5" borderId="1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164" fontId="8" fillId="7" borderId="17" xfId="0" applyNumberFormat="1" applyFont="1" applyFill="1" applyBorder="1" applyAlignment="1">
      <alignment horizontal="center" vertical="center"/>
    </xf>
    <xf numFmtId="166" fontId="9" fillId="7" borderId="4" xfId="0" applyNumberFormat="1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 wrapText="1"/>
    </xf>
    <xf numFmtId="166" fontId="9" fillId="9" borderId="4" xfId="0" applyNumberFormat="1" applyFont="1" applyFill="1" applyBorder="1" applyAlignment="1">
      <alignment horizontal="center" vertical="center"/>
    </xf>
    <xf numFmtId="0" fontId="0" fillId="0" borderId="27" xfId="0" applyBorder="1"/>
    <xf numFmtId="0" fontId="4" fillId="3" borderId="49" xfId="0" applyFont="1" applyFill="1" applyBorder="1" applyAlignment="1">
      <alignment horizontal="center" vertical="center" wrapText="1"/>
    </xf>
    <xf numFmtId="4" fontId="9" fillId="7" borderId="5" xfId="0" applyNumberFormat="1" applyFont="1" applyFill="1" applyBorder="1" applyAlignment="1">
      <alignment horizontal="center" vertical="center"/>
    </xf>
    <xf numFmtId="0" fontId="0" fillId="0" borderId="48" xfId="0" applyBorder="1"/>
    <xf numFmtId="0" fontId="0" fillId="0" borderId="52" xfId="0" applyBorder="1"/>
    <xf numFmtId="4" fontId="9" fillId="9" borderId="5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164" fontId="8" fillId="11" borderId="17" xfId="0" applyNumberFormat="1" applyFont="1" applyFill="1" applyBorder="1" applyAlignment="1">
      <alignment horizontal="center" vertical="center"/>
    </xf>
    <xf numFmtId="164" fontId="0" fillId="8" borderId="38" xfId="0" applyNumberForma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 wrapText="1"/>
    </xf>
    <xf numFmtId="4" fontId="9" fillId="9" borderId="53" xfId="0" applyNumberFormat="1" applyFont="1" applyFill="1" applyBorder="1" applyAlignment="1">
      <alignment horizontal="center" vertical="center"/>
    </xf>
    <xf numFmtId="0" fontId="0" fillId="0" borderId="51" xfId="0" applyBorder="1"/>
    <xf numFmtId="0" fontId="1" fillId="5" borderId="36" xfId="0" applyFont="1" applyFill="1" applyBorder="1" applyAlignment="1">
      <alignment horizontal="center" vertical="center"/>
    </xf>
    <xf numFmtId="0" fontId="0" fillId="0" borderId="46" xfId="0" applyBorder="1"/>
    <xf numFmtId="164" fontId="0" fillId="8" borderId="39" xfId="0" applyNumberFormat="1" applyFill="1" applyBorder="1" applyAlignment="1">
      <alignment horizontal="center" vertical="center"/>
    </xf>
    <xf numFmtId="164" fontId="0" fillId="7" borderId="38" xfId="0" applyNumberFormat="1" applyFill="1" applyBorder="1" applyAlignment="1">
      <alignment horizontal="center" vertical="center"/>
    </xf>
    <xf numFmtId="0" fontId="7" fillId="4" borderId="49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" fillId="5" borderId="45" xfId="0" applyFont="1" applyFill="1" applyBorder="1" applyAlignment="1">
      <alignment horizontal="center" vertical="center" wrapText="1"/>
    </xf>
    <xf numFmtId="0" fontId="0" fillId="0" borderId="42" xfId="0" applyBorder="1"/>
    <xf numFmtId="0" fontId="13" fillId="6" borderId="17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4" fillId="5" borderId="3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/>
    </xf>
    <xf numFmtId="0" fontId="0" fillId="0" borderId="11" xfId="0" applyBorder="1"/>
    <xf numFmtId="0" fontId="3" fillId="2" borderId="6" xfId="0" applyFont="1" applyFill="1" applyBorder="1" applyAlignment="1">
      <alignment horizontal="center"/>
    </xf>
    <xf numFmtId="0" fontId="0" fillId="0" borderId="50" xfId="0" applyBorder="1"/>
    <xf numFmtId="0" fontId="0" fillId="0" borderId="0" xfId="0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42"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99"/>
    <pageSetUpPr fitToPage="1"/>
  </sheetPr>
  <dimension ref="A1:P124"/>
  <sheetViews>
    <sheetView tabSelected="1" zoomScale="110" zoomScaleNormal="110" workbookViewId="0">
      <selection activeCell="A2" sqref="A2"/>
    </sheetView>
  </sheetViews>
  <sheetFormatPr defaultColWidth="9.140625" defaultRowHeight="18.75" customHeight="1" x14ac:dyDescent="0.25"/>
  <cols>
    <col min="1" max="1" width="18.140625" style="2" customWidth="1"/>
    <col min="2" max="2" width="9.140625" style="2" customWidth="1"/>
    <col min="3" max="3" width="23.7109375" style="2" bestFit="1" customWidth="1"/>
    <col min="4" max="5" width="6.5703125" style="2" bestFit="1" customWidth="1"/>
    <col min="6" max="6" width="23" style="77" customWidth="1"/>
    <col min="7" max="7" width="1.7109375" style="77" customWidth="1"/>
    <col min="8" max="8" width="4" style="77" bestFit="1" customWidth="1"/>
    <col min="9" max="9" width="13.7109375" style="77" hidden="1" customWidth="1"/>
    <col min="10" max="10" width="17.85546875" style="77" hidden="1" customWidth="1"/>
    <col min="11" max="11" width="6" style="77" bestFit="1" customWidth="1"/>
    <col min="12" max="12" width="5.140625" style="77" bestFit="1" customWidth="1"/>
    <col min="13" max="13" width="18.7109375" style="77" customWidth="1"/>
    <col min="14" max="14" width="1.7109375" style="2" customWidth="1"/>
    <col min="15" max="15" width="23" style="77" customWidth="1"/>
    <col min="16" max="16" width="2" style="2" customWidth="1"/>
    <col min="17" max="18" width="9.140625" style="2" customWidth="1"/>
    <col min="19" max="16384" width="9.140625" style="2"/>
  </cols>
  <sheetData>
    <row r="1" spans="1:16" ht="18.75" customHeight="1" thickBot="1" x14ac:dyDescent="0.3">
      <c r="A1" s="2" t="s">
        <v>772</v>
      </c>
      <c r="O1" s="77" t="s">
        <v>773</v>
      </c>
    </row>
    <row r="2" spans="1:16" ht="18.75" customHeight="1" thickBot="1" x14ac:dyDescent="0.3">
      <c r="A2" s="78"/>
      <c r="B2" s="206" t="s">
        <v>0</v>
      </c>
      <c r="C2" s="196" t="s">
        <v>1</v>
      </c>
      <c r="D2" s="197"/>
      <c r="E2" s="197"/>
      <c r="F2" s="3" t="str">
        <f>'#1 Cube Results'!B1</f>
        <v>B2030000A</v>
      </c>
      <c r="G2" s="105"/>
      <c r="H2" s="233" t="s">
        <v>757</v>
      </c>
      <c r="I2" s="234"/>
      <c r="J2" s="234"/>
      <c r="K2" s="234"/>
      <c r="L2" s="234"/>
      <c r="M2" s="235"/>
      <c r="N2" s="231"/>
      <c r="O2" s="130" t="str">
        <f>'REF Cube Readings'!B1</f>
        <v>B19460006</v>
      </c>
      <c r="P2" s="4"/>
    </row>
    <row r="3" spans="1:16" s="7" customFormat="1" ht="18.75" customHeight="1" thickBot="1" x14ac:dyDescent="0.3">
      <c r="A3" s="199" t="s">
        <v>2</v>
      </c>
      <c r="B3" s="192"/>
      <c r="C3" s="201" t="s">
        <v>3</v>
      </c>
      <c r="D3" s="224" t="s">
        <v>4</v>
      </c>
      <c r="E3" s="225"/>
      <c r="F3" s="221" t="s">
        <v>5</v>
      </c>
      <c r="G3" s="5"/>
      <c r="H3" s="230" t="s">
        <v>763</v>
      </c>
      <c r="I3" s="230" t="s">
        <v>761</v>
      </c>
      <c r="J3" s="230" t="s">
        <v>762</v>
      </c>
      <c r="K3" s="221" t="s">
        <v>6</v>
      </c>
      <c r="L3" s="236"/>
      <c r="M3" s="210" t="s">
        <v>7</v>
      </c>
      <c r="N3" s="232"/>
      <c r="O3" s="210" t="s">
        <v>8</v>
      </c>
      <c r="P3" s="6"/>
    </row>
    <row r="4" spans="1:16" s="11" customFormat="1" ht="34.5" customHeight="1" thickBot="1" x14ac:dyDescent="0.3">
      <c r="A4" s="195"/>
      <c r="B4" s="192"/>
      <c r="C4" s="202"/>
      <c r="D4" s="8" t="s">
        <v>9</v>
      </c>
      <c r="E4" s="9" t="s">
        <v>10</v>
      </c>
      <c r="F4" s="193"/>
      <c r="G4" s="10"/>
      <c r="H4" s="210"/>
      <c r="I4" s="210"/>
      <c r="J4" s="210"/>
      <c r="K4" s="112" t="s">
        <v>11</v>
      </c>
      <c r="L4" s="113" t="s">
        <v>10</v>
      </c>
      <c r="M4" s="195"/>
      <c r="N4" s="6"/>
      <c r="O4" s="195"/>
      <c r="P4" s="6"/>
    </row>
    <row r="5" spans="1:16" ht="18.75" customHeight="1" x14ac:dyDescent="0.25">
      <c r="A5" s="198" t="s">
        <v>12</v>
      </c>
      <c r="B5" s="207" t="s">
        <v>13</v>
      </c>
      <c r="C5" s="12" t="s">
        <v>14</v>
      </c>
      <c r="D5" s="13">
        <v>20564</v>
      </c>
      <c r="E5" s="14">
        <v>37820</v>
      </c>
      <c r="F5" s="15">
        <f>VALUE('#1 Cube Results'!E359)</f>
        <v>31576.591525989701</v>
      </c>
      <c r="G5" s="106"/>
      <c r="H5" s="114" t="s">
        <v>758</v>
      </c>
      <c r="I5" s="120">
        <v>6.25E-2</v>
      </c>
      <c r="J5" s="120">
        <f>AVERAGE(F5:F7)</f>
        <v>31607.652060303401</v>
      </c>
      <c r="K5" s="209">
        <v>0.99399999999999999</v>
      </c>
      <c r="L5" s="214">
        <v>1</v>
      </c>
      <c r="M5" s="208">
        <f>RSQ(I5:I7,J5:J7)</f>
        <v>0.99801991279620683</v>
      </c>
      <c r="N5" s="6"/>
      <c r="O5" s="227">
        <f>VALUE('REF Cube Readings'!E12)</f>
        <v>31552.1054876458</v>
      </c>
      <c r="P5" s="6"/>
    </row>
    <row r="6" spans="1:16" ht="18.75" customHeight="1" thickBot="1" x14ac:dyDescent="0.3">
      <c r="A6" s="192"/>
      <c r="B6" s="204"/>
      <c r="C6" s="16" t="s">
        <v>15</v>
      </c>
      <c r="D6" s="17">
        <f>SUM(D5)</f>
        <v>20564</v>
      </c>
      <c r="E6" s="18">
        <f>E5</f>
        <v>37820</v>
      </c>
      <c r="F6" s="19">
        <f>VALUE('#1 Cube Results'!E370)</f>
        <v>31616.259797471001</v>
      </c>
      <c r="G6" s="106"/>
      <c r="H6" s="115" t="s">
        <v>759</v>
      </c>
      <c r="I6" s="121">
        <v>3.125E-2</v>
      </c>
      <c r="J6" s="121">
        <f>SUM(AVERAGE(F42:F44))</f>
        <v>16150.907372164067</v>
      </c>
      <c r="K6" s="204"/>
      <c r="L6" s="215"/>
      <c r="M6" s="192"/>
      <c r="N6" s="6"/>
      <c r="O6" s="192"/>
      <c r="P6" s="6"/>
    </row>
    <row r="7" spans="1:16" ht="18.75" customHeight="1" thickBot="1" x14ac:dyDescent="0.3">
      <c r="A7" s="192"/>
      <c r="B7" s="205"/>
      <c r="C7" s="20" t="s">
        <v>16</v>
      </c>
      <c r="D7" s="21">
        <f>SUM(D6)</f>
        <v>20564</v>
      </c>
      <c r="E7" s="22">
        <f>E6</f>
        <v>37820</v>
      </c>
      <c r="F7" s="23">
        <f>VALUE('#1 Cube Results'!E381)</f>
        <v>31630.1048574495</v>
      </c>
      <c r="G7" s="106"/>
      <c r="H7" s="116" t="s">
        <v>760</v>
      </c>
      <c r="I7" s="122">
        <v>1.5625E-2</v>
      </c>
      <c r="J7" s="122">
        <f>AVERAGE(F79:F81)</f>
        <v>6955.8731711936671</v>
      </c>
      <c r="K7" s="205"/>
      <c r="L7" s="216"/>
      <c r="M7" s="103" t="s">
        <v>17</v>
      </c>
      <c r="N7" s="6"/>
      <c r="O7" s="193"/>
      <c r="P7" s="6"/>
    </row>
    <row r="8" spans="1:16" ht="18.75" customHeight="1" x14ac:dyDescent="0.25">
      <c r="A8" s="192"/>
      <c r="B8" s="207" t="s">
        <v>18</v>
      </c>
      <c r="C8" s="12" t="s">
        <v>14</v>
      </c>
      <c r="D8" s="24">
        <v>22076</v>
      </c>
      <c r="E8" s="25">
        <v>36890</v>
      </c>
      <c r="F8" s="15">
        <f>VALUE('#1 Cube Results'!E360)</f>
        <v>32658.551062382601</v>
      </c>
      <c r="G8" s="10"/>
      <c r="H8" s="114" t="s">
        <v>758</v>
      </c>
      <c r="I8" s="120">
        <v>6.25E-2</v>
      </c>
      <c r="J8" s="120">
        <f>AVERAGE(F8:F10)</f>
        <v>32673.880375792738</v>
      </c>
      <c r="K8" s="209">
        <v>0.99399999999999999</v>
      </c>
      <c r="L8" s="214">
        <v>1</v>
      </c>
      <c r="M8" s="208">
        <f>RSQ(I8:I10,J8:J10)</f>
        <v>0.99951746610297698</v>
      </c>
      <c r="N8" s="6"/>
      <c r="O8" s="191">
        <f>VALUE('REF Cube Readings'!E13)</f>
        <v>32675.187673499498</v>
      </c>
      <c r="P8" s="6"/>
    </row>
    <row r="9" spans="1:16" ht="18.75" customHeight="1" thickBot="1" x14ac:dyDescent="0.3">
      <c r="A9" s="192"/>
      <c r="B9" s="204"/>
      <c r="C9" s="16" t="s">
        <v>15</v>
      </c>
      <c r="D9" s="17">
        <f>D8</f>
        <v>22076</v>
      </c>
      <c r="E9" s="18">
        <f>E8</f>
        <v>36890</v>
      </c>
      <c r="F9" s="19">
        <f>VALUE('#1 Cube Results'!E371)</f>
        <v>32681.6160767248</v>
      </c>
      <c r="G9" s="10"/>
      <c r="H9" s="115" t="s">
        <v>759</v>
      </c>
      <c r="I9" s="121">
        <v>3.125E-2</v>
      </c>
      <c r="J9" s="121">
        <f>AVERAGE(F45:F47)</f>
        <v>16510.030180780068</v>
      </c>
      <c r="K9" s="204"/>
      <c r="L9" s="215"/>
      <c r="M9" s="192"/>
      <c r="N9" s="6"/>
      <c r="O9" s="192"/>
      <c r="P9" s="6"/>
    </row>
    <row r="10" spans="1:16" ht="18.75" customHeight="1" thickBot="1" x14ac:dyDescent="0.3">
      <c r="A10" s="192"/>
      <c r="B10" s="205"/>
      <c r="C10" s="20" t="s">
        <v>16</v>
      </c>
      <c r="D10" s="21">
        <f>D9</f>
        <v>22076</v>
      </c>
      <c r="E10" s="22">
        <f>E9</f>
        <v>36890</v>
      </c>
      <c r="F10" s="23">
        <f>VALUE('#1 Cube Results'!E382)</f>
        <v>32681.473988270802</v>
      </c>
      <c r="G10" s="10"/>
      <c r="H10" s="116" t="s">
        <v>760</v>
      </c>
      <c r="I10" s="122">
        <v>1.5625E-2</v>
      </c>
      <c r="J10" s="122">
        <f>AVERAGE(F82:F84)</f>
        <v>7691.75958347916</v>
      </c>
      <c r="K10" s="205"/>
      <c r="L10" s="216"/>
      <c r="M10" s="103" t="s">
        <v>19</v>
      </c>
      <c r="N10" s="6"/>
      <c r="O10" s="193"/>
      <c r="P10" s="6"/>
    </row>
    <row r="11" spans="1:16" ht="18.75" customHeight="1" x14ac:dyDescent="0.25">
      <c r="A11" s="192"/>
      <c r="B11" s="207" t="s">
        <v>20</v>
      </c>
      <c r="C11" s="12" t="s">
        <v>14</v>
      </c>
      <c r="D11" s="24">
        <v>21750</v>
      </c>
      <c r="E11" s="25">
        <v>35256</v>
      </c>
      <c r="F11" s="15">
        <f>VALUE('#1 Cube Results'!E361)</f>
        <v>30237.568003692901</v>
      </c>
      <c r="G11" s="10"/>
      <c r="H11" s="114" t="s">
        <v>758</v>
      </c>
      <c r="I11" s="120">
        <v>6.25E-2</v>
      </c>
      <c r="J11" s="120">
        <f>AVERAGE(F11:F13)</f>
        <v>30269.503919908235</v>
      </c>
      <c r="K11" s="209">
        <v>0.99399999999999999</v>
      </c>
      <c r="L11" s="214">
        <v>1</v>
      </c>
      <c r="M11" s="208">
        <f>RSQ(I11:I13,J11:J13)</f>
        <v>0.99977845346916028</v>
      </c>
      <c r="N11" s="6"/>
      <c r="O11" s="191">
        <f>VALUE('REF Cube Readings'!E14)</f>
        <v>30245.7546955734</v>
      </c>
      <c r="P11" s="6"/>
    </row>
    <row r="12" spans="1:16" ht="18.75" customHeight="1" thickBot="1" x14ac:dyDescent="0.3">
      <c r="A12" s="192"/>
      <c r="B12" s="204"/>
      <c r="C12" s="16" t="s">
        <v>15</v>
      </c>
      <c r="D12" s="17">
        <f>D11</f>
        <v>21750</v>
      </c>
      <c r="E12" s="18">
        <f>E11</f>
        <v>35256</v>
      </c>
      <c r="F12" s="19">
        <f>VALUE('#1 Cube Results'!E372)</f>
        <v>30288.287769767201</v>
      </c>
      <c r="G12" s="10"/>
      <c r="H12" s="115" t="s">
        <v>759</v>
      </c>
      <c r="I12" s="121">
        <v>3.125E-2</v>
      </c>
      <c r="J12" s="121">
        <f>AVERAGE(F48:F50)</f>
        <v>15051.581453074466</v>
      </c>
      <c r="K12" s="204"/>
      <c r="L12" s="215"/>
      <c r="M12" s="192"/>
      <c r="N12" s="6"/>
      <c r="O12" s="192"/>
      <c r="P12" s="6"/>
    </row>
    <row r="13" spans="1:16" ht="18.75" customHeight="1" thickBot="1" x14ac:dyDescent="0.3">
      <c r="A13" s="192"/>
      <c r="B13" s="205"/>
      <c r="C13" s="20" t="s">
        <v>16</v>
      </c>
      <c r="D13" s="21">
        <f>D12</f>
        <v>21750</v>
      </c>
      <c r="E13" s="22">
        <f>E12</f>
        <v>35256</v>
      </c>
      <c r="F13" s="23">
        <f>VALUE('#1 Cube Results'!E383)</f>
        <v>30282.655986264599</v>
      </c>
      <c r="G13" s="10"/>
      <c r="H13" s="116" t="s">
        <v>760</v>
      </c>
      <c r="I13" s="122">
        <v>1.5625E-2</v>
      </c>
      <c r="J13" s="126">
        <f>AVERAGE(F85:F87)</f>
        <v>6976.8482440337802</v>
      </c>
      <c r="K13" s="205"/>
      <c r="L13" s="216"/>
      <c r="M13" s="103" t="s">
        <v>21</v>
      </c>
      <c r="N13" s="6"/>
      <c r="O13" s="193"/>
      <c r="P13" s="6"/>
    </row>
    <row r="14" spans="1:16" ht="18.75" customHeight="1" thickBot="1" x14ac:dyDescent="0.3">
      <c r="A14" s="192"/>
      <c r="B14" s="218" t="s">
        <v>13</v>
      </c>
      <c r="C14" s="26" t="s">
        <v>22</v>
      </c>
      <c r="D14" s="27">
        <v>24525</v>
      </c>
      <c r="E14" s="28">
        <v>33579</v>
      </c>
      <c r="F14" s="29">
        <f>VALUE('#1 Cube Results'!E461)</f>
        <v>30396.6914389833</v>
      </c>
      <c r="G14" s="106"/>
      <c r="H14" s="117" t="s">
        <v>758</v>
      </c>
      <c r="I14" s="123">
        <v>6.25E-2</v>
      </c>
      <c r="J14" s="127">
        <f>AVERAGE(F14:F16)</f>
        <v>30395.03542130717</v>
      </c>
      <c r="K14" s="211">
        <v>0.99399999999999999</v>
      </c>
      <c r="L14" s="222">
        <v>1</v>
      </c>
      <c r="M14" s="219">
        <f>RSQ(I14:I16,J14:J16)</f>
        <v>0.99959266789857038</v>
      </c>
      <c r="N14" s="6"/>
      <c r="O14" s="220">
        <f>VALUE('REF Cube Readings'!E33)</f>
        <v>30432.9104142137</v>
      </c>
      <c r="P14" s="6"/>
    </row>
    <row r="15" spans="1:16" ht="18.75" customHeight="1" thickBot="1" x14ac:dyDescent="0.3">
      <c r="A15" s="192"/>
      <c r="B15" s="204"/>
      <c r="C15" s="30" t="s">
        <v>23</v>
      </c>
      <c r="D15" s="31">
        <f>D14</f>
        <v>24525</v>
      </c>
      <c r="E15" s="32">
        <f>E14</f>
        <v>33579</v>
      </c>
      <c r="F15" s="33">
        <f>VALUE('#1 Cube Results'!E472)</f>
        <v>30395.964404009101</v>
      </c>
      <c r="G15" s="106"/>
      <c r="H15" s="118" t="s">
        <v>759</v>
      </c>
      <c r="I15" s="124">
        <v>3.125E-2</v>
      </c>
      <c r="J15" s="128">
        <f>AVERAGE(F51:F53)</f>
        <v>14132.730619109267</v>
      </c>
      <c r="K15" s="204"/>
      <c r="L15" s="215"/>
      <c r="M15" s="192"/>
      <c r="N15" s="6"/>
      <c r="O15" s="192"/>
      <c r="P15" s="6"/>
    </row>
    <row r="16" spans="1:16" ht="18.75" customHeight="1" thickBot="1" x14ac:dyDescent="0.3">
      <c r="A16" s="192"/>
      <c r="B16" s="205"/>
      <c r="C16" s="34" t="s">
        <v>24</v>
      </c>
      <c r="D16" s="35">
        <f>D15</f>
        <v>24525</v>
      </c>
      <c r="E16" s="36">
        <f>E15</f>
        <v>33579</v>
      </c>
      <c r="F16" s="37">
        <f>VALUE('#1 Cube Results'!E483)</f>
        <v>30392.450420929101</v>
      </c>
      <c r="G16" s="106"/>
      <c r="H16" s="119" t="s">
        <v>760</v>
      </c>
      <c r="I16" s="125">
        <v>1.5625E-2</v>
      </c>
      <c r="J16" s="129">
        <f>AVERAGE(F88:F90)</f>
        <v>6649.8323802865862</v>
      </c>
      <c r="K16" s="205"/>
      <c r="L16" s="223"/>
      <c r="M16" s="104" t="s">
        <v>25</v>
      </c>
      <c r="N16" s="6"/>
      <c r="O16" s="193"/>
      <c r="P16" s="6"/>
    </row>
    <row r="17" spans="1:16" ht="18.75" customHeight="1" x14ac:dyDescent="0.25">
      <c r="A17" s="192"/>
      <c r="B17" s="218" t="s">
        <v>18</v>
      </c>
      <c r="C17" s="26" t="s">
        <v>22</v>
      </c>
      <c r="D17" s="27">
        <v>23185</v>
      </c>
      <c r="E17" s="28">
        <v>34885</v>
      </c>
      <c r="F17" s="29">
        <f>VALUE('#1 Cube Results'!E462)</f>
        <v>33805.283957531203</v>
      </c>
      <c r="G17" s="10"/>
      <c r="H17" s="117" t="s">
        <v>758</v>
      </c>
      <c r="I17" s="123">
        <v>6.25E-2</v>
      </c>
      <c r="J17" s="127">
        <f>AVERAGE(F17:F19)</f>
        <v>33801.866093953933</v>
      </c>
      <c r="K17" s="211">
        <v>0.99399999999999999</v>
      </c>
      <c r="L17" s="217">
        <v>1</v>
      </c>
      <c r="M17" s="219">
        <f>RSQ(I17:I19,J17:J19)</f>
        <v>0.99970558902316442</v>
      </c>
      <c r="N17" s="6"/>
      <c r="O17" s="226">
        <f>VALUE('REF Cube Readings'!E34)</f>
        <v>33696.039227500602</v>
      </c>
      <c r="P17" s="6"/>
    </row>
    <row r="18" spans="1:16" ht="18.75" customHeight="1" thickBot="1" x14ac:dyDescent="0.3">
      <c r="A18" s="192"/>
      <c r="B18" s="204"/>
      <c r="C18" s="30" t="s">
        <v>23</v>
      </c>
      <c r="D18" s="31">
        <f>D17</f>
        <v>23185</v>
      </c>
      <c r="E18" s="32">
        <f>E17</f>
        <v>34885</v>
      </c>
      <c r="F18" s="33">
        <f>VALUE('#1 Cube Results'!E473)</f>
        <v>33816.328006803298</v>
      </c>
      <c r="G18" s="10"/>
      <c r="H18" s="118" t="s">
        <v>759</v>
      </c>
      <c r="I18" s="124">
        <v>3.125E-2</v>
      </c>
      <c r="J18" s="128">
        <f>AVERAGE(F54:F56)</f>
        <v>16017.666526512699</v>
      </c>
      <c r="K18" s="204"/>
      <c r="L18" s="215"/>
      <c r="M18" s="192"/>
      <c r="N18" s="6"/>
      <c r="O18" s="192"/>
      <c r="P18" s="6"/>
    </row>
    <row r="19" spans="1:16" ht="18.75" customHeight="1" thickBot="1" x14ac:dyDescent="0.3">
      <c r="A19" s="192"/>
      <c r="B19" s="205"/>
      <c r="C19" s="34" t="s">
        <v>24</v>
      </c>
      <c r="D19" s="35">
        <f>D18</f>
        <v>23185</v>
      </c>
      <c r="E19" s="36">
        <f>E18</f>
        <v>34885</v>
      </c>
      <c r="F19" s="37">
        <f>VALUE('#1 Cube Results'!E484)</f>
        <v>33783.986317527299</v>
      </c>
      <c r="G19" s="10"/>
      <c r="H19" s="119" t="s">
        <v>760</v>
      </c>
      <c r="I19" s="125">
        <v>1.5625E-2</v>
      </c>
      <c r="J19" s="129">
        <f>AVERAGE(F91:F93)</f>
        <v>6496.3866758923759</v>
      </c>
      <c r="K19" s="205"/>
      <c r="L19" s="216"/>
      <c r="M19" s="104" t="s">
        <v>26</v>
      </c>
      <c r="N19" s="6"/>
      <c r="O19" s="193"/>
      <c r="P19" s="6"/>
    </row>
    <row r="20" spans="1:16" ht="18.75" customHeight="1" x14ac:dyDescent="0.25">
      <c r="A20" s="192"/>
      <c r="B20" s="218" t="s">
        <v>20</v>
      </c>
      <c r="C20" s="26" t="s">
        <v>22</v>
      </c>
      <c r="D20" s="27">
        <v>25189</v>
      </c>
      <c r="E20" s="28">
        <v>32761</v>
      </c>
      <c r="F20" s="29">
        <f>VALUE('#1 Cube Results'!E463)</f>
        <v>30135.680605068901</v>
      </c>
      <c r="G20" s="10"/>
      <c r="H20" s="117" t="s">
        <v>758</v>
      </c>
      <c r="I20" s="123">
        <v>6.25E-2</v>
      </c>
      <c r="J20" s="127">
        <f>AVERAGE(F20:F22)</f>
        <v>30131.288773459233</v>
      </c>
      <c r="K20" s="211">
        <v>0.99399999999999999</v>
      </c>
      <c r="L20" s="217">
        <v>1</v>
      </c>
      <c r="M20" s="219">
        <f>RSQ(I20:I22,J20:J22)</f>
        <v>0.99987512808679957</v>
      </c>
      <c r="N20" s="6"/>
      <c r="O20" s="226">
        <f>VALUE('REF Cube Readings'!E35)</f>
        <v>30077.4416083016</v>
      </c>
      <c r="P20" s="6"/>
    </row>
    <row r="21" spans="1:16" ht="18.75" customHeight="1" thickBot="1" x14ac:dyDescent="0.3">
      <c r="A21" s="192"/>
      <c r="B21" s="204"/>
      <c r="C21" s="30" t="s">
        <v>23</v>
      </c>
      <c r="D21" s="31">
        <f>D20</f>
        <v>25189</v>
      </c>
      <c r="E21" s="32">
        <f>E20</f>
        <v>32761</v>
      </c>
      <c r="F21" s="33">
        <f>VALUE('#1 Cube Results'!E474)</f>
        <v>30126.7992301837</v>
      </c>
      <c r="G21" s="10"/>
      <c r="H21" s="118" t="s">
        <v>759</v>
      </c>
      <c r="I21" s="124">
        <v>3.125E-2</v>
      </c>
      <c r="J21" s="128">
        <f>AVERAGE(F57:F59)</f>
        <v>13988.943772977933</v>
      </c>
      <c r="K21" s="204"/>
      <c r="L21" s="215"/>
      <c r="M21" s="192"/>
      <c r="N21" s="6"/>
      <c r="O21" s="192"/>
      <c r="P21" s="6"/>
    </row>
    <row r="22" spans="1:16" ht="18.75" customHeight="1" thickBot="1" x14ac:dyDescent="0.3">
      <c r="A22" s="192"/>
      <c r="B22" s="205"/>
      <c r="C22" s="34" t="s">
        <v>24</v>
      </c>
      <c r="D22" s="35">
        <f>D21</f>
        <v>25189</v>
      </c>
      <c r="E22" s="36">
        <f>E21</f>
        <v>32761</v>
      </c>
      <c r="F22" s="37">
        <f>VALUE('#1 Cube Results'!E485)</f>
        <v>30131.386485125098</v>
      </c>
      <c r="G22" s="10"/>
      <c r="H22" s="119" t="s">
        <v>760</v>
      </c>
      <c r="I22" s="125">
        <v>1.5625E-2</v>
      </c>
      <c r="J22" s="129">
        <f>AVERAGE(F94:F96)</f>
        <v>6277.6574766123858</v>
      </c>
      <c r="K22" s="212"/>
      <c r="L22" s="223"/>
      <c r="M22" s="104" t="s">
        <v>27</v>
      </c>
      <c r="N22" s="6"/>
      <c r="O22" s="193"/>
      <c r="P22" s="6"/>
    </row>
    <row r="23" spans="1:16" ht="18.75" hidden="1" customHeight="1" thickBot="1" x14ac:dyDescent="0.3">
      <c r="A23" s="192"/>
      <c r="B23" s="229" t="s">
        <v>28</v>
      </c>
      <c r="C23" s="38" t="s">
        <v>29</v>
      </c>
      <c r="D23" s="38">
        <v>22000</v>
      </c>
      <c r="E23" s="39">
        <v>33000</v>
      </c>
      <c r="F23" s="40">
        <f>VALUE('#1 Cube Results'!E362)</f>
        <v>242927.555555556</v>
      </c>
      <c r="G23" s="10"/>
      <c r="H23" s="107"/>
      <c r="I23" s="107"/>
      <c r="J23" s="107"/>
      <c r="K23" s="107"/>
      <c r="L23" s="107"/>
      <c r="M23" s="107"/>
      <c r="N23" s="6"/>
      <c r="O23" s="200"/>
      <c r="P23" s="6"/>
    </row>
    <row r="24" spans="1:16" ht="18.75" hidden="1" customHeight="1" thickBot="1" x14ac:dyDescent="0.3">
      <c r="A24" s="192"/>
      <c r="B24" s="204"/>
      <c r="C24" s="41" t="s">
        <v>30</v>
      </c>
      <c r="D24" s="41">
        <v>22000</v>
      </c>
      <c r="E24" s="42">
        <v>33000</v>
      </c>
      <c r="F24" s="43">
        <f>VALUE('#1 Cube Results'!E373)</f>
        <v>243441.555555556</v>
      </c>
      <c r="G24" s="10"/>
      <c r="H24" s="107"/>
      <c r="I24" s="107"/>
      <c r="J24" s="107"/>
      <c r="K24" s="107"/>
      <c r="L24" s="107"/>
      <c r="M24" s="107"/>
      <c r="N24" s="6"/>
      <c r="O24" s="192"/>
      <c r="P24" s="6"/>
    </row>
    <row r="25" spans="1:16" ht="18.75" hidden="1" customHeight="1" thickBot="1" x14ac:dyDescent="0.3">
      <c r="A25" s="192"/>
      <c r="B25" s="205"/>
      <c r="C25" s="44" t="s">
        <v>31</v>
      </c>
      <c r="D25" s="44">
        <v>22000</v>
      </c>
      <c r="E25" s="45">
        <v>33000</v>
      </c>
      <c r="F25" s="43">
        <f>VALUE('#1 Cube Results'!E384)</f>
        <v>243415.055555556</v>
      </c>
      <c r="G25" s="10"/>
      <c r="H25" s="107"/>
      <c r="I25" s="107"/>
      <c r="J25" s="107"/>
      <c r="K25" s="107"/>
      <c r="L25" s="107"/>
      <c r="M25" s="107"/>
      <c r="N25" s="6"/>
      <c r="O25" s="192"/>
      <c r="P25" s="6"/>
    </row>
    <row r="26" spans="1:16" ht="18.75" hidden="1" customHeight="1" thickBot="1" x14ac:dyDescent="0.3">
      <c r="A26" s="192"/>
      <c r="B26" s="203" t="s">
        <v>32</v>
      </c>
      <c r="C26" s="46" t="s">
        <v>29</v>
      </c>
      <c r="D26" s="46">
        <v>22000</v>
      </c>
      <c r="E26" s="47">
        <v>33000</v>
      </c>
      <c r="F26" s="43">
        <f>VALUE('#1 Cube Results'!E363)</f>
        <v>277211.66666666698</v>
      </c>
      <c r="G26" s="10"/>
      <c r="H26" s="107"/>
      <c r="I26" s="107"/>
      <c r="J26" s="107"/>
      <c r="K26" s="107"/>
      <c r="L26" s="107"/>
      <c r="M26" s="107"/>
      <c r="N26" s="6"/>
      <c r="O26" s="192"/>
      <c r="P26" s="6"/>
    </row>
    <row r="27" spans="1:16" ht="18.75" hidden="1" customHeight="1" thickBot="1" x14ac:dyDescent="0.3">
      <c r="A27" s="192"/>
      <c r="B27" s="204"/>
      <c r="C27" s="41" t="s">
        <v>30</v>
      </c>
      <c r="D27" s="41">
        <v>22000</v>
      </c>
      <c r="E27" s="42">
        <v>33000</v>
      </c>
      <c r="F27" s="43">
        <f>VALUE('#1 Cube Results'!E374)</f>
        <v>277549.66666666698</v>
      </c>
      <c r="G27" s="10"/>
      <c r="H27" s="107"/>
      <c r="I27" s="107"/>
      <c r="J27" s="107"/>
      <c r="K27" s="107"/>
      <c r="L27" s="107"/>
      <c r="M27" s="107"/>
      <c r="N27" s="6"/>
      <c r="O27" s="192"/>
      <c r="P27" s="6"/>
    </row>
    <row r="28" spans="1:16" ht="18.75" hidden="1" customHeight="1" thickBot="1" x14ac:dyDescent="0.3">
      <c r="A28" s="192"/>
      <c r="B28" s="205"/>
      <c r="C28" s="44" t="s">
        <v>31</v>
      </c>
      <c r="D28" s="44">
        <v>22000</v>
      </c>
      <c r="E28" s="45">
        <v>33000</v>
      </c>
      <c r="F28" s="43">
        <f>VALUE('#1 Cube Results'!E385)</f>
        <v>277813.16666666698</v>
      </c>
      <c r="G28" s="10"/>
      <c r="H28" s="107"/>
      <c r="I28" s="107"/>
      <c r="J28" s="107"/>
      <c r="K28" s="107"/>
      <c r="L28" s="107"/>
      <c r="M28" s="107"/>
      <c r="N28" s="6"/>
      <c r="O28" s="192"/>
      <c r="P28" s="6"/>
    </row>
    <row r="29" spans="1:16" ht="18.75" hidden="1" customHeight="1" thickBot="1" x14ac:dyDescent="0.3">
      <c r="A29" s="192"/>
      <c r="B29" s="203" t="s">
        <v>33</v>
      </c>
      <c r="C29" s="46" t="s">
        <v>29</v>
      </c>
      <c r="D29" s="46">
        <v>22000</v>
      </c>
      <c r="E29" s="47">
        <v>33000</v>
      </c>
      <c r="F29" s="43">
        <f>VALUE('#1 Cube Results'!E364)</f>
        <v>238783.22222222199</v>
      </c>
      <c r="G29" s="10"/>
      <c r="H29" s="107"/>
      <c r="I29" s="107"/>
      <c r="J29" s="107"/>
      <c r="K29" s="107"/>
      <c r="L29" s="107"/>
      <c r="M29" s="107"/>
      <c r="N29" s="6"/>
      <c r="O29" s="192"/>
      <c r="P29" s="6"/>
    </row>
    <row r="30" spans="1:16" ht="18.75" hidden="1" customHeight="1" thickBot="1" x14ac:dyDescent="0.3">
      <c r="A30" s="192"/>
      <c r="B30" s="204"/>
      <c r="C30" s="41" t="s">
        <v>30</v>
      </c>
      <c r="D30" s="41">
        <v>22000</v>
      </c>
      <c r="E30" s="42">
        <v>33000</v>
      </c>
      <c r="F30" s="43">
        <f>VALUE('#1 Cube Results'!E375)</f>
        <v>238820.22222222199</v>
      </c>
      <c r="G30" s="10"/>
      <c r="H30" s="107"/>
      <c r="I30" s="107"/>
      <c r="J30" s="107"/>
      <c r="K30" s="107"/>
      <c r="L30" s="107"/>
      <c r="M30" s="107"/>
      <c r="N30" s="6"/>
      <c r="O30" s="192"/>
      <c r="P30" s="6"/>
    </row>
    <row r="31" spans="1:16" ht="18.75" hidden="1" customHeight="1" thickBot="1" x14ac:dyDescent="0.3">
      <c r="A31" s="192"/>
      <c r="B31" s="205"/>
      <c r="C31" s="44" t="s">
        <v>31</v>
      </c>
      <c r="D31" s="44">
        <v>22000</v>
      </c>
      <c r="E31" s="45">
        <v>33000</v>
      </c>
      <c r="F31" s="48">
        <f>VALUE('#1 Cube Results'!E386)</f>
        <v>238822.72222222199</v>
      </c>
      <c r="G31" s="10"/>
      <c r="H31" s="107"/>
      <c r="I31" s="107"/>
      <c r="J31" s="107"/>
      <c r="K31" s="107"/>
      <c r="L31" s="107"/>
      <c r="M31" s="107"/>
      <c r="N31" s="6"/>
      <c r="O31" s="192"/>
      <c r="P31" s="6"/>
    </row>
    <row r="32" spans="1:16" ht="18.75" hidden="1" customHeight="1" thickBot="1" x14ac:dyDescent="0.3">
      <c r="A32" s="192"/>
      <c r="B32" s="203" t="s">
        <v>34</v>
      </c>
      <c r="C32" s="46" t="s">
        <v>29</v>
      </c>
      <c r="D32" s="46">
        <v>22000</v>
      </c>
      <c r="E32" s="47">
        <v>33000</v>
      </c>
      <c r="F32" s="49">
        <f>VALUE('#1 Cube Results'!E467)</f>
        <v>39230.055555555497</v>
      </c>
      <c r="G32" s="10"/>
      <c r="H32" s="107"/>
      <c r="I32" s="107"/>
      <c r="J32" s="107"/>
      <c r="K32" s="107"/>
      <c r="L32" s="107"/>
      <c r="M32" s="107"/>
      <c r="N32" s="6"/>
      <c r="O32" s="192"/>
      <c r="P32" s="6"/>
    </row>
    <row r="33" spans="1:16" ht="18.75" hidden="1" customHeight="1" thickBot="1" x14ac:dyDescent="0.3">
      <c r="A33" s="192"/>
      <c r="B33" s="204"/>
      <c r="C33" s="41" t="s">
        <v>30</v>
      </c>
      <c r="D33" s="41">
        <v>22000</v>
      </c>
      <c r="E33" s="42">
        <v>33000</v>
      </c>
      <c r="F33" s="43">
        <f>VALUE('#1 Cube Results'!E478)</f>
        <v>39136.555555555497</v>
      </c>
      <c r="G33" s="10"/>
      <c r="H33" s="107"/>
      <c r="I33" s="107"/>
      <c r="J33" s="107"/>
      <c r="K33" s="107"/>
      <c r="L33" s="107"/>
      <c r="M33" s="107"/>
      <c r="N33" s="6"/>
      <c r="O33" s="192"/>
      <c r="P33" s="6"/>
    </row>
    <row r="34" spans="1:16" ht="18.75" hidden="1" customHeight="1" thickBot="1" x14ac:dyDescent="0.3">
      <c r="A34" s="192"/>
      <c r="B34" s="205"/>
      <c r="C34" s="44" t="s">
        <v>31</v>
      </c>
      <c r="D34" s="44">
        <v>22000</v>
      </c>
      <c r="E34" s="45">
        <v>33000</v>
      </c>
      <c r="F34" s="43">
        <f>VALUE('#1 Cube Results'!E489)</f>
        <v>38936.055555555497</v>
      </c>
      <c r="G34" s="10"/>
      <c r="H34" s="107"/>
      <c r="I34" s="107"/>
      <c r="J34" s="107"/>
      <c r="K34" s="107"/>
      <c r="L34" s="107"/>
      <c r="M34" s="107"/>
      <c r="N34" s="6"/>
      <c r="O34" s="192"/>
      <c r="P34" s="6"/>
    </row>
    <row r="35" spans="1:16" ht="18.75" hidden="1" customHeight="1" thickBot="1" x14ac:dyDescent="0.3">
      <c r="A35" s="192"/>
      <c r="B35" s="203" t="s">
        <v>35</v>
      </c>
      <c r="C35" s="46" t="s">
        <v>29</v>
      </c>
      <c r="D35" s="46">
        <v>22000</v>
      </c>
      <c r="E35" s="47">
        <v>33000</v>
      </c>
      <c r="F35" s="43">
        <f>VALUE('#1 Cube Results'!E468)</f>
        <v>39680.166666666701</v>
      </c>
      <c r="G35" s="10"/>
      <c r="H35" s="107"/>
      <c r="I35" s="107"/>
      <c r="J35" s="107"/>
      <c r="K35" s="107"/>
      <c r="L35" s="107"/>
      <c r="M35" s="107"/>
      <c r="N35" s="6"/>
      <c r="O35" s="192"/>
      <c r="P35" s="6"/>
    </row>
    <row r="36" spans="1:16" ht="18.75" hidden="1" customHeight="1" thickBot="1" x14ac:dyDescent="0.3">
      <c r="A36" s="192"/>
      <c r="B36" s="204"/>
      <c r="C36" s="41" t="s">
        <v>30</v>
      </c>
      <c r="D36" s="41">
        <v>22000</v>
      </c>
      <c r="E36" s="42">
        <v>33000</v>
      </c>
      <c r="F36" s="43">
        <f>VALUE('#1 Cube Results'!E479)</f>
        <v>39699.666666666701</v>
      </c>
      <c r="G36" s="50"/>
      <c r="H36" s="107"/>
      <c r="I36" s="107"/>
      <c r="J36" s="107"/>
      <c r="K36" s="107"/>
      <c r="L36" s="107"/>
      <c r="M36" s="107"/>
      <c r="N36" s="6"/>
      <c r="O36" s="192"/>
      <c r="P36" s="6"/>
    </row>
    <row r="37" spans="1:16" ht="18.75" hidden="1" customHeight="1" thickBot="1" x14ac:dyDescent="0.3">
      <c r="A37" s="192"/>
      <c r="B37" s="205"/>
      <c r="C37" s="44" t="s">
        <v>31</v>
      </c>
      <c r="D37" s="44">
        <v>22000</v>
      </c>
      <c r="E37" s="45">
        <v>33000</v>
      </c>
      <c r="F37" s="43">
        <f>VALUE('#1 Cube Results'!E490)</f>
        <v>39773.166666666701</v>
      </c>
      <c r="G37" s="51"/>
      <c r="H37" s="108"/>
      <c r="I37" s="108"/>
      <c r="J37" s="108"/>
      <c r="K37" s="107"/>
      <c r="L37" s="107"/>
      <c r="M37" s="107"/>
      <c r="N37" s="6"/>
      <c r="O37" s="192"/>
      <c r="P37" s="6"/>
    </row>
    <row r="38" spans="1:16" ht="18.75" hidden="1" customHeight="1" thickBot="1" x14ac:dyDescent="0.3">
      <c r="A38" s="192"/>
      <c r="B38" s="203" t="s">
        <v>36</v>
      </c>
      <c r="C38" s="46" t="s">
        <v>29</v>
      </c>
      <c r="D38" s="46">
        <v>22000</v>
      </c>
      <c r="E38" s="47">
        <v>33000</v>
      </c>
      <c r="F38" s="43">
        <f>VALUE('#1 Cube Results'!E469)</f>
        <v>35066.722222222197</v>
      </c>
      <c r="G38" s="51"/>
      <c r="H38" s="108"/>
      <c r="I38" s="108"/>
      <c r="J38" s="108"/>
      <c r="K38" s="107"/>
      <c r="L38" s="107"/>
      <c r="M38" s="107"/>
      <c r="N38" s="6"/>
      <c r="O38" s="192"/>
      <c r="P38" s="6"/>
    </row>
    <row r="39" spans="1:16" ht="18.75" hidden="1" customHeight="1" thickBot="1" x14ac:dyDescent="0.3">
      <c r="A39" s="192"/>
      <c r="B39" s="204"/>
      <c r="C39" s="41" t="s">
        <v>30</v>
      </c>
      <c r="D39" s="41">
        <v>22000</v>
      </c>
      <c r="E39" s="42">
        <v>33000</v>
      </c>
      <c r="F39" s="43">
        <f>VALUE('#1 Cube Results'!E480)</f>
        <v>35043.222222222197</v>
      </c>
      <c r="G39" s="51"/>
      <c r="H39" s="108"/>
      <c r="I39" s="108"/>
      <c r="J39" s="108"/>
      <c r="K39" s="107"/>
      <c r="L39" s="107"/>
      <c r="M39" s="107"/>
      <c r="N39" s="6"/>
      <c r="O39" s="192"/>
      <c r="P39" s="6"/>
    </row>
    <row r="40" spans="1:16" ht="18.75" hidden="1" customHeight="1" thickBot="1" x14ac:dyDescent="0.3">
      <c r="A40" s="192"/>
      <c r="B40" s="205"/>
      <c r="C40" s="44" t="s">
        <v>31</v>
      </c>
      <c r="D40" s="52">
        <v>22000</v>
      </c>
      <c r="E40" s="53">
        <v>33000</v>
      </c>
      <c r="F40" s="54">
        <f>VALUE('#1 Cube Results'!E491)</f>
        <v>34956.722222222197</v>
      </c>
      <c r="G40" s="55"/>
      <c r="H40" s="108"/>
      <c r="I40" s="108"/>
      <c r="J40" s="108"/>
      <c r="K40" s="107"/>
      <c r="L40" s="107"/>
      <c r="M40" s="107"/>
      <c r="N40" s="6"/>
      <c r="O40" s="193"/>
      <c r="P40" s="6"/>
    </row>
    <row r="41" spans="1:16" ht="18.75" customHeight="1" thickBot="1" x14ac:dyDescent="0.3">
      <c r="A41" s="56"/>
      <c r="B41" s="57"/>
      <c r="C41" s="57"/>
      <c r="D41" s="57"/>
      <c r="E41" s="57"/>
      <c r="F41" s="57"/>
      <c r="G41" s="6"/>
      <c r="H41" s="109"/>
      <c r="I41" s="109"/>
      <c r="J41" s="109"/>
      <c r="K41" s="107"/>
      <c r="L41" s="107"/>
      <c r="M41" s="107"/>
      <c r="N41" s="6"/>
      <c r="O41" s="109"/>
      <c r="P41" s="6"/>
    </row>
    <row r="42" spans="1:16" ht="18.75" customHeight="1" thickBot="1" x14ac:dyDescent="0.3">
      <c r="A42" s="194" t="s">
        <v>37</v>
      </c>
      <c r="B42" s="213" t="s">
        <v>13</v>
      </c>
      <c r="C42" s="12" t="s">
        <v>14</v>
      </c>
      <c r="D42" s="58">
        <v>9578</v>
      </c>
      <c r="E42" s="58">
        <v>18860</v>
      </c>
      <c r="F42" s="59">
        <f>VALUE('#1 Cube Results'!E394)</f>
        <v>16136.7795779846</v>
      </c>
      <c r="G42" s="60"/>
      <c r="H42" s="110"/>
      <c r="I42" s="110"/>
      <c r="J42" s="110"/>
      <c r="K42" s="107"/>
      <c r="L42" s="107"/>
      <c r="M42" s="107"/>
      <c r="N42" s="6"/>
      <c r="O42" s="227">
        <f>VALUE('REF Cube Readings'!E20)</f>
        <v>16213.0861281166</v>
      </c>
      <c r="P42" s="6"/>
    </row>
    <row r="43" spans="1:16" ht="18.75" customHeight="1" x14ac:dyDescent="0.25">
      <c r="A43" s="192"/>
      <c r="B43" s="204"/>
      <c r="C43" s="16" t="s">
        <v>15</v>
      </c>
      <c r="D43" s="16">
        <f>D42</f>
        <v>9578</v>
      </c>
      <c r="E43" s="16">
        <f>E42</f>
        <v>18860</v>
      </c>
      <c r="F43" s="61">
        <f>VALUE('#1 Cube Results'!E405)</f>
        <v>16150.9608249337</v>
      </c>
      <c r="G43" s="60"/>
      <c r="H43" s="110"/>
      <c r="I43" s="110"/>
      <c r="J43" s="110"/>
      <c r="K43" s="107"/>
      <c r="L43" s="107"/>
      <c r="M43" s="107"/>
      <c r="N43" s="6"/>
      <c r="O43" s="192"/>
      <c r="P43" s="6"/>
    </row>
    <row r="44" spans="1:16" ht="18.75" customHeight="1" thickBot="1" x14ac:dyDescent="0.3">
      <c r="A44" s="192"/>
      <c r="B44" s="212"/>
      <c r="C44" s="20" t="s">
        <v>16</v>
      </c>
      <c r="D44" s="20">
        <f>D43</f>
        <v>9578</v>
      </c>
      <c r="E44" s="20">
        <f>E43</f>
        <v>18860</v>
      </c>
      <c r="F44" s="62">
        <f>VALUE('#1 Cube Results'!E416)</f>
        <v>16164.981713573899</v>
      </c>
      <c r="G44" s="60"/>
      <c r="H44" s="110"/>
      <c r="I44" s="110"/>
      <c r="J44" s="110"/>
      <c r="K44" s="107"/>
      <c r="L44" s="107"/>
      <c r="M44" s="107"/>
      <c r="N44" s="6"/>
      <c r="O44" s="193"/>
      <c r="P44" s="6"/>
    </row>
    <row r="45" spans="1:16" ht="18.75" customHeight="1" thickBot="1" x14ac:dyDescent="0.3">
      <c r="A45" s="192"/>
      <c r="B45" s="213" t="s">
        <v>18</v>
      </c>
      <c r="C45" s="12" t="s">
        <v>14</v>
      </c>
      <c r="D45" s="58">
        <v>10489</v>
      </c>
      <c r="E45" s="58">
        <v>18667</v>
      </c>
      <c r="F45" s="59">
        <f>VALUE('#1 Cube Results'!E395)</f>
        <v>16504.284335267701</v>
      </c>
      <c r="G45" s="60"/>
      <c r="H45" s="110"/>
      <c r="I45" s="110"/>
      <c r="J45" s="110"/>
      <c r="K45" s="107"/>
      <c r="L45" s="107"/>
      <c r="M45" s="107"/>
      <c r="N45" s="6"/>
      <c r="O45" s="191">
        <f>VALUE('REF Cube Readings'!E21)</f>
        <v>16322.6944738129</v>
      </c>
      <c r="P45" s="6"/>
    </row>
    <row r="46" spans="1:16" ht="18.75" customHeight="1" x14ac:dyDescent="0.25">
      <c r="A46" s="192"/>
      <c r="B46" s="204"/>
      <c r="C46" s="16" t="s">
        <v>15</v>
      </c>
      <c r="D46" s="16">
        <f>D45</f>
        <v>10489</v>
      </c>
      <c r="E46" s="16">
        <f>E45</f>
        <v>18667</v>
      </c>
      <c r="F46" s="61">
        <f>VALUE('#1 Cube Results'!E406)</f>
        <v>16511.062860315698</v>
      </c>
      <c r="G46" s="60"/>
      <c r="H46" s="110"/>
      <c r="I46" s="110"/>
      <c r="J46" s="110"/>
      <c r="K46" s="107"/>
      <c r="L46" s="107"/>
      <c r="M46" s="107"/>
      <c r="N46" s="6"/>
      <c r="O46" s="192"/>
      <c r="P46" s="6"/>
    </row>
    <row r="47" spans="1:16" ht="18.75" customHeight="1" thickBot="1" x14ac:dyDescent="0.3">
      <c r="A47" s="192"/>
      <c r="B47" s="212"/>
      <c r="C47" s="20" t="s">
        <v>16</v>
      </c>
      <c r="D47" s="20">
        <f>D46</f>
        <v>10489</v>
      </c>
      <c r="E47" s="20">
        <f>E46</f>
        <v>18667</v>
      </c>
      <c r="F47" s="62">
        <f>VALUE('#1 Cube Results'!E417)</f>
        <v>16514.743346756801</v>
      </c>
      <c r="G47" s="60"/>
      <c r="H47" s="110"/>
      <c r="I47" s="110"/>
      <c r="J47" s="110"/>
      <c r="K47" s="107"/>
      <c r="L47" s="107"/>
      <c r="M47" s="107"/>
      <c r="N47" s="6"/>
      <c r="O47" s="193"/>
      <c r="P47" s="6"/>
    </row>
    <row r="48" spans="1:16" ht="18.75" customHeight="1" thickBot="1" x14ac:dyDescent="0.3">
      <c r="A48" s="192"/>
      <c r="B48" s="213" t="s">
        <v>20</v>
      </c>
      <c r="C48" s="12" t="s">
        <v>14</v>
      </c>
      <c r="D48" s="58">
        <v>9980</v>
      </c>
      <c r="E48" s="58">
        <v>18134</v>
      </c>
      <c r="F48" s="59">
        <f>VALUE('#1 Cube Results'!E396)</f>
        <v>15041.774253957699</v>
      </c>
      <c r="G48" s="60"/>
      <c r="H48" s="110"/>
      <c r="I48" s="110"/>
      <c r="J48" s="110"/>
      <c r="K48" s="107"/>
      <c r="L48" s="107"/>
      <c r="M48" s="107"/>
      <c r="N48" s="6"/>
      <c r="O48" s="191">
        <f>VALUE('REF Cube Readings'!E22)</f>
        <v>15356.971260254</v>
      </c>
      <c r="P48" s="6"/>
    </row>
    <row r="49" spans="1:16" ht="18.75" customHeight="1" x14ac:dyDescent="0.25">
      <c r="A49" s="192"/>
      <c r="B49" s="204"/>
      <c r="C49" s="16" t="s">
        <v>15</v>
      </c>
      <c r="D49" s="16">
        <f>D48</f>
        <v>9980</v>
      </c>
      <c r="E49" s="16">
        <f>E48</f>
        <v>18134</v>
      </c>
      <c r="F49" s="61">
        <f>VALUE('#1 Cube Results'!E407)</f>
        <v>15051.079195841099</v>
      </c>
      <c r="G49" s="60"/>
      <c r="H49" s="110"/>
      <c r="I49" s="110"/>
      <c r="J49" s="110"/>
      <c r="K49" s="107"/>
      <c r="L49" s="107"/>
      <c r="M49" s="107"/>
      <c r="N49" s="6"/>
      <c r="O49" s="192"/>
      <c r="P49" s="6"/>
    </row>
    <row r="50" spans="1:16" ht="18.75" customHeight="1" thickBot="1" x14ac:dyDescent="0.3">
      <c r="A50" s="192"/>
      <c r="B50" s="212"/>
      <c r="C50" s="20" t="s">
        <v>16</v>
      </c>
      <c r="D50" s="20">
        <f>D49</f>
        <v>9980</v>
      </c>
      <c r="E50" s="20">
        <f>E49</f>
        <v>18134</v>
      </c>
      <c r="F50" s="62">
        <f>VALUE('#1 Cube Results'!E418)</f>
        <v>15061.890909424599</v>
      </c>
      <c r="G50" s="60"/>
      <c r="H50" s="110"/>
      <c r="I50" s="110"/>
      <c r="J50" s="110"/>
      <c r="K50" s="107"/>
      <c r="L50" s="107"/>
      <c r="M50" s="107"/>
      <c r="N50" s="6"/>
      <c r="O50" s="193"/>
      <c r="P50" s="6"/>
    </row>
    <row r="51" spans="1:16" ht="18.75" customHeight="1" thickBot="1" x14ac:dyDescent="0.3">
      <c r="A51" s="192"/>
      <c r="B51" s="228" t="s">
        <v>13</v>
      </c>
      <c r="C51" s="26" t="s">
        <v>22</v>
      </c>
      <c r="D51" s="26">
        <v>9762</v>
      </c>
      <c r="E51" s="26">
        <v>17118</v>
      </c>
      <c r="F51" s="63">
        <f>VALUE('#1 Cube Results'!E496)</f>
        <v>14129.546877930699</v>
      </c>
      <c r="G51" s="60"/>
      <c r="H51" s="110"/>
      <c r="I51" s="110"/>
      <c r="J51" s="110"/>
      <c r="K51" s="107"/>
      <c r="L51" s="107"/>
      <c r="M51" s="107"/>
      <c r="N51" s="6"/>
      <c r="O51" s="220">
        <f>VALUE('REF Cube Readings'!E41)</f>
        <v>14191.029743614101</v>
      </c>
      <c r="P51" s="6"/>
    </row>
    <row r="52" spans="1:16" ht="18.75" customHeight="1" x14ac:dyDescent="0.25">
      <c r="A52" s="192"/>
      <c r="B52" s="204"/>
      <c r="C52" s="30" t="s">
        <v>23</v>
      </c>
      <c r="D52" s="30">
        <f>D51</f>
        <v>9762</v>
      </c>
      <c r="E52" s="30">
        <f>E51</f>
        <v>17118</v>
      </c>
      <c r="F52" s="64">
        <f>VALUE('#1 Cube Results'!E507)</f>
        <v>14141.8121019555</v>
      </c>
      <c r="G52" s="60"/>
      <c r="H52" s="110"/>
      <c r="I52" s="110"/>
      <c r="J52" s="110"/>
      <c r="K52" s="107"/>
      <c r="L52" s="107"/>
      <c r="M52" s="107"/>
      <c r="N52" s="6"/>
      <c r="O52" s="192"/>
      <c r="P52" s="6"/>
    </row>
    <row r="53" spans="1:16" ht="18.75" customHeight="1" thickBot="1" x14ac:dyDescent="0.3">
      <c r="A53" s="192"/>
      <c r="B53" s="212"/>
      <c r="C53" s="34" t="s">
        <v>24</v>
      </c>
      <c r="D53" s="34">
        <f>D52</f>
        <v>9762</v>
      </c>
      <c r="E53" s="34">
        <f>E52</f>
        <v>17118</v>
      </c>
      <c r="F53" s="65">
        <f>VALUE('#1 Cube Results'!E518)</f>
        <v>14126.8328774416</v>
      </c>
      <c r="G53" s="60"/>
      <c r="H53" s="110"/>
      <c r="I53" s="110"/>
      <c r="J53" s="110"/>
      <c r="K53" s="107"/>
      <c r="L53" s="107"/>
      <c r="M53" s="107"/>
      <c r="N53" s="6"/>
      <c r="O53" s="193"/>
      <c r="P53" s="6"/>
    </row>
    <row r="54" spans="1:16" ht="18.75" customHeight="1" thickBot="1" x14ac:dyDescent="0.3">
      <c r="A54" s="192"/>
      <c r="B54" s="228" t="s">
        <v>18</v>
      </c>
      <c r="C54" s="26" t="s">
        <v>22</v>
      </c>
      <c r="D54" s="26">
        <v>10224</v>
      </c>
      <c r="E54" s="26">
        <v>17406</v>
      </c>
      <c r="F54" s="63">
        <f>VALUE('#1 Cube Results'!E497)</f>
        <v>16015.126411117701</v>
      </c>
      <c r="G54" s="60"/>
      <c r="H54" s="110"/>
      <c r="I54" s="110"/>
      <c r="J54" s="110"/>
      <c r="K54" s="107"/>
      <c r="L54" s="107"/>
      <c r="M54" s="107"/>
      <c r="N54" s="6"/>
      <c r="O54" s="226">
        <f>VALUE('REF Cube Readings'!E42)</f>
        <v>16213.1043268878</v>
      </c>
      <c r="P54" s="6"/>
    </row>
    <row r="55" spans="1:16" ht="18.75" customHeight="1" x14ac:dyDescent="0.25">
      <c r="A55" s="192"/>
      <c r="B55" s="204"/>
      <c r="C55" s="30" t="s">
        <v>23</v>
      </c>
      <c r="D55" s="30">
        <f>D54</f>
        <v>10224</v>
      </c>
      <c r="E55" s="30">
        <f>E54</f>
        <v>17406</v>
      </c>
      <c r="F55" s="64">
        <f>VALUE('#1 Cube Results'!E508)</f>
        <v>16026.028934931101</v>
      </c>
      <c r="G55" s="60"/>
      <c r="H55" s="110"/>
      <c r="I55" s="110"/>
      <c r="J55" s="110"/>
      <c r="K55" s="107"/>
      <c r="L55" s="107"/>
      <c r="M55" s="107"/>
      <c r="N55" s="6"/>
      <c r="O55" s="192"/>
      <c r="P55" s="6"/>
    </row>
    <row r="56" spans="1:16" ht="18.75" customHeight="1" thickBot="1" x14ac:dyDescent="0.3">
      <c r="A56" s="192"/>
      <c r="B56" s="212"/>
      <c r="C56" s="34" t="s">
        <v>24</v>
      </c>
      <c r="D56" s="34">
        <f>D55</f>
        <v>10224</v>
      </c>
      <c r="E56" s="34">
        <f>E55</f>
        <v>17406</v>
      </c>
      <c r="F56" s="65">
        <f>VALUE('#1 Cube Results'!E519)</f>
        <v>16011.844233489301</v>
      </c>
      <c r="G56" s="60"/>
      <c r="H56" s="110"/>
      <c r="I56" s="110"/>
      <c r="J56" s="110"/>
      <c r="K56" s="107"/>
      <c r="L56" s="107"/>
      <c r="M56" s="107"/>
      <c r="N56" s="6"/>
      <c r="O56" s="193"/>
      <c r="P56" s="6"/>
    </row>
    <row r="57" spans="1:16" ht="18.75" customHeight="1" thickBot="1" x14ac:dyDescent="0.3">
      <c r="A57" s="192"/>
      <c r="B57" s="228" t="s">
        <v>20</v>
      </c>
      <c r="C57" s="26" t="s">
        <v>22</v>
      </c>
      <c r="D57" s="26">
        <v>9865</v>
      </c>
      <c r="E57" s="26">
        <v>17017</v>
      </c>
      <c r="F57" s="63">
        <f>VALUE('#1 Cube Results'!E498)</f>
        <v>13988.940020501301</v>
      </c>
      <c r="G57" s="60"/>
      <c r="H57" s="110"/>
      <c r="I57" s="110"/>
      <c r="J57" s="110"/>
      <c r="K57" s="107"/>
      <c r="L57" s="107"/>
      <c r="M57" s="107"/>
      <c r="N57" s="6"/>
      <c r="O57" s="226">
        <f>VALUE('REF Cube Readings'!E43)</f>
        <v>13806.285091622</v>
      </c>
      <c r="P57" s="6"/>
    </row>
    <row r="58" spans="1:16" ht="18.75" customHeight="1" x14ac:dyDescent="0.25">
      <c r="A58" s="192"/>
      <c r="B58" s="204"/>
      <c r="C58" s="30" t="s">
        <v>23</v>
      </c>
      <c r="D58" s="30">
        <f>D57</f>
        <v>9865</v>
      </c>
      <c r="E58" s="30">
        <f>E57</f>
        <v>17017</v>
      </c>
      <c r="F58" s="64">
        <f>VALUE('#1 Cube Results'!E509)</f>
        <v>14001.431268676701</v>
      </c>
      <c r="G58" s="60"/>
      <c r="H58" s="110"/>
      <c r="I58" s="110"/>
      <c r="J58" s="110"/>
      <c r="K58" s="107"/>
      <c r="L58" s="107"/>
      <c r="M58" s="107"/>
      <c r="N58" s="6"/>
      <c r="O58" s="192"/>
      <c r="P58" s="6"/>
    </row>
    <row r="59" spans="1:16" ht="18.75" customHeight="1" thickBot="1" x14ac:dyDescent="0.3">
      <c r="A59" s="192"/>
      <c r="B59" s="212"/>
      <c r="C59" s="34" t="s">
        <v>24</v>
      </c>
      <c r="D59" s="34">
        <f>D58</f>
        <v>9865</v>
      </c>
      <c r="E59" s="34">
        <f>E58</f>
        <v>17017</v>
      </c>
      <c r="F59" s="65">
        <f>VALUE('#1 Cube Results'!E520)</f>
        <v>13976.460029755801</v>
      </c>
      <c r="G59" s="60"/>
      <c r="H59" s="110"/>
      <c r="I59" s="110"/>
      <c r="J59" s="110"/>
      <c r="K59" s="107"/>
      <c r="L59" s="107"/>
      <c r="M59" s="107"/>
      <c r="N59" s="6"/>
      <c r="O59" s="193"/>
      <c r="P59" s="6"/>
    </row>
    <row r="60" spans="1:16" ht="18.75" hidden="1" customHeight="1" thickBot="1" x14ac:dyDescent="0.3">
      <c r="A60" s="192"/>
      <c r="B60" s="229" t="s">
        <v>38</v>
      </c>
      <c r="C60" s="38" t="s">
        <v>29</v>
      </c>
      <c r="D60" s="38">
        <v>11000</v>
      </c>
      <c r="E60" s="39">
        <v>16500</v>
      </c>
      <c r="F60" s="40">
        <f>VALUE('#1 Cube Results'!E397)</f>
        <v>122772.055555556</v>
      </c>
      <c r="G60" s="66"/>
      <c r="H60" s="108"/>
      <c r="I60" s="108"/>
      <c r="J60" s="108"/>
      <c r="K60" s="107"/>
      <c r="L60" s="107"/>
      <c r="M60" s="107"/>
      <c r="N60" s="6"/>
      <c r="O60" s="200"/>
      <c r="P60" s="6"/>
    </row>
    <row r="61" spans="1:16" ht="18.75" hidden="1" customHeight="1" thickBot="1" x14ac:dyDescent="0.3">
      <c r="A61" s="192"/>
      <c r="B61" s="204"/>
      <c r="C61" s="41" t="s">
        <v>30</v>
      </c>
      <c r="D61" s="41">
        <v>11000</v>
      </c>
      <c r="E61" s="42">
        <v>16500</v>
      </c>
      <c r="F61" s="43">
        <f>VALUE('#1 Cube Results'!E408)</f>
        <v>122855.055555556</v>
      </c>
      <c r="G61" s="51"/>
      <c r="H61" s="108"/>
      <c r="I61" s="108"/>
      <c r="J61" s="108"/>
      <c r="K61" s="107"/>
      <c r="L61" s="107"/>
      <c r="M61" s="107"/>
      <c r="N61" s="6"/>
      <c r="O61" s="192"/>
      <c r="P61" s="6"/>
    </row>
    <row r="62" spans="1:16" ht="18.75" hidden="1" customHeight="1" thickBot="1" x14ac:dyDescent="0.3">
      <c r="A62" s="192"/>
      <c r="B62" s="205"/>
      <c r="C62" s="44" t="s">
        <v>31</v>
      </c>
      <c r="D62" s="44">
        <v>11000</v>
      </c>
      <c r="E62" s="45">
        <v>16500</v>
      </c>
      <c r="F62" s="43">
        <f>VALUE('#1 Cube Results'!E419)</f>
        <v>123064.055555556</v>
      </c>
      <c r="G62" s="51"/>
      <c r="H62" s="108"/>
      <c r="I62" s="108"/>
      <c r="J62" s="108"/>
      <c r="K62" s="107"/>
      <c r="L62" s="107"/>
      <c r="M62" s="107"/>
      <c r="N62" s="6"/>
      <c r="O62" s="192"/>
      <c r="P62" s="6"/>
    </row>
    <row r="63" spans="1:16" ht="18.75" hidden="1" customHeight="1" thickBot="1" x14ac:dyDescent="0.3">
      <c r="A63" s="192"/>
      <c r="B63" s="203" t="s">
        <v>39</v>
      </c>
      <c r="C63" s="46" t="s">
        <v>29</v>
      </c>
      <c r="D63" s="46">
        <v>11000</v>
      </c>
      <c r="E63" s="47">
        <v>16500</v>
      </c>
      <c r="F63" s="43">
        <f>VALUE('#1 Cube Results'!E398)</f>
        <v>138384.16666666701</v>
      </c>
      <c r="G63" s="51"/>
      <c r="H63" s="108"/>
      <c r="I63" s="108"/>
      <c r="J63" s="108"/>
      <c r="K63" s="107"/>
      <c r="L63" s="107"/>
      <c r="M63" s="107"/>
      <c r="N63" s="6"/>
      <c r="O63" s="192"/>
      <c r="P63" s="6"/>
    </row>
    <row r="64" spans="1:16" ht="18.75" hidden="1" customHeight="1" thickBot="1" x14ac:dyDescent="0.3">
      <c r="A64" s="192"/>
      <c r="B64" s="204"/>
      <c r="C64" s="41" t="s">
        <v>30</v>
      </c>
      <c r="D64" s="41">
        <v>11000</v>
      </c>
      <c r="E64" s="42">
        <v>16500</v>
      </c>
      <c r="F64" s="43">
        <f>VALUE('#1 Cube Results'!E409)</f>
        <v>138432.16666666701</v>
      </c>
      <c r="G64" s="51"/>
      <c r="H64" s="108"/>
      <c r="I64" s="108"/>
      <c r="J64" s="108"/>
      <c r="K64" s="107"/>
      <c r="L64" s="107"/>
      <c r="M64" s="107"/>
      <c r="N64" s="6"/>
      <c r="O64" s="192"/>
      <c r="P64" s="6"/>
    </row>
    <row r="65" spans="1:16" ht="18.75" hidden="1" customHeight="1" thickBot="1" x14ac:dyDescent="0.3">
      <c r="A65" s="192"/>
      <c r="B65" s="205"/>
      <c r="C65" s="44" t="s">
        <v>31</v>
      </c>
      <c r="D65" s="44">
        <v>11000</v>
      </c>
      <c r="E65" s="45">
        <v>16500</v>
      </c>
      <c r="F65" s="43">
        <f>VALUE('#1 Cube Results'!E420)</f>
        <v>138538.16666666701</v>
      </c>
      <c r="G65" s="51"/>
      <c r="H65" s="108"/>
      <c r="I65" s="108"/>
      <c r="J65" s="108"/>
      <c r="K65" s="107"/>
      <c r="L65" s="107"/>
      <c r="M65" s="107"/>
      <c r="N65" s="6"/>
      <c r="O65" s="192"/>
      <c r="P65" s="6"/>
    </row>
    <row r="66" spans="1:16" ht="18.75" hidden="1" customHeight="1" thickBot="1" x14ac:dyDescent="0.3">
      <c r="A66" s="192"/>
      <c r="B66" s="203" t="s">
        <v>40</v>
      </c>
      <c r="C66" s="46" t="s">
        <v>29</v>
      </c>
      <c r="D66" s="46">
        <v>11000</v>
      </c>
      <c r="E66" s="47">
        <v>16500</v>
      </c>
      <c r="F66" s="43">
        <f>VALUE('#1 Cube Results'!E399)</f>
        <v>117637.722222222</v>
      </c>
      <c r="G66" s="51"/>
      <c r="H66" s="108"/>
      <c r="I66" s="108"/>
      <c r="J66" s="108"/>
      <c r="K66" s="107"/>
      <c r="L66" s="107"/>
      <c r="M66" s="107"/>
      <c r="N66" s="6"/>
      <c r="O66" s="192"/>
      <c r="P66" s="6"/>
    </row>
    <row r="67" spans="1:16" ht="18.75" hidden="1" customHeight="1" thickBot="1" x14ac:dyDescent="0.3">
      <c r="A67" s="192"/>
      <c r="B67" s="204"/>
      <c r="C67" s="41" t="s">
        <v>30</v>
      </c>
      <c r="D67" s="41">
        <v>11000</v>
      </c>
      <c r="E67" s="42">
        <v>16500</v>
      </c>
      <c r="F67" s="43">
        <f>VALUE('#1 Cube Results'!E410)</f>
        <v>117481.722222222</v>
      </c>
      <c r="G67" s="51"/>
      <c r="H67" s="108"/>
      <c r="I67" s="108"/>
      <c r="J67" s="108"/>
      <c r="K67" s="107"/>
      <c r="L67" s="107"/>
      <c r="M67" s="107"/>
      <c r="N67" s="6"/>
      <c r="O67" s="192"/>
      <c r="P67" s="6"/>
    </row>
    <row r="68" spans="1:16" ht="18.75" hidden="1" customHeight="1" thickBot="1" x14ac:dyDescent="0.3">
      <c r="A68" s="192"/>
      <c r="B68" s="205"/>
      <c r="C68" s="44" t="s">
        <v>31</v>
      </c>
      <c r="D68" s="44">
        <v>11000</v>
      </c>
      <c r="E68" s="45">
        <v>16500</v>
      </c>
      <c r="F68" s="48">
        <f>VALUE('#1 Cube Results'!E421)</f>
        <v>117617.722222222</v>
      </c>
      <c r="G68" s="55"/>
      <c r="H68" s="108"/>
      <c r="I68" s="108"/>
      <c r="J68" s="108"/>
      <c r="K68" s="107"/>
      <c r="L68" s="107"/>
      <c r="M68" s="107"/>
      <c r="N68" s="6"/>
      <c r="O68" s="192"/>
      <c r="P68" s="6"/>
    </row>
    <row r="69" spans="1:16" ht="18.75" hidden="1" customHeight="1" thickBot="1" x14ac:dyDescent="0.3">
      <c r="A69" s="192"/>
      <c r="B69" s="203" t="s">
        <v>41</v>
      </c>
      <c r="C69" s="46" t="s">
        <v>29</v>
      </c>
      <c r="D69" s="46">
        <v>11000</v>
      </c>
      <c r="E69" s="47">
        <v>16500</v>
      </c>
      <c r="F69" s="49">
        <f>VALUE('#1 Cube Results'!E502)</f>
        <v>18430.555555555598</v>
      </c>
      <c r="G69" s="66"/>
      <c r="H69" s="108"/>
      <c r="I69" s="108"/>
      <c r="J69" s="108"/>
      <c r="K69" s="107"/>
      <c r="L69" s="107"/>
      <c r="M69" s="107"/>
      <c r="N69" s="6"/>
      <c r="O69" s="192"/>
      <c r="P69" s="6"/>
    </row>
    <row r="70" spans="1:16" ht="18.75" hidden="1" customHeight="1" thickBot="1" x14ac:dyDescent="0.3">
      <c r="A70" s="192"/>
      <c r="B70" s="204"/>
      <c r="C70" s="41" t="s">
        <v>30</v>
      </c>
      <c r="D70" s="41">
        <v>11000</v>
      </c>
      <c r="E70" s="42">
        <v>16500</v>
      </c>
      <c r="F70" s="43">
        <f>VALUE('#1 Cube Results'!E513)</f>
        <v>18412.555555555598</v>
      </c>
      <c r="G70" s="51"/>
      <c r="H70" s="108"/>
      <c r="I70" s="108"/>
      <c r="J70" s="108"/>
      <c r="K70" s="107"/>
      <c r="L70" s="107"/>
      <c r="M70" s="107"/>
      <c r="N70" s="6"/>
      <c r="O70" s="192"/>
      <c r="P70" s="6"/>
    </row>
    <row r="71" spans="1:16" ht="18.75" hidden="1" customHeight="1" thickBot="1" x14ac:dyDescent="0.3">
      <c r="A71" s="192"/>
      <c r="B71" s="205"/>
      <c r="C71" s="44" t="s">
        <v>31</v>
      </c>
      <c r="D71" s="44">
        <v>11000</v>
      </c>
      <c r="E71" s="45">
        <v>16500</v>
      </c>
      <c r="F71" s="43">
        <f>VALUE('#1 Cube Results'!E524)</f>
        <v>18387.555555555598</v>
      </c>
      <c r="G71" s="51"/>
      <c r="H71" s="108"/>
      <c r="I71" s="108"/>
      <c r="J71" s="108"/>
      <c r="K71" s="107"/>
      <c r="L71" s="107"/>
      <c r="M71" s="107"/>
      <c r="N71" s="6"/>
      <c r="O71" s="192"/>
      <c r="P71" s="6"/>
    </row>
    <row r="72" spans="1:16" ht="18.75" hidden="1" customHeight="1" thickBot="1" x14ac:dyDescent="0.3">
      <c r="A72" s="192"/>
      <c r="B72" s="203" t="s">
        <v>42</v>
      </c>
      <c r="C72" s="46" t="s">
        <v>29</v>
      </c>
      <c r="D72" s="46">
        <v>11000</v>
      </c>
      <c r="E72" s="47">
        <v>16500</v>
      </c>
      <c r="F72" s="43">
        <f>VALUE('#1 Cube Results'!E503)</f>
        <v>18993.666666666701</v>
      </c>
      <c r="G72" s="51"/>
      <c r="H72" s="108"/>
      <c r="I72" s="108"/>
      <c r="J72" s="108"/>
      <c r="K72" s="107"/>
      <c r="L72" s="107"/>
      <c r="M72" s="107"/>
      <c r="N72" s="6"/>
      <c r="O72" s="192"/>
      <c r="P72" s="6"/>
    </row>
    <row r="73" spans="1:16" ht="18.75" hidden="1" customHeight="1" thickBot="1" x14ac:dyDescent="0.3">
      <c r="A73" s="192"/>
      <c r="B73" s="204"/>
      <c r="C73" s="41" t="s">
        <v>30</v>
      </c>
      <c r="D73" s="41">
        <v>11000</v>
      </c>
      <c r="E73" s="42">
        <v>16500</v>
      </c>
      <c r="F73" s="43">
        <f>VALUE('#1 Cube Results'!E514)</f>
        <v>18846.666666666701</v>
      </c>
      <c r="G73" s="51"/>
      <c r="H73" s="108"/>
      <c r="I73" s="108"/>
      <c r="J73" s="108"/>
      <c r="K73" s="107"/>
      <c r="L73" s="107"/>
      <c r="M73" s="107"/>
      <c r="N73" s="6"/>
      <c r="O73" s="192"/>
      <c r="P73" s="6"/>
    </row>
    <row r="74" spans="1:16" ht="18.75" hidden="1" customHeight="1" thickBot="1" x14ac:dyDescent="0.3">
      <c r="A74" s="192"/>
      <c r="B74" s="205"/>
      <c r="C74" s="44" t="s">
        <v>31</v>
      </c>
      <c r="D74" s="44">
        <v>11000</v>
      </c>
      <c r="E74" s="45">
        <v>16500</v>
      </c>
      <c r="F74" s="43">
        <f>VALUE('#1 Cube Results'!E525)</f>
        <v>18708.666666666701</v>
      </c>
      <c r="G74" s="51"/>
      <c r="H74" s="108"/>
      <c r="I74" s="108"/>
      <c r="J74" s="108"/>
      <c r="K74" s="107"/>
      <c r="L74" s="107"/>
      <c r="M74" s="107"/>
      <c r="N74" s="6"/>
      <c r="O74" s="192"/>
      <c r="P74" s="6"/>
    </row>
    <row r="75" spans="1:16" ht="18.75" hidden="1" customHeight="1" thickBot="1" x14ac:dyDescent="0.3">
      <c r="A75" s="192"/>
      <c r="B75" s="203" t="s">
        <v>43</v>
      </c>
      <c r="C75" s="46" t="s">
        <v>29</v>
      </c>
      <c r="D75" s="46">
        <v>11000</v>
      </c>
      <c r="E75" s="47">
        <v>16500</v>
      </c>
      <c r="F75" s="43">
        <f>VALUE('#1 Cube Results'!E504)</f>
        <v>16411.222222222201</v>
      </c>
      <c r="G75" s="51"/>
      <c r="H75" s="108"/>
      <c r="I75" s="108"/>
      <c r="J75" s="108"/>
      <c r="K75" s="107"/>
      <c r="L75" s="107"/>
      <c r="M75" s="107"/>
      <c r="N75" s="6"/>
      <c r="O75" s="192"/>
      <c r="P75" s="6"/>
    </row>
    <row r="76" spans="1:16" ht="18.75" hidden="1" customHeight="1" thickBot="1" x14ac:dyDescent="0.3">
      <c r="A76" s="192"/>
      <c r="B76" s="204"/>
      <c r="C76" s="41" t="s">
        <v>30</v>
      </c>
      <c r="D76" s="41">
        <v>11000</v>
      </c>
      <c r="E76" s="42">
        <v>16500</v>
      </c>
      <c r="F76" s="43">
        <f>VALUE('#1 Cube Results'!E515)</f>
        <v>16401.222222222201</v>
      </c>
      <c r="G76" s="51"/>
      <c r="H76" s="108"/>
      <c r="I76" s="108"/>
      <c r="J76" s="108"/>
      <c r="K76" s="107"/>
      <c r="L76" s="107"/>
      <c r="M76" s="107"/>
      <c r="N76" s="6"/>
      <c r="O76" s="192"/>
      <c r="P76" s="6"/>
    </row>
    <row r="77" spans="1:16" ht="18.75" hidden="1" customHeight="1" thickBot="1" x14ac:dyDescent="0.3">
      <c r="A77" s="195"/>
      <c r="B77" s="205"/>
      <c r="C77" s="44" t="s">
        <v>31</v>
      </c>
      <c r="D77" s="44">
        <v>11000</v>
      </c>
      <c r="E77" s="45">
        <v>16500</v>
      </c>
      <c r="F77" s="48">
        <f>VALUE('#1 Cube Results'!E526)</f>
        <v>16307.222222222201</v>
      </c>
      <c r="G77" s="67"/>
      <c r="H77" s="108"/>
      <c r="I77" s="108"/>
      <c r="J77" s="108"/>
      <c r="K77" s="107"/>
      <c r="L77" s="107"/>
      <c r="M77" s="107"/>
      <c r="N77" s="6"/>
      <c r="O77" s="193"/>
      <c r="P77" s="6"/>
    </row>
    <row r="78" spans="1:16" ht="18.75" customHeight="1" thickBot="1" x14ac:dyDescent="0.3">
      <c r="A78" s="56"/>
      <c r="B78" s="57"/>
      <c r="C78" s="57"/>
      <c r="D78" s="57"/>
      <c r="E78" s="57"/>
      <c r="F78" s="57"/>
      <c r="G78" s="6"/>
      <c r="H78" s="109"/>
      <c r="I78" s="109"/>
      <c r="J78" s="109"/>
      <c r="K78" s="107"/>
      <c r="L78" s="107"/>
      <c r="M78" s="107"/>
      <c r="N78" s="6"/>
      <c r="O78" s="109"/>
      <c r="P78" s="6"/>
    </row>
    <row r="79" spans="1:16" ht="18.75" customHeight="1" thickBot="1" x14ac:dyDescent="0.3">
      <c r="A79" s="194" t="s">
        <v>44</v>
      </c>
      <c r="B79" s="213" t="s">
        <v>13</v>
      </c>
      <c r="C79" s="12" t="s">
        <v>14</v>
      </c>
      <c r="D79" s="12">
        <v>3752</v>
      </c>
      <c r="E79" s="12">
        <v>9080</v>
      </c>
      <c r="F79" s="59">
        <f>VALUE('#1 Cube Results'!E429)</f>
        <v>6944.4105154825202</v>
      </c>
      <c r="G79" s="60"/>
      <c r="H79" s="110"/>
      <c r="I79" s="110"/>
      <c r="J79" s="110"/>
      <c r="K79" s="107"/>
      <c r="L79" s="107"/>
      <c r="M79" s="107"/>
      <c r="N79" s="6"/>
      <c r="O79" s="227">
        <f>VALUE('REF Cube Readings'!E28)</f>
        <v>6727.4891960017803</v>
      </c>
      <c r="P79" s="6"/>
    </row>
    <row r="80" spans="1:16" ht="18.75" customHeight="1" x14ac:dyDescent="0.25">
      <c r="A80" s="192"/>
      <c r="B80" s="204"/>
      <c r="C80" s="16" t="s">
        <v>15</v>
      </c>
      <c r="D80" s="16">
        <f>D79</f>
        <v>3752</v>
      </c>
      <c r="E80" s="16">
        <f>E79</f>
        <v>9080</v>
      </c>
      <c r="F80" s="61">
        <f>VALUE('#1 Cube Results'!E440)</f>
        <v>6963.9036872031602</v>
      </c>
      <c r="G80" s="60"/>
      <c r="H80" s="110"/>
      <c r="I80" s="110"/>
      <c r="J80" s="110"/>
      <c r="K80" s="107"/>
      <c r="L80" s="107"/>
      <c r="M80" s="107"/>
      <c r="N80" s="6"/>
      <c r="O80" s="192"/>
      <c r="P80" s="6"/>
    </row>
    <row r="81" spans="1:16" ht="18.75" customHeight="1" thickBot="1" x14ac:dyDescent="0.3">
      <c r="A81" s="192"/>
      <c r="B81" s="212"/>
      <c r="C81" s="20" t="s">
        <v>16</v>
      </c>
      <c r="D81" s="20">
        <f>D80</f>
        <v>3752</v>
      </c>
      <c r="E81" s="20">
        <f>E80</f>
        <v>9080</v>
      </c>
      <c r="F81" s="62">
        <f>VALUE('#1 Cube Results'!E451)</f>
        <v>6959.30531089532</v>
      </c>
      <c r="G81" s="60"/>
      <c r="H81" s="110"/>
      <c r="I81" s="110"/>
      <c r="J81" s="110"/>
      <c r="K81" s="107"/>
      <c r="L81" s="107"/>
      <c r="M81" s="107"/>
      <c r="N81" s="6"/>
      <c r="O81" s="193"/>
      <c r="P81" s="6"/>
    </row>
    <row r="82" spans="1:16" ht="18.75" customHeight="1" thickBot="1" x14ac:dyDescent="0.3">
      <c r="A82" s="192"/>
      <c r="B82" s="213" t="s">
        <v>18</v>
      </c>
      <c r="C82" s="12" t="s">
        <v>14</v>
      </c>
      <c r="D82" s="58">
        <v>3909</v>
      </c>
      <c r="E82" s="58">
        <v>9105</v>
      </c>
      <c r="F82" s="59">
        <f>VALUE('#1 Cube Results'!E430)</f>
        <v>7689.1675276532196</v>
      </c>
      <c r="G82" s="60"/>
      <c r="H82" s="110"/>
      <c r="I82" s="110"/>
      <c r="J82" s="110"/>
      <c r="K82" s="107"/>
      <c r="L82" s="107"/>
      <c r="M82" s="107"/>
      <c r="N82" s="6"/>
      <c r="O82" s="227">
        <f>VALUE('REF Cube Readings'!E29)</f>
        <v>7739.0746579308397</v>
      </c>
      <c r="P82" s="6"/>
    </row>
    <row r="83" spans="1:16" ht="18.75" customHeight="1" x14ac:dyDescent="0.25">
      <c r="A83" s="192"/>
      <c r="B83" s="204"/>
      <c r="C83" s="16" t="s">
        <v>15</v>
      </c>
      <c r="D83" s="16">
        <f>D82</f>
        <v>3909</v>
      </c>
      <c r="E83" s="16">
        <f>E82</f>
        <v>9105</v>
      </c>
      <c r="F83" s="61">
        <f>VALUE('#1 Cube Results'!E441)</f>
        <v>7693.7058073873304</v>
      </c>
      <c r="G83" s="60"/>
      <c r="H83" s="110"/>
      <c r="I83" s="110"/>
      <c r="J83" s="110"/>
      <c r="K83" s="107"/>
      <c r="L83" s="107"/>
      <c r="M83" s="107"/>
      <c r="N83" s="6"/>
      <c r="O83" s="192"/>
      <c r="P83" s="6"/>
    </row>
    <row r="84" spans="1:16" ht="18.75" customHeight="1" thickBot="1" x14ac:dyDescent="0.3">
      <c r="A84" s="192"/>
      <c r="B84" s="212"/>
      <c r="C84" s="20" t="s">
        <v>16</v>
      </c>
      <c r="D84" s="20">
        <f>D83</f>
        <v>3909</v>
      </c>
      <c r="E84" s="20">
        <f>E83</f>
        <v>9105</v>
      </c>
      <c r="F84" s="62">
        <f>VALUE('#1 Cube Results'!E452)</f>
        <v>7692.40541539693</v>
      </c>
      <c r="G84" s="60"/>
      <c r="H84" s="110"/>
      <c r="I84" s="110"/>
      <c r="J84" s="110"/>
      <c r="K84" s="107"/>
      <c r="L84" s="107"/>
      <c r="M84" s="107"/>
      <c r="N84" s="6"/>
      <c r="O84" s="193"/>
      <c r="P84" s="6"/>
    </row>
    <row r="85" spans="1:16" ht="18.75" customHeight="1" thickBot="1" x14ac:dyDescent="0.3">
      <c r="A85" s="192"/>
      <c r="B85" s="213" t="s">
        <v>20</v>
      </c>
      <c r="C85" s="12" t="s">
        <v>14</v>
      </c>
      <c r="D85" s="58">
        <v>3543</v>
      </c>
      <c r="E85" s="58">
        <v>8811</v>
      </c>
      <c r="F85" s="59">
        <f>VALUE('#1 Cube Results'!E431)</f>
        <v>6965.1258216353099</v>
      </c>
      <c r="G85" s="60"/>
      <c r="H85" s="110"/>
      <c r="I85" s="110"/>
      <c r="J85" s="110"/>
      <c r="K85" s="107"/>
      <c r="L85" s="107"/>
      <c r="M85" s="107"/>
      <c r="N85" s="6"/>
      <c r="O85" s="227">
        <f>VALUE('REF Cube Readings'!E30)</f>
        <v>7202.2283899947797</v>
      </c>
      <c r="P85" s="6"/>
    </row>
    <row r="86" spans="1:16" ht="18.75" customHeight="1" x14ac:dyDescent="0.25">
      <c r="A86" s="192"/>
      <c r="B86" s="204"/>
      <c r="C86" s="16" t="s">
        <v>15</v>
      </c>
      <c r="D86" s="16">
        <f>D85</f>
        <v>3543</v>
      </c>
      <c r="E86" s="16">
        <f>E85</f>
        <v>8811</v>
      </c>
      <c r="F86" s="61">
        <f>VALUE('#1 Cube Results'!E442)</f>
        <v>6985.6622369387196</v>
      </c>
      <c r="G86" s="60"/>
      <c r="H86" s="110"/>
      <c r="I86" s="110"/>
      <c r="J86" s="110"/>
      <c r="K86" s="107"/>
      <c r="L86" s="107"/>
      <c r="M86" s="107"/>
      <c r="N86" s="6"/>
      <c r="O86" s="192"/>
      <c r="P86" s="6"/>
    </row>
    <row r="87" spans="1:16" ht="18.75" customHeight="1" thickBot="1" x14ac:dyDescent="0.3">
      <c r="A87" s="192"/>
      <c r="B87" s="212"/>
      <c r="C87" s="20" t="s">
        <v>16</v>
      </c>
      <c r="D87" s="20">
        <f>D86</f>
        <v>3543</v>
      </c>
      <c r="E87" s="20">
        <f>E86</f>
        <v>8811</v>
      </c>
      <c r="F87" s="62">
        <f>VALUE('#1 Cube Results'!E453)</f>
        <v>6979.7566735273103</v>
      </c>
      <c r="G87" s="60"/>
      <c r="H87" s="110"/>
      <c r="I87" s="110"/>
      <c r="J87" s="110"/>
      <c r="K87" s="107"/>
      <c r="L87" s="107"/>
      <c r="M87" s="107"/>
      <c r="N87" s="6"/>
      <c r="O87" s="193"/>
      <c r="P87" s="6"/>
    </row>
    <row r="88" spans="1:16" ht="18.75" customHeight="1" thickBot="1" x14ac:dyDescent="0.3">
      <c r="A88" s="192"/>
      <c r="B88" s="228" t="s">
        <v>13</v>
      </c>
      <c r="C88" s="26" t="s">
        <v>22</v>
      </c>
      <c r="D88" s="26">
        <v>3505</v>
      </c>
      <c r="E88" s="26">
        <v>7885</v>
      </c>
      <c r="F88" s="63">
        <f>VALUE('#1 Cube Results'!E531)</f>
        <v>6656.2159803186496</v>
      </c>
      <c r="G88" s="60"/>
      <c r="H88" s="110"/>
      <c r="I88" s="110"/>
      <c r="J88" s="110"/>
      <c r="K88" s="107"/>
      <c r="L88" s="107"/>
      <c r="M88" s="107"/>
      <c r="N88" s="6"/>
      <c r="O88" s="220">
        <f>VALUE('REF Cube Readings'!E49)</f>
        <v>6598.9444221318099</v>
      </c>
      <c r="P88" s="6"/>
    </row>
    <row r="89" spans="1:16" ht="18.75" customHeight="1" x14ac:dyDescent="0.25">
      <c r="A89" s="192"/>
      <c r="B89" s="204"/>
      <c r="C89" s="30" t="s">
        <v>23</v>
      </c>
      <c r="D89" s="30">
        <f>D88</f>
        <v>3505</v>
      </c>
      <c r="E89" s="30">
        <f>E88</f>
        <v>7885</v>
      </c>
      <c r="F89" s="64">
        <f>VALUE('#1 Cube Results'!E542)</f>
        <v>6646.3780586809098</v>
      </c>
      <c r="G89" s="60"/>
      <c r="H89" s="110"/>
      <c r="I89" s="110"/>
      <c r="J89" s="110"/>
      <c r="K89" s="107"/>
      <c r="L89" s="107"/>
      <c r="M89" s="107"/>
      <c r="N89" s="6"/>
      <c r="O89" s="192"/>
      <c r="P89" s="6"/>
    </row>
    <row r="90" spans="1:16" ht="18.75" customHeight="1" thickBot="1" x14ac:dyDescent="0.3">
      <c r="A90" s="192"/>
      <c r="B90" s="212"/>
      <c r="C90" s="34" t="s">
        <v>24</v>
      </c>
      <c r="D90" s="34">
        <f>D89</f>
        <v>3505</v>
      </c>
      <c r="E90" s="34">
        <f>E89</f>
        <v>7885</v>
      </c>
      <c r="F90" s="65">
        <f>VALUE('#1 Cube Results'!E553)</f>
        <v>6646.9031018602</v>
      </c>
      <c r="G90" s="60"/>
      <c r="H90" s="110"/>
      <c r="I90" s="110"/>
      <c r="J90" s="110"/>
      <c r="K90" s="107"/>
      <c r="L90" s="107"/>
      <c r="M90" s="107"/>
      <c r="N90" s="6"/>
      <c r="O90" s="193"/>
      <c r="P90" s="6"/>
    </row>
    <row r="91" spans="1:16" ht="18.75" customHeight="1" thickBot="1" x14ac:dyDescent="0.3">
      <c r="A91" s="192"/>
      <c r="B91" s="228" t="s">
        <v>18</v>
      </c>
      <c r="C91" s="26" t="s">
        <v>22</v>
      </c>
      <c r="D91" s="26">
        <v>3619</v>
      </c>
      <c r="E91" s="26">
        <v>8053</v>
      </c>
      <c r="F91" s="63">
        <f>VALUE('#1 Cube Results'!E532)</f>
        <v>6491.2057032427101</v>
      </c>
      <c r="G91" s="60"/>
      <c r="H91" s="110"/>
      <c r="I91" s="110"/>
      <c r="J91" s="110"/>
      <c r="K91" s="107"/>
      <c r="L91" s="107"/>
      <c r="M91" s="107"/>
      <c r="N91" s="6"/>
      <c r="O91" s="220">
        <f>VALUE('REF Cube Readings'!E50)</f>
        <v>6094.7451025663104</v>
      </c>
      <c r="P91" s="6"/>
    </row>
    <row r="92" spans="1:16" ht="18.75" customHeight="1" x14ac:dyDescent="0.25">
      <c r="A92" s="192"/>
      <c r="B92" s="204"/>
      <c r="C92" s="30" t="s">
        <v>23</v>
      </c>
      <c r="D92" s="30">
        <f>D91</f>
        <v>3619</v>
      </c>
      <c r="E92" s="30">
        <f>E91</f>
        <v>8053</v>
      </c>
      <c r="F92" s="64">
        <f>VALUE('#1 Cube Results'!E543)</f>
        <v>6496.0189038918297</v>
      </c>
      <c r="G92" s="60"/>
      <c r="H92" s="110"/>
      <c r="I92" s="110"/>
      <c r="J92" s="110"/>
      <c r="K92" s="107"/>
      <c r="L92" s="107"/>
      <c r="M92" s="107"/>
      <c r="N92" s="6"/>
      <c r="O92" s="192"/>
      <c r="P92" s="6"/>
    </row>
    <row r="93" spans="1:16" ht="18.75" customHeight="1" thickBot="1" x14ac:dyDescent="0.3">
      <c r="A93" s="192"/>
      <c r="B93" s="212"/>
      <c r="C93" s="34" t="s">
        <v>24</v>
      </c>
      <c r="D93" s="34">
        <f>D92</f>
        <v>3619</v>
      </c>
      <c r="E93" s="34">
        <f>E92</f>
        <v>8053</v>
      </c>
      <c r="F93" s="65">
        <f>VALUE('#1 Cube Results'!E554)</f>
        <v>6501.9354205425898</v>
      </c>
      <c r="G93" s="60"/>
      <c r="H93" s="110"/>
      <c r="I93" s="110"/>
      <c r="J93" s="110"/>
      <c r="K93" s="107"/>
      <c r="L93" s="107"/>
      <c r="M93" s="107"/>
      <c r="N93" s="6"/>
      <c r="O93" s="193"/>
      <c r="P93" s="6"/>
    </row>
    <row r="94" spans="1:16" ht="18.75" customHeight="1" thickBot="1" x14ac:dyDescent="0.3">
      <c r="A94" s="192"/>
      <c r="B94" s="228" t="s">
        <v>20</v>
      </c>
      <c r="C94" s="26" t="s">
        <v>22</v>
      </c>
      <c r="D94" s="26">
        <v>3365</v>
      </c>
      <c r="E94" s="26">
        <v>7853</v>
      </c>
      <c r="F94" s="63">
        <f>VALUE('#1 Cube Results'!E533)</f>
        <v>6280.4588547908897</v>
      </c>
      <c r="G94" s="60"/>
      <c r="H94" s="110"/>
      <c r="I94" s="110"/>
      <c r="J94" s="110"/>
      <c r="K94" s="107"/>
      <c r="L94" s="107"/>
      <c r="M94" s="107"/>
      <c r="N94" s="6"/>
      <c r="O94" s="220">
        <f>VALUE('REF Cube Readings'!E51)</f>
        <v>6107.8197646365898</v>
      </c>
      <c r="P94" s="6"/>
    </row>
    <row r="95" spans="1:16" ht="18.75" customHeight="1" x14ac:dyDescent="0.25">
      <c r="A95" s="192"/>
      <c r="B95" s="204"/>
      <c r="C95" s="30" t="s">
        <v>23</v>
      </c>
      <c r="D95" s="30">
        <f>D94</f>
        <v>3365</v>
      </c>
      <c r="E95" s="30">
        <f>E94</f>
        <v>7853</v>
      </c>
      <c r="F95" s="64">
        <f>VALUE('#1 Cube Results'!E544)</f>
        <v>6283.1127185764899</v>
      </c>
      <c r="G95" s="60"/>
      <c r="H95" s="110"/>
      <c r="I95" s="110"/>
      <c r="J95" s="110"/>
      <c r="K95" s="107"/>
      <c r="L95" s="107"/>
      <c r="M95" s="107"/>
      <c r="N95" s="6"/>
      <c r="O95" s="192"/>
      <c r="P95" s="6"/>
    </row>
    <row r="96" spans="1:16" ht="18.75" customHeight="1" thickBot="1" x14ac:dyDescent="0.3">
      <c r="A96" s="192"/>
      <c r="B96" s="212"/>
      <c r="C96" s="34" t="s">
        <v>24</v>
      </c>
      <c r="D96" s="34">
        <f>D95</f>
        <v>3365</v>
      </c>
      <c r="E96" s="34">
        <f>E95</f>
        <v>7853</v>
      </c>
      <c r="F96" s="65">
        <f>VALUE('#1 Cube Results'!E555)</f>
        <v>6269.4008564697797</v>
      </c>
      <c r="G96" s="68"/>
      <c r="H96" s="111"/>
      <c r="I96" s="111"/>
      <c r="J96" s="111"/>
      <c r="K96" s="69"/>
      <c r="L96" s="69"/>
      <c r="M96" s="69"/>
      <c r="N96" s="70"/>
      <c r="O96" s="193"/>
      <c r="P96" s="70"/>
    </row>
    <row r="97" spans="1:16" ht="18.75" hidden="1" customHeight="1" thickBot="1" x14ac:dyDescent="0.25">
      <c r="A97" s="192"/>
      <c r="B97" s="229" t="s">
        <v>45</v>
      </c>
      <c r="C97" s="38" t="s">
        <v>29</v>
      </c>
      <c r="D97" s="38">
        <v>5500</v>
      </c>
      <c r="E97" s="39">
        <v>8250</v>
      </c>
      <c r="F97" s="40">
        <f>VALUE('#1 Cube Results'!E432)</f>
        <v>53923.055555555497</v>
      </c>
      <c r="G97" s="71"/>
      <c r="H97" s="71"/>
      <c r="I97" s="71"/>
      <c r="J97" s="71"/>
      <c r="K97" s="71"/>
      <c r="L97" s="71"/>
      <c r="M97" s="71"/>
      <c r="N97" s="72"/>
      <c r="O97" s="200"/>
      <c r="P97" s="72"/>
    </row>
    <row r="98" spans="1:16" ht="18.75" hidden="1" customHeight="1" x14ac:dyDescent="0.25">
      <c r="A98" s="192"/>
      <c r="B98" s="204"/>
      <c r="C98" s="41" t="s">
        <v>30</v>
      </c>
      <c r="D98" s="41">
        <v>5500</v>
      </c>
      <c r="E98" s="42">
        <v>8250</v>
      </c>
      <c r="F98" s="43">
        <f>VALUE('#1 Cube Results'!E443)</f>
        <v>53949.055555555497</v>
      </c>
      <c r="G98" s="73"/>
      <c r="H98" s="73"/>
      <c r="I98" s="73"/>
      <c r="J98" s="73"/>
      <c r="K98" s="73"/>
      <c r="L98" s="73"/>
      <c r="M98" s="73"/>
      <c r="N98" s="72"/>
      <c r="O98" s="192"/>
      <c r="P98" s="72"/>
    </row>
    <row r="99" spans="1:16" ht="18.75" hidden="1" customHeight="1" x14ac:dyDescent="0.3">
      <c r="A99" s="192"/>
      <c r="B99" s="205"/>
      <c r="C99" s="44" t="s">
        <v>31</v>
      </c>
      <c r="D99" s="44">
        <v>5500</v>
      </c>
      <c r="E99" s="45">
        <v>8250</v>
      </c>
      <c r="F99" s="43">
        <f>VALUE('#1 Cube Results'!E454)</f>
        <v>54030.055555555497</v>
      </c>
      <c r="G99" s="73"/>
      <c r="H99" s="73"/>
      <c r="I99" s="73"/>
      <c r="J99" s="73"/>
      <c r="K99" s="73"/>
      <c r="L99" s="73"/>
      <c r="M99" s="73"/>
      <c r="N99" s="72"/>
      <c r="O99" s="192"/>
      <c r="P99" s="72"/>
    </row>
    <row r="100" spans="1:16" ht="18.75" hidden="1" customHeight="1" x14ac:dyDescent="0.25">
      <c r="A100" s="192"/>
      <c r="B100" s="203" t="s">
        <v>46</v>
      </c>
      <c r="C100" s="46" t="s">
        <v>29</v>
      </c>
      <c r="D100" s="46">
        <v>5500</v>
      </c>
      <c r="E100" s="47">
        <v>8250</v>
      </c>
      <c r="F100" s="43">
        <f>VALUE('#1 Cube Results'!E433)</f>
        <v>64817.166666666701</v>
      </c>
      <c r="G100" s="73"/>
      <c r="H100" s="73"/>
      <c r="I100" s="73"/>
      <c r="J100" s="73"/>
      <c r="K100" s="73"/>
      <c r="L100" s="73"/>
      <c r="M100" s="73"/>
      <c r="N100" s="72"/>
      <c r="O100" s="192"/>
      <c r="P100" s="72"/>
    </row>
    <row r="101" spans="1:16" ht="18.75" hidden="1" customHeight="1" x14ac:dyDescent="0.25">
      <c r="A101" s="192"/>
      <c r="B101" s="204"/>
      <c r="C101" s="41" t="s">
        <v>30</v>
      </c>
      <c r="D101" s="41">
        <v>5500</v>
      </c>
      <c r="E101" s="42">
        <v>8250</v>
      </c>
      <c r="F101" s="43">
        <f>VALUE('#1 Cube Results'!E444)</f>
        <v>64905.166666666701</v>
      </c>
      <c r="G101" s="73"/>
      <c r="H101" s="73"/>
      <c r="I101" s="73"/>
      <c r="J101" s="73"/>
      <c r="K101" s="73"/>
      <c r="L101" s="73"/>
      <c r="M101" s="73"/>
      <c r="N101" s="72"/>
      <c r="O101" s="192"/>
      <c r="P101" s="72"/>
    </row>
    <row r="102" spans="1:16" ht="18.75" hidden="1" customHeight="1" x14ac:dyDescent="0.3">
      <c r="A102" s="192"/>
      <c r="B102" s="205"/>
      <c r="C102" s="44" t="s">
        <v>31</v>
      </c>
      <c r="D102" s="44">
        <v>5500</v>
      </c>
      <c r="E102" s="45">
        <v>8250</v>
      </c>
      <c r="F102" s="43">
        <f>VALUE('#1 Cube Results'!E455)</f>
        <v>64806.166666666701</v>
      </c>
      <c r="G102" s="73"/>
      <c r="H102" s="73"/>
      <c r="I102" s="73"/>
      <c r="J102" s="73"/>
      <c r="K102" s="73"/>
      <c r="L102" s="73"/>
      <c r="M102" s="73"/>
      <c r="N102" s="72"/>
      <c r="O102" s="192"/>
      <c r="P102" s="72"/>
    </row>
    <row r="103" spans="1:16" ht="18.75" hidden="1" customHeight="1" x14ac:dyDescent="0.25">
      <c r="A103" s="192"/>
      <c r="B103" s="203" t="s">
        <v>47</v>
      </c>
      <c r="C103" s="46" t="s">
        <v>29</v>
      </c>
      <c r="D103" s="46">
        <v>5500</v>
      </c>
      <c r="E103" s="47">
        <v>8250</v>
      </c>
      <c r="F103" s="43">
        <f>VALUE('#1 Cube Results'!E434)</f>
        <v>55228.722222222197</v>
      </c>
      <c r="G103" s="73"/>
      <c r="H103" s="73"/>
      <c r="I103" s="73"/>
      <c r="J103" s="73"/>
      <c r="K103" s="73"/>
      <c r="L103" s="73"/>
      <c r="M103" s="73"/>
      <c r="N103" s="72"/>
      <c r="O103" s="192"/>
      <c r="P103" s="72"/>
    </row>
    <row r="104" spans="1:16" ht="18.75" hidden="1" customHeight="1" x14ac:dyDescent="0.25">
      <c r="A104" s="192"/>
      <c r="B104" s="204"/>
      <c r="C104" s="41" t="s">
        <v>30</v>
      </c>
      <c r="D104" s="41">
        <v>5500</v>
      </c>
      <c r="E104" s="42">
        <v>8250</v>
      </c>
      <c r="F104" s="43">
        <f>VALUE('#1 Cube Results'!E445)</f>
        <v>55254.722222222197</v>
      </c>
      <c r="G104" s="73"/>
      <c r="H104" s="73"/>
      <c r="I104" s="73"/>
      <c r="J104" s="73"/>
      <c r="K104" s="73"/>
      <c r="L104" s="73"/>
      <c r="M104" s="73"/>
      <c r="N104" s="72"/>
      <c r="O104" s="192"/>
      <c r="P104" s="72"/>
    </row>
    <row r="105" spans="1:16" ht="18.75" hidden="1" customHeight="1" x14ac:dyDescent="0.3">
      <c r="A105" s="192"/>
      <c r="B105" s="205"/>
      <c r="C105" s="44" t="s">
        <v>31</v>
      </c>
      <c r="D105" s="44">
        <v>5500</v>
      </c>
      <c r="E105" s="45">
        <v>8250</v>
      </c>
      <c r="F105" s="48">
        <f>VALUE('#1 Cube Results'!E456)</f>
        <v>55307.722222222197</v>
      </c>
      <c r="G105" s="74"/>
      <c r="H105" s="74"/>
      <c r="I105" s="74"/>
      <c r="J105" s="74"/>
      <c r="K105" s="74"/>
      <c r="L105" s="74"/>
      <c r="M105" s="74"/>
      <c r="N105" s="72"/>
      <c r="O105" s="192"/>
      <c r="P105" s="72"/>
    </row>
    <row r="106" spans="1:16" ht="18.75" hidden="1" customHeight="1" x14ac:dyDescent="0.25">
      <c r="A106" s="192"/>
      <c r="B106" s="203" t="s">
        <v>48</v>
      </c>
      <c r="C106" s="46" t="s">
        <v>29</v>
      </c>
      <c r="D106" s="46">
        <v>5500</v>
      </c>
      <c r="E106" s="47">
        <v>8250</v>
      </c>
      <c r="F106" s="49">
        <f>VALUE('#1 Cube Results'!E537)</f>
        <v>9429.5555555555493</v>
      </c>
      <c r="G106" s="71"/>
      <c r="H106" s="71"/>
      <c r="I106" s="71"/>
      <c r="J106" s="71"/>
      <c r="K106" s="71"/>
      <c r="L106" s="71"/>
      <c r="M106" s="71"/>
      <c r="N106" s="72"/>
      <c r="O106" s="192"/>
      <c r="P106" s="72"/>
    </row>
    <row r="107" spans="1:16" ht="18.75" hidden="1" customHeight="1" x14ac:dyDescent="0.25">
      <c r="A107" s="192"/>
      <c r="B107" s="204"/>
      <c r="C107" s="41" t="s">
        <v>30</v>
      </c>
      <c r="D107" s="41">
        <v>5500</v>
      </c>
      <c r="E107" s="42">
        <v>8250</v>
      </c>
      <c r="F107" s="43">
        <f>VALUE('#1 Cube Results'!E548)</f>
        <v>9578.5555555555493</v>
      </c>
      <c r="G107" s="73"/>
      <c r="H107" s="73"/>
      <c r="I107" s="73"/>
      <c r="J107" s="73"/>
      <c r="K107" s="73"/>
      <c r="L107" s="73"/>
      <c r="M107" s="73"/>
      <c r="N107" s="72"/>
      <c r="O107" s="192"/>
      <c r="P107" s="72"/>
    </row>
    <row r="108" spans="1:16" ht="18.75" hidden="1" customHeight="1" x14ac:dyDescent="0.3">
      <c r="A108" s="192"/>
      <c r="B108" s="205"/>
      <c r="C108" s="44" t="s">
        <v>31</v>
      </c>
      <c r="D108" s="44">
        <v>5500</v>
      </c>
      <c r="E108" s="45">
        <v>8250</v>
      </c>
      <c r="F108" s="43">
        <f>VALUE('#1 Cube Results'!E559)</f>
        <v>9470.0555555555493</v>
      </c>
      <c r="G108" s="73"/>
      <c r="H108" s="73"/>
      <c r="I108" s="73"/>
      <c r="J108" s="73"/>
      <c r="K108" s="73"/>
      <c r="L108" s="73"/>
      <c r="M108" s="73"/>
      <c r="N108" s="72"/>
      <c r="O108" s="192"/>
      <c r="P108" s="72"/>
    </row>
    <row r="109" spans="1:16" ht="18.75" hidden="1" customHeight="1" x14ac:dyDescent="0.25">
      <c r="A109" s="192"/>
      <c r="B109" s="203" t="s">
        <v>49</v>
      </c>
      <c r="C109" s="46" t="s">
        <v>29</v>
      </c>
      <c r="D109" s="46">
        <v>5500</v>
      </c>
      <c r="E109" s="47">
        <v>8250</v>
      </c>
      <c r="F109" s="43">
        <f>VALUE('#1 Cube Results'!E538)</f>
        <v>8606.6666666666697</v>
      </c>
      <c r="G109" s="73"/>
      <c r="H109" s="73"/>
      <c r="I109" s="73"/>
      <c r="J109" s="73"/>
      <c r="K109" s="73"/>
      <c r="L109" s="73"/>
      <c r="M109" s="73"/>
      <c r="N109" s="72"/>
      <c r="O109" s="192"/>
      <c r="P109" s="72"/>
    </row>
    <row r="110" spans="1:16" ht="18.75" hidden="1" customHeight="1" x14ac:dyDescent="0.25">
      <c r="A110" s="192"/>
      <c r="B110" s="204"/>
      <c r="C110" s="41" t="s">
        <v>30</v>
      </c>
      <c r="D110" s="41">
        <v>5500</v>
      </c>
      <c r="E110" s="42">
        <v>8250</v>
      </c>
      <c r="F110" s="43">
        <f>VALUE('#1 Cube Results'!E549)</f>
        <v>8566.6666666666697</v>
      </c>
      <c r="G110" s="73"/>
      <c r="H110" s="73"/>
      <c r="I110" s="73"/>
      <c r="J110" s="73"/>
      <c r="K110" s="73"/>
      <c r="L110" s="73"/>
      <c r="M110" s="73"/>
      <c r="N110" s="72"/>
      <c r="O110" s="192"/>
      <c r="P110" s="72"/>
    </row>
    <row r="111" spans="1:16" ht="18.75" hidden="1" customHeight="1" x14ac:dyDescent="0.3">
      <c r="A111" s="192"/>
      <c r="B111" s="205"/>
      <c r="C111" s="44" t="s">
        <v>31</v>
      </c>
      <c r="D111" s="44">
        <v>5500</v>
      </c>
      <c r="E111" s="45">
        <v>8250</v>
      </c>
      <c r="F111" s="43">
        <f>VALUE('#1 Cube Results'!E560)</f>
        <v>8632.1666666666697</v>
      </c>
      <c r="G111" s="73"/>
      <c r="H111" s="73"/>
      <c r="I111" s="73"/>
      <c r="J111" s="73"/>
      <c r="K111" s="73"/>
      <c r="L111" s="73"/>
      <c r="M111" s="73"/>
      <c r="N111" s="72"/>
      <c r="O111" s="192"/>
      <c r="P111" s="72"/>
    </row>
    <row r="112" spans="1:16" ht="18.75" hidden="1" customHeight="1" x14ac:dyDescent="0.25">
      <c r="A112" s="192"/>
      <c r="B112" s="203" t="s">
        <v>50</v>
      </c>
      <c r="C112" s="46" t="s">
        <v>29</v>
      </c>
      <c r="D112" s="46">
        <v>5500</v>
      </c>
      <c r="E112" s="47">
        <v>8250</v>
      </c>
      <c r="F112" s="43">
        <f>VALUE('#1 Cube Results'!E539)</f>
        <v>8201.2222222222208</v>
      </c>
      <c r="G112" s="73"/>
      <c r="H112" s="73"/>
      <c r="I112" s="73"/>
      <c r="J112" s="73"/>
      <c r="K112" s="73"/>
      <c r="L112" s="73"/>
      <c r="M112" s="73"/>
      <c r="N112" s="72"/>
      <c r="O112" s="192"/>
      <c r="P112" s="72"/>
    </row>
    <row r="113" spans="1:16" ht="18.75" hidden="1" customHeight="1" x14ac:dyDescent="0.25">
      <c r="A113" s="192"/>
      <c r="B113" s="204"/>
      <c r="C113" s="41" t="s">
        <v>30</v>
      </c>
      <c r="D113" s="41">
        <v>5500</v>
      </c>
      <c r="E113" s="42">
        <v>8250</v>
      </c>
      <c r="F113" s="43">
        <f>VALUE('#1 Cube Results'!E550)</f>
        <v>8146.2222222222199</v>
      </c>
      <c r="G113" s="73"/>
      <c r="H113" s="73"/>
      <c r="I113" s="73"/>
      <c r="J113" s="73"/>
      <c r="K113" s="73"/>
      <c r="L113" s="73"/>
      <c r="M113" s="73"/>
      <c r="N113" s="72"/>
      <c r="O113" s="192"/>
      <c r="P113" s="72"/>
    </row>
    <row r="114" spans="1:16" ht="18.75" hidden="1" customHeight="1" x14ac:dyDescent="0.3">
      <c r="A114" s="195"/>
      <c r="B114" s="212"/>
      <c r="C114" s="44" t="s">
        <v>31</v>
      </c>
      <c r="D114" s="44">
        <v>5500</v>
      </c>
      <c r="E114" s="45">
        <v>8250</v>
      </c>
      <c r="F114" s="48">
        <f>VALUE('#1 Cube Results'!E561)</f>
        <v>8355.7222222222208</v>
      </c>
      <c r="G114" s="75"/>
      <c r="H114" s="75"/>
      <c r="I114" s="75"/>
      <c r="J114" s="75"/>
      <c r="K114" s="75"/>
      <c r="L114" s="75"/>
      <c r="M114" s="75"/>
      <c r="N114" s="76"/>
      <c r="O114" s="195"/>
      <c r="P114" s="76"/>
    </row>
    <row r="115" spans="1:16" ht="18.75" customHeight="1" thickBot="1" x14ac:dyDescent="0.3"/>
    <row r="116" spans="1:16" ht="18.75" customHeight="1" x14ac:dyDescent="0.25">
      <c r="A116" s="131" t="s">
        <v>764</v>
      </c>
      <c r="B116" s="132"/>
      <c r="C116" s="132"/>
      <c r="D116" s="132"/>
      <c r="E116" s="132"/>
      <c r="F116" s="133"/>
      <c r="G116" s="133"/>
      <c r="H116" s="133"/>
      <c r="I116" s="133"/>
      <c r="J116" s="133"/>
      <c r="K116" s="133"/>
      <c r="L116" s="133"/>
      <c r="M116" s="133"/>
      <c r="N116" s="132"/>
      <c r="O116" s="133"/>
      <c r="P116" s="134"/>
    </row>
    <row r="117" spans="1:16" ht="18.75" customHeight="1" x14ac:dyDescent="0.25">
      <c r="A117" s="135"/>
      <c r="B117" s="136"/>
      <c r="C117" s="136"/>
      <c r="D117" s="136"/>
      <c r="E117" s="136"/>
      <c r="F117" s="137"/>
      <c r="G117" s="137"/>
      <c r="H117" s="137"/>
      <c r="I117" s="137"/>
      <c r="J117" s="137"/>
      <c r="K117" s="137"/>
      <c r="L117" s="137"/>
      <c r="M117" s="137"/>
      <c r="N117" s="136"/>
      <c r="O117" s="137"/>
      <c r="P117" s="138"/>
    </row>
    <row r="118" spans="1:16" ht="18.75" customHeight="1" thickBot="1" x14ac:dyDescent="0.3">
      <c r="A118" s="139"/>
      <c r="B118" s="140"/>
      <c r="C118" s="140"/>
      <c r="D118" s="140"/>
      <c r="E118" s="140"/>
      <c r="F118" s="141"/>
      <c r="G118" s="141"/>
      <c r="H118" s="141"/>
      <c r="I118" s="141"/>
      <c r="J118" s="141"/>
      <c r="K118" s="141"/>
      <c r="L118" s="141"/>
      <c r="M118" s="141"/>
      <c r="N118" s="140"/>
      <c r="O118" s="141"/>
      <c r="P118" s="142"/>
    </row>
    <row r="119" spans="1:16" ht="18.75" customHeight="1" thickBot="1" x14ac:dyDescent="0.3"/>
    <row r="120" spans="1:16" ht="18.75" customHeight="1" x14ac:dyDescent="0.25">
      <c r="A120" s="131" t="s">
        <v>765</v>
      </c>
      <c r="B120" s="132"/>
      <c r="C120" s="132"/>
      <c r="D120" s="132"/>
      <c r="E120" s="132"/>
      <c r="F120" s="133"/>
      <c r="G120" s="133"/>
      <c r="H120" s="133"/>
      <c r="I120" s="133"/>
      <c r="J120" s="133"/>
      <c r="K120" s="133"/>
      <c r="L120" s="133"/>
      <c r="M120" s="133"/>
      <c r="N120" s="132"/>
      <c r="O120" s="133"/>
      <c r="P120" s="134"/>
    </row>
    <row r="121" spans="1:16" ht="18.75" customHeight="1" x14ac:dyDescent="0.25">
      <c r="A121" s="135"/>
      <c r="B121" s="136"/>
      <c r="C121" s="136"/>
      <c r="D121" s="136"/>
      <c r="E121" s="136"/>
      <c r="F121" s="137"/>
      <c r="G121" s="137"/>
      <c r="H121" s="137"/>
      <c r="I121" s="137"/>
      <c r="J121" s="137"/>
      <c r="K121" s="137"/>
      <c r="L121" s="137"/>
      <c r="M121" s="137"/>
      <c r="N121" s="136"/>
      <c r="O121" s="137"/>
      <c r="P121" s="138"/>
    </row>
    <row r="122" spans="1:16" ht="18.75" customHeight="1" thickBot="1" x14ac:dyDescent="0.3">
      <c r="A122" s="139"/>
      <c r="B122" s="140"/>
      <c r="C122" s="140"/>
      <c r="D122" s="140"/>
      <c r="E122" s="140"/>
      <c r="F122" s="141"/>
      <c r="G122" s="141"/>
      <c r="H122" s="141"/>
      <c r="I122" s="141"/>
      <c r="J122" s="141"/>
      <c r="K122" s="141"/>
      <c r="L122" s="141"/>
      <c r="M122" s="141"/>
      <c r="N122" s="140"/>
      <c r="O122" s="141"/>
      <c r="P122" s="142"/>
    </row>
    <row r="124" spans="1:16" ht="18.75" customHeight="1" x14ac:dyDescent="0.25">
      <c r="O124" s="77" t="s">
        <v>774</v>
      </c>
    </row>
  </sheetData>
  <sheetProtection algorithmName="SHA-512" hashValue="Fb6nPCwjHi4JXvYP+UWUH5VWI057klxpuUY/kuTWURTIRJ2FCoASbAxlGa9MoA7LSZ7xKsKRTA5Cy7CWEgUEcQ==" saltValue="ywVQHF3mzR9i5h0mY4flyg==" spinCount="100000" sheet="1" objects="1" scenarios="1" selectLockedCells="1"/>
  <mergeCells count="92">
    <mergeCell ref="H3:H4"/>
    <mergeCell ref="I3:I4"/>
    <mergeCell ref="J3:J4"/>
    <mergeCell ref="N2:N3"/>
    <mergeCell ref="H2:M2"/>
    <mergeCell ref="K3:L3"/>
    <mergeCell ref="O23:O40"/>
    <mergeCell ref="B82:B84"/>
    <mergeCell ref="O51:O53"/>
    <mergeCell ref="O45:O47"/>
    <mergeCell ref="B97:B99"/>
    <mergeCell ref="B91:B93"/>
    <mergeCell ref="O42:O44"/>
    <mergeCell ref="B112:B114"/>
    <mergeCell ref="A79:A114"/>
    <mergeCell ref="B79:B81"/>
    <mergeCell ref="O97:O114"/>
    <mergeCell ref="B106:B108"/>
    <mergeCell ref="O94:O96"/>
    <mergeCell ref="B94:B96"/>
    <mergeCell ref="O5:O7"/>
    <mergeCell ref="B88:B90"/>
    <mergeCell ref="B66:B68"/>
    <mergeCell ref="O57:O59"/>
    <mergeCell ref="L5:L7"/>
    <mergeCell ref="K14:K16"/>
    <mergeCell ref="L20:L22"/>
    <mergeCell ref="B42:B44"/>
    <mergeCell ref="B17:B19"/>
    <mergeCell ref="B51:B53"/>
    <mergeCell ref="B60:B62"/>
    <mergeCell ref="K11:K13"/>
    <mergeCell ref="O20:O22"/>
    <mergeCell ref="B48:B50"/>
    <mergeCell ref="M14:M15"/>
    <mergeCell ref="O85:O87"/>
    <mergeCell ref="B5:B7"/>
    <mergeCell ref="B57:B59"/>
    <mergeCell ref="M8:M9"/>
    <mergeCell ref="M17:M18"/>
    <mergeCell ref="K5:K7"/>
    <mergeCell ref="B23:B25"/>
    <mergeCell ref="B54:B56"/>
    <mergeCell ref="K17:K19"/>
    <mergeCell ref="O8:O10"/>
    <mergeCell ref="O91:O93"/>
    <mergeCell ref="F3:F4"/>
    <mergeCell ref="B75:B77"/>
    <mergeCell ref="L14:L16"/>
    <mergeCell ref="D3:E3"/>
    <mergeCell ref="B26:B28"/>
    <mergeCell ref="O14:O16"/>
    <mergeCell ref="O54:O56"/>
    <mergeCell ref="O48:O50"/>
    <mergeCell ref="O79:O81"/>
    <mergeCell ref="O17:O19"/>
    <mergeCell ref="O82:O84"/>
    <mergeCell ref="O88:O90"/>
    <mergeCell ref="B72:B74"/>
    <mergeCell ref="M3:M4"/>
    <mergeCell ref="O3:O4"/>
    <mergeCell ref="B109:B111"/>
    <mergeCell ref="K20:K22"/>
    <mergeCell ref="B85:B87"/>
    <mergeCell ref="M5:M6"/>
    <mergeCell ref="L11:L13"/>
    <mergeCell ref="B8:B10"/>
    <mergeCell ref="B103:B105"/>
    <mergeCell ref="L8:L10"/>
    <mergeCell ref="L17:L19"/>
    <mergeCell ref="B14:B16"/>
    <mergeCell ref="B45:B47"/>
    <mergeCell ref="B20:B22"/>
    <mergeCell ref="B29:B31"/>
    <mergeCell ref="B100:B102"/>
    <mergeCell ref="M20:M21"/>
    <mergeCell ref="O11:O13"/>
    <mergeCell ref="A42:A77"/>
    <mergeCell ref="C2:E2"/>
    <mergeCell ref="A5:A40"/>
    <mergeCell ref="A3:A4"/>
    <mergeCell ref="O60:O77"/>
    <mergeCell ref="C3:C4"/>
    <mergeCell ref="B63:B65"/>
    <mergeCell ref="B32:B34"/>
    <mergeCell ref="B2:B4"/>
    <mergeCell ref="B11:B13"/>
    <mergeCell ref="M11:M12"/>
    <mergeCell ref="K8:K10"/>
    <mergeCell ref="B35:B37"/>
    <mergeCell ref="B69:B71"/>
    <mergeCell ref="B38:B40"/>
  </mergeCells>
  <conditionalFormatting sqref="F5:F7">
    <cfRule type="cellIs" dxfId="41" priority="12" operator="notBetween">
      <formula>$D$5</formula>
      <formula>$E$5</formula>
    </cfRule>
  </conditionalFormatting>
  <conditionalFormatting sqref="F8:F10">
    <cfRule type="cellIs" dxfId="40" priority="29" operator="notBetween">
      <formula>$D$8</formula>
      <formula>$E$8</formula>
    </cfRule>
  </conditionalFormatting>
  <conditionalFormatting sqref="F11:F13">
    <cfRule type="cellIs" dxfId="39" priority="30" operator="notBetween">
      <formula>$D$11</formula>
      <formula>$E$11</formula>
    </cfRule>
  </conditionalFormatting>
  <conditionalFormatting sqref="F14:F16">
    <cfRule type="cellIs" dxfId="38" priority="9" operator="notBetween">
      <formula>$D$14</formula>
      <formula>$E$14</formula>
    </cfRule>
  </conditionalFormatting>
  <conditionalFormatting sqref="F17:F19">
    <cfRule type="cellIs" dxfId="37" priority="43" operator="notBetween">
      <formula>$D$17</formula>
      <formula>$E$17</formula>
    </cfRule>
  </conditionalFormatting>
  <conditionalFormatting sqref="F20:F22">
    <cfRule type="cellIs" dxfId="36" priority="42" operator="notBetween">
      <formula>$D$20</formula>
      <formula>$E$20</formula>
    </cfRule>
  </conditionalFormatting>
  <conditionalFormatting sqref="F42:F44">
    <cfRule type="cellIs" dxfId="35" priority="61" operator="notBetween">
      <formula>$D$57</formula>
      <formula>$E$57</formula>
    </cfRule>
  </conditionalFormatting>
  <conditionalFormatting sqref="F45:F47">
    <cfRule type="cellIs" dxfId="34" priority="41" operator="notBetween">
      <formula>$D$45</formula>
      <formula>$E$45</formula>
    </cfRule>
  </conditionalFormatting>
  <conditionalFormatting sqref="F48:F50">
    <cfRule type="cellIs" dxfId="33" priority="40" operator="notBetween">
      <formula>$D$48</formula>
      <formula>$E$48</formula>
    </cfRule>
  </conditionalFormatting>
  <conditionalFormatting sqref="F51:F53">
    <cfRule type="cellIs" dxfId="32" priority="39" operator="notBetween">
      <formula>$D$51</formula>
      <formula>$E$51</formula>
    </cfRule>
  </conditionalFormatting>
  <conditionalFormatting sqref="F54:F56">
    <cfRule type="cellIs" dxfId="31" priority="38" operator="notBetween">
      <formula>$D$54</formula>
      <formula>$E$54</formula>
    </cfRule>
  </conditionalFormatting>
  <conditionalFormatting sqref="F57:F59">
    <cfRule type="cellIs" dxfId="30" priority="37" operator="notBetween">
      <formula>$D$57</formula>
      <formula>$E$57</formula>
    </cfRule>
  </conditionalFormatting>
  <conditionalFormatting sqref="F79:F81">
    <cfRule type="cellIs" dxfId="29" priority="14" operator="notBetween">
      <formula>$D$79</formula>
      <formula>$E$79</formula>
    </cfRule>
  </conditionalFormatting>
  <conditionalFormatting sqref="F82:F84">
    <cfRule type="cellIs" dxfId="28" priority="15" operator="notBetween">
      <formula>$D$82</formula>
      <formula>$E$82</formula>
    </cfRule>
  </conditionalFormatting>
  <conditionalFormatting sqref="F85:F87">
    <cfRule type="cellIs" dxfId="27" priority="16" operator="notBetween">
      <formula>$D$85</formula>
      <formula>$E$85</formula>
    </cfRule>
  </conditionalFormatting>
  <conditionalFormatting sqref="F88:F90">
    <cfRule type="cellIs" dxfId="26" priority="17" operator="notBetween">
      <formula>$D$88</formula>
      <formula>$E$88</formula>
    </cfRule>
  </conditionalFormatting>
  <conditionalFormatting sqref="F91:F93">
    <cfRule type="cellIs" dxfId="25" priority="18" operator="notBetween">
      <formula>$D$91</formula>
      <formula>$E$91</formula>
    </cfRule>
  </conditionalFormatting>
  <conditionalFormatting sqref="F94:F96">
    <cfRule type="cellIs" dxfId="24" priority="19" operator="notBetween">
      <formula>$D$94</formula>
      <formula>$E$94</formula>
    </cfRule>
  </conditionalFormatting>
  <conditionalFormatting sqref="M5">
    <cfRule type="cellIs" dxfId="23" priority="13" operator="notBetween">
      <formula>$K$5</formula>
      <formula>$L$5</formula>
    </cfRule>
  </conditionalFormatting>
  <conditionalFormatting sqref="M8">
    <cfRule type="cellIs" dxfId="22" priority="6" operator="notBetween">
      <formula>$K$8</formula>
      <formula>$L$8</formula>
    </cfRule>
  </conditionalFormatting>
  <conditionalFormatting sqref="M11">
    <cfRule type="cellIs" dxfId="21" priority="5" operator="notBetween">
      <formula>$K$11</formula>
      <formula>$L$11</formula>
    </cfRule>
  </conditionalFormatting>
  <conditionalFormatting sqref="M14">
    <cfRule type="cellIs" dxfId="20" priority="50" operator="notBetween">
      <formula>$K$14</formula>
      <formula>$L$14</formula>
    </cfRule>
  </conditionalFormatting>
  <conditionalFormatting sqref="M17">
    <cfRule type="cellIs" dxfId="19" priority="2" operator="notBetween">
      <formula>$K$17</formula>
      <formula>$L$17</formula>
    </cfRule>
  </conditionalFormatting>
  <conditionalFormatting sqref="M20">
    <cfRule type="cellIs" dxfId="18" priority="1" operator="notBetween">
      <formula>$K$20</formula>
      <formula>$L$20</formula>
    </cfRule>
  </conditionalFormatting>
  <conditionalFormatting sqref="O5">
    <cfRule type="cellIs" dxfId="17" priority="31" operator="notBetween">
      <formula>$D$5</formula>
      <formula>$E$5</formula>
    </cfRule>
  </conditionalFormatting>
  <conditionalFormatting sqref="O8">
    <cfRule type="cellIs" dxfId="16" priority="47" operator="notBetween">
      <formula>$D$8</formula>
      <formula>$E$8</formula>
    </cfRule>
  </conditionalFormatting>
  <conditionalFormatting sqref="O11">
    <cfRule type="cellIs" dxfId="15" priority="45" operator="notBetween">
      <formula>$D$11</formula>
      <formula>$E$11</formula>
    </cfRule>
  </conditionalFormatting>
  <conditionalFormatting sqref="O14">
    <cfRule type="cellIs" dxfId="14" priority="26" operator="notBetween">
      <formula>$D$14</formula>
      <formula>$E$14</formula>
    </cfRule>
  </conditionalFormatting>
  <conditionalFormatting sqref="O17">
    <cfRule type="cellIs" dxfId="13" priority="27" operator="notBetween">
      <formula>$D$17</formula>
      <formula>$E$17</formula>
    </cfRule>
  </conditionalFormatting>
  <conditionalFormatting sqref="O20">
    <cfRule type="cellIs" dxfId="12" priority="28" operator="notBetween">
      <formula>$D$20</formula>
      <formula>$E$20</formula>
    </cfRule>
  </conditionalFormatting>
  <conditionalFormatting sqref="O42">
    <cfRule type="cellIs" dxfId="11" priority="20" operator="notBetween">
      <formula>$D$57</formula>
      <formula>$E$57</formula>
    </cfRule>
  </conditionalFormatting>
  <conditionalFormatting sqref="O45">
    <cfRule type="cellIs" dxfId="10" priority="21" operator="notBetween">
      <formula>$D$45</formula>
      <formula>$E$45</formula>
    </cfRule>
  </conditionalFormatting>
  <conditionalFormatting sqref="O48">
    <cfRule type="cellIs" dxfId="9" priority="22" operator="notBetween">
      <formula>$D$48</formula>
      <formula>$E$48</formula>
    </cfRule>
  </conditionalFormatting>
  <conditionalFormatting sqref="O51">
    <cfRule type="cellIs" dxfId="8" priority="23" operator="notBetween">
      <formula>$D$51</formula>
      <formula>$E$51</formula>
    </cfRule>
  </conditionalFormatting>
  <conditionalFormatting sqref="O54">
    <cfRule type="cellIs" dxfId="7" priority="24" operator="notBetween">
      <formula>$D$54</formula>
      <formula>$E$54</formula>
    </cfRule>
  </conditionalFormatting>
  <conditionalFormatting sqref="O57">
    <cfRule type="cellIs" dxfId="6" priority="25" operator="notBetween">
      <formula>$D$57</formula>
      <formula>$E$57</formula>
    </cfRule>
  </conditionalFormatting>
  <conditionalFormatting sqref="O79">
    <cfRule type="cellIs" dxfId="5" priority="59" operator="notBetween">
      <formula>$D$79</formula>
      <formula>$E$79</formula>
    </cfRule>
  </conditionalFormatting>
  <conditionalFormatting sqref="O82">
    <cfRule type="cellIs" dxfId="4" priority="36" operator="notBetween">
      <formula>$D$82</formula>
      <formula>$E$82</formula>
    </cfRule>
  </conditionalFormatting>
  <conditionalFormatting sqref="O85">
    <cfRule type="cellIs" dxfId="3" priority="35" operator="notBetween">
      <formula>$D$85</formula>
      <formula>$E$85</formula>
    </cfRule>
  </conditionalFormatting>
  <conditionalFormatting sqref="O88">
    <cfRule type="cellIs" dxfId="2" priority="34" operator="notBetween">
      <formula>$D$88</formula>
      <formula>$E$88</formula>
    </cfRule>
  </conditionalFormatting>
  <conditionalFormatting sqref="O91">
    <cfRule type="cellIs" dxfId="1" priority="33" operator="notBetween">
      <formula>$D$91</formula>
      <formula>$E$91</formula>
    </cfRule>
  </conditionalFormatting>
  <conditionalFormatting sqref="O94">
    <cfRule type="cellIs" dxfId="0" priority="32" operator="notBetween">
      <formula>$D$94</formula>
      <formula>$E$94</formula>
    </cfRule>
  </conditionalFormatting>
  <pageMargins left="0.7" right="0.7" top="0.75" bottom="0.75" header="0.3" footer="0.3"/>
  <pageSetup scale="53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86EFE-945C-449A-B00C-B1337F740E6C}">
  <sheetPr>
    <tabColor rgb="FF00B0F0"/>
  </sheetPr>
  <dimension ref="A1:O68"/>
  <sheetViews>
    <sheetView workbookViewId="0">
      <selection activeCell="J10" sqref="J10"/>
    </sheetView>
  </sheetViews>
  <sheetFormatPr defaultRowHeight="15" x14ac:dyDescent="0.25"/>
  <cols>
    <col min="1" max="1" width="19.7109375" customWidth="1"/>
    <col min="3" max="3" width="23.140625" bestFit="1" customWidth="1"/>
    <col min="4" max="5" width="6" bestFit="1" customWidth="1"/>
    <col min="6" max="6" width="19.42578125" customWidth="1"/>
    <col min="8" max="8" width="13.7109375" bestFit="1" customWidth="1"/>
  </cols>
  <sheetData>
    <row r="1" spans="1:15" s="2" customFormat="1" ht="18.75" customHeight="1" thickBot="1" x14ac:dyDescent="0.3">
      <c r="A1" s="2" t="s">
        <v>772</v>
      </c>
      <c r="D1" s="77"/>
      <c r="F1" s="77"/>
      <c r="G1" s="77"/>
      <c r="H1" s="77"/>
      <c r="I1" s="77"/>
      <c r="J1" s="77"/>
      <c r="L1" s="77"/>
      <c r="M1" s="77"/>
      <c r="O1" s="77" t="s">
        <v>773</v>
      </c>
    </row>
    <row r="2" spans="1:15" ht="19.5" thickBot="1" x14ac:dyDescent="0.3">
      <c r="A2" s="78"/>
      <c r="B2" s="206" t="s">
        <v>0</v>
      </c>
      <c r="C2" s="196" t="s">
        <v>1</v>
      </c>
      <c r="D2" s="197"/>
      <c r="E2" s="197"/>
      <c r="F2" s="3" t="str">
        <f>'#1 Cube Results'!B1</f>
        <v>B2030000A</v>
      </c>
    </row>
    <row r="3" spans="1:15" ht="15.75" customHeight="1" thickBot="1" x14ac:dyDescent="0.3">
      <c r="A3" s="199" t="s">
        <v>2</v>
      </c>
      <c r="B3" s="192"/>
      <c r="C3" s="201" t="s">
        <v>3</v>
      </c>
      <c r="D3" s="224" t="s">
        <v>4</v>
      </c>
      <c r="E3" s="225"/>
      <c r="F3" s="221" t="s">
        <v>5</v>
      </c>
    </row>
    <row r="4" spans="1:15" ht="31.5" customHeight="1" thickBot="1" x14ac:dyDescent="0.3">
      <c r="A4" s="195"/>
      <c r="B4" s="192"/>
      <c r="C4" s="202"/>
      <c r="D4" s="8" t="s">
        <v>9</v>
      </c>
      <c r="E4" s="9" t="s">
        <v>10</v>
      </c>
      <c r="F4" s="193"/>
    </row>
    <row r="5" spans="1:15" ht="15" customHeight="1" thickBot="1" x14ac:dyDescent="0.3">
      <c r="A5" s="237" t="s">
        <v>769</v>
      </c>
      <c r="B5" s="240" t="s">
        <v>13</v>
      </c>
      <c r="C5" s="152" t="s">
        <v>766</v>
      </c>
      <c r="D5" s="189">
        <v>-500</v>
      </c>
      <c r="E5" s="190">
        <v>500</v>
      </c>
      <c r="F5" s="178" t="str">
        <f>'#1 Cube Results'!E566</f>
        <v>4.29507201011951</v>
      </c>
      <c r="H5" s="151"/>
    </row>
    <row r="6" spans="1:15" ht="15.75" customHeight="1" thickBot="1" x14ac:dyDescent="0.3">
      <c r="A6" s="238"/>
      <c r="B6" s="192"/>
      <c r="C6" s="153" t="s">
        <v>767</v>
      </c>
      <c r="D6" s="158">
        <v>-500</v>
      </c>
      <c r="E6" s="161">
        <v>500</v>
      </c>
      <c r="F6" s="179" t="str">
        <f>'#1 Cube Results'!E577</f>
        <v>8.82156687743035</v>
      </c>
    </row>
    <row r="7" spans="1:15" ht="15.75" customHeight="1" thickBot="1" x14ac:dyDescent="0.3">
      <c r="A7" s="238"/>
      <c r="B7" s="195"/>
      <c r="C7" s="154" t="s">
        <v>768</v>
      </c>
      <c r="D7" s="158">
        <v>-500</v>
      </c>
      <c r="E7" s="162">
        <v>500</v>
      </c>
      <c r="F7" s="179" t="str">
        <f>'#1 Cube Results'!E588</f>
        <v>10.0184802192698</v>
      </c>
    </row>
    <row r="8" spans="1:15" ht="15" customHeight="1" thickBot="1" x14ac:dyDescent="0.3">
      <c r="A8" s="238"/>
      <c r="B8" s="203" t="s">
        <v>18</v>
      </c>
      <c r="C8" s="28" t="s">
        <v>766</v>
      </c>
      <c r="D8" s="158">
        <v>-500</v>
      </c>
      <c r="E8" s="159">
        <v>500</v>
      </c>
      <c r="F8" s="179" t="str">
        <f>'#1 Cube Results'!E567</f>
        <v>-10.1114627286696</v>
      </c>
    </row>
    <row r="9" spans="1:15" ht="15.75" customHeight="1" thickBot="1" x14ac:dyDescent="0.3">
      <c r="A9" s="238"/>
      <c r="B9" s="204"/>
      <c r="C9" s="32" t="s">
        <v>767</v>
      </c>
      <c r="D9" s="158">
        <v>-500</v>
      </c>
      <c r="E9" s="161">
        <v>500</v>
      </c>
      <c r="F9" s="179" t="str">
        <f>'#1 Cube Results'!E578</f>
        <v>-3.48288922911448</v>
      </c>
    </row>
    <row r="10" spans="1:15" ht="15.75" customHeight="1" thickBot="1" x14ac:dyDescent="0.3">
      <c r="A10" s="238"/>
      <c r="B10" s="205"/>
      <c r="C10" s="36" t="s">
        <v>768</v>
      </c>
      <c r="D10" s="158">
        <v>-500</v>
      </c>
      <c r="E10" s="162">
        <v>500</v>
      </c>
      <c r="F10" s="179" t="str">
        <f>'#1 Cube Results'!E589</f>
        <v>-6.43285913620193</v>
      </c>
    </row>
    <row r="11" spans="1:15" ht="15" customHeight="1" thickBot="1" x14ac:dyDescent="0.3">
      <c r="A11" s="238"/>
      <c r="B11" s="203" t="s">
        <v>20</v>
      </c>
      <c r="C11" s="28" t="s">
        <v>766</v>
      </c>
      <c r="D11" s="158">
        <v>-500</v>
      </c>
      <c r="E11" s="159">
        <v>500</v>
      </c>
      <c r="F11" s="179" t="str">
        <f>'#1 Cube Results'!E568</f>
        <v>7.93276652418206</v>
      </c>
    </row>
    <row r="12" spans="1:15" ht="15.75" customHeight="1" thickBot="1" x14ac:dyDescent="0.3">
      <c r="A12" s="238"/>
      <c r="B12" s="204"/>
      <c r="C12" s="32" t="s">
        <v>767</v>
      </c>
      <c r="D12" s="158">
        <v>-500</v>
      </c>
      <c r="E12" s="161">
        <v>500</v>
      </c>
      <c r="F12" s="179" t="str">
        <f>'#1 Cube Results'!E579</f>
        <v>12.111466600377</v>
      </c>
    </row>
    <row r="13" spans="1:15" ht="15.75" customHeight="1" thickBot="1" x14ac:dyDescent="0.3">
      <c r="A13" s="238"/>
      <c r="B13" s="205"/>
      <c r="C13" s="36" t="s">
        <v>768</v>
      </c>
      <c r="D13" s="158">
        <v>-500</v>
      </c>
      <c r="E13" s="162">
        <v>500</v>
      </c>
      <c r="F13" s="180" t="str">
        <f>'#1 Cube Results'!E590</f>
        <v>9.76099582012333</v>
      </c>
    </row>
    <row r="14" spans="1:15" ht="15" customHeight="1" x14ac:dyDescent="0.25">
      <c r="A14" s="238"/>
      <c r="B14" s="240" t="s">
        <v>13</v>
      </c>
      <c r="C14" s="155" t="s">
        <v>766</v>
      </c>
      <c r="D14" s="163">
        <v>-500</v>
      </c>
      <c r="E14" s="164">
        <v>500</v>
      </c>
      <c r="F14" s="178" t="str">
        <f>'#1 Cube Results'!E569</f>
        <v>-16.7071142246698</v>
      </c>
    </row>
    <row r="15" spans="1:15" ht="15.75" customHeight="1" x14ac:dyDescent="0.25">
      <c r="A15" s="238"/>
      <c r="B15" s="192"/>
      <c r="C15" s="156" t="s">
        <v>767</v>
      </c>
      <c r="D15" s="165">
        <v>-500</v>
      </c>
      <c r="E15" s="166">
        <v>500</v>
      </c>
      <c r="F15" s="179" t="str">
        <f>'#1 Cube Results'!E580</f>
        <v>-14.8483627479272</v>
      </c>
    </row>
    <row r="16" spans="1:15" ht="15.75" customHeight="1" thickBot="1" x14ac:dyDescent="0.3">
      <c r="A16" s="238"/>
      <c r="B16" s="195"/>
      <c r="C16" s="157" t="s">
        <v>768</v>
      </c>
      <c r="D16" s="167">
        <v>-500</v>
      </c>
      <c r="E16" s="168">
        <v>500</v>
      </c>
      <c r="F16" s="179" t="str">
        <f>'#1 Cube Results'!E591</f>
        <v>-17.2250973021501</v>
      </c>
    </row>
    <row r="17" spans="1:6" ht="15" customHeight="1" x14ac:dyDescent="0.25">
      <c r="A17" s="238"/>
      <c r="B17" s="203" t="s">
        <v>18</v>
      </c>
      <c r="C17" s="150" t="s">
        <v>766</v>
      </c>
      <c r="D17" s="169">
        <v>-500</v>
      </c>
      <c r="E17" s="170">
        <v>500</v>
      </c>
      <c r="F17" s="179" t="str">
        <f>'#1 Cube Results'!E570</f>
        <v>-8.28730160416204</v>
      </c>
    </row>
    <row r="18" spans="1:6" ht="15.75" customHeight="1" x14ac:dyDescent="0.25">
      <c r="A18" s="238"/>
      <c r="B18" s="204"/>
      <c r="C18" s="146" t="s">
        <v>767</v>
      </c>
      <c r="D18" s="165">
        <v>-500</v>
      </c>
      <c r="E18" s="166">
        <v>500</v>
      </c>
      <c r="F18" s="179" t="str">
        <f>'#1 Cube Results'!E581</f>
        <v>-7.27607232956695</v>
      </c>
    </row>
    <row r="19" spans="1:6" ht="15.75" customHeight="1" thickBot="1" x14ac:dyDescent="0.3">
      <c r="A19" s="238"/>
      <c r="B19" s="205"/>
      <c r="C19" s="148" t="s">
        <v>768</v>
      </c>
      <c r="D19" s="167">
        <v>-500</v>
      </c>
      <c r="E19" s="168">
        <v>500</v>
      </c>
      <c r="F19" s="179" t="str">
        <f>'#1 Cube Results'!E592</f>
        <v>-4.79627084421514</v>
      </c>
    </row>
    <row r="20" spans="1:6" ht="15" customHeight="1" x14ac:dyDescent="0.25">
      <c r="A20" s="238"/>
      <c r="B20" s="203" t="s">
        <v>20</v>
      </c>
      <c r="C20" s="150" t="s">
        <v>766</v>
      </c>
      <c r="D20" s="169">
        <v>-500</v>
      </c>
      <c r="E20" s="170">
        <v>500</v>
      </c>
      <c r="F20" s="179" t="str">
        <f>'#1 Cube Results'!E571</f>
        <v>-8.89285131595874</v>
      </c>
    </row>
    <row r="21" spans="1:6" ht="15.75" customHeight="1" thickBot="1" x14ac:dyDescent="0.3">
      <c r="A21" s="238"/>
      <c r="B21" s="204"/>
      <c r="C21" s="146" t="s">
        <v>767</v>
      </c>
      <c r="D21" s="167">
        <v>-500</v>
      </c>
      <c r="E21" s="168">
        <v>500</v>
      </c>
      <c r="F21" s="179" t="str">
        <f>'#1 Cube Results'!E582</f>
        <v>-4.30105102022712</v>
      </c>
    </row>
    <row r="22" spans="1:6" ht="15.75" customHeight="1" thickBot="1" x14ac:dyDescent="0.3">
      <c r="A22" s="239"/>
      <c r="B22" s="205"/>
      <c r="C22" s="147" t="s">
        <v>768</v>
      </c>
      <c r="D22" s="171">
        <v>-500</v>
      </c>
      <c r="E22" s="172">
        <v>500</v>
      </c>
      <c r="F22" s="180" t="str">
        <f>'#1 Cube Results'!E593</f>
        <v>-6.71949522973905</v>
      </c>
    </row>
    <row r="23" spans="1:6" ht="15.75" thickBot="1" x14ac:dyDescent="0.3">
      <c r="A23" s="56"/>
      <c r="B23" s="57"/>
      <c r="C23" s="57"/>
      <c r="D23" s="173"/>
      <c r="E23" s="173"/>
      <c r="F23" s="4"/>
    </row>
    <row r="24" spans="1:6" ht="15" customHeight="1" x14ac:dyDescent="0.25">
      <c r="A24" s="237" t="s">
        <v>771</v>
      </c>
      <c r="B24" s="240" t="s">
        <v>13</v>
      </c>
      <c r="C24" s="143" t="s">
        <v>766</v>
      </c>
      <c r="D24" s="158">
        <v>-500</v>
      </c>
      <c r="E24" s="159">
        <v>500</v>
      </c>
      <c r="F24" s="178" t="str">
        <f>'#1 Cube Results'!E601</f>
        <v>44.6902417262101</v>
      </c>
    </row>
    <row r="25" spans="1:6" ht="15" customHeight="1" x14ac:dyDescent="0.25">
      <c r="A25" s="238"/>
      <c r="B25" s="192"/>
      <c r="C25" s="30" t="s">
        <v>767</v>
      </c>
      <c r="D25" s="160">
        <v>-500</v>
      </c>
      <c r="E25" s="161">
        <v>500</v>
      </c>
      <c r="F25" s="179" t="str">
        <f>'#1 Cube Results'!E612</f>
        <v>-32.0433563270785</v>
      </c>
    </row>
    <row r="26" spans="1:6" ht="15.75" customHeight="1" thickBot="1" x14ac:dyDescent="0.3">
      <c r="A26" s="238"/>
      <c r="B26" s="195"/>
      <c r="C26" s="34" t="s">
        <v>768</v>
      </c>
      <c r="D26" s="160">
        <v>-500</v>
      </c>
      <c r="E26" s="162">
        <v>500</v>
      </c>
      <c r="F26" s="179" t="str">
        <f>'#1 Cube Results'!E623</f>
        <v>-23.1423623328577</v>
      </c>
    </row>
    <row r="27" spans="1:6" ht="15" customHeight="1" x14ac:dyDescent="0.25">
      <c r="A27" s="238"/>
      <c r="B27" s="203" t="s">
        <v>18</v>
      </c>
      <c r="C27" s="26" t="s">
        <v>766</v>
      </c>
      <c r="D27" s="160">
        <v>-500</v>
      </c>
      <c r="E27" s="159">
        <v>500</v>
      </c>
      <c r="F27" s="179" t="str">
        <f>'#1 Cube Results'!E602</f>
        <v>21.0248757976513</v>
      </c>
    </row>
    <row r="28" spans="1:6" ht="15" customHeight="1" x14ac:dyDescent="0.25">
      <c r="A28" s="238"/>
      <c r="B28" s="204"/>
      <c r="C28" s="30" t="s">
        <v>767</v>
      </c>
      <c r="D28" s="160">
        <v>-500</v>
      </c>
      <c r="E28" s="161">
        <v>500</v>
      </c>
      <c r="F28" s="179" t="str">
        <f>'#1 Cube Results'!E613</f>
        <v>-61.7596227360597</v>
      </c>
    </row>
    <row r="29" spans="1:6" ht="15.75" customHeight="1" thickBot="1" x14ac:dyDescent="0.3">
      <c r="A29" s="238"/>
      <c r="B29" s="205"/>
      <c r="C29" s="34" t="s">
        <v>768</v>
      </c>
      <c r="D29" s="160">
        <v>-500</v>
      </c>
      <c r="E29" s="162">
        <v>500</v>
      </c>
      <c r="F29" s="179" t="str">
        <f>'#1 Cube Results'!E624</f>
        <v>-55.5204417953464</v>
      </c>
    </row>
    <row r="30" spans="1:6" ht="15" customHeight="1" x14ac:dyDescent="0.25">
      <c r="A30" s="238"/>
      <c r="B30" s="203" t="s">
        <v>20</v>
      </c>
      <c r="C30" s="26" t="s">
        <v>766</v>
      </c>
      <c r="D30" s="160">
        <v>-500</v>
      </c>
      <c r="E30" s="159">
        <v>500</v>
      </c>
      <c r="F30" s="179" t="str">
        <f>'#1 Cube Results'!E603</f>
        <v>3.07591764414768</v>
      </c>
    </row>
    <row r="31" spans="1:6" ht="15" customHeight="1" x14ac:dyDescent="0.25">
      <c r="A31" s="238"/>
      <c r="B31" s="204"/>
      <c r="C31" s="30" t="s">
        <v>767</v>
      </c>
      <c r="D31" s="160">
        <v>-500</v>
      </c>
      <c r="E31" s="161">
        <v>500</v>
      </c>
      <c r="F31" s="179" t="str">
        <f>'#1 Cube Results'!E614</f>
        <v>-79.9979541588013</v>
      </c>
    </row>
    <row r="32" spans="1:6" ht="15.75" customHeight="1" thickBot="1" x14ac:dyDescent="0.3">
      <c r="A32" s="238"/>
      <c r="B32" s="205"/>
      <c r="C32" s="34" t="s">
        <v>768</v>
      </c>
      <c r="D32" s="160">
        <v>-500</v>
      </c>
      <c r="E32" s="162">
        <v>500</v>
      </c>
      <c r="F32" s="180" t="str">
        <f>'#1 Cube Results'!E625</f>
        <v>-75.2525006813337</v>
      </c>
    </row>
    <row r="33" spans="1:6" ht="15" customHeight="1" x14ac:dyDescent="0.25">
      <c r="A33" s="238"/>
      <c r="B33" s="240" t="s">
        <v>13</v>
      </c>
      <c r="C33" s="144" t="s">
        <v>766</v>
      </c>
      <c r="D33" s="163">
        <v>-500</v>
      </c>
      <c r="E33" s="164">
        <v>500</v>
      </c>
      <c r="F33" s="178" t="str">
        <f>'#1 Cube Results'!E604</f>
        <v>22.9855583372967</v>
      </c>
    </row>
    <row r="34" spans="1:6" ht="15" customHeight="1" x14ac:dyDescent="0.25">
      <c r="A34" s="238"/>
      <c r="B34" s="192"/>
      <c r="C34" s="145" t="s">
        <v>767</v>
      </c>
      <c r="D34" s="165">
        <v>-500</v>
      </c>
      <c r="E34" s="166">
        <v>500</v>
      </c>
      <c r="F34" s="179" t="str">
        <f>'#1 Cube Results'!E615</f>
        <v>5.95457516386857</v>
      </c>
    </row>
    <row r="35" spans="1:6" ht="15.75" customHeight="1" thickBot="1" x14ac:dyDescent="0.3">
      <c r="A35" s="238"/>
      <c r="B35" s="195"/>
      <c r="C35" s="147" t="s">
        <v>768</v>
      </c>
      <c r="D35" s="167">
        <v>-500</v>
      </c>
      <c r="E35" s="168">
        <v>500</v>
      </c>
      <c r="F35" s="179" t="str">
        <f>'#1 Cube Results'!E626</f>
        <v>13.213106818688</v>
      </c>
    </row>
    <row r="36" spans="1:6" ht="15" customHeight="1" x14ac:dyDescent="0.25">
      <c r="A36" s="238"/>
      <c r="B36" s="203" t="s">
        <v>18</v>
      </c>
      <c r="C36" s="149" t="s">
        <v>766</v>
      </c>
      <c r="D36" s="169">
        <v>-500</v>
      </c>
      <c r="E36" s="170">
        <v>500</v>
      </c>
      <c r="F36" s="179" t="str">
        <f>'#1 Cube Results'!E605</f>
        <v>8.0134856653508</v>
      </c>
    </row>
    <row r="37" spans="1:6" ht="15" customHeight="1" x14ac:dyDescent="0.25">
      <c r="A37" s="238"/>
      <c r="B37" s="204"/>
      <c r="C37" s="145" t="s">
        <v>767</v>
      </c>
      <c r="D37" s="165">
        <v>-500</v>
      </c>
      <c r="E37" s="166">
        <v>500</v>
      </c>
      <c r="F37" s="179" t="str">
        <f>'#1 Cube Results'!E616</f>
        <v>-9.19769823845091</v>
      </c>
    </row>
    <row r="38" spans="1:6" ht="15.75" customHeight="1" thickBot="1" x14ac:dyDescent="0.3">
      <c r="A38" s="238"/>
      <c r="B38" s="205"/>
      <c r="C38" s="147" t="s">
        <v>768</v>
      </c>
      <c r="D38" s="167">
        <v>-500</v>
      </c>
      <c r="E38" s="168">
        <v>500</v>
      </c>
      <c r="F38" s="179" t="str">
        <f>'#1 Cube Results'!E627</f>
        <v>-7.46650267502834</v>
      </c>
    </row>
    <row r="39" spans="1:6" ht="15" customHeight="1" x14ac:dyDescent="0.25">
      <c r="A39" s="238"/>
      <c r="B39" s="203" t="s">
        <v>20</v>
      </c>
      <c r="C39" s="149" t="s">
        <v>766</v>
      </c>
      <c r="D39" s="169">
        <v>-500</v>
      </c>
      <c r="E39" s="170">
        <v>500</v>
      </c>
      <c r="F39" s="179" t="str">
        <f>'#1 Cube Results'!E606</f>
        <v>5.97132450590768</v>
      </c>
    </row>
    <row r="40" spans="1:6" ht="15" customHeight="1" thickBot="1" x14ac:dyDescent="0.3">
      <c r="A40" s="238"/>
      <c r="B40" s="204"/>
      <c r="C40" s="145" t="s">
        <v>767</v>
      </c>
      <c r="D40" s="167">
        <v>-500</v>
      </c>
      <c r="E40" s="168">
        <v>500</v>
      </c>
      <c r="F40" s="179" t="str">
        <f>'#1 Cube Results'!E617</f>
        <v>-5.94718703455439</v>
      </c>
    </row>
    <row r="41" spans="1:6" ht="15.75" customHeight="1" thickBot="1" x14ac:dyDescent="0.3">
      <c r="A41" s="239"/>
      <c r="B41" s="205"/>
      <c r="C41" s="147" t="s">
        <v>768</v>
      </c>
      <c r="D41" s="174">
        <v>-500</v>
      </c>
      <c r="E41" s="175">
        <v>500</v>
      </c>
      <c r="F41" s="180" t="str">
        <f>'#1 Cube Results'!E628</f>
        <v>-7.45888527438266</v>
      </c>
    </row>
    <row r="42" spans="1:6" ht="15.75" thickBot="1" x14ac:dyDescent="0.3">
      <c r="A42" s="56"/>
      <c r="B42" s="57"/>
      <c r="C42" s="57"/>
      <c r="D42" s="173"/>
      <c r="E42" s="173"/>
      <c r="F42" s="4"/>
    </row>
    <row r="43" spans="1:6" ht="13.5" customHeight="1" x14ac:dyDescent="0.25">
      <c r="A43" s="237" t="s">
        <v>770</v>
      </c>
      <c r="B43" s="240" t="s">
        <v>13</v>
      </c>
      <c r="C43" s="143" t="s">
        <v>766</v>
      </c>
      <c r="D43" s="158">
        <v>-500</v>
      </c>
      <c r="E43" s="159">
        <v>500</v>
      </c>
      <c r="F43" s="178" t="str">
        <f>'#1 Cube Results'!E636</f>
        <v>-44.0364906144248</v>
      </c>
    </row>
    <row r="44" spans="1:6" ht="15" customHeight="1" x14ac:dyDescent="0.25">
      <c r="A44" s="238"/>
      <c r="B44" s="192"/>
      <c r="C44" s="30" t="s">
        <v>767</v>
      </c>
      <c r="D44" s="160">
        <v>-500</v>
      </c>
      <c r="E44" s="161">
        <v>500</v>
      </c>
      <c r="F44" s="179" t="str">
        <f>'#1 Cube Results'!E647</f>
        <v>57.3167398551136</v>
      </c>
    </row>
    <row r="45" spans="1:6" ht="15.75" customHeight="1" thickBot="1" x14ac:dyDescent="0.3">
      <c r="A45" s="238"/>
      <c r="B45" s="195"/>
      <c r="C45" s="34" t="s">
        <v>768</v>
      </c>
      <c r="D45" s="160">
        <v>-500</v>
      </c>
      <c r="E45" s="162">
        <v>500</v>
      </c>
      <c r="F45" s="179" t="str">
        <f>'#1 Cube Results'!E658</f>
        <v>-25.9198914137822</v>
      </c>
    </row>
    <row r="46" spans="1:6" ht="15" customHeight="1" x14ac:dyDescent="0.25">
      <c r="A46" s="238"/>
      <c r="B46" s="203" t="s">
        <v>18</v>
      </c>
      <c r="C46" s="26" t="s">
        <v>766</v>
      </c>
      <c r="D46" s="160">
        <v>-500</v>
      </c>
      <c r="E46" s="159">
        <v>500</v>
      </c>
      <c r="F46" s="179" t="str">
        <f>'#1 Cube Results'!E637</f>
        <v>-4.10902507477282</v>
      </c>
    </row>
    <row r="47" spans="1:6" ht="15" customHeight="1" x14ac:dyDescent="0.25">
      <c r="A47" s="238"/>
      <c r="B47" s="204"/>
      <c r="C47" s="30" t="s">
        <v>767</v>
      </c>
      <c r="D47" s="160">
        <v>-500</v>
      </c>
      <c r="E47" s="161">
        <v>500</v>
      </c>
      <c r="F47" s="179" t="str">
        <f>'#1 Cube Results'!E648</f>
        <v>101.724905478558</v>
      </c>
    </row>
    <row r="48" spans="1:6" ht="15.75" customHeight="1" thickBot="1" x14ac:dyDescent="0.3">
      <c r="A48" s="238"/>
      <c r="B48" s="205"/>
      <c r="C48" s="34" t="s">
        <v>768</v>
      </c>
      <c r="D48" s="160">
        <v>-500</v>
      </c>
      <c r="E48" s="162">
        <v>500</v>
      </c>
      <c r="F48" s="179" t="str">
        <f>'#1 Cube Results'!E659</f>
        <v>18.666519423956</v>
      </c>
    </row>
    <row r="49" spans="1:6" ht="15" customHeight="1" x14ac:dyDescent="0.25">
      <c r="A49" s="238"/>
      <c r="B49" s="203" t="s">
        <v>20</v>
      </c>
      <c r="C49" s="26" t="s">
        <v>766</v>
      </c>
      <c r="D49" s="160">
        <v>-500</v>
      </c>
      <c r="E49" s="159">
        <v>500</v>
      </c>
      <c r="F49" s="179" t="str">
        <f>'#1 Cube Results'!E638</f>
        <v>1.13135119744173</v>
      </c>
    </row>
    <row r="50" spans="1:6" ht="15" customHeight="1" x14ac:dyDescent="0.25">
      <c r="A50" s="238"/>
      <c r="B50" s="204"/>
      <c r="C50" s="30" t="s">
        <v>767</v>
      </c>
      <c r="D50" s="160">
        <v>-500</v>
      </c>
      <c r="E50" s="161">
        <v>500</v>
      </c>
      <c r="F50" s="179" t="str">
        <f>'#1 Cube Results'!E649</f>
        <v>96.3311899869857</v>
      </c>
    </row>
    <row r="51" spans="1:6" ht="15.75" customHeight="1" thickBot="1" x14ac:dyDescent="0.3">
      <c r="A51" s="238"/>
      <c r="B51" s="205"/>
      <c r="C51" s="30" t="s">
        <v>768</v>
      </c>
      <c r="D51" s="160">
        <v>-500</v>
      </c>
      <c r="E51" s="162">
        <v>500</v>
      </c>
      <c r="F51" s="179" t="str">
        <f>'#1 Cube Results'!E660</f>
        <v>24.9067670668778</v>
      </c>
    </row>
    <row r="52" spans="1:6" ht="13.5" customHeight="1" x14ac:dyDescent="0.25">
      <c r="A52" s="238"/>
      <c r="B52" s="240" t="s">
        <v>13</v>
      </c>
      <c r="C52" s="144" t="s">
        <v>766</v>
      </c>
      <c r="D52" s="163">
        <v>-500</v>
      </c>
      <c r="E52" s="164">
        <v>500</v>
      </c>
      <c r="F52" s="178" t="str">
        <f>'#1 Cube Results'!E639</f>
        <v>24.112754671342</v>
      </c>
    </row>
    <row r="53" spans="1:6" ht="15" customHeight="1" x14ac:dyDescent="0.25">
      <c r="A53" s="238"/>
      <c r="B53" s="192"/>
      <c r="C53" s="145" t="s">
        <v>767</v>
      </c>
      <c r="D53" s="165">
        <v>-500</v>
      </c>
      <c r="E53" s="166">
        <v>500</v>
      </c>
      <c r="F53" s="179" t="str">
        <f>'#1 Cube Results'!E650</f>
        <v>-13.3092450307394</v>
      </c>
    </row>
    <row r="54" spans="1:6" ht="15.75" customHeight="1" thickBot="1" x14ac:dyDescent="0.3">
      <c r="A54" s="238"/>
      <c r="B54" s="195"/>
      <c r="C54" s="147" t="s">
        <v>768</v>
      </c>
      <c r="D54" s="167">
        <v>-500</v>
      </c>
      <c r="E54" s="168">
        <v>500</v>
      </c>
      <c r="F54" s="179" t="str">
        <f>'#1 Cube Results'!E661</f>
        <v>-4.17617568570892</v>
      </c>
    </row>
    <row r="55" spans="1:6" ht="15" customHeight="1" x14ac:dyDescent="0.25">
      <c r="A55" s="238"/>
      <c r="B55" s="203" t="s">
        <v>18</v>
      </c>
      <c r="C55" s="149" t="s">
        <v>766</v>
      </c>
      <c r="D55" s="169">
        <v>-500</v>
      </c>
      <c r="E55" s="170">
        <v>500</v>
      </c>
      <c r="F55" s="179" t="str">
        <f>'#1 Cube Results'!E640</f>
        <v>30.6577157325565</v>
      </c>
    </row>
    <row r="56" spans="1:6" ht="15" customHeight="1" x14ac:dyDescent="0.25">
      <c r="A56" s="238"/>
      <c r="B56" s="204"/>
      <c r="C56" s="145" t="s">
        <v>767</v>
      </c>
      <c r="D56" s="165">
        <v>-500</v>
      </c>
      <c r="E56" s="166">
        <v>500</v>
      </c>
      <c r="F56" s="179" t="str">
        <f>'#1 Cube Results'!E651</f>
        <v>-4.55073563982736</v>
      </c>
    </row>
    <row r="57" spans="1:6" ht="15.75" customHeight="1" thickBot="1" x14ac:dyDescent="0.3">
      <c r="A57" s="238"/>
      <c r="B57" s="205"/>
      <c r="C57" s="147" t="s">
        <v>768</v>
      </c>
      <c r="D57" s="167">
        <v>-500</v>
      </c>
      <c r="E57" s="168">
        <v>500</v>
      </c>
      <c r="F57" s="179" t="str">
        <f>'#1 Cube Results'!E662</f>
        <v>2.90337993334345</v>
      </c>
    </row>
    <row r="58" spans="1:6" ht="15" customHeight="1" x14ac:dyDescent="0.25">
      <c r="A58" s="238"/>
      <c r="B58" s="203" t="s">
        <v>20</v>
      </c>
      <c r="C58" s="149" t="s">
        <v>766</v>
      </c>
      <c r="D58" s="169">
        <v>-500</v>
      </c>
      <c r="E58" s="170">
        <v>500</v>
      </c>
      <c r="F58" s="179" t="str">
        <f>'#1 Cube Results'!E641</f>
        <v>30.7964688782677</v>
      </c>
    </row>
    <row r="59" spans="1:6" ht="15" customHeight="1" thickBot="1" x14ac:dyDescent="0.3">
      <c r="A59" s="238"/>
      <c r="B59" s="204"/>
      <c r="C59" s="145" t="s">
        <v>767</v>
      </c>
      <c r="D59" s="167">
        <v>-500</v>
      </c>
      <c r="E59" s="168">
        <v>500</v>
      </c>
      <c r="F59" s="179" t="str">
        <f>'#1 Cube Results'!E652</f>
        <v>-6.46747916444341</v>
      </c>
    </row>
    <row r="60" spans="1:6" ht="15.75" customHeight="1" thickBot="1" x14ac:dyDescent="0.3">
      <c r="A60" s="239"/>
      <c r="B60" s="205"/>
      <c r="C60" s="145" t="s">
        <v>768</v>
      </c>
      <c r="D60" s="176">
        <v>-500</v>
      </c>
      <c r="E60" s="177">
        <v>500</v>
      </c>
      <c r="F60" s="179" t="str">
        <f>'#1 Cube Results'!E663</f>
        <v>3.01915565512972</v>
      </c>
    </row>
    <row r="61" spans="1:6" ht="15.75" customHeight="1" thickBot="1" x14ac:dyDescent="0.3">
      <c r="A61" s="181"/>
      <c r="C61" s="182"/>
      <c r="D61" s="182"/>
      <c r="E61" s="182"/>
      <c r="F61" s="183"/>
    </row>
    <row r="62" spans="1:6" x14ac:dyDescent="0.25">
      <c r="A62" s="131" t="s">
        <v>764</v>
      </c>
      <c r="B62" s="132"/>
      <c r="C62" s="132"/>
      <c r="D62" s="132"/>
      <c r="E62" s="132"/>
      <c r="F62" s="184"/>
    </row>
    <row r="63" spans="1:6" x14ac:dyDescent="0.25">
      <c r="A63" s="135"/>
      <c r="B63" s="136"/>
      <c r="C63" s="136"/>
      <c r="D63" s="136"/>
      <c r="E63" s="136"/>
      <c r="F63" s="185"/>
    </row>
    <row r="64" spans="1:6" ht="15.75" thickBot="1" x14ac:dyDescent="0.3">
      <c r="A64" s="139"/>
      <c r="B64" s="140"/>
      <c r="C64" s="140"/>
      <c r="D64" s="140"/>
      <c r="E64" s="140"/>
      <c r="F64" s="186"/>
    </row>
    <row r="65" spans="1:6" ht="15.75" thickBot="1" x14ac:dyDescent="0.3">
      <c r="A65" s="187"/>
      <c r="B65" s="2"/>
      <c r="C65" s="2"/>
      <c r="D65" s="2"/>
      <c r="E65" s="2"/>
      <c r="F65" s="188"/>
    </row>
    <row r="66" spans="1:6" x14ac:dyDescent="0.25">
      <c r="A66" s="131" t="s">
        <v>765</v>
      </c>
      <c r="B66" s="132"/>
      <c r="C66" s="132"/>
      <c r="D66" s="132"/>
      <c r="E66" s="132"/>
      <c r="F66" s="184"/>
    </row>
    <row r="67" spans="1:6" x14ac:dyDescent="0.25">
      <c r="A67" s="135"/>
      <c r="B67" s="136"/>
      <c r="C67" s="136"/>
      <c r="D67" s="136"/>
      <c r="E67" s="136"/>
      <c r="F67" s="185"/>
    </row>
    <row r="68" spans="1:6" ht="15.75" thickBot="1" x14ac:dyDescent="0.3">
      <c r="A68" s="139"/>
      <c r="B68" s="140"/>
      <c r="C68" s="140"/>
      <c r="D68" s="140"/>
      <c r="E68" s="140"/>
      <c r="F68" s="186"/>
    </row>
  </sheetData>
  <sheetProtection algorithmName="SHA-512" hashValue="lnBjzMq4IzMtUbRr7pDLfqnT6qtouj2qi9/OmsRz9sANmETucaw4asM7FKr1erp4EZZKRsa3LNHqJLTxCSbygg==" saltValue="WAOBXGwhLsrQ2qNQBjDWUQ==" spinCount="100000" sheet="1" objects="1" scenarios="1"/>
  <mergeCells count="27">
    <mergeCell ref="B33:B35"/>
    <mergeCell ref="B36:B38"/>
    <mergeCell ref="B39:B41"/>
    <mergeCell ref="B52:B54"/>
    <mergeCell ref="B55:B57"/>
    <mergeCell ref="B58:B60"/>
    <mergeCell ref="A24:A41"/>
    <mergeCell ref="A43:A60"/>
    <mergeCell ref="B14:B16"/>
    <mergeCell ref="B17:B19"/>
    <mergeCell ref="B20:B22"/>
    <mergeCell ref="A5:A22"/>
    <mergeCell ref="B49:B51"/>
    <mergeCell ref="B43:B45"/>
    <mergeCell ref="B46:B48"/>
    <mergeCell ref="B24:B26"/>
    <mergeCell ref="B27:B29"/>
    <mergeCell ref="B30:B32"/>
    <mergeCell ref="B5:B7"/>
    <mergeCell ref="B8:B10"/>
    <mergeCell ref="B11:B13"/>
    <mergeCell ref="A3:A4"/>
    <mergeCell ref="C3:C4"/>
    <mergeCell ref="D3:E3"/>
    <mergeCell ref="F3:F4"/>
    <mergeCell ref="B2:B4"/>
    <mergeCell ref="C2:E2"/>
  </mergeCells>
  <phoneticPr fontId="11" type="noConversion"/>
  <pageMargins left="0.7" right="0.7" top="0.75" bottom="0.75" header="0.3" footer="0.3"/>
  <pageSetup orientation="portrait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799120C9-3EB1-4F68-AD4A-B47A80824C5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Buffers!F5:F22</xm:f>
              <xm:sqref>N25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G774"/>
  <sheetViews>
    <sheetView zoomScale="90" zoomScaleNormal="90" workbookViewId="0">
      <selection activeCell="B1" sqref="B1"/>
    </sheetView>
  </sheetViews>
  <sheetFormatPr defaultRowHeight="15.75" customHeight="1" x14ac:dyDescent="0.25"/>
  <cols>
    <col min="1" max="1" width="50.7109375" style="81" bestFit="1" customWidth="1"/>
    <col min="2" max="2" width="19.5703125" style="81" customWidth="1"/>
    <col min="3" max="3" width="10.42578125" style="81" customWidth="1"/>
    <col min="4" max="4" width="23" style="81" customWidth="1"/>
    <col min="5" max="5" width="24.140625" style="80" customWidth="1"/>
    <col min="7" max="7" width="21.5703125" bestFit="1" customWidth="1"/>
    <col min="8" max="8" width="11.42578125" bestFit="1" customWidth="1"/>
    <col min="9" max="9" width="11.28515625" bestFit="1" customWidth="1"/>
    <col min="14" max="14" width="25.5703125" bestFit="1" customWidth="1"/>
    <col min="15" max="16" width="8.7109375" customWidth="1"/>
    <col min="17" max="17" width="21.5703125" bestFit="1" customWidth="1"/>
  </cols>
  <sheetData>
    <row r="1" spans="1:7" ht="15.75" customHeight="1" x14ac:dyDescent="0.25">
      <c r="A1" s="79" t="s">
        <v>51</v>
      </c>
      <c r="B1" s="1" t="str">
        <f>optical_store!C1</f>
        <v>B2030000A</v>
      </c>
      <c r="C1" s="80"/>
    </row>
    <row r="5" spans="1:7" ht="15.75" customHeight="1" x14ac:dyDescent="0.25">
      <c r="D5" s="82"/>
      <c r="E5" s="245"/>
      <c r="F5" s="246"/>
      <c r="G5" s="82"/>
    </row>
    <row r="6" spans="1:7" ht="15.75" customHeight="1" x14ac:dyDescent="0.25">
      <c r="D6" s="82"/>
      <c r="E6" s="82"/>
      <c r="F6" s="82"/>
      <c r="G6" s="82"/>
    </row>
    <row r="7" spans="1:7" ht="15.75" customHeight="1" x14ac:dyDescent="0.25">
      <c r="B7" s="83"/>
      <c r="C7" s="247"/>
      <c r="G7" s="84"/>
    </row>
    <row r="8" spans="1:7" ht="15.75" customHeight="1" x14ac:dyDescent="0.25">
      <c r="B8" s="83"/>
      <c r="C8" s="248"/>
    </row>
    <row r="9" spans="1:7" ht="15.75" customHeight="1" x14ac:dyDescent="0.25">
      <c r="B9" s="83"/>
      <c r="C9" s="248"/>
    </row>
    <row r="10" spans="1:7" ht="15.75" customHeight="1" x14ac:dyDescent="0.25">
      <c r="B10" s="83"/>
      <c r="C10" s="85"/>
    </row>
    <row r="11" spans="1:7" ht="15.75" customHeight="1" x14ac:dyDescent="0.25">
      <c r="B11" s="83"/>
      <c r="C11" s="85"/>
      <c r="D11" s="86"/>
      <c r="E11" s="86"/>
      <c r="F11" s="86"/>
    </row>
    <row r="12" spans="1:7" ht="15.75" customHeight="1" x14ac:dyDescent="0.25">
      <c r="B12" s="83"/>
      <c r="C12" s="85"/>
      <c r="D12" s="86"/>
      <c r="E12" s="86"/>
      <c r="F12" s="86"/>
    </row>
    <row r="13" spans="1:7" ht="15.75" customHeight="1" x14ac:dyDescent="0.25">
      <c r="B13" s="83"/>
      <c r="C13" s="85"/>
      <c r="D13" s="86"/>
      <c r="E13" s="86"/>
      <c r="F13" s="86"/>
    </row>
    <row r="14" spans="1:7" ht="15.75" customHeight="1" x14ac:dyDescent="0.25">
      <c r="B14" s="87"/>
      <c r="C14" s="87"/>
      <c r="F14" s="86"/>
    </row>
    <row r="15" spans="1:7" ht="15.75" customHeight="1" x14ac:dyDescent="0.25">
      <c r="B15" s="83"/>
      <c r="C15" s="85"/>
    </row>
    <row r="16" spans="1:7" ht="15.75" customHeight="1" x14ac:dyDescent="0.25">
      <c r="B16" s="83"/>
      <c r="C16" s="85"/>
    </row>
    <row r="17" spans="2:6" ht="15.75" customHeight="1" x14ac:dyDescent="0.25">
      <c r="B17" s="83"/>
      <c r="C17" s="85"/>
    </row>
    <row r="18" spans="2:6" ht="15.75" customHeight="1" x14ac:dyDescent="0.25">
      <c r="B18" s="83"/>
      <c r="C18" s="85"/>
    </row>
    <row r="19" spans="2:6" ht="15.75" customHeight="1" x14ac:dyDescent="0.25">
      <c r="B19" s="83"/>
      <c r="C19" s="85"/>
      <c r="D19" s="86"/>
      <c r="E19" s="86"/>
      <c r="F19" s="86"/>
    </row>
    <row r="20" spans="2:6" ht="15.75" customHeight="1" x14ac:dyDescent="0.25">
      <c r="B20" s="83"/>
      <c r="C20" s="85"/>
      <c r="D20" s="86"/>
      <c r="E20" s="86"/>
      <c r="F20" s="86"/>
    </row>
    <row r="21" spans="2:6" ht="15.75" customHeight="1" x14ac:dyDescent="0.25">
      <c r="B21" s="83"/>
      <c r="C21" s="85"/>
      <c r="D21" s="86"/>
      <c r="E21" s="86"/>
      <c r="F21" s="86"/>
    </row>
    <row r="22" spans="2:6" ht="15.75" customHeight="1" x14ac:dyDescent="0.25">
      <c r="B22" s="87"/>
      <c r="C22" s="87"/>
    </row>
    <row r="23" spans="2:6" ht="15.75" customHeight="1" x14ac:dyDescent="0.25">
      <c r="B23" s="83"/>
      <c r="C23" s="85"/>
    </row>
    <row r="24" spans="2:6" ht="15.75" customHeight="1" x14ac:dyDescent="0.25">
      <c r="B24" s="83"/>
      <c r="C24" s="85"/>
    </row>
    <row r="25" spans="2:6" ht="15.75" customHeight="1" x14ac:dyDescent="0.25">
      <c r="B25" s="83"/>
      <c r="C25" s="85"/>
    </row>
    <row r="26" spans="2:6" ht="15.75" customHeight="1" x14ac:dyDescent="0.25">
      <c r="B26" s="83"/>
      <c r="C26" s="85"/>
    </row>
    <row r="27" spans="2:6" ht="15.75" customHeight="1" x14ac:dyDescent="0.25">
      <c r="B27" s="83"/>
      <c r="C27" s="85"/>
      <c r="D27" s="86"/>
      <c r="E27" s="86"/>
      <c r="F27" s="86"/>
    </row>
    <row r="28" spans="2:6" ht="15.75" customHeight="1" x14ac:dyDescent="0.25">
      <c r="B28" s="83"/>
      <c r="C28" s="85"/>
      <c r="D28" s="86"/>
      <c r="E28" s="86"/>
      <c r="F28" s="86"/>
    </row>
    <row r="29" spans="2:6" ht="15.75" customHeight="1" x14ac:dyDescent="0.25">
      <c r="B29" s="83"/>
      <c r="C29" s="85"/>
      <c r="D29" s="86"/>
      <c r="E29" s="86"/>
      <c r="F29" s="86"/>
    </row>
    <row r="36" spans="1:5" ht="15.75" customHeight="1" thickBot="1" x14ac:dyDescent="0.3"/>
    <row r="37" spans="1:5" ht="15.75" customHeight="1" x14ac:dyDescent="0.25">
      <c r="D37" s="88" t="s">
        <v>52</v>
      </c>
      <c r="E37" s="89" t="s">
        <v>53</v>
      </c>
    </row>
    <row r="38" spans="1:5" ht="15.75" customHeight="1" x14ac:dyDescent="0.25">
      <c r="D38" s="90" t="s">
        <v>54</v>
      </c>
      <c r="E38" s="91" t="s">
        <v>55</v>
      </c>
    </row>
    <row r="39" spans="1:5" ht="15.75" customHeight="1" x14ac:dyDescent="0.25">
      <c r="A39" s="81">
        <f>optical_store!B29</f>
        <v>146962</v>
      </c>
      <c r="D39" s="92" t="s">
        <v>56</v>
      </c>
      <c r="E39" s="93" t="str">
        <f t="shared" ref="E39:E47" si="0">SUBSTITUTE(A39,",","")</f>
        <v>146962</v>
      </c>
    </row>
    <row r="40" spans="1:5" ht="15.75" customHeight="1" x14ac:dyDescent="0.25">
      <c r="A40" s="81">
        <f>optical_store!B30</f>
        <v>169754</v>
      </c>
      <c r="D40" s="92" t="s">
        <v>57</v>
      </c>
      <c r="E40" s="93" t="str">
        <f t="shared" si="0"/>
        <v>169754</v>
      </c>
    </row>
    <row r="41" spans="1:5" ht="15.75" customHeight="1" x14ac:dyDescent="0.25">
      <c r="A41" s="81">
        <f>optical_store!B31</f>
        <v>141195</v>
      </c>
      <c r="D41" s="92" t="s">
        <v>58</v>
      </c>
      <c r="E41" s="93" t="str">
        <f t="shared" si="0"/>
        <v>141195</v>
      </c>
    </row>
    <row r="42" spans="1:5" ht="15.75" customHeight="1" x14ac:dyDescent="0.25">
      <c r="A42" s="81">
        <f>optical_store!B32</f>
        <v>766650.5</v>
      </c>
      <c r="D42" s="92" t="s">
        <v>59</v>
      </c>
      <c r="E42" s="93" t="str">
        <f t="shared" si="0"/>
        <v>766650.5</v>
      </c>
    </row>
    <row r="43" spans="1:5" ht="15.75" customHeight="1" x14ac:dyDescent="0.25">
      <c r="A43" s="81">
        <f>optical_store!B33</f>
        <v>939531.5</v>
      </c>
      <c r="D43" s="92" t="s">
        <v>60</v>
      </c>
      <c r="E43" s="93" t="str">
        <f t="shared" si="0"/>
        <v>939531.5</v>
      </c>
    </row>
    <row r="44" spans="1:5" ht="15.75" customHeight="1" x14ac:dyDescent="0.25">
      <c r="A44" s="81">
        <f>optical_store!B34</f>
        <v>768666.5</v>
      </c>
      <c r="D44" s="92" t="s">
        <v>61</v>
      </c>
      <c r="E44" s="93" t="str">
        <f t="shared" si="0"/>
        <v>768666.5</v>
      </c>
    </row>
    <row r="45" spans="1:5" ht="15.75" customHeight="1" x14ac:dyDescent="0.25">
      <c r="A45" s="81">
        <f>optical_store!B35</f>
        <v>254859.77777777781</v>
      </c>
      <c r="D45" s="92" t="s">
        <v>62</v>
      </c>
      <c r="E45" s="93" t="str">
        <f t="shared" si="0"/>
        <v>254859.777777778</v>
      </c>
    </row>
    <row r="46" spans="1:5" ht="15.75" customHeight="1" x14ac:dyDescent="0.25">
      <c r="A46" s="81">
        <f>optical_store!B36</f>
        <v>290441.77777777781</v>
      </c>
      <c r="D46" s="92" t="s">
        <v>63</v>
      </c>
      <c r="E46" s="93" t="str">
        <f t="shared" si="0"/>
        <v>290441.777777778</v>
      </c>
    </row>
    <row r="47" spans="1:5" ht="15.75" customHeight="1" x14ac:dyDescent="0.25">
      <c r="A47" s="81">
        <f>optical_store!B37</f>
        <v>251215.77777777781</v>
      </c>
      <c r="D47" s="92" t="s">
        <v>64</v>
      </c>
      <c r="E47" s="93" t="str">
        <f t="shared" si="0"/>
        <v>251215.777777778</v>
      </c>
    </row>
    <row r="48" spans="1:5" ht="15.75" customHeight="1" x14ac:dyDescent="0.25">
      <c r="D48" s="241" t="s">
        <v>53</v>
      </c>
      <c r="E48" s="242"/>
    </row>
    <row r="49" spans="1:5" ht="15.75" customHeight="1" x14ac:dyDescent="0.25">
      <c r="D49" s="241" t="s">
        <v>65</v>
      </c>
      <c r="E49" s="242"/>
    </row>
    <row r="50" spans="1:5" ht="15.75" customHeight="1" x14ac:dyDescent="0.25">
      <c r="A50" s="81">
        <f>optical_store!B38</f>
        <v>147634</v>
      </c>
      <c r="D50" s="92" t="s">
        <v>56</v>
      </c>
      <c r="E50" s="93" t="str">
        <f t="shared" ref="E50:E58" si="1">SUBSTITUTE(A50,",","")</f>
        <v>147634</v>
      </c>
    </row>
    <row r="51" spans="1:5" ht="15.75" customHeight="1" x14ac:dyDescent="0.25">
      <c r="A51" s="81">
        <f>optical_store!B39</f>
        <v>170300</v>
      </c>
      <c r="D51" s="92" t="s">
        <v>57</v>
      </c>
      <c r="E51" s="93" t="str">
        <f t="shared" si="1"/>
        <v>170300</v>
      </c>
    </row>
    <row r="52" spans="1:5" ht="15.75" customHeight="1" x14ac:dyDescent="0.25">
      <c r="A52" s="81">
        <f>optical_store!B40</f>
        <v>141951</v>
      </c>
      <c r="D52" s="92" t="s">
        <v>58</v>
      </c>
      <c r="E52" s="93" t="str">
        <f t="shared" si="1"/>
        <v>141951</v>
      </c>
    </row>
    <row r="53" spans="1:5" ht="15.75" customHeight="1" x14ac:dyDescent="0.25">
      <c r="A53" s="81">
        <f>optical_store!B41</f>
        <v>767902.5</v>
      </c>
      <c r="D53" s="92" t="s">
        <v>59</v>
      </c>
      <c r="E53" s="93" t="str">
        <f t="shared" si="1"/>
        <v>767902.5</v>
      </c>
    </row>
    <row r="54" spans="1:5" ht="15.75" customHeight="1" x14ac:dyDescent="0.25">
      <c r="A54" s="81">
        <f>optical_store!B42</f>
        <v>940484.5</v>
      </c>
      <c r="D54" s="92" t="s">
        <v>60</v>
      </c>
      <c r="E54" s="93" t="str">
        <f t="shared" si="1"/>
        <v>940484.5</v>
      </c>
    </row>
    <row r="55" spans="1:5" ht="15.75" customHeight="1" x14ac:dyDescent="0.25">
      <c r="A55" s="81">
        <f>optical_store!B43</f>
        <v>770237.5</v>
      </c>
      <c r="D55" s="92" t="s">
        <v>61</v>
      </c>
      <c r="E55" s="93" t="str">
        <f t="shared" si="1"/>
        <v>770237.5</v>
      </c>
    </row>
    <row r="56" spans="1:5" ht="15.75" customHeight="1" x14ac:dyDescent="0.25">
      <c r="A56" s="81">
        <f>optical_store!B44</f>
        <v>255529.77777777781</v>
      </c>
      <c r="D56" s="92" t="s">
        <v>62</v>
      </c>
      <c r="E56" s="93" t="str">
        <f t="shared" si="1"/>
        <v>255529.777777778</v>
      </c>
    </row>
    <row r="57" spans="1:5" ht="15.75" customHeight="1" x14ac:dyDescent="0.25">
      <c r="A57" s="81">
        <f>optical_store!B45</f>
        <v>290935.77777777781</v>
      </c>
      <c r="D57" s="92" t="s">
        <v>63</v>
      </c>
      <c r="E57" s="93" t="str">
        <f t="shared" si="1"/>
        <v>290935.777777778</v>
      </c>
    </row>
    <row r="58" spans="1:5" ht="15.75" customHeight="1" x14ac:dyDescent="0.25">
      <c r="A58" s="81">
        <f>optical_store!B46</f>
        <v>251408.77777777781</v>
      </c>
      <c r="D58" s="92" t="s">
        <v>64</v>
      </c>
      <c r="E58" s="93" t="str">
        <f t="shared" si="1"/>
        <v>251408.777777778</v>
      </c>
    </row>
    <row r="59" spans="1:5" ht="15.75" customHeight="1" x14ac:dyDescent="0.25">
      <c r="D59" s="241" t="s">
        <v>53</v>
      </c>
      <c r="E59" s="242"/>
    </row>
    <row r="60" spans="1:5" ht="15.75" customHeight="1" x14ac:dyDescent="0.25">
      <c r="D60" s="241" t="s">
        <v>66</v>
      </c>
      <c r="E60" s="242"/>
    </row>
    <row r="61" spans="1:5" ht="15.75" customHeight="1" x14ac:dyDescent="0.25">
      <c r="A61" s="81">
        <f>optical_store!B47</f>
        <v>147542</v>
      </c>
      <c r="D61" s="92" t="s">
        <v>56</v>
      </c>
      <c r="E61" s="93" t="str">
        <f t="shared" ref="E61:E69" si="2">SUBSTITUTE(A61,",","")</f>
        <v>147542</v>
      </c>
    </row>
    <row r="62" spans="1:5" ht="15.75" customHeight="1" x14ac:dyDescent="0.25">
      <c r="A62" s="81">
        <f>optical_store!B48</f>
        <v>170169</v>
      </c>
      <c r="D62" s="92" t="s">
        <v>57</v>
      </c>
      <c r="E62" s="93" t="str">
        <f t="shared" si="2"/>
        <v>170169</v>
      </c>
    </row>
    <row r="63" spans="1:5" ht="15.75" customHeight="1" x14ac:dyDescent="0.25">
      <c r="A63" s="81">
        <f>optical_store!B49</f>
        <v>141942</v>
      </c>
      <c r="D63" s="92" t="s">
        <v>58</v>
      </c>
      <c r="E63" s="93" t="str">
        <f t="shared" si="2"/>
        <v>141942</v>
      </c>
    </row>
    <row r="64" spans="1:5" ht="15.75" customHeight="1" x14ac:dyDescent="0.25">
      <c r="A64" s="81">
        <f>optical_store!B50</f>
        <v>768204.5</v>
      </c>
      <c r="D64" s="92" t="s">
        <v>59</v>
      </c>
      <c r="E64" s="93" t="str">
        <f t="shared" si="2"/>
        <v>768204.5</v>
      </c>
    </row>
    <row r="65" spans="1:5" ht="15.75" customHeight="1" x14ac:dyDescent="0.25">
      <c r="A65" s="81">
        <f>optical_store!B51</f>
        <v>940463.5</v>
      </c>
      <c r="D65" s="92" t="s">
        <v>60</v>
      </c>
      <c r="E65" s="93" t="str">
        <f t="shared" si="2"/>
        <v>940463.5</v>
      </c>
    </row>
    <row r="66" spans="1:5" ht="15.75" customHeight="1" x14ac:dyDescent="0.25">
      <c r="A66" s="81">
        <f>optical_store!B52</f>
        <v>770108.5</v>
      </c>
      <c r="D66" s="92" t="s">
        <v>61</v>
      </c>
      <c r="E66" s="93" t="str">
        <f t="shared" si="2"/>
        <v>770108.5</v>
      </c>
    </row>
    <row r="67" spans="1:5" ht="15.75" customHeight="1" x14ac:dyDescent="0.25">
      <c r="A67" s="81">
        <f>optical_store!B53</f>
        <v>255767.77777777781</v>
      </c>
      <c r="D67" s="92" t="s">
        <v>62</v>
      </c>
      <c r="E67" s="93" t="str">
        <f t="shared" si="2"/>
        <v>255767.777777778</v>
      </c>
    </row>
    <row r="68" spans="1:5" ht="15.75" customHeight="1" x14ac:dyDescent="0.25">
      <c r="A68" s="81">
        <f>optical_store!B54</f>
        <v>291463.77777777781</v>
      </c>
      <c r="D68" s="92" t="s">
        <v>63</v>
      </c>
      <c r="E68" s="93" t="str">
        <f t="shared" si="2"/>
        <v>291463.777777778</v>
      </c>
    </row>
    <row r="69" spans="1:5" ht="15.75" customHeight="1" thickBot="1" x14ac:dyDescent="0.3">
      <c r="A69" s="81">
        <f>optical_store!B55</f>
        <v>251675.77777777781</v>
      </c>
      <c r="D69" s="92" t="s">
        <v>64</v>
      </c>
      <c r="E69" s="94" t="str">
        <f t="shared" si="2"/>
        <v>251675.777777778</v>
      </c>
    </row>
    <row r="71" spans="1:5" ht="15.75" customHeight="1" thickBot="1" x14ac:dyDescent="0.3"/>
    <row r="72" spans="1:5" ht="15.75" customHeight="1" x14ac:dyDescent="0.25">
      <c r="D72" s="88" t="s">
        <v>52</v>
      </c>
      <c r="E72" s="89" t="s">
        <v>67</v>
      </c>
    </row>
    <row r="73" spans="1:5" ht="15.75" customHeight="1" x14ac:dyDescent="0.25">
      <c r="D73" s="90" t="s">
        <v>54</v>
      </c>
      <c r="E73" s="91" t="s">
        <v>68</v>
      </c>
    </row>
    <row r="74" spans="1:5" ht="15.75" customHeight="1" x14ac:dyDescent="0.25">
      <c r="A74" s="81">
        <f>optical_store!B56</f>
        <v>77758</v>
      </c>
      <c r="D74" s="92" t="s">
        <v>56</v>
      </c>
      <c r="E74" s="93" t="str">
        <f t="shared" ref="E74:E82" si="3">SUBSTITUTE(A74,",","")</f>
        <v>77758</v>
      </c>
    </row>
    <row r="75" spans="1:5" ht="15.75" customHeight="1" x14ac:dyDescent="0.25">
      <c r="A75" s="81">
        <f>optical_store!B57</f>
        <v>88130</v>
      </c>
      <c r="D75" s="92" t="s">
        <v>57</v>
      </c>
      <c r="E75" s="93" t="str">
        <f t="shared" si="3"/>
        <v>88130</v>
      </c>
    </row>
    <row r="76" spans="1:5" ht="15.75" customHeight="1" x14ac:dyDescent="0.25">
      <c r="A76" s="81">
        <f>optical_store!B58</f>
        <v>73036</v>
      </c>
      <c r="D76" s="92" t="s">
        <v>58</v>
      </c>
      <c r="E76" s="93" t="str">
        <f t="shared" si="3"/>
        <v>73036</v>
      </c>
    </row>
    <row r="77" spans="1:5" ht="15.75" customHeight="1" x14ac:dyDescent="0.25">
      <c r="A77" s="81">
        <f>optical_store!B59</f>
        <v>397115.5</v>
      </c>
      <c r="D77" s="92" t="s">
        <v>59</v>
      </c>
      <c r="E77" s="93" t="str">
        <f t="shared" si="3"/>
        <v>397115.5</v>
      </c>
    </row>
    <row r="78" spans="1:5" ht="15.75" customHeight="1" x14ac:dyDescent="0.25">
      <c r="A78" s="81">
        <f>optical_store!B60</f>
        <v>481130.5</v>
      </c>
      <c r="D78" s="92" t="s">
        <v>60</v>
      </c>
      <c r="E78" s="93" t="str">
        <f t="shared" si="3"/>
        <v>481130.5</v>
      </c>
    </row>
    <row r="79" spans="1:5" ht="15.75" customHeight="1" x14ac:dyDescent="0.25">
      <c r="A79" s="81">
        <f>optical_store!B61</f>
        <v>388330.5</v>
      </c>
      <c r="D79" s="92" t="s">
        <v>61</v>
      </c>
      <c r="E79" s="93" t="str">
        <f t="shared" si="3"/>
        <v>388330.5</v>
      </c>
    </row>
    <row r="80" spans="1:5" ht="15.75" customHeight="1" x14ac:dyDescent="0.25">
      <c r="A80" s="81">
        <f>optical_store!B62</f>
        <v>131288.77777777781</v>
      </c>
      <c r="D80" s="92" t="s">
        <v>62</v>
      </c>
      <c r="E80" s="93" t="str">
        <f t="shared" si="3"/>
        <v>131288.777777778</v>
      </c>
    </row>
    <row r="81" spans="1:5" ht="15.75" customHeight="1" x14ac:dyDescent="0.25">
      <c r="A81" s="81">
        <f>optical_store!B63</f>
        <v>148198.77777777781</v>
      </c>
      <c r="D81" s="92" t="s">
        <v>63</v>
      </c>
      <c r="E81" s="93" t="str">
        <f t="shared" si="3"/>
        <v>148198.777777778</v>
      </c>
    </row>
    <row r="82" spans="1:5" ht="15.75" customHeight="1" x14ac:dyDescent="0.25">
      <c r="A82" s="81">
        <f>optical_store!B64</f>
        <v>126654.7777777778</v>
      </c>
      <c r="D82" s="92" t="s">
        <v>64</v>
      </c>
      <c r="E82" s="93" t="str">
        <f t="shared" si="3"/>
        <v>126654.777777778</v>
      </c>
    </row>
    <row r="83" spans="1:5" ht="15.75" customHeight="1" x14ac:dyDescent="0.25">
      <c r="D83" s="241" t="s">
        <v>67</v>
      </c>
      <c r="E83" s="242"/>
    </row>
    <row r="84" spans="1:5" ht="15.75" customHeight="1" x14ac:dyDescent="0.25">
      <c r="D84" s="241" t="s">
        <v>65</v>
      </c>
      <c r="E84" s="242"/>
    </row>
    <row r="85" spans="1:5" ht="15.75" customHeight="1" x14ac:dyDescent="0.25">
      <c r="A85" s="81">
        <f>optical_store!B65</f>
        <v>77743</v>
      </c>
      <c r="D85" s="92" t="s">
        <v>56</v>
      </c>
      <c r="E85" s="93" t="str">
        <f t="shared" ref="E85:E93" si="4">SUBSTITUTE(A85,",","")</f>
        <v>77743</v>
      </c>
    </row>
    <row r="86" spans="1:5" ht="15.75" customHeight="1" x14ac:dyDescent="0.25">
      <c r="A86" s="81">
        <f>optical_store!B66</f>
        <v>88260</v>
      </c>
      <c r="D86" s="92" t="s">
        <v>57</v>
      </c>
      <c r="E86" s="93" t="str">
        <f t="shared" si="4"/>
        <v>88260</v>
      </c>
    </row>
    <row r="87" spans="1:5" ht="15.75" customHeight="1" x14ac:dyDescent="0.25">
      <c r="A87" s="81">
        <f>optical_store!B67</f>
        <v>73225</v>
      </c>
      <c r="D87" s="92" t="s">
        <v>58</v>
      </c>
      <c r="E87" s="93" t="str">
        <f t="shared" si="4"/>
        <v>73225</v>
      </c>
    </row>
    <row r="88" spans="1:5" ht="15.75" customHeight="1" x14ac:dyDescent="0.25">
      <c r="A88" s="81">
        <f>optical_store!B68</f>
        <v>397608.5</v>
      </c>
      <c r="D88" s="92" t="s">
        <v>59</v>
      </c>
      <c r="E88" s="93" t="str">
        <f t="shared" si="4"/>
        <v>397608.5</v>
      </c>
    </row>
    <row r="89" spans="1:5" ht="15.75" customHeight="1" x14ac:dyDescent="0.25">
      <c r="A89" s="81">
        <f>optical_store!B69</f>
        <v>481511.5</v>
      </c>
      <c r="D89" s="92" t="s">
        <v>60</v>
      </c>
      <c r="E89" s="93" t="str">
        <f t="shared" si="4"/>
        <v>481511.5</v>
      </c>
    </row>
    <row r="90" spans="1:5" ht="15.75" customHeight="1" x14ac:dyDescent="0.25">
      <c r="A90" s="81">
        <f>optical_store!B70</f>
        <v>388759.5</v>
      </c>
      <c r="D90" s="92" t="s">
        <v>61</v>
      </c>
      <c r="E90" s="93" t="str">
        <f t="shared" si="4"/>
        <v>388759.5</v>
      </c>
    </row>
    <row r="91" spans="1:5" ht="15.75" customHeight="1" x14ac:dyDescent="0.25">
      <c r="A91" s="81">
        <f>optical_store!B71</f>
        <v>131526.77777777781</v>
      </c>
      <c r="D91" s="92" t="s">
        <v>62</v>
      </c>
      <c r="E91" s="93" t="str">
        <f t="shared" si="4"/>
        <v>131526.777777778</v>
      </c>
    </row>
    <row r="92" spans="1:5" ht="15.75" customHeight="1" x14ac:dyDescent="0.25">
      <c r="A92" s="81">
        <f>optical_store!B72</f>
        <v>148401.77777777781</v>
      </c>
      <c r="D92" s="92" t="s">
        <v>63</v>
      </c>
      <c r="E92" s="93" t="str">
        <f t="shared" si="4"/>
        <v>148401.777777778</v>
      </c>
    </row>
    <row r="93" spans="1:5" ht="15.75" customHeight="1" x14ac:dyDescent="0.25">
      <c r="A93" s="81">
        <f>optical_store!B73</f>
        <v>126653.7777777778</v>
      </c>
      <c r="D93" s="92" t="s">
        <v>64</v>
      </c>
      <c r="E93" s="93" t="str">
        <f t="shared" si="4"/>
        <v>126653.777777778</v>
      </c>
    </row>
    <row r="94" spans="1:5" ht="15.75" customHeight="1" x14ac:dyDescent="0.25">
      <c r="D94" s="241" t="s">
        <v>67</v>
      </c>
      <c r="E94" s="242"/>
    </row>
    <row r="95" spans="1:5" ht="15.75" customHeight="1" x14ac:dyDescent="0.25">
      <c r="D95" s="241" t="s">
        <v>66</v>
      </c>
      <c r="E95" s="242"/>
    </row>
    <row r="96" spans="1:5" ht="15.75" customHeight="1" x14ac:dyDescent="0.25">
      <c r="A96" s="81">
        <f>optical_store!B74</f>
        <v>78073</v>
      </c>
      <c r="D96" s="92" t="s">
        <v>56</v>
      </c>
      <c r="E96" s="93" t="str">
        <f t="shared" ref="E96:E104" si="5">SUBSTITUTE(A96,",","")</f>
        <v>78073</v>
      </c>
    </row>
    <row r="97" spans="1:5" ht="15.75" customHeight="1" x14ac:dyDescent="0.25">
      <c r="A97" s="81">
        <f>optical_store!B75</f>
        <v>88507</v>
      </c>
      <c r="D97" s="92" t="s">
        <v>57</v>
      </c>
      <c r="E97" s="93" t="str">
        <f t="shared" si="5"/>
        <v>88507</v>
      </c>
    </row>
    <row r="98" spans="1:5" ht="15.75" customHeight="1" x14ac:dyDescent="0.25">
      <c r="A98" s="81">
        <f>optical_store!B76</f>
        <v>73137</v>
      </c>
      <c r="D98" s="92" t="s">
        <v>58</v>
      </c>
      <c r="E98" s="93" t="str">
        <f t="shared" si="5"/>
        <v>73137</v>
      </c>
    </row>
    <row r="99" spans="1:5" ht="15.75" customHeight="1" x14ac:dyDescent="0.25">
      <c r="A99" s="81">
        <f>optical_store!B77</f>
        <v>398044.5</v>
      </c>
      <c r="D99" s="92" t="s">
        <v>59</v>
      </c>
      <c r="E99" s="93" t="str">
        <f t="shared" si="5"/>
        <v>398044.5</v>
      </c>
    </row>
    <row r="100" spans="1:5" ht="15.75" customHeight="1" x14ac:dyDescent="0.25">
      <c r="A100" s="81">
        <f>optical_store!B78</f>
        <v>481714.5</v>
      </c>
      <c r="D100" s="92" t="s">
        <v>60</v>
      </c>
      <c r="E100" s="93" t="str">
        <f t="shared" si="5"/>
        <v>481714.5</v>
      </c>
    </row>
    <row r="101" spans="1:5" ht="15.75" customHeight="1" x14ac:dyDescent="0.25">
      <c r="A101" s="81">
        <f>optical_store!B79</f>
        <v>389060.5</v>
      </c>
      <c r="D101" s="92" t="s">
        <v>61</v>
      </c>
      <c r="E101" s="93" t="str">
        <f t="shared" si="5"/>
        <v>389060.5</v>
      </c>
    </row>
    <row r="102" spans="1:5" ht="15.75" customHeight="1" x14ac:dyDescent="0.25">
      <c r="A102" s="81">
        <f>optical_store!B80</f>
        <v>131864.77777777781</v>
      </c>
      <c r="D102" s="92" t="s">
        <v>62</v>
      </c>
      <c r="E102" s="93" t="str">
        <f t="shared" si="5"/>
        <v>131864.777777778</v>
      </c>
    </row>
    <row r="103" spans="1:5" ht="15.75" customHeight="1" x14ac:dyDescent="0.25">
      <c r="A103" s="81">
        <f>optical_store!B81</f>
        <v>148636.77777777781</v>
      </c>
      <c r="D103" s="92" t="s">
        <v>63</v>
      </c>
      <c r="E103" s="93" t="str">
        <f t="shared" si="5"/>
        <v>148636.777777778</v>
      </c>
    </row>
    <row r="104" spans="1:5" ht="15.75" customHeight="1" thickBot="1" x14ac:dyDescent="0.3">
      <c r="A104" s="81">
        <f>optical_store!B82</f>
        <v>126918.7777777778</v>
      </c>
      <c r="D104" s="92" t="s">
        <v>64</v>
      </c>
      <c r="E104" s="94" t="str">
        <f t="shared" si="5"/>
        <v>126918.777777778</v>
      </c>
    </row>
    <row r="106" spans="1:5" ht="15.75" customHeight="1" thickBot="1" x14ac:dyDescent="0.3"/>
    <row r="107" spans="1:5" ht="15.75" customHeight="1" x14ac:dyDescent="0.25">
      <c r="D107" s="88" t="s">
        <v>52</v>
      </c>
      <c r="E107" s="89" t="s">
        <v>69</v>
      </c>
    </row>
    <row r="108" spans="1:5" ht="15.75" customHeight="1" x14ac:dyDescent="0.25">
      <c r="D108" s="90" t="s">
        <v>54</v>
      </c>
      <c r="E108" s="91" t="s">
        <v>70</v>
      </c>
    </row>
    <row r="109" spans="1:5" ht="15.75" customHeight="1" x14ac:dyDescent="0.25">
      <c r="A109" s="81">
        <f>optical_store!B83</f>
        <v>36477</v>
      </c>
      <c r="D109" s="92" t="s">
        <v>56</v>
      </c>
      <c r="E109" s="93" t="str">
        <f t="shared" ref="E109:E117" si="6">SUBSTITUTE(A109,",","")</f>
        <v>36477</v>
      </c>
    </row>
    <row r="110" spans="1:5" ht="15.75" customHeight="1" x14ac:dyDescent="0.25">
      <c r="A110" s="81">
        <f>optical_store!B84</f>
        <v>44481</v>
      </c>
      <c r="D110" s="92" t="s">
        <v>57</v>
      </c>
      <c r="E110" s="93" t="str">
        <f t="shared" si="6"/>
        <v>44481</v>
      </c>
    </row>
    <row r="111" spans="1:5" ht="15.75" customHeight="1" x14ac:dyDescent="0.25">
      <c r="A111" s="81">
        <f>optical_store!B85</f>
        <v>36899</v>
      </c>
      <c r="D111" s="92" t="s">
        <v>58</v>
      </c>
      <c r="E111" s="93" t="str">
        <f t="shared" si="6"/>
        <v>36899</v>
      </c>
    </row>
    <row r="112" spans="1:5" ht="15.75" customHeight="1" x14ac:dyDescent="0.25">
      <c r="A112" s="81">
        <f>optical_store!B86</f>
        <v>176285.5</v>
      </c>
      <c r="D112" s="92" t="s">
        <v>59</v>
      </c>
      <c r="E112" s="93" t="str">
        <f t="shared" si="6"/>
        <v>176285.5</v>
      </c>
    </row>
    <row r="113" spans="1:5" ht="15.75" customHeight="1" x14ac:dyDescent="0.25">
      <c r="A113" s="81">
        <f>optical_store!B87</f>
        <v>229967.5</v>
      </c>
      <c r="D113" s="92" t="s">
        <v>60</v>
      </c>
      <c r="E113" s="93" t="str">
        <f t="shared" si="6"/>
        <v>229967.5</v>
      </c>
    </row>
    <row r="114" spans="1:5" ht="15.75" customHeight="1" x14ac:dyDescent="0.25">
      <c r="A114" s="81">
        <f>optical_store!B88</f>
        <v>184908.5</v>
      </c>
      <c r="D114" s="92" t="s">
        <v>61</v>
      </c>
      <c r="E114" s="93" t="str">
        <f t="shared" si="6"/>
        <v>184908.5</v>
      </c>
    </row>
    <row r="115" spans="1:5" ht="15.75" customHeight="1" x14ac:dyDescent="0.25">
      <c r="A115" s="81">
        <f>optical_store!B89</f>
        <v>59898.777777777781</v>
      </c>
      <c r="D115" s="92" t="s">
        <v>62</v>
      </c>
      <c r="E115" s="93" t="str">
        <f t="shared" si="6"/>
        <v>59898.7777777778</v>
      </c>
    </row>
    <row r="116" spans="1:5" ht="15.75" customHeight="1" x14ac:dyDescent="0.25">
      <c r="A116" s="81">
        <f>optical_store!B90</f>
        <v>72090.777777777781</v>
      </c>
      <c r="D116" s="92" t="s">
        <v>63</v>
      </c>
      <c r="E116" s="93" t="str">
        <f t="shared" si="6"/>
        <v>72090.7777777778</v>
      </c>
    </row>
    <row r="117" spans="1:5" ht="15.75" customHeight="1" x14ac:dyDescent="0.25">
      <c r="A117" s="81">
        <f>optical_store!B91</f>
        <v>61704.777777777781</v>
      </c>
      <c r="D117" s="92" t="s">
        <v>64</v>
      </c>
      <c r="E117" s="93" t="str">
        <f t="shared" si="6"/>
        <v>61704.7777777778</v>
      </c>
    </row>
    <row r="118" spans="1:5" ht="15.75" customHeight="1" x14ac:dyDescent="0.25">
      <c r="D118" s="241" t="s">
        <v>69</v>
      </c>
      <c r="E118" s="242"/>
    </row>
    <row r="119" spans="1:5" ht="15.75" customHeight="1" x14ac:dyDescent="0.25">
      <c r="D119" s="241" t="s">
        <v>65</v>
      </c>
      <c r="E119" s="242"/>
    </row>
    <row r="120" spans="1:5" ht="15.75" customHeight="1" x14ac:dyDescent="0.25">
      <c r="A120" s="81">
        <f>optical_store!B92</f>
        <v>36690</v>
      </c>
      <c r="D120" s="92" t="s">
        <v>56</v>
      </c>
      <c r="E120" s="93" t="str">
        <f t="shared" ref="E120:E128" si="7">SUBSTITUTE(A120,",","")</f>
        <v>36690</v>
      </c>
    </row>
    <row r="121" spans="1:5" ht="15.75" customHeight="1" x14ac:dyDescent="0.25">
      <c r="A121" s="81">
        <f>optical_store!B93</f>
        <v>44731</v>
      </c>
      <c r="D121" s="92" t="s">
        <v>57</v>
      </c>
      <c r="E121" s="93" t="str">
        <f t="shared" si="7"/>
        <v>44731</v>
      </c>
    </row>
    <row r="122" spans="1:5" ht="15.75" customHeight="1" x14ac:dyDescent="0.25">
      <c r="A122" s="81">
        <f>optical_store!B94</f>
        <v>37195</v>
      </c>
      <c r="D122" s="92" t="s">
        <v>58</v>
      </c>
      <c r="E122" s="93" t="str">
        <f t="shared" si="7"/>
        <v>37195</v>
      </c>
    </row>
    <row r="123" spans="1:5" ht="15.75" customHeight="1" x14ac:dyDescent="0.25">
      <c r="A123" s="81">
        <f>optical_store!B95</f>
        <v>176840.5</v>
      </c>
      <c r="D123" s="92" t="s">
        <v>59</v>
      </c>
      <c r="E123" s="93" t="str">
        <f t="shared" si="7"/>
        <v>176840.5</v>
      </c>
    </row>
    <row r="124" spans="1:5" ht="15.75" customHeight="1" x14ac:dyDescent="0.25">
      <c r="A124" s="81">
        <f>optical_store!B96</f>
        <v>230210.5</v>
      </c>
      <c r="D124" s="92" t="s">
        <v>60</v>
      </c>
      <c r="E124" s="93" t="str">
        <f t="shared" si="7"/>
        <v>230210.5</v>
      </c>
    </row>
    <row r="125" spans="1:5" ht="15.75" customHeight="1" x14ac:dyDescent="0.25">
      <c r="A125" s="81">
        <f>optical_store!B97</f>
        <v>185524.5</v>
      </c>
      <c r="D125" s="92" t="s">
        <v>61</v>
      </c>
      <c r="E125" s="93" t="str">
        <f t="shared" si="7"/>
        <v>185524.5</v>
      </c>
    </row>
    <row r="126" spans="1:5" ht="15.75" customHeight="1" x14ac:dyDescent="0.25">
      <c r="A126" s="81">
        <f>optical_store!B98</f>
        <v>60226.777777777781</v>
      </c>
      <c r="D126" s="92" t="s">
        <v>62</v>
      </c>
      <c r="E126" s="93" t="str">
        <f t="shared" si="7"/>
        <v>60226.7777777778</v>
      </c>
    </row>
    <row r="127" spans="1:5" ht="15.75" customHeight="1" x14ac:dyDescent="0.25">
      <c r="A127" s="81">
        <f>optical_store!B99</f>
        <v>72480.777777777781</v>
      </c>
      <c r="D127" s="92" t="s">
        <v>63</v>
      </c>
      <c r="E127" s="93" t="str">
        <f t="shared" si="7"/>
        <v>72480.7777777778</v>
      </c>
    </row>
    <row r="128" spans="1:5" ht="15.75" customHeight="1" x14ac:dyDescent="0.25">
      <c r="A128" s="81">
        <f>optical_store!B100</f>
        <v>62032.777777777781</v>
      </c>
      <c r="D128" s="92" t="s">
        <v>64</v>
      </c>
      <c r="E128" s="93" t="str">
        <f t="shared" si="7"/>
        <v>62032.7777777778</v>
      </c>
    </row>
    <row r="129" spans="1:5" ht="15.75" customHeight="1" x14ac:dyDescent="0.25">
      <c r="D129" s="241" t="s">
        <v>69</v>
      </c>
      <c r="E129" s="242"/>
    </row>
    <row r="130" spans="1:5" ht="15.75" customHeight="1" x14ac:dyDescent="0.25">
      <c r="D130" s="241" t="s">
        <v>66</v>
      </c>
      <c r="E130" s="242"/>
    </row>
    <row r="131" spans="1:5" ht="15.75" customHeight="1" x14ac:dyDescent="0.25">
      <c r="A131" s="81">
        <f>optical_store!B101</f>
        <v>36933</v>
      </c>
      <c r="D131" s="92" t="s">
        <v>56</v>
      </c>
      <c r="E131" s="93" t="str">
        <f t="shared" ref="E131:E139" si="8">SUBSTITUTE(A131,",","")</f>
        <v>36933</v>
      </c>
    </row>
    <row r="132" spans="1:5" ht="15.75" customHeight="1" x14ac:dyDescent="0.25">
      <c r="A132" s="81">
        <f>optical_store!B102</f>
        <v>44851</v>
      </c>
      <c r="D132" s="92" t="s">
        <v>57</v>
      </c>
      <c r="E132" s="93" t="str">
        <f t="shared" si="8"/>
        <v>44851</v>
      </c>
    </row>
    <row r="133" spans="1:5" ht="15.75" customHeight="1" x14ac:dyDescent="0.25">
      <c r="A133" s="81">
        <f>optical_store!B103</f>
        <v>37293</v>
      </c>
      <c r="D133" s="92" t="s">
        <v>58</v>
      </c>
      <c r="E133" s="93" t="str">
        <f t="shared" si="8"/>
        <v>37293</v>
      </c>
    </row>
    <row r="134" spans="1:5" ht="15.75" customHeight="1" x14ac:dyDescent="0.25">
      <c r="A134" s="81">
        <f>optical_store!B104</f>
        <v>176868.5</v>
      </c>
      <c r="D134" s="92" t="s">
        <v>59</v>
      </c>
      <c r="E134" s="93" t="str">
        <f t="shared" si="8"/>
        <v>176868.5</v>
      </c>
    </row>
    <row r="135" spans="1:5" ht="15.75" customHeight="1" x14ac:dyDescent="0.25">
      <c r="A135" s="81">
        <f>optical_store!B105</f>
        <v>230284.5</v>
      </c>
      <c r="D135" s="92" t="s">
        <v>60</v>
      </c>
      <c r="E135" s="93" t="str">
        <f t="shared" si="8"/>
        <v>230284.5</v>
      </c>
    </row>
    <row r="136" spans="1:5" ht="15.75" customHeight="1" x14ac:dyDescent="0.25">
      <c r="A136" s="81">
        <f>optical_store!B106</f>
        <v>185489.5</v>
      </c>
      <c r="D136" s="92" t="s">
        <v>61</v>
      </c>
      <c r="E136" s="93" t="str">
        <f t="shared" si="8"/>
        <v>185489.5</v>
      </c>
    </row>
    <row r="137" spans="1:5" ht="15.75" customHeight="1" x14ac:dyDescent="0.25">
      <c r="A137" s="81">
        <f>optical_store!B107</f>
        <v>60420.777777777781</v>
      </c>
      <c r="D137" s="92" t="s">
        <v>62</v>
      </c>
      <c r="E137" s="93" t="str">
        <f t="shared" si="8"/>
        <v>60420.7777777778</v>
      </c>
    </row>
    <row r="138" spans="1:5" ht="15.75" customHeight="1" x14ac:dyDescent="0.25">
      <c r="A138" s="81">
        <f>optical_store!B108</f>
        <v>72494.777777777781</v>
      </c>
      <c r="D138" s="92" t="s">
        <v>63</v>
      </c>
      <c r="E138" s="93" t="str">
        <f t="shared" si="8"/>
        <v>72494.7777777778</v>
      </c>
    </row>
    <row r="139" spans="1:5" ht="15.75" customHeight="1" thickBot="1" x14ac:dyDescent="0.3">
      <c r="A139" s="81">
        <f>optical_store!B109</f>
        <v>62198.777777777781</v>
      </c>
      <c r="D139" s="92" t="s">
        <v>64</v>
      </c>
      <c r="E139" s="94" t="str">
        <f t="shared" si="8"/>
        <v>62198.7777777778</v>
      </c>
    </row>
    <row r="141" spans="1:5" ht="15.75" customHeight="1" thickBot="1" x14ac:dyDescent="0.3"/>
    <row r="142" spans="1:5" ht="15.75" customHeight="1" x14ac:dyDescent="0.25">
      <c r="D142" s="88" t="s">
        <v>52</v>
      </c>
      <c r="E142" s="89" t="s">
        <v>71</v>
      </c>
    </row>
    <row r="143" spans="1:5" ht="15.75" customHeight="1" x14ac:dyDescent="0.25">
      <c r="D143" s="90" t="s">
        <v>54</v>
      </c>
      <c r="E143" s="91" t="s">
        <v>72</v>
      </c>
    </row>
    <row r="144" spans="1:5" ht="15.75" customHeight="1" x14ac:dyDescent="0.25">
      <c r="A144" s="81">
        <f>optical_store!B110</f>
        <v>527259</v>
      </c>
      <c r="D144" s="92" t="s">
        <v>56</v>
      </c>
      <c r="E144" s="93" t="str">
        <f t="shared" ref="E144:E152" si="9">SUBSTITUTE(A144,",","")</f>
        <v>527259</v>
      </c>
    </row>
    <row r="145" spans="1:5" ht="15.75" customHeight="1" x14ac:dyDescent="0.25">
      <c r="A145" s="81">
        <f>optical_store!B111</f>
        <v>545618</v>
      </c>
      <c r="D145" s="92" t="s">
        <v>57</v>
      </c>
      <c r="E145" s="93" t="str">
        <f t="shared" si="9"/>
        <v>545618</v>
      </c>
    </row>
    <row r="146" spans="1:5" ht="15.75" customHeight="1" x14ac:dyDescent="0.25">
      <c r="A146" s="81">
        <f>optical_store!B112</f>
        <v>508473</v>
      </c>
      <c r="D146" s="92" t="s">
        <v>58</v>
      </c>
      <c r="E146" s="93" t="str">
        <f t="shared" si="9"/>
        <v>508473</v>
      </c>
    </row>
    <row r="147" spans="1:5" ht="15.75" customHeight="1" x14ac:dyDescent="0.25">
      <c r="A147" s="81">
        <f>optical_store!B113</f>
        <v>106254.5</v>
      </c>
      <c r="D147" s="92" t="s">
        <v>59</v>
      </c>
      <c r="E147" s="93" t="str">
        <f t="shared" si="9"/>
        <v>106254.5</v>
      </c>
    </row>
    <row r="148" spans="1:5" ht="15.75" customHeight="1" x14ac:dyDescent="0.25">
      <c r="A148" s="81">
        <f>optical_store!B114</f>
        <v>107835.5</v>
      </c>
      <c r="D148" s="92" t="s">
        <v>60</v>
      </c>
      <c r="E148" s="93" t="str">
        <f t="shared" si="9"/>
        <v>107835.5</v>
      </c>
    </row>
    <row r="149" spans="1:5" ht="15.75" customHeight="1" x14ac:dyDescent="0.25">
      <c r="A149" s="81">
        <f>optical_store!B115</f>
        <v>99182.5</v>
      </c>
      <c r="D149" s="92" t="s">
        <v>61</v>
      </c>
      <c r="E149" s="93" t="str">
        <f t="shared" si="9"/>
        <v>99182.5</v>
      </c>
    </row>
    <row r="150" spans="1:5" ht="15.75" customHeight="1" x14ac:dyDescent="0.25">
      <c r="A150" s="81">
        <f>optical_store!B116</f>
        <v>45034.777777777781</v>
      </c>
      <c r="D150" s="92" t="s">
        <v>62</v>
      </c>
      <c r="E150" s="93" t="str">
        <f t="shared" si="9"/>
        <v>45034.7777777778</v>
      </c>
    </row>
    <row r="151" spans="1:5" ht="15.75" customHeight="1" x14ac:dyDescent="0.25">
      <c r="A151" s="81">
        <f>optical_store!B117</f>
        <v>46782.777777777781</v>
      </c>
      <c r="D151" s="92" t="s">
        <v>63</v>
      </c>
      <c r="E151" s="93" t="str">
        <f t="shared" si="9"/>
        <v>46782.7777777778</v>
      </c>
    </row>
    <row r="152" spans="1:5" ht="15.75" customHeight="1" x14ac:dyDescent="0.25">
      <c r="A152" s="81">
        <f>optical_store!B118</f>
        <v>41371.777777777781</v>
      </c>
      <c r="D152" s="92" t="s">
        <v>64</v>
      </c>
      <c r="E152" s="93" t="str">
        <f t="shared" si="9"/>
        <v>41371.7777777778</v>
      </c>
    </row>
    <row r="153" spans="1:5" ht="15.75" customHeight="1" x14ac:dyDescent="0.25">
      <c r="D153" s="241" t="s">
        <v>71</v>
      </c>
      <c r="E153" s="242"/>
    </row>
    <row r="154" spans="1:5" ht="15.75" customHeight="1" x14ac:dyDescent="0.25">
      <c r="D154" s="241" t="s">
        <v>65</v>
      </c>
      <c r="E154" s="242"/>
    </row>
    <row r="155" spans="1:5" ht="15.75" customHeight="1" x14ac:dyDescent="0.25">
      <c r="A155" s="81">
        <f>optical_store!B119</f>
        <v>527531</v>
      </c>
      <c r="D155" s="92" t="s">
        <v>56</v>
      </c>
      <c r="E155" s="93" t="str">
        <f t="shared" ref="E155:E163" si="10">SUBSTITUTE(A155,",","")</f>
        <v>527531</v>
      </c>
    </row>
    <row r="156" spans="1:5" ht="15.75" customHeight="1" x14ac:dyDescent="0.25">
      <c r="A156" s="81">
        <f>optical_store!B120</f>
        <v>546121</v>
      </c>
      <c r="D156" s="92" t="s">
        <v>57</v>
      </c>
      <c r="E156" s="93" t="str">
        <f t="shared" si="10"/>
        <v>546121</v>
      </c>
    </row>
    <row r="157" spans="1:5" ht="15.75" customHeight="1" x14ac:dyDescent="0.25">
      <c r="A157" s="81">
        <f>optical_store!B121</f>
        <v>508669</v>
      </c>
      <c r="D157" s="92" t="s">
        <v>58</v>
      </c>
      <c r="E157" s="93" t="str">
        <f t="shared" si="10"/>
        <v>508669</v>
      </c>
    </row>
    <row r="158" spans="1:5" ht="15.75" customHeight="1" x14ac:dyDescent="0.25">
      <c r="A158" s="81">
        <f>optical_store!B122</f>
        <v>106331.5</v>
      </c>
      <c r="D158" s="92" t="s">
        <v>59</v>
      </c>
      <c r="E158" s="93" t="str">
        <f t="shared" si="10"/>
        <v>106331.5</v>
      </c>
    </row>
    <row r="159" spans="1:5" ht="15.75" customHeight="1" x14ac:dyDescent="0.25">
      <c r="A159" s="81">
        <f>optical_store!B123</f>
        <v>108200.5</v>
      </c>
      <c r="D159" s="92" t="s">
        <v>60</v>
      </c>
      <c r="E159" s="93" t="str">
        <f t="shared" si="10"/>
        <v>108200.5</v>
      </c>
    </row>
    <row r="160" spans="1:5" ht="15.75" customHeight="1" x14ac:dyDescent="0.25">
      <c r="A160" s="81">
        <f>optical_store!B124</f>
        <v>99532.5</v>
      </c>
      <c r="D160" s="92" t="s">
        <v>61</v>
      </c>
      <c r="E160" s="93" t="str">
        <f t="shared" si="10"/>
        <v>99532.5</v>
      </c>
    </row>
    <row r="161" spans="1:5" ht="15.75" customHeight="1" x14ac:dyDescent="0.25">
      <c r="A161" s="81">
        <f>optical_store!B125</f>
        <v>45206.777777777781</v>
      </c>
      <c r="D161" s="92" t="s">
        <v>62</v>
      </c>
      <c r="E161" s="93" t="str">
        <f t="shared" si="10"/>
        <v>45206.7777777778</v>
      </c>
    </row>
    <row r="162" spans="1:5" ht="15.75" customHeight="1" x14ac:dyDescent="0.25">
      <c r="A162" s="81">
        <f>optical_store!B126</f>
        <v>47067.777777777781</v>
      </c>
      <c r="D162" s="92" t="s">
        <v>63</v>
      </c>
      <c r="E162" s="93" t="str">
        <f t="shared" si="10"/>
        <v>47067.7777777778</v>
      </c>
    </row>
    <row r="163" spans="1:5" ht="15.75" customHeight="1" x14ac:dyDescent="0.25">
      <c r="A163" s="81">
        <f>optical_store!B127</f>
        <v>41613.777777777781</v>
      </c>
      <c r="D163" s="92" t="s">
        <v>64</v>
      </c>
      <c r="E163" s="93" t="str">
        <f t="shared" si="10"/>
        <v>41613.7777777778</v>
      </c>
    </row>
    <row r="164" spans="1:5" ht="15.75" customHeight="1" x14ac:dyDescent="0.25">
      <c r="D164" s="241" t="s">
        <v>71</v>
      </c>
      <c r="E164" s="242"/>
    </row>
    <row r="165" spans="1:5" ht="15.75" customHeight="1" x14ac:dyDescent="0.25">
      <c r="D165" s="241" t="s">
        <v>66</v>
      </c>
      <c r="E165" s="242"/>
    </row>
    <row r="166" spans="1:5" ht="15.75" customHeight="1" x14ac:dyDescent="0.25">
      <c r="A166" s="81">
        <f>optical_store!B128</f>
        <v>527501</v>
      </c>
      <c r="D166" s="92" t="s">
        <v>56</v>
      </c>
      <c r="E166" s="93" t="str">
        <f t="shared" ref="E166:E174" si="11">SUBSTITUTE(A166,",","")</f>
        <v>527501</v>
      </c>
    </row>
    <row r="167" spans="1:5" ht="15.75" customHeight="1" x14ac:dyDescent="0.25">
      <c r="A167" s="81">
        <f>optical_store!B129</f>
        <v>545660</v>
      </c>
      <c r="D167" s="92" t="s">
        <v>57</v>
      </c>
      <c r="E167" s="93" t="str">
        <f t="shared" si="11"/>
        <v>545660</v>
      </c>
    </row>
    <row r="168" spans="1:5" ht="15.75" customHeight="1" x14ac:dyDescent="0.25">
      <c r="A168" s="81">
        <f>optical_store!B130</f>
        <v>508747</v>
      </c>
      <c r="D168" s="92" t="s">
        <v>58</v>
      </c>
      <c r="E168" s="93" t="str">
        <f t="shared" si="11"/>
        <v>508747</v>
      </c>
    </row>
    <row r="169" spans="1:5" ht="15.75" customHeight="1" x14ac:dyDescent="0.25">
      <c r="A169" s="81">
        <f>optical_store!B131</f>
        <v>106472.5</v>
      </c>
      <c r="D169" s="92" t="s">
        <v>59</v>
      </c>
      <c r="E169" s="93" t="str">
        <f t="shared" si="11"/>
        <v>106472.5</v>
      </c>
    </row>
    <row r="170" spans="1:5" ht="15.75" customHeight="1" x14ac:dyDescent="0.25">
      <c r="A170" s="81">
        <f>optical_store!B132</f>
        <v>108332.5</v>
      </c>
      <c r="D170" s="92" t="s">
        <v>60</v>
      </c>
      <c r="E170" s="93" t="str">
        <f t="shared" si="11"/>
        <v>108332.5</v>
      </c>
    </row>
    <row r="171" spans="1:5" ht="15.75" customHeight="1" x14ac:dyDescent="0.25">
      <c r="A171" s="81">
        <f>optical_store!B133</f>
        <v>99565.5</v>
      </c>
      <c r="D171" s="92" t="s">
        <v>61</v>
      </c>
      <c r="E171" s="93" t="str">
        <f t="shared" si="11"/>
        <v>99565.5</v>
      </c>
    </row>
    <row r="172" spans="1:5" ht="15.75" customHeight="1" x14ac:dyDescent="0.25">
      <c r="A172" s="81">
        <f>optical_store!B134</f>
        <v>45111.777777777781</v>
      </c>
      <c r="D172" s="92" t="s">
        <v>62</v>
      </c>
      <c r="E172" s="93" t="str">
        <f t="shared" si="11"/>
        <v>45111.7777777778</v>
      </c>
    </row>
    <row r="173" spans="1:5" ht="15.75" customHeight="1" x14ac:dyDescent="0.25">
      <c r="A173" s="81">
        <f>optical_store!B135</f>
        <v>47246.777777777781</v>
      </c>
      <c r="D173" s="92" t="s">
        <v>63</v>
      </c>
      <c r="E173" s="93" t="str">
        <f t="shared" si="11"/>
        <v>47246.7777777778</v>
      </c>
    </row>
    <row r="174" spans="1:5" ht="15.75" customHeight="1" thickBot="1" x14ac:dyDescent="0.3">
      <c r="A174" s="81">
        <f>optical_store!B136</f>
        <v>41632.777777777781</v>
      </c>
      <c r="D174" s="92" t="s">
        <v>64</v>
      </c>
      <c r="E174" s="94" t="str">
        <f t="shared" si="11"/>
        <v>41632.7777777778</v>
      </c>
    </row>
    <row r="176" spans="1:5" ht="15.75" customHeight="1" thickBot="1" x14ac:dyDescent="0.3"/>
    <row r="177" spans="1:5" ht="15.75" customHeight="1" x14ac:dyDescent="0.25">
      <c r="D177" s="88" t="s">
        <v>52</v>
      </c>
      <c r="E177" s="89" t="s">
        <v>73</v>
      </c>
    </row>
    <row r="178" spans="1:5" ht="15.75" customHeight="1" x14ac:dyDescent="0.25">
      <c r="D178" s="90" t="s">
        <v>54</v>
      </c>
      <c r="E178" s="91" t="s">
        <v>74</v>
      </c>
    </row>
    <row r="179" spans="1:5" ht="15.75" customHeight="1" x14ac:dyDescent="0.25">
      <c r="A179" s="81">
        <f>optical_store!B137</f>
        <v>248184</v>
      </c>
      <c r="D179" s="92" t="s">
        <v>56</v>
      </c>
      <c r="E179" s="93" t="str">
        <f t="shared" ref="E179:E187" si="12">SUBSTITUTE(A179,",","")</f>
        <v>248184</v>
      </c>
    </row>
    <row r="180" spans="1:5" ht="15.75" customHeight="1" x14ac:dyDescent="0.25">
      <c r="A180" s="81">
        <f>optical_store!B138</f>
        <v>262108</v>
      </c>
      <c r="D180" s="92" t="s">
        <v>57</v>
      </c>
      <c r="E180" s="93" t="str">
        <f t="shared" si="12"/>
        <v>262108</v>
      </c>
    </row>
    <row r="181" spans="1:5" ht="15.75" customHeight="1" x14ac:dyDescent="0.25">
      <c r="A181" s="81">
        <f>optical_store!B139</f>
        <v>239467</v>
      </c>
      <c r="D181" s="92" t="s">
        <v>58</v>
      </c>
      <c r="E181" s="93" t="str">
        <f t="shared" si="12"/>
        <v>239467</v>
      </c>
    </row>
    <row r="182" spans="1:5" ht="15.75" customHeight="1" x14ac:dyDescent="0.25">
      <c r="A182" s="81">
        <f>optical_store!B140</f>
        <v>54060.5</v>
      </c>
      <c r="D182" s="92" t="s">
        <v>59</v>
      </c>
      <c r="E182" s="93" t="str">
        <f t="shared" si="12"/>
        <v>54060.5</v>
      </c>
    </row>
    <row r="183" spans="1:5" ht="15.75" customHeight="1" x14ac:dyDescent="0.25">
      <c r="A183" s="81">
        <f>optical_store!B141</f>
        <v>56684.5</v>
      </c>
      <c r="D183" s="92" t="s">
        <v>60</v>
      </c>
      <c r="E183" s="93" t="str">
        <f t="shared" si="12"/>
        <v>56684.5</v>
      </c>
    </row>
    <row r="184" spans="1:5" ht="15.75" customHeight="1" x14ac:dyDescent="0.25">
      <c r="A184" s="81">
        <f>optical_store!B142</f>
        <v>50536.5</v>
      </c>
      <c r="D184" s="92" t="s">
        <v>61</v>
      </c>
      <c r="E184" s="93" t="str">
        <f t="shared" si="12"/>
        <v>50536.5</v>
      </c>
    </row>
    <row r="185" spans="1:5" ht="15.75" customHeight="1" x14ac:dyDescent="0.25">
      <c r="A185" s="81">
        <f>optical_store!B143</f>
        <v>23795.777777777781</v>
      </c>
      <c r="D185" s="92" t="s">
        <v>62</v>
      </c>
      <c r="E185" s="93" t="str">
        <f t="shared" si="12"/>
        <v>23795.7777777778</v>
      </c>
    </row>
    <row r="186" spans="1:5" ht="15.75" customHeight="1" x14ac:dyDescent="0.25">
      <c r="A186" s="81">
        <f>optical_store!B144</f>
        <v>25656.777777777781</v>
      </c>
      <c r="D186" s="92" t="s">
        <v>63</v>
      </c>
      <c r="E186" s="93" t="str">
        <f t="shared" si="12"/>
        <v>25656.7777777778</v>
      </c>
    </row>
    <row r="187" spans="1:5" ht="15.75" customHeight="1" x14ac:dyDescent="0.25">
      <c r="A187" s="81">
        <f>optical_store!B145</f>
        <v>22276.777777777781</v>
      </c>
      <c r="D187" s="92" t="s">
        <v>64</v>
      </c>
      <c r="E187" s="93" t="str">
        <f t="shared" si="12"/>
        <v>22276.7777777778</v>
      </c>
    </row>
    <row r="188" spans="1:5" ht="15.75" customHeight="1" x14ac:dyDescent="0.25">
      <c r="D188" s="241" t="s">
        <v>73</v>
      </c>
      <c r="E188" s="242"/>
    </row>
    <row r="189" spans="1:5" ht="15.75" customHeight="1" x14ac:dyDescent="0.25">
      <c r="D189" s="241" t="s">
        <v>65</v>
      </c>
      <c r="E189" s="242"/>
    </row>
    <row r="190" spans="1:5" ht="15.75" customHeight="1" x14ac:dyDescent="0.25">
      <c r="A190" s="81">
        <f>optical_store!B146</f>
        <v>248569</v>
      </c>
      <c r="D190" s="92" t="s">
        <v>56</v>
      </c>
      <c r="E190" s="93" t="str">
        <f t="shared" ref="E190:E198" si="13">SUBSTITUTE(A190,",","")</f>
        <v>248569</v>
      </c>
    </row>
    <row r="191" spans="1:5" ht="15.75" customHeight="1" x14ac:dyDescent="0.25">
      <c r="A191" s="81">
        <f>optical_store!B147</f>
        <v>262454</v>
      </c>
      <c r="D191" s="92" t="s">
        <v>57</v>
      </c>
      <c r="E191" s="93" t="str">
        <f t="shared" si="13"/>
        <v>262454</v>
      </c>
    </row>
    <row r="192" spans="1:5" ht="15.75" customHeight="1" x14ac:dyDescent="0.25">
      <c r="A192" s="81">
        <f>optical_store!B148</f>
        <v>239870</v>
      </c>
      <c r="D192" s="92" t="s">
        <v>58</v>
      </c>
      <c r="E192" s="93" t="str">
        <f t="shared" si="13"/>
        <v>239870</v>
      </c>
    </row>
    <row r="193" spans="1:5" ht="15.75" customHeight="1" x14ac:dyDescent="0.25">
      <c r="A193" s="81">
        <f>optical_store!B149</f>
        <v>54189.5</v>
      </c>
      <c r="D193" s="92" t="s">
        <v>59</v>
      </c>
      <c r="E193" s="93" t="str">
        <f t="shared" si="13"/>
        <v>54189.5</v>
      </c>
    </row>
    <row r="194" spans="1:5" ht="15.75" customHeight="1" x14ac:dyDescent="0.25">
      <c r="A194" s="81">
        <f>optical_store!B150</f>
        <v>56789.5</v>
      </c>
      <c r="D194" s="92" t="s">
        <v>60</v>
      </c>
      <c r="E194" s="93" t="str">
        <f t="shared" si="13"/>
        <v>56789.5</v>
      </c>
    </row>
    <row r="195" spans="1:5" ht="15.75" customHeight="1" x14ac:dyDescent="0.25">
      <c r="A195" s="81">
        <f>optical_store!B151</f>
        <v>50781.5</v>
      </c>
      <c r="D195" s="92" t="s">
        <v>61</v>
      </c>
      <c r="E195" s="93" t="str">
        <f t="shared" si="13"/>
        <v>50781.5</v>
      </c>
    </row>
    <row r="196" spans="1:5" ht="15.75" customHeight="1" x14ac:dyDescent="0.25">
      <c r="A196" s="81">
        <f>optical_store!B152</f>
        <v>23942.777777777781</v>
      </c>
      <c r="D196" s="92" t="s">
        <v>62</v>
      </c>
      <c r="E196" s="93" t="str">
        <f t="shared" si="13"/>
        <v>23942.7777777778</v>
      </c>
    </row>
    <row r="197" spans="1:5" ht="15.75" customHeight="1" x14ac:dyDescent="0.25">
      <c r="A197" s="81">
        <f>optical_store!B153</f>
        <v>25674.777777777781</v>
      </c>
      <c r="D197" s="92" t="s">
        <v>63</v>
      </c>
      <c r="E197" s="93" t="str">
        <f t="shared" si="13"/>
        <v>25674.7777777778</v>
      </c>
    </row>
    <row r="198" spans="1:5" ht="15.75" customHeight="1" x14ac:dyDescent="0.25">
      <c r="A198" s="81">
        <f>optical_store!B154</f>
        <v>22431.777777777781</v>
      </c>
      <c r="D198" s="92" t="s">
        <v>64</v>
      </c>
      <c r="E198" s="93" t="str">
        <f t="shared" si="13"/>
        <v>22431.7777777778</v>
      </c>
    </row>
    <row r="199" spans="1:5" ht="15.75" customHeight="1" x14ac:dyDescent="0.25">
      <c r="D199" s="241" t="s">
        <v>73</v>
      </c>
      <c r="E199" s="242"/>
    </row>
    <row r="200" spans="1:5" ht="15.75" customHeight="1" x14ac:dyDescent="0.25">
      <c r="D200" s="241" t="s">
        <v>66</v>
      </c>
      <c r="E200" s="242"/>
    </row>
    <row r="201" spans="1:5" ht="15.75" customHeight="1" x14ac:dyDescent="0.25">
      <c r="A201" s="81">
        <f>optical_store!B155</f>
        <v>245855</v>
      </c>
      <c r="D201" s="92" t="s">
        <v>56</v>
      </c>
      <c r="E201" s="93" t="str">
        <f t="shared" ref="E201:E209" si="14">SUBSTITUTE(A201,",","")</f>
        <v>245855</v>
      </c>
    </row>
    <row r="202" spans="1:5" ht="15.75" customHeight="1" x14ac:dyDescent="0.25">
      <c r="A202" s="81">
        <f>optical_store!B156</f>
        <v>259779</v>
      </c>
      <c r="D202" s="92" t="s">
        <v>57</v>
      </c>
      <c r="E202" s="93" t="str">
        <f t="shared" si="14"/>
        <v>259779</v>
      </c>
    </row>
    <row r="203" spans="1:5" ht="15.75" customHeight="1" x14ac:dyDescent="0.25">
      <c r="A203" s="81">
        <f>optical_store!B157</f>
        <v>236984</v>
      </c>
      <c r="D203" s="92" t="s">
        <v>58</v>
      </c>
      <c r="E203" s="93" t="str">
        <f t="shared" si="14"/>
        <v>236984</v>
      </c>
    </row>
    <row r="204" spans="1:5" ht="15.75" customHeight="1" x14ac:dyDescent="0.25">
      <c r="A204" s="81">
        <f>optical_store!B158</f>
        <v>54353.5</v>
      </c>
      <c r="D204" s="92" t="s">
        <v>59</v>
      </c>
      <c r="E204" s="93" t="str">
        <f t="shared" si="14"/>
        <v>54353.5</v>
      </c>
    </row>
    <row r="205" spans="1:5" ht="15.75" customHeight="1" x14ac:dyDescent="0.25">
      <c r="A205" s="81">
        <f>optical_store!B159</f>
        <v>57018.5</v>
      </c>
      <c r="D205" s="92" t="s">
        <v>60</v>
      </c>
      <c r="E205" s="93" t="str">
        <f t="shared" si="14"/>
        <v>57018.5</v>
      </c>
    </row>
    <row r="206" spans="1:5" ht="15.75" customHeight="1" x14ac:dyDescent="0.25">
      <c r="A206" s="81">
        <f>optical_store!B160</f>
        <v>50822.5</v>
      </c>
      <c r="D206" s="92" t="s">
        <v>61</v>
      </c>
      <c r="E206" s="93" t="str">
        <f t="shared" si="14"/>
        <v>50822.5</v>
      </c>
    </row>
    <row r="207" spans="1:5" ht="15.75" customHeight="1" x14ac:dyDescent="0.25">
      <c r="A207" s="81">
        <f>optical_store!B161</f>
        <v>23924.777777777781</v>
      </c>
      <c r="D207" s="92" t="s">
        <v>62</v>
      </c>
      <c r="E207" s="93" t="str">
        <f t="shared" si="14"/>
        <v>23924.7777777778</v>
      </c>
    </row>
    <row r="208" spans="1:5" ht="15.75" customHeight="1" x14ac:dyDescent="0.25">
      <c r="A208" s="81">
        <f>optical_store!B162</f>
        <v>25543.777777777781</v>
      </c>
      <c r="D208" s="92" t="s">
        <v>63</v>
      </c>
      <c r="E208" s="93" t="str">
        <f t="shared" si="14"/>
        <v>25543.7777777778</v>
      </c>
    </row>
    <row r="209" spans="1:5" ht="15.75" customHeight="1" thickBot="1" x14ac:dyDescent="0.3">
      <c r="A209" s="81">
        <f>optical_store!B163</f>
        <v>22344.777777777781</v>
      </c>
      <c r="D209" s="92" t="s">
        <v>64</v>
      </c>
      <c r="E209" s="94" t="str">
        <f t="shared" si="14"/>
        <v>22344.7777777778</v>
      </c>
    </row>
    <row r="211" spans="1:5" ht="15.75" customHeight="1" thickBot="1" x14ac:dyDescent="0.3"/>
    <row r="212" spans="1:5" ht="15.75" customHeight="1" x14ac:dyDescent="0.25">
      <c r="D212" s="88" t="s">
        <v>52</v>
      </c>
      <c r="E212" s="89" t="s">
        <v>75</v>
      </c>
    </row>
    <row r="213" spans="1:5" ht="15.75" customHeight="1" x14ac:dyDescent="0.25">
      <c r="D213" s="90" t="s">
        <v>54</v>
      </c>
      <c r="E213" s="91" t="s">
        <v>76</v>
      </c>
    </row>
    <row r="214" spans="1:5" ht="15.75" customHeight="1" x14ac:dyDescent="0.25">
      <c r="A214" s="81">
        <f>optical_store!B164</f>
        <v>119276</v>
      </c>
      <c r="D214" s="92" t="s">
        <v>56</v>
      </c>
      <c r="E214" s="93" t="str">
        <f t="shared" ref="E214:E222" si="15">SUBSTITUTE(A214,",","")</f>
        <v>119276</v>
      </c>
    </row>
    <row r="215" spans="1:5" ht="15.75" customHeight="1" x14ac:dyDescent="0.25">
      <c r="A215" s="81">
        <f>optical_store!B165</f>
        <v>110388</v>
      </c>
      <c r="D215" s="92" t="s">
        <v>57</v>
      </c>
      <c r="E215" s="93" t="str">
        <f t="shared" si="15"/>
        <v>110388</v>
      </c>
    </row>
    <row r="216" spans="1:5" ht="15.75" customHeight="1" x14ac:dyDescent="0.25">
      <c r="A216" s="81">
        <f>optical_store!B166</f>
        <v>110693</v>
      </c>
      <c r="D216" s="92" t="s">
        <v>58</v>
      </c>
      <c r="E216" s="93" t="str">
        <f t="shared" si="15"/>
        <v>110693</v>
      </c>
    </row>
    <row r="217" spans="1:5" ht="15.75" customHeight="1" x14ac:dyDescent="0.25">
      <c r="A217" s="81">
        <f>optical_store!B167</f>
        <v>29980.5</v>
      </c>
      <c r="D217" s="92" t="s">
        <v>59</v>
      </c>
      <c r="E217" s="93" t="str">
        <f t="shared" si="15"/>
        <v>29980.5</v>
      </c>
    </row>
    <row r="218" spans="1:5" ht="15.75" customHeight="1" x14ac:dyDescent="0.25">
      <c r="A218" s="81">
        <f>optical_store!B168</f>
        <v>30042.5</v>
      </c>
      <c r="D218" s="92" t="s">
        <v>60</v>
      </c>
      <c r="E218" s="93" t="str">
        <f t="shared" si="15"/>
        <v>30042.5</v>
      </c>
    </row>
    <row r="219" spans="1:5" ht="15.75" customHeight="1" x14ac:dyDescent="0.25">
      <c r="A219" s="81">
        <f>optical_store!B169</f>
        <v>28343.5</v>
      </c>
      <c r="D219" s="92" t="s">
        <v>61</v>
      </c>
      <c r="E219" s="93" t="str">
        <f t="shared" si="15"/>
        <v>28343.5</v>
      </c>
    </row>
    <row r="220" spans="1:5" ht="15.75" customHeight="1" x14ac:dyDescent="0.25">
      <c r="A220" s="81">
        <f>optical_store!B170</f>
        <v>14590.777777777779</v>
      </c>
      <c r="D220" s="92" t="s">
        <v>62</v>
      </c>
      <c r="E220" s="93" t="str">
        <f t="shared" si="15"/>
        <v>14590.7777777778</v>
      </c>
    </row>
    <row r="221" spans="1:5" ht="15.75" customHeight="1" x14ac:dyDescent="0.25">
      <c r="A221" s="81">
        <f>optical_store!B171</f>
        <v>15065.777777777779</v>
      </c>
      <c r="D221" s="92" t="s">
        <v>63</v>
      </c>
      <c r="E221" s="93" t="str">
        <f t="shared" si="15"/>
        <v>15065.7777777778</v>
      </c>
    </row>
    <row r="222" spans="1:5" ht="15.75" customHeight="1" x14ac:dyDescent="0.25">
      <c r="A222" s="81">
        <f>optical_store!B172</f>
        <v>13862.777777777779</v>
      </c>
      <c r="D222" s="92" t="s">
        <v>64</v>
      </c>
      <c r="E222" s="93" t="str">
        <f t="shared" si="15"/>
        <v>13862.7777777778</v>
      </c>
    </row>
    <row r="223" spans="1:5" ht="15.75" customHeight="1" x14ac:dyDescent="0.25">
      <c r="D223" s="241" t="s">
        <v>75</v>
      </c>
      <c r="E223" s="242"/>
    </row>
    <row r="224" spans="1:5" ht="15.75" customHeight="1" x14ac:dyDescent="0.25">
      <c r="D224" s="241" t="s">
        <v>65</v>
      </c>
      <c r="E224" s="242"/>
    </row>
    <row r="225" spans="1:5" ht="15.75" customHeight="1" x14ac:dyDescent="0.25">
      <c r="A225" s="81">
        <f>optical_store!B173</f>
        <v>119416</v>
      </c>
      <c r="D225" s="92" t="s">
        <v>56</v>
      </c>
      <c r="E225" s="93" t="str">
        <f t="shared" ref="E225:E233" si="16">SUBSTITUTE(A225,",","")</f>
        <v>119416</v>
      </c>
    </row>
    <row r="226" spans="1:5" ht="15.75" customHeight="1" x14ac:dyDescent="0.25">
      <c r="A226" s="81">
        <f>optical_store!B174</f>
        <v>110750</v>
      </c>
      <c r="D226" s="92" t="s">
        <v>57</v>
      </c>
      <c r="E226" s="93" t="str">
        <f t="shared" si="16"/>
        <v>110750</v>
      </c>
    </row>
    <row r="227" spans="1:5" ht="15.75" customHeight="1" x14ac:dyDescent="0.25">
      <c r="A227" s="81">
        <f>optical_store!B175</f>
        <v>111047</v>
      </c>
      <c r="D227" s="92" t="s">
        <v>58</v>
      </c>
      <c r="E227" s="93" t="str">
        <f t="shared" si="16"/>
        <v>111047</v>
      </c>
    </row>
    <row r="228" spans="1:5" ht="15.75" customHeight="1" x14ac:dyDescent="0.25">
      <c r="A228" s="81">
        <f>optical_store!B176</f>
        <v>30201.5</v>
      </c>
      <c r="D228" s="92" t="s">
        <v>59</v>
      </c>
      <c r="E228" s="93" t="str">
        <f t="shared" si="16"/>
        <v>30201.5</v>
      </c>
    </row>
    <row r="229" spans="1:5" ht="15.75" customHeight="1" x14ac:dyDescent="0.25">
      <c r="A229" s="81">
        <f>optical_store!B177</f>
        <v>30224.5</v>
      </c>
      <c r="D229" s="92" t="s">
        <v>60</v>
      </c>
      <c r="E229" s="93" t="str">
        <f t="shared" si="16"/>
        <v>30224.5</v>
      </c>
    </row>
    <row r="230" spans="1:5" ht="15.75" customHeight="1" x14ac:dyDescent="0.25">
      <c r="A230" s="81">
        <f>optical_store!B178</f>
        <v>28651.5</v>
      </c>
      <c r="D230" s="92" t="s">
        <v>61</v>
      </c>
      <c r="E230" s="93" t="str">
        <f t="shared" si="16"/>
        <v>28651.5</v>
      </c>
    </row>
    <row r="231" spans="1:5" ht="15.75" customHeight="1" x14ac:dyDescent="0.25">
      <c r="A231" s="81">
        <f>optical_store!B179</f>
        <v>14897.777777777779</v>
      </c>
      <c r="D231" s="92" t="s">
        <v>62</v>
      </c>
      <c r="E231" s="93" t="str">
        <f t="shared" si="16"/>
        <v>14897.7777777778</v>
      </c>
    </row>
    <row r="232" spans="1:5" ht="15.75" customHeight="1" x14ac:dyDescent="0.25">
      <c r="A232" s="81">
        <f>optical_store!B180</f>
        <v>15183.777777777779</v>
      </c>
      <c r="D232" s="92" t="s">
        <v>63</v>
      </c>
      <c r="E232" s="93" t="str">
        <f t="shared" si="16"/>
        <v>15183.7777777778</v>
      </c>
    </row>
    <row r="233" spans="1:5" ht="15.75" customHeight="1" x14ac:dyDescent="0.25">
      <c r="A233" s="81">
        <f>optical_store!B181</f>
        <v>13965.777777777779</v>
      </c>
      <c r="D233" s="92" t="s">
        <v>64</v>
      </c>
      <c r="E233" s="93" t="str">
        <f t="shared" si="16"/>
        <v>13965.7777777778</v>
      </c>
    </row>
    <row r="234" spans="1:5" ht="15.75" customHeight="1" x14ac:dyDescent="0.25">
      <c r="D234" s="241" t="s">
        <v>75</v>
      </c>
      <c r="E234" s="242"/>
    </row>
    <row r="235" spans="1:5" ht="15.75" customHeight="1" x14ac:dyDescent="0.25">
      <c r="D235" s="241" t="s">
        <v>66</v>
      </c>
      <c r="E235" s="242"/>
    </row>
    <row r="236" spans="1:5" ht="15.75" customHeight="1" x14ac:dyDescent="0.25">
      <c r="A236" s="81">
        <f>optical_store!B182</f>
        <v>119582</v>
      </c>
      <c r="D236" s="92" t="s">
        <v>56</v>
      </c>
      <c r="E236" s="93" t="str">
        <f t="shared" ref="E236:E244" si="17">SUBSTITUTE(A236,",","")</f>
        <v>119582</v>
      </c>
    </row>
    <row r="237" spans="1:5" ht="15.75" customHeight="1" x14ac:dyDescent="0.25">
      <c r="A237" s="81">
        <f>optical_store!B183</f>
        <v>110993</v>
      </c>
      <c r="D237" s="92" t="s">
        <v>57</v>
      </c>
      <c r="E237" s="93" t="str">
        <f t="shared" si="17"/>
        <v>110993</v>
      </c>
    </row>
    <row r="238" spans="1:5" ht="15.75" customHeight="1" x14ac:dyDescent="0.25">
      <c r="A238" s="81">
        <f>optical_store!B184</f>
        <v>110979</v>
      </c>
      <c r="D238" s="92" t="s">
        <v>58</v>
      </c>
      <c r="E238" s="93" t="str">
        <f t="shared" si="17"/>
        <v>110979</v>
      </c>
    </row>
    <row r="239" spans="1:5" ht="15.75" customHeight="1" x14ac:dyDescent="0.25">
      <c r="A239" s="81">
        <f>optical_store!B185</f>
        <v>30319.5</v>
      </c>
      <c r="D239" s="92" t="s">
        <v>59</v>
      </c>
      <c r="E239" s="93" t="str">
        <f t="shared" si="17"/>
        <v>30319.5</v>
      </c>
    </row>
    <row r="240" spans="1:5" ht="15.75" customHeight="1" x14ac:dyDescent="0.25">
      <c r="A240" s="81">
        <f>optical_store!B186</f>
        <v>30330.5</v>
      </c>
      <c r="D240" s="92" t="s">
        <v>60</v>
      </c>
      <c r="E240" s="93" t="str">
        <f t="shared" si="17"/>
        <v>30330.5</v>
      </c>
    </row>
    <row r="241" spans="1:5" ht="15.75" customHeight="1" x14ac:dyDescent="0.25">
      <c r="A241" s="81">
        <f>optical_store!B187</f>
        <v>28711.5</v>
      </c>
      <c r="D241" s="92" t="s">
        <v>61</v>
      </c>
      <c r="E241" s="93" t="str">
        <f t="shared" si="17"/>
        <v>28711.5</v>
      </c>
    </row>
    <row r="242" spans="1:5" ht="15.75" customHeight="1" x14ac:dyDescent="0.25">
      <c r="A242" s="81">
        <f>optical_store!B188</f>
        <v>14908.777777777779</v>
      </c>
      <c r="D242" s="92" t="s">
        <v>62</v>
      </c>
      <c r="E242" s="93" t="str">
        <f t="shared" si="17"/>
        <v>14908.7777777778</v>
      </c>
    </row>
    <row r="243" spans="1:5" ht="15.75" customHeight="1" x14ac:dyDescent="0.25">
      <c r="A243" s="81">
        <f>optical_store!B189</f>
        <v>15368.777777777779</v>
      </c>
      <c r="D243" s="92" t="s">
        <v>63</v>
      </c>
      <c r="E243" s="93" t="str">
        <f t="shared" si="17"/>
        <v>15368.7777777778</v>
      </c>
    </row>
    <row r="244" spans="1:5" ht="15.75" customHeight="1" thickBot="1" x14ac:dyDescent="0.3">
      <c r="A244" s="81">
        <f>optical_store!B190</f>
        <v>14294.777777777779</v>
      </c>
      <c r="D244" s="92" t="s">
        <v>64</v>
      </c>
      <c r="E244" s="94" t="str">
        <f t="shared" si="17"/>
        <v>14294.7777777778</v>
      </c>
    </row>
    <row r="246" spans="1:5" ht="15.75" customHeight="1" thickBot="1" x14ac:dyDescent="0.3"/>
    <row r="247" spans="1:5" ht="15.75" customHeight="1" x14ac:dyDescent="0.25">
      <c r="D247" s="88" t="s">
        <v>52</v>
      </c>
      <c r="E247" s="89" t="s">
        <v>77</v>
      </c>
    </row>
    <row r="248" spans="1:5" ht="15.75" customHeight="1" x14ac:dyDescent="0.25">
      <c r="D248" s="90" t="s">
        <v>54</v>
      </c>
      <c r="E248" s="91" t="s">
        <v>78</v>
      </c>
    </row>
    <row r="249" spans="1:5" ht="15.75" customHeight="1" x14ac:dyDescent="0.25">
      <c r="A249" s="81">
        <f>optical_store!B191</f>
        <v>5504</v>
      </c>
      <c r="D249" s="92" t="s">
        <v>56</v>
      </c>
      <c r="E249" s="93" t="str">
        <f t="shared" ref="E249:E257" si="18">SUBSTITUTE(A249,",","")</f>
        <v>5504</v>
      </c>
    </row>
    <row r="250" spans="1:5" ht="15.75" customHeight="1" x14ac:dyDescent="0.25">
      <c r="A250" s="81">
        <f>optical_store!B192</f>
        <v>6688</v>
      </c>
      <c r="D250" s="92" t="s">
        <v>57</v>
      </c>
      <c r="E250" s="93" t="str">
        <f t="shared" si="18"/>
        <v>6688</v>
      </c>
    </row>
    <row r="251" spans="1:5" ht="15.75" customHeight="1" x14ac:dyDescent="0.25">
      <c r="A251" s="81">
        <f>optical_store!B193</f>
        <v>6376</v>
      </c>
      <c r="D251" s="92" t="s">
        <v>58</v>
      </c>
      <c r="E251" s="93" t="str">
        <f t="shared" si="18"/>
        <v>6376</v>
      </c>
    </row>
    <row r="252" spans="1:5" ht="15.75" customHeight="1" x14ac:dyDescent="0.25">
      <c r="A252" s="81">
        <f>optical_store!B194</f>
        <v>9862.5</v>
      </c>
      <c r="D252" s="92" t="s">
        <v>59</v>
      </c>
      <c r="E252" s="93" t="str">
        <f t="shared" si="18"/>
        <v>9862.5</v>
      </c>
    </row>
    <row r="253" spans="1:5" ht="15.75" customHeight="1" x14ac:dyDescent="0.25">
      <c r="A253" s="81">
        <f>optical_store!B195</f>
        <v>12077.5</v>
      </c>
      <c r="D253" s="92" t="s">
        <v>60</v>
      </c>
      <c r="E253" s="93" t="str">
        <f t="shared" si="18"/>
        <v>12077.5</v>
      </c>
    </row>
    <row r="254" spans="1:5" ht="15.75" customHeight="1" x14ac:dyDescent="0.25">
      <c r="A254" s="81">
        <f>optical_store!B196</f>
        <v>10699.5</v>
      </c>
      <c r="D254" s="92" t="s">
        <v>61</v>
      </c>
      <c r="E254" s="93" t="str">
        <f t="shared" si="18"/>
        <v>10699.5</v>
      </c>
    </row>
    <row r="255" spans="1:5" ht="15.75" customHeight="1" x14ac:dyDescent="0.25">
      <c r="A255" s="81">
        <f>optical_store!B197</f>
        <v>5480.777777777781</v>
      </c>
      <c r="D255" s="92" t="s">
        <v>62</v>
      </c>
      <c r="E255" s="93" t="str">
        <f t="shared" si="18"/>
        <v>5480.77777777778</v>
      </c>
    </row>
    <row r="256" spans="1:5" ht="15.75" customHeight="1" x14ac:dyDescent="0.25">
      <c r="A256" s="81">
        <f>optical_store!B198</f>
        <v>6778.777777777781</v>
      </c>
      <c r="D256" s="92" t="s">
        <v>63</v>
      </c>
      <c r="E256" s="93" t="str">
        <f t="shared" si="18"/>
        <v>6778.77777777778</v>
      </c>
    </row>
    <row r="257" spans="1:5" ht="15.75" customHeight="1" x14ac:dyDescent="0.25">
      <c r="A257" s="81">
        <f>optical_store!B199</f>
        <v>6074.777777777781</v>
      </c>
      <c r="D257" s="92" t="s">
        <v>64</v>
      </c>
      <c r="E257" s="93" t="str">
        <f t="shared" si="18"/>
        <v>6074.77777777778</v>
      </c>
    </row>
    <row r="258" spans="1:5" ht="15.75" customHeight="1" x14ac:dyDescent="0.25">
      <c r="D258" s="241" t="s">
        <v>77</v>
      </c>
      <c r="E258" s="242"/>
    </row>
    <row r="259" spans="1:5" ht="15.75" customHeight="1" x14ac:dyDescent="0.25">
      <c r="D259" s="241" t="s">
        <v>65</v>
      </c>
      <c r="E259" s="242"/>
    </row>
    <row r="260" spans="1:5" ht="15.75" customHeight="1" x14ac:dyDescent="0.25">
      <c r="A260" s="81">
        <f>optical_store!B200</f>
        <v>5847</v>
      </c>
      <c r="D260" s="92" t="s">
        <v>56</v>
      </c>
      <c r="E260" s="93" t="str">
        <f t="shared" ref="E260:E268" si="19">SUBSTITUTE(A260,",","")</f>
        <v>5847</v>
      </c>
    </row>
    <row r="261" spans="1:5" ht="15.75" customHeight="1" x14ac:dyDescent="0.25">
      <c r="A261" s="81">
        <f>optical_store!B201</f>
        <v>7055</v>
      </c>
      <c r="D261" s="92" t="s">
        <v>57</v>
      </c>
      <c r="E261" s="93" t="str">
        <f t="shared" si="19"/>
        <v>7055</v>
      </c>
    </row>
    <row r="262" spans="1:5" ht="15.75" customHeight="1" x14ac:dyDescent="0.25">
      <c r="A262" s="81">
        <f>optical_store!B202</f>
        <v>6723</v>
      </c>
      <c r="D262" s="92" t="s">
        <v>58</v>
      </c>
      <c r="E262" s="93" t="str">
        <f t="shared" si="19"/>
        <v>6723</v>
      </c>
    </row>
    <row r="263" spans="1:5" ht="15.75" customHeight="1" x14ac:dyDescent="0.25">
      <c r="A263" s="81">
        <f>optical_store!B203</f>
        <v>10006.5</v>
      </c>
      <c r="D263" s="92" t="s">
        <v>59</v>
      </c>
      <c r="E263" s="93" t="str">
        <f t="shared" si="19"/>
        <v>10006.5</v>
      </c>
    </row>
    <row r="264" spans="1:5" ht="15.75" customHeight="1" x14ac:dyDescent="0.25">
      <c r="A264" s="81">
        <f>optical_store!B204</f>
        <v>12210.5</v>
      </c>
      <c r="D264" s="92" t="s">
        <v>60</v>
      </c>
      <c r="E264" s="93" t="str">
        <f t="shared" si="19"/>
        <v>12210.5</v>
      </c>
    </row>
    <row r="265" spans="1:5" ht="15.75" customHeight="1" x14ac:dyDescent="0.25">
      <c r="A265" s="81">
        <f>optical_store!B205</f>
        <v>10910.5</v>
      </c>
      <c r="D265" s="92" t="s">
        <v>61</v>
      </c>
      <c r="E265" s="93" t="str">
        <f t="shared" si="19"/>
        <v>10910.5</v>
      </c>
    </row>
    <row r="266" spans="1:5" ht="15.75" customHeight="1" x14ac:dyDescent="0.25">
      <c r="A266" s="81">
        <f>optical_store!B206</f>
        <v>5721.777777777781</v>
      </c>
      <c r="D266" s="92" t="s">
        <v>62</v>
      </c>
      <c r="E266" s="93" t="str">
        <f t="shared" si="19"/>
        <v>5721.77777777778</v>
      </c>
    </row>
    <row r="267" spans="1:5" ht="15.75" customHeight="1" x14ac:dyDescent="0.25">
      <c r="A267" s="81">
        <f>optical_store!B207</f>
        <v>7186.777777777781</v>
      </c>
      <c r="D267" s="92" t="s">
        <v>63</v>
      </c>
      <c r="E267" s="93" t="str">
        <f t="shared" si="19"/>
        <v>7186.77777777778</v>
      </c>
    </row>
    <row r="268" spans="1:5" ht="15.75" customHeight="1" x14ac:dyDescent="0.25">
      <c r="A268" s="81">
        <f>optical_store!B208</f>
        <v>6477.777777777781</v>
      </c>
      <c r="D268" s="92" t="s">
        <v>64</v>
      </c>
      <c r="E268" s="93" t="str">
        <f t="shared" si="19"/>
        <v>6477.77777777778</v>
      </c>
    </row>
    <row r="269" spans="1:5" ht="15.75" customHeight="1" x14ac:dyDescent="0.25">
      <c r="D269" s="241" t="s">
        <v>77</v>
      </c>
      <c r="E269" s="242"/>
    </row>
    <row r="270" spans="1:5" ht="15.75" customHeight="1" x14ac:dyDescent="0.25">
      <c r="D270" s="241" t="s">
        <v>66</v>
      </c>
      <c r="E270" s="242"/>
    </row>
    <row r="271" spans="1:5" ht="15.75" customHeight="1" x14ac:dyDescent="0.25">
      <c r="A271" s="81">
        <f>optical_store!B209</f>
        <v>5932</v>
      </c>
      <c r="D271" s="92" t="s">
        <v>56</v>
      </c>
      <c r="E271" s="93" t="str">
        <f t="shared" ref="E271:E279" si="20">SUBSTITUTE(A271,",","")</f>
        <v>5932</v>
      </c>
    </row>
    <row r="272" spans="1:5" ht="15.75" customHeight="1" x14ac:dyDescent="0.25">
      <c r="A272" s="81">
        <f>optical_store!B210</f>
        <v>7097</v>
      </c>
      <c r="D272" s="92" t="s">
        <v>57</v>
      </c>
      <c r="E272" s="93" t="str">
        <f t="shared" si="20"/>
        <v>7097</v>
      </c>
    </row>
    <row r="273" spans="1:5" ht="15.75" customHeight="1" x14ac:dyDescent="0.25">
      <c r="A273" s="81">
        <f>optical_store!B211</f>
        <v>6750</v>
      </c>
      <c r="D273" s="92" t="s">
        <v>58</v>
      </c>
      <c r="E273" s="93" t="str">
        <f t="shared" si="20"/>
        <v>6750</v>
      </c>
    </row>
    <row r="274" spans="1:5" ht="15.75" customHeight="1" x14ac:dyDescent="0.25">
      <c r="A274" s="81">
        <f>optical_store!B212</f>
        <v>9977.5</v>
      </c>
      <c r="D274" s="92" t="s">
        <v>59</v>
      </c>
      <c r="E274" s="93" t="str">
        <f t="shared" si="20"/>
        <v>9977.5</v>
      </c>
    </row>
    <row r="275" spans="1:5" ht="15.75" customHeight="1" x14ac:dyDescent="0.25">
      <c r="A275" s="81">
        <f>optical_store!B213</f>
        <v>12294.5</v>
      </c>
      <c r="D275" s="92" t="s">
        <v>60</v>
      </c>
      <c r="E275" s="93" t="str">
        <f t="shared" si="20"/>
        <v>12294.5</v>
      </c>
    </row>
    <row r="276" spans="1:5" ht="15.75" customHeight="1" x14ac:dyDescent="0.25">
      <c r="A276" s="81">
        <f>optical_store!B214</f>
        <v>10867.5</v>
      </c>
      <c r="D276" s="92" t="s">
        <v>61</v>
      </c>
      <c r="E276" s="93" t="str">
        <f t="shared" si="20"/>
        <v>10867.5</v>
      </c>
    </row>
    <row r="277" spans="1:5" ht="15.75" customHeight="1" x14ac:dyDescent="0.25">
      <c r="A277" s="81">
        <f>optical_store!B215</f>
        <v>5849.777777777781</v>
      </c>
      <c r="D277" s="92" t="s">
        <v>62</v>
      </c>
      <c r="E277" s="93" t="str">
        <f t="shared" si="20"/>
        <v>5849.77777777778</v>
      </c>
    </row>
    <row r="278" spans="1:5" ht="15.75" customHeight="1" x14ac:dyDescent="0.25">
      <c r="A278" s="81">
        <f>optical_store!B216</f>
        <v>7284.777777777781</v>
      </c>
      <c r="D278" s="92" t="s">
        <v>63</v>
      </c>
      <c r="E278" s="93" t="str">
        <f t="shared" si="20"/>
        <v>7284.77777777778</v>
      </c>
    </row>
    <row r="279" spans="1:5" ht="15.75" customHeight="1" thickBot="1" x14ac:dyDescent="0.3">
      <c r="A279" s="81">
        <f>optical_store!B217</f>
        <v>6460.777777777781</v>
      </c>
      <c r="D279" s="92" t="s">
        <v>64</v>
      </c>
      <c r="E279" s="94" t="str">
        <f t="shared" si="20"/>
        <v>6460.77777777778</v>
      </c>
    </row>
    <row r="281" spans="1:5" ht="15.75" customHeight="1" thickBot="1" x14ac:dyDescent="0.3"/>
    <row r="282" spans="1:5" ht="15.75" customHeight="1" x14ac:dyDescent="0.25">
      <c r="D282" s="88" t="s">
        <v>52</v>
      </c>
      <c r="E282" s="89" t="s">
        <v>79</v>
      </c>
    </row>
    <row r="283" spans="1:5" ht="15.75" customHeight="1" x14ac:dyDescent="0.25">
      <c r="D283" s="90" t="s">
        <v>54</v>
      </c>
      <c r="E283" s="91" t="s">
        <v>80</v>
      </c>
    </row>
    <row r="284" spans="1:5" ht="15.75" customHeight="1" x14ac:dyDescent="0.25">
      <c r="A284" s="81">
        <f>optical_store!B218</f>
        <v>6492</v>
      </c>
      <c r="D284" s="92" t="s">
        <v>56</v>
      </c>
      <c r="E284" s="93" t="str">
        <f t="shared" ref="E284:E292" si="21">SUBSTITUTE(A284,",","")</f>
        <v>6492</v>
      </c>
    </row>
    <row r="285" spans="1:5" ht="15.75" customHeight="1" x14ac:dyDescent="0.25">
      <c r="A285" s="81">
        <f>optical_store!B219</f>
        <v>7391</v>
      </c>
      <c r="D285" s="92" t="s">
        <v>57</v>
      </c>
      <c r="E285" s="93" t="str">
        <f t="shared" si="21"/>
        <v>7391</v>
      </c>
    </row>
    <row r="286" spans="1:5" ht="15.75" customHeight="1" x14ac:dyDescent="0.25">
      <c r="A286" s="81">
        <f>optical_store!B220</f>
        <v>6504</v>
      </c>
      <c r="D286" s="92" t="s">
        <v>58</v>
      </c>
      <c r="E286" s="93" t="str">
        <f t="shared" si="21"/>
        <v>6504</v>
      </c>
    </row>
    <row r="287" spans="1:5" ht="15.75" customHeight="1" x14ac:dyDescent="0.25">
      <c r="A287" s="81">
        <f>optical_store!B221</f>
        <v>11014.5</v>
      </c>
      <c r="D287" s="92" t="s">
        <v>59</v>
      </c>
      <c r="E287" s="93" t="str">
        <f t="shared" si="21"/>
        <v>11014.5</v>
      </c>
    </row>
    <row r="288" spans="1:5" ht="15.75" customHeight="1" x14ac:dyDescent="0.25">
      <c r="A288" s="81">
        <f>optical_store!B222</f>
        <v>12715.5</v>
      </c>
      <c r="D288" s="92" t="s">
        <v>60</v>
      </c>
      <c r="E288" s="93" t="str">
        <f t="shared" si="21"/>
        <v>12715.5</v>
      </c>
    </row>
    <row r="289" spans="1:5" ht="15.75" customHeight="1" x14ac:dyDescent="0.25">
      <c r="A289" s="81">
        <f>optical_store!B223</f>
        <v>11147.5</v>
      </c>
      <c r="D289" s="92" t="s">
        <v>61</v>
      </c>
      <c r="E289" s="93" t="str">
        <f t="shared" si="21"/>
        <v>11147.5</v>
      </c>
    </row>
    <row r="290" spans="1:5" ht="15.75" customHeight="1" x14ac:dyDescent="0.25">
      <c r="A290" s="81">
        <f>optical_store!B224</f>
        <v>6254.777777777781</v>
      </c>
      <c r="D290" s="92" t="s">
        <v>62</v>
      </c>
      <c r="E290" s="93" t="str">
        <f t="shared" si="21"/>
        <v>6254.77777777778</v>
      </c>
    </row>
    <row r="291" spans="1:5" ht="15.75" customHeight="1" x14ac:dyDescent="0.25">
      <c r="A291" s="81">
        <f>optical_store!B225</f>
        <v>7303.777777777781</v>
      </c>
      <c r="D291" s="92" t="s">
        <v>63</v>
      </c>
      <c r="E291" s="93" t="str">
        <f t="shared" si="21"/>
        <v>7303.77777777778</v>
      </c>
    </row>
    <row r="292" spans="1:5" ht="15.75" customHeight="1" x14ac:dyDescent="0.25">
      <c r="A292" s="81">
        <f>optical_store!B226</f>
        <v>6485.777777777781</v>
      </c>
      <c r="D292" s="92" t="s">
        <v>64</v>
      </c>
      <c r="E292" s="93" t="str">
        <f t="shared" si="21"/>
        <v>6485.77777777778</v>
      </c>
    </row>
    <row r="293" spans="1:5" ht="15.75" customHeight="1" x14ac:dyDescent="0.25">
      <c r="D293" s="241" t="s">
        <v>79</v>
      </c>
      <c r="E293" s="242"/>
    </row>
    <row r="294" spans="1:5" ht="15.75" customHeight="1" x14ac:dyDescent="0.25">
      <c r="D294" s="241" t="s">
        <v>65</v>
      </c>
      <c r="E294" s="242"/>
    </row>
    <row r="295" spans="1:5" ht="15.75" customHeight="1" x14ac:dyDescent="0.25">
      <c r="A295" s="81">
        <f>optical_store!B227</f>
        <v>3660</v>
      </c>
      <c r="D295" s="92" t="s">
        <v>56</v>
      </c>
      <c r="E295" s="93" t="str">
        <f t="shared" ref="E295:E303" si="22">SUBSTITUTE(A295,",","")</f>
        <v>3660</v>
      </c>
    </row>
    <row r="296" spans="1:5" ht="15.75" customHeight="1" x14ac:dyDescent="0.25">
      <c r="A296" s="81">
        <f>optical_store!B228</f>
        <v>4546</v>
      </c>
      <c r="D296" s="92" t="s">
        <v>57</v>
      </c>
      <c r="E296" s="93" t="str">
        <f t="shared" si="22"/>
        <v>4546</v>
      </c>
    </row>
    <row r="297" spans="1:5" ht="15.75" customHeight="1" x14ac:dyDescent="0.25">
      <c r="A297" s="81">
        <f>optical_store!B229</f>
        <v>3631</v>
      </c>
      <c r="D297" s="92" t="s">
        <v>58</v>
      </c>
      <c r="E297" s="93" t="str">
        <f t="shared" si="22"/>
        <v>3631</v>
      </c>
    </row>
    <row r="298" spans="1:5" ht="15.75" customHeight="1" x14ac:dyDescent="0.25">
      <c r="A298" s="81">
        <f>optical_store!B230</f>
        <v>9874.5</v>
      </c>
      <c r="D298" s="92" t="s">
        <v>59</v>
      </c>
      <c r="E298" s="93" t="str">
        <f t="shared" si="22"/>
        <v>9874.5</v>
      </c>
    </row>
    <row r="299" spans="1:5" ht="15.75" customHeight="1" x14ac:dyDescent="0.25">
      <c r="A299" s="81">
        <f>optical_store!B231</f>
        <v>11502.5</v>
      </c>
      <c r="D299" s="92" t="s">
        <v>60</v>
      </c>
      <c r="E299" s="93" t="str">
        <f t="shared" si="22"/>
        <v>11502.5</v>
      </c>
    </row>
    <row r="300" spans="1:5" ht="15.75" customHeight="1" x14ac:dyDescent="0.25">
      <c r="A300" s="81">
        <f>optical_store!B232</f>
        <v>10113.5</v>
      </c>
      <c r="D300" s="92" t="s">
        <v>61</v>
      </c>
      <c r="E300" s="93" t="str">
        <f t="shared" si="22"/>
        <v>10113.5</v>
      </c>
    </row>
    <row r="301" spans="1:5" ht="15.75" customHeight="1" x14ac:dyDescent="0.25">
      <c r="A301" s="81">
        <f>optical_store!B233</f>
        <v>3302.777777777781</v>
      </c>
      <c r="D301" s="92" t="s">
        <v>62</v>
      </c>
      <c r="E301" s="93" t="str">
        <f t="shared" si="22"/>
        <v>3302.77777777778</v>
      </c>
    </row>
    <row r="302" spans="1:5" ht="15.75" customHeight="1" x14ac:dyDescent="0.25">
      <c r="A302" s="81">
        <f>optical_store!B234</f>
        <v>4312.777777777781</v>
      </c>
      <c r="D302" s="92" t="s">
        <v>63</v>
      </c>
      <c r="E302" s="93" t="str">
        <f t="shared" si="22"/>
        <v>4312.77777777778</v>
      </c>
    </row>
    <row r="303" spans="1:5" ht="15.75" customHeight="1" x14ac:dyDescent="0.25">
      <c r="A303" s="81">
        <f>optical_store!B235</f>
        <v>3516.777777777781</v>
      </c>
      <c r="D303" s="92" t="s">
        <v>64</v>
      </c>
      <c r="E303" s="93" t="str">
        <f t="shared" si="22"/>
        <v>3516.77777777778</v>
      </c>
    </row>
    <row r="304" spans="1:5" ht="15.75" customHeight="1" x14ac:dyDescent="0.25">
      <c r="D304" s="241" t="s">
        <v>79</v>
      </c>
      <c r="E304" s="242"/>
    </row>
    <row r="305" spans="1:5" ht="15.75" customHeight="1" x14ac:dyDescent="0.25">
      <c r="D305" s="241" t="s">
        <v>66</v>
      </c>
      <c r="E305" s="242"/>
    </row>
    <row r="306" spans="1:5" ht="15.75" customHeight="1" x14ac:dyDescent="0.25">
      <c r="A306" s="81">
        <f>optical_store!B236</f>
        <v>3903</v>
      </c>
      <c r="D306" s="92" t="s">
        <v>56</v>
      </c>
      <c r="E306" s="93" t="str">
        <f t="shared" ref="E306:E314" si="23">SUBSTITUTE(A306,",","")</f>
        <v>3903</v>
      </c>
    </row>
    <row r="307" spans="1:5" ht="15.75" customHeight="1" x14ac:dyDescent="0.25">
      <c r="A307" s="81">
        <f>optical_store!B237</f>
        <v>4714</v>
      </c>
      <c r="D307" s="92" t="s">
        <v>57</v>
      </c>
      <c r="E307" s="93" t="str">
        <f t="shared" si="23"/>
        <v>4714</v>
      </c>
    </row>
    <row r="308" spans="1:5" ht="15.75" customHeight="1" x14ac:dyDescent="0.25">
      <c r="A308" s="81">
        <f>optical_store!B238</f>
        <v>3764</v>
      </c>
      <c r="D308" s="92" t="s">
        <v>58</v>
      </c>
      <c r="E308" s="93" t="str">
        <f t="shared" si="23"/>
        <v>3764</v>
      </c>
    </row>
    <row r="309" spans="1:5" ht="15.75" customHeight="1" x14ac:dyDescent="0.25">
      <c r="A309" s="81">
        <f>optical_store!B239</f>
        <v>10142.5</v>
      </c>
      <c r="D309" s="92" t="s">
        <v>59</v>
      </c>
      <c r="E309" s="93" t="str">
        <f t="shared" si="23"/>
        <v>10142.5</v>
      </c>
    </row>
    <row r="310" spans="1:5" ht="15.75" customHeight="1" x14ac:dyDescent="0.25">
      <c r="A310" s="81">
        <f>optical_store!B240</f>
        <v>11638.5</v>
      </c>
      <c r="D310" s="92" t="s">
        <v>60</v>
      </c>
      <c r="E310" s="93" t="str">
        <f t="shared" si="23"/>
        <v>11638.5</v>
      </c>
    </row>
    <row r="311" spans="1:5" ht="15.75" customHeight="1" x14ac:dyDescent="0.25">
      <c r="A311" s="81">
        <f>optical_store!B241</f>
        <v>10160.5</v>
      </c>
      <c r="D311" s="92" t="s">
        <v>61</v>
      </c>
      <c r="E311" s="93" t="str">
        <f t="shared" si="23"/>
        <v>10160.5</v>
      </c>
    </row>
    <row r="312" spans="1:5" ht="15.75" customHeight="1" x14ac:dyDescent="0.25">
      <c r="A312" s="81">
        <f>optical_store!B242</f>
        <v>3452.777777777781</v>
      </c>
      <c r="D312" s="92" t="s">
        <v>62</v>
      </c>
      <c r="E312" s="93" t="str">
        <f t="shared" si="23"/>
        <v>3452.77777777778</v>
      </c>
    </row>
    <row r="313" spans="1:5" ht="15.75" customHeight="1" x14ac:dyDescent="0.25">
      <c r="A313" s="81">
        <f>optical_store!B243</f>
        <v>4594.777777777781</v>
      </c>
      <c r="D313" s="92" t="s">
        <v>63</v>
      </c>
      <c r="E313" s="93" t="str">
        <f t="shared" si="23"/>
        <v>4594.77777777778</v>
      </c>
    </row>
    <row r="314" spans="1:5" ht="15.75" customHeight="1" thickBot="1" x14ac:dyDescent="0.3">
      <c r="A314" s="81">
        <f>optical_store!B244</f>
        <v>3751.777777777781</v>
      </c>
      <c r="D314" s="92" t="s">
        <v>64</v>
      </c>
      <c r="E314" s="94" t="str">
        <f t="shared" si="23"/>
        <v>3751.77777777778</v>
      </c>
    </row>
    <row r="316" spans="1:5" ht="15.75" customHeight="1" thickBot="1" x14ac:dyDescent="0.3"/>
    <row r="317" spans="1:5" ht="15.75" customHeight="1" x14ac:dyDescent="0.25">
      <c r="D317" s="88" t="s">
        <v>52</v>
      </c>
      <c r="E317" s="89" t="s">
        <v>81</v>
      </c>
    </row>
    <row r="318" spans="1:5" ht="15.75" customHeight="1" x14ac:dyDescent="0.25">
      <c r="D318" s="90" t="s">
        <v>54</v>
      </c>
      <c r="E318" s="91" t="s">
        <v>82</v>
      </c>
    </row>
    <row r="319" spans="1:5" ht="15.75" customHeight="1" x14ac:dyDescent="0.25">
      <c r="A319" s="81">
        <f>optical_store!B245</f>
        <v>3342</v>
      </c>
      <c r="D319" s="92" t="s">
        <v>56</v>
      </c>
      <c r="E319" s="93" t="str">
        <f t="shared" ref="E319:E327" si="24">SUBSTITUTE(A319,",","")</f>
        <v>3342</v>
      </c>
    </row>
    <row r="320" spans="1:5" ht="15.75" customHeight="1" x14ac:dyDescent="0.25">
      <c r="A320" s="81">
        <f>optical_store!B246</f>
        <v>5435</v>
      </c>
      <c r="D320" s="92" t="s">
        <v>57</v>
      </c>
      <c r="E320" s="93" t="str">
        <f t="shared" si="24"/>
        <v>5435</v>
      </c>
    </row>
    <row r="321" spans="1:5" ht="15.75" customHeight="1" x14ac:dyDescent="0.25">
      <c r="A321" s="81">
        <f>optical_store!B247</f>
        <v>4903</v>
      </c>
      <c r="D321" s="92" t="s">
        <v>58</v>
      </c>
      <c r="E321" s="93" t="str">
        <f t="shared" si="24"/>
        <v>4903</v>
      </c>
    </row>
    <row r="322" spans="1:5" ht="15.75" customHeight="1" x14ac:dyDescent="0.25">
      <c r="A322" s="81">
        <f>optical_store!B248</f>
        <v>10722.5</v>
      </c>
      <c r="D322" s="92" t="s">
        <v>59</v>
      </c>
      <c r="E322" s="93" t="str">
        <f t="shared" si="24"/>
        <v>10722.5</v>
      </c>
    </row>
    <row r="323" spans="1:5" ht="15.75" customHeight="1" x14ac:dyDescent="0.25">
      <c r="A323" s="81">
        <f>optical_store!B249</f>
        <v>13232.5</v>
      </c>
      <c r="D323" s="92" t="s">
        <v>60</v>
      </c>
      <c r="E323" s="93" t="str">
        <f t="shared" si="24"/>
        <v>13232.5</v>
      </c>
    </row>
    <row r="324" spans="1:5" ht="15.75" customHeight="1" x14ac:dyDescent="0.25">
      <c r="A324" s="81">
        <f>optical_store!B250</f>
        <v>11705.5</v>
      </c>
      <c r="D324" s="92" t="s">
        <v>61</v>
      </c>
      <c r="E324" s="93" t="str">
        <f t="shared" si="24"/>
        <v>11705.5</v>
      </c>
    </row>
    <row r="325" spans="1:5" ht="15.75" customHeight="1" x14ac:dyDescent="0.25">
      <c r="A325" s="81">
        <f>optical_store!B251</f>
        <v>6066.777777777781</v>
      </c>
      <c r="D325" s="92" t="s">
        <v>62</v>
      </c>
      <c r="E325" s="93" t="str">
        <f t="shared" si="24"/>
        <v>6066.77777777778</v>
      </c>
    </row>
    <row r="326" spans="1:5" ht="15.75" customHeight="1" x14ac:dyDescent="0.25">
      <c r="A326" s="81">
        <f>optical_store!B252</f>
        <v>7469.777777777781</v>
      </c>
      <c r="D326" s="92" t="s">
        <v>63</v>
      </c>
      <c r="E326" s="93" t="str">
        <f t="shared" si="24"/>
        <v>7469.77777777778</v>
      </c>
    </row>
    <row r="327" spans="1:5" ht="15.75" customHeight="1" x14ac:dyDescent="0.25">
      <c r="A327" s="81">
        <f>optical_store!B253</f>
        <v>6582.777777777781</v>
      </c>
      <c r="D327" s="92" t="s">
        <v>64</v>
      </c>
      <c r="E327" s="93" t="str">
        <f t="shared" si="24"/>
        <v>6582.77777777778</v>
      </c>
    </row>
    <row r="328" spans="1:5" ht="15.75" customHeight="1" x14ac:dyDescent="0.25">
      <c r="D328" s="241" t="s">
        <v>81</v>
      </c>
      <c r="E328" s="242"/>
    </row>
    <row r="329" spans="1:5" ht="15.75" customHeight="1" x14ac:dyDescent="0.25">
      <c r="D329" s="241" t="s">
        <v>65</v>
      </c>
      <c r="E329" s="242"/>
    </row>
    <row r="330" spans="1:5" ht="15.75" customHeight="1" x14ac:dyDescent="0.25">
      <c r="A330" s="81">
        <f>optical_store!B254</f>
        <v>6973</v>
      </c>
      <c r="D330" s="92" t="s">
        <v>56</v>
      </c>
      <c r="E330" s="93" t="str">
        <f t="shared" ref="E330:E338" si="25">SUBSTITUTE(A330,",","")</f>
        <v>6973</v>
      </c>
    </row>
    <row r="331" spans="1:5" ht="15.75" customHeight="1" x14ac:dyDescent="0.25">
      <c r="A331" s="81">
        <f>optical_store!B255</f>
        <v>9008</v>
      </c>
      <c r="D331" s="92" t="s">
        <v>57</v>
      </c>
      <c r="E331" s="93" t="str">
        <f t="shared" si="25"/>
        <v>9008</v>
      </c>
    </row>
    <row r="332" spans="1:5" ht="15.75" customHeight="1" x14ac:dyDescent="0.25">
      <c r="A332" s="81">
        <f>optical_store!B256</f>
        <v>8385</v>
      </c>
      <c r="D332" s="92" t="s">
        <v>58</v>
      </c>
      <c r="E332" s="93" t="str">
        <f t="shared" si="25"/>
        <v>8385</v>
      </c>
    </row>
    <row r="333" spans="1:5" ht="15.75" customHeight="1" x14ac:dyDescent="0.25">
      <c r="A333" s="81">
        <f>optical_store!B257</f>
        <v>9684.5</v>
      </c>
      <c r="D333" s="92" t="s">
        <v>59</v>
      </c>
      <c r="E333" s="93" t="str">
        <f t="shared" si="25"/>
        <v>9684.5</v>
      </c>
    </row>
    <row r="334" spans="1:5" ht="15.75" customHeight="1" x14ac:dyDescent="0.25">
      <c r="A334" s="81">
        <f>optical_store!B258</f>
        <v>12069.5</v>
      </c>
      <c r="D334" s="92" t="s">
        <v>60</v>
      </c>
      <c r="E334" s="93" t="str">
        <f t="shared" si="25"/>
        <v>12069.5</v>
      </c>
    </row>
    <row r="335" spans="1:5" ht="15.75" customHeight="1" x14ac:dyDescent="0.25">
      <c r="A335" s="81">
        <f>optical_store!B259</f>
        <v>10590.5</v>
      </c>
      <c r="D335" s="92" t="s">
        <v>61</v>
      </c>
      <c r="E335" s="93" t="str">
        <f t="shared" si="25"/>
        <v>10590.5</v>
      </c>
    </row>
    <row r="336" spans="1:5" ht="15.75" customHeight="1" x14ac:dyDescent="0.25">
      <c r="A336" s="81">
        <f>optical_store!B260</f>
        <v>3172.777777777781</v>
      </c>
      <c r="D336" s="92" t="s">
        <v>62</v>
      </c>
      <c r="E336" s="93" t="str">
        <f t="shared" si="25"/>
        <v>3172.77777777778</v>
      </c>
    </row>
    <row r="337" spans="1:5" ht="15.75" customHeight="1" x14ac:dyDescent="0.25">
      <c r="A337" s="81">
        <f>optical_store!B261</f>
        <v>4546.777777777781</v>
      </c>
      <c r="D337" s="92" t="s">
        <v>63</v>
      </c>
      <c r="E337" s="93" t="str">
        <f t="shared" si="25"/>
        <v>4546.77777777778</v>
      </c>
    </row>
    <row r="338" spans="1:5" ht="15.75" customHeight="1" x14ac:dyDescent="0.25">
      <c r="A338" s="81">
        <f>optical_store!B262</f>
        <v>3787.777777777781</v>
      </c>
      <c r="D338" s="92" t="s">
        <v>64</v>
      </c>
      <c r="E338" s="93" t="str">
        <f t="shared" si="25"/>
        <v>3787.77777777778</v>
      </c>
    </row>
    <row r="339" spans="1:5" ht="15.75" customHeight="1" x14ac:dyDescent="0.25">
      <c r="D339" s="241" t="s">
        <v>81</v>
      </c>
      <c r="E339" s="242"/>
    </row>
    <row r="340" spans="1:5" ht="15.75" customHeight="1" x14ac:dyDescent="0.25">
      <c r="D340" s="241" t="s">
        <v>66</v>
      </c>
      <c r="E340" s="242"/>
    </row>
    <row r="341" spans="1:5" ht="15.75" customHeight="1" x14ac:dyDescent="0.25">
      <c r="A341" s="81">
        <f>optical_store!B263</f>
        <v>3804</v>
      </c>
      <c r="D341" s="92" t="s">
        <v>56</v>
      </c>
      <c r="E341" s="93" t="str">
        <f t="shared" ref="E341:E349" si="26">SUBSTITUTE(A341,",","")</f>
        <v>3804</v>
      </c>
    </row>
    <row r="342" spans="1:5" ht="15.75" customHeight="1" x14ac:dyDescent="0.25">
      <c r="A342" s="81">
        <f>optical_store!B264</f>
        <v>5936</v>
      </c>
      <c r="D342" s="92" t="s">
        <v>57</v>
      </c>
      <c r="E342" s="93" t="str">
        <f t="shared" si="26"/>
        <v>5936</v>
      </c>
    </row>
    <row r="343" spans="1:5" ht="15.75" customHeight="1" x14ac:dyDescent="0.25">
      <c r="A343" s="81">
        <f>optical_store!B265</f>
        <v>5450</v>
      </c>
      <c r="D343" s="92" t="s">
        <v>58</v>
      </c>
      <c r="E343" s="93" t="str">
        <f t="shared" si="26"/>
        <v>5450</v>
      </c>
    </row>
    <row r="344" spans="1:5" ht="15.75" customHeight="1" x14ac:dyDescent="0.25">
      <c r="A344" s="81">
        <f>optical_store!B266</f>
        <v>9747.5</v>
      </c>
      <c r="D344" s="92" t="s">
        <v>59</v>
      </c>
      <c r="E344" s="93" t="str">
        <f t="shared" si="26"/>
        <v>9747.5</v>
      </c>
    </row>
    <row r="345" spans="1:5" ht="15.75" customHeight="1" x14ac:dyDescent="0.25">
      <c r="A345" s="81">
        <f>optical_store!B267</f>
        <v>12153.5</v>
      </c>
      <c r="D345" s="92" t="s">
        <v>60</v>
      </c>
      <c r="E345" s="93" t="str">
        <f t="shared" si="26"/>
        <v>12153.5</v>
      </c>
    </row>
    <row r="346" spans="1:5" ht="15.75" customHeight="1" x14ac:dyDescent="0.25">
      <c r="A346" s="81">
        <f>optical_store!B268</f>
        <v>10724.5</v>
      </c>
      <c r="D346" s="92" t="s">
        <v>61</v>
      </c>
      <c r="E346" s="93" t="str">
        <f t="shared" si="26"/>
        <v>10724.5</v>
      </c>
    </row>
    <row r="347" spans="1:5" ht="15.75" customHeight="1" x14ac:dyDescent="0.25">
      <c r="A347" s="81">
        <f>optical_store!B269</f>
        <v>6538.777777777781</v>
      </c>
      <c r="D347" s="92" t="s">
        <v>62</v>
      </c>
      <c r="E347" s="93" t="str">
        <f t="shared" si="26"/>
        <v>6538.77777777778</v>
      </c>
    </row>
    <row r="348" spans="1:5" ht="15.75" customHeight="1" x14ac:dyDescent="0.25">
      <c r="A348" s="81">
        <f>optical_store!B270</f>
        <v>8043.777777777781</v>
      </c>
      <c r="D348" s="92" t="s">
        <v>63</v>
      </c>
      <c r="E348" s="93" t="str">
        <f t="shared" si="26"/>
        <v>8043.77777777778</v>
      </c>
    </row>
    <row r="349" spans="1:5" ht="15.75" customHeight="1" thickBot="1" x14ac:dyDescent="0.3">
      <c r="A349" s="81">
        <f>optical_store!B271</f>
        <v>7205.777777777781</v>
      </c>
      <c r="D349" s="92" t="s">
        <v>64</v>
      </c>
      <c r="E349" s="94" t="str">
        <f t="shared" si="26"/>
        <v>7205.77777777778</v>
      </c>
    </row>
    <row r="353" spans="1:5" ht="15.75" customHeight="1" thickBot="1" x14ac:dyDescent="0.3"/>
    <row r="354" spans="1:5" ht="15.75" customHeight="1" x14ac:dyDescent="0.25">
      <c r="D354" s="88" t="s">
        <v>83</v>
      </c>
      <c r="E354" s="89" t="s">
        <v>53</v>
      </c>
    </row>
    <row r="355" spans="1:5" ht="15.75" customHeight="1" x14ac:dyDescent="0.25">
      <c r="D355" s="90" t="s">
        <v>54</v>
      </c>
      <c r="E355" s="91" t="s">
        <v>55</v>
      </c>
    </row>
    <row r="356" spans="1:5" ht="15.75" customHeight="1" x14ac:dyDescent="0.25">
      <c r="A356" s="81">
        <f>optical_store!B272</f>
        <v>-2.5096630907023569</v>
      </c>
      <c r="D356" s="92" t="s">
        <v>56</v>
      </c>
      <c r="E356" s="93" t="str">
        <f t="shared" ref="E356:E364" si="27">SUBSTITUTE(A356,",","")</f>
        <v>-2.50966309070236</v>
      </c>
    </row>
    <row r="357" spans="1:5" ht="15.75" customHeight="1" x14ac:dyDescent="0.25">
      <c r="A357" s="81">
        <f>optical_store!B273</f>
        <v>-0.38540802209895469</v>
      </c>
      <c r="D357" s="92" t="s">
        <v>57</v>
      </c>
      <c r="E357" s="93" t="str">
        <f t="shared" si="27"/>
        <v>-0.385408022098955</v>
      </c>
    </row>
    <row r="358" spans="1:5" ht="15.75" customHeight="1" x14ac:dyDescent="0.25">
      <c r="A358" s="81">
        <f>optical_store!B274</f>
        <v>-7.5723581703293297</v>
      </c>
      <c r="D358" s="92" t="s">
        <v>58</v>
      </c>
      <c r="E358" s="93" t="str">
        <f t="shared" si="27"/>
        <v>-7.57235817032933</v>
      </c>
    </row>
    <row r="359" spans="1:5" ht="15.75" customHeight="1" x14ac:dyDescent="0.25">
      <c r="A359" s="81">
        <f>optical_store!B275</f>
        <v>31576.591525989701</v>
      </c>
      <c r="D359" s="92" t="s">
        <v>59</v>
      </c>
      <c r="E359" s="93" t="str">
        <f t="shared" si="27"/>
        <v>31576.5915259897</v>
      </c>
    </row>
    <row r="360" spans="1:5" ht="15.75" customHeight="1" x14ac:dyDescent="0.25">
      <c r="A360" s="81">
        <f>optical_store!B276</f>
        <v>32658.551062382579</v>
      </c>
      <c r="D360" s="92" t="s">
        <v>60</v>
      </c>
      <c r="E360" s="93" t="str">
        <f t="shared" si="27"/>
        <v>32658.5510623826</v>
      </c>
    </row>
    <row r="361" spans="1:5" ht="15.75" customHeight="1" x14ac:dyDescent="0.25">
      <c r="A361" s="81">
        <f>optical_store!B277</f>
        <v>30237.568003692861</v>
      </c>
      <c r="D361" s="92" t="s">
        <v>61</v>
      </c>
      <c r="E361" s="93" t="str">
        <f t="shared" si="27"/>
        <v>30237.5680036929</v>
      </c>
    </row>
    <row r="362" spans="1:5" ht="15.75" customHeight="1" x14ac:dyDescent="0.25">
      <c r="A362" s="81">
        <f>optical_store!B278</f>
        <v>242927.55555555559</v>
      </c>
      <c r="D362" s="92" t="s">
        <v>62</v>
      </c>
      <c r="E362" s="93" t="str">
        <f t="shared" si="27"/>
        <v>242927.555555556</v>
      </c>
    </row>
    <row r="363" spans="1:5" ht="15.75" customHeight="1" x14ac:dyDescent="0.25">
      <c r="A363" s="81">
        <f>optical_store!B279</f>
        <v>277211.66666666669</v>
      </c>
      <c r="D363" s="92" t="s">
        <v>63</v>
      </c>
      <c r="E363" s="93" t="str">
        <f t="shared" si="27"/>
        <v>277211.666666667</v>
      </c>
    </row>
    <row r="364" spans="1:5" ht="15.75" customHeight="1" x14ac:dyDescent="0.25">
      <c r="A364" s="81">
        <f>optical_store!B280</f>
        <v>238783.22222222219</v>
      </c>
      <c r="D364" s="92" t="s">
        <v>64</v>
      </c>
      <c r="E364" s="93" t="str">
        <f t="shared" si="27"/>
        <v>238783.222222222</v>
      </c>
    </row>
    <row r="365" spans="1:5" ht="15.75" customHeight="1" x14ac:dyDescent="0.25">
      <c r="D365" s="241" t="s">
        <v>53</v>
      </c>
      <c r="E365" s="242"/>
    </row>
    <row r="366" spans="1:5" ht="15.75" customHeight="1" x14ac:dyDescent="0.25">
      <c r="D366" s="241" t="s">
        <v>65</v>
      </c>
      <c r="E366" s="242"/>
    </row>
    <row r="367" spans="1:5" ht="15.75" customHeight="1" x14ac:dyDescent="0.25">
      <c r="A367" s="81">
        <f>optical_store!B281</f>
        <v>7.40409838728264</v>
      </c>
      <c r="D367" s="92" t="s">
        <v>56</v>
      </c>
      <c r="E367" s="93" t="str">
        <f t="shared" ref="E367:E375" si="28">SUBSTITUTE(A367,",","")</f>
        <v>7.40409838728264</v>
      </c>
    </row>
    <row r="368" spans="1:5" ht="15.75" customHeight="1" x14ac:dyDescent="0.25">
      <c r="A368" s="81">
        <f>optical_store!B282</f>
        <v>6.0845544607618729</v>
      </c>
      <c r="D368" s="92" t="s">
        <v>57</v>
      </c>
      <c r="E368" s="93" t="str">
        <f t="shared" si="28"/>
        <v>6.08455446076187</v>
      </c>
    </row>
    <row r="369" spans="1:5" ht="15.75" customHeight="1" x14ac:dyDescent="0.25">
      <c r="A369" s="81">
        <f>optical_store!B283</f>
        <v>4.9140303957807934</v>
      </c>
      <c r="D369" s="92" t="s">
        <v>58</v>
      </c>
      <c r="E369" s="93" t="str">
        <f t="shared" si="28"/>
        <v>4.91403039578079</v>
      </c>
    </row>
    <row r="370" spans="1:5" ht="15.75" customHeight="1" x14ac:dyDescent="0.25">
      <c r="A370" s="81">
        <f>optical_store!B284</f>
        <v>31616.259797470961</v>
      </c>
      <c r="D370" s="92" t="s">
        <v>59</v>
      </c>
      <c r="E370" s="93" t="str">
        <f t="shared" si="28"/>
        <v>31616.259797471</v>
      </c>
    </row>
    <row r="371" spans="1:5" ht="15.75" customHeight="1" x14ac:dyDescent="0.25">
      <c r="A371" s="81">
        <f>optical_store!B285</f>
        <v>32681.616076724778</v>
      </c>
      <c r="D371" s="92" t="s">
        <v>60</v>
      </c>
      <c r="E371" s="93" t="str">
        <f t="shared" si="28"/>
        <v>32681.6160767248</v>
      </c>
    </row>
    <row r="372" spans="1:5" ht="15.75" customHeight="1" x14ac:dyDescent="0.25">
      <c r="A372" s="81">
        <f>optical_store!B286</f>
        <v>30288.28776976719</v>
      </c>
      <c r="D372" s="92" t="s">
        <v>61</v>
      </c>
      <c r="E372" s="93" t="str">
        <f t="shared" si="28"/>
        <v>30288.2877697672</v>
      </c>
    </row>
    <row r="373" spans="1:5" ht="15.75" customHeight="1" x14ac:dyDescent="0.25">
      <c r="A373" s="81">
        <f>optical_store!B287</f>
        <v>243441.55555555559</v>
      </c>
      <c r="D373" s="92" t="s">
        <v>62</v>
      </c>
      <c r="E373" s="93" t="str">
        <f t="shared" si="28"/>
        <v>243441.555555556</v>
      </c>
    </row>
    <row r="374" spans="1:5" ht="15.75" customHeight="1" x14ac:dyDescent="0.25">
      <c r="A374" s="81">
        <f>optical_store!B288</f>
        <v>277549.66666666669</v>
      </c>
      <c r="D374" s="92" t="s">
        <v>63</v>
      </c>
      <c r="E374" s="93" t="str">
        <f t="shared" si="28"/>
        <v>277549.666666667</v>
      </c>
    </row>
    <row r="375" spans="1:5" ht="15.75" customHeight="1" x14ac:dyDescent="0.25">
      <c r="A375" s="81">
        <f>optical_store!B289</f>
        <v>238820.22222222219</v>
      </c>
      <c r="D375" s="92" t="s">
        <v>64</v>
      </c>
      <c r="E375" s="93" t="str">
        <f t="shared" si="28"/>
        <v>238820.222222222</v>
      </c>
    </row>
    <row r="376" spans="1:5" ht="15.75" customHeight="1" x14ac:dyDescent="0.25">
      <c r="D376" s="241" t="s">
        <v>53</v>
      </c>
      <c r="E376" s="242"/>
    </row>
    <row r="377" spans="1:5" ht="15.75" customHeight="1" x14ac:dyDescent="0.25">
      <c r="D377" s="241" t="s">
        <v>66</v>
      </c>
      <c r="E377" s="242"/>
    </row>
    <row r="378" spans="1:5" ht="15.75" customHeight="1" x14ac:dyDescent="0.25">
      <c r="A378" s="81">
        <f>optical_store!B290</f>
        <v>-4.8944352965940361</v>
      </c>
      <c r="D378" s="92" t="s">
        <v>56</v>
      </c>
      <c r="E378" s="93" t="str">
        <f t="shared" ref="E378:E386" si="29">SUBSTITUTE(A378,",","")</f>
        <v>-4.89443529659404</v>
      </c>
    </row>
    <row r="379" spans="1:5" ht="15.75" customHeight="1" x14ac:dyDescent="0.25">
      <c r="A379" s="81">
        <f>optical_store!B291</f>
        <v>-5.6991464386036563</v>
      </c>
      <c r="D379" s="92" t="s">
        <v>57</v>
      </c>
      <c r="E379" s="93" t="str">
        <f t="shared" si="29"/>
        <v>-5.69914643860366</v>
      </c>
    </row>
    <row r="380" spans="1:5" ht="15.75" customHeight="1" x14ac:dyDescent="0.25">
      <c r="A380" s="81">
        <f>optical_store!B292</f>
        <v>2.6583277745556368</v>
      </c>
      <c r="D380" s="92" t="s">
        <v>58</v>
      </c>
      <c r="E380" s="93" t="str">
        <f t="shared" si="29"/>
        <v>2.65832777455564</v>
      </c>
    </row>
    <row r="381" spans="1:5" ht="15.75" customHeight="1" x14ac:dyDescent="0.25">
      <c r="A381" s="81">
        <f>optical_store!B293</f>
        <v>31630.104857449471</v>
      </c>
      <c r="D381" s="92" t="s">
        <v>59</v>
      </c>
      <c r="E381" s="93" t="str">
        <f t="shared" si="29"/>
        <v>31630.1048574495</v>
      </c>
    </row>
    <row r="382" spans="1:5" ht="15.75" customHeight="1" x14ac:dyDescent="0.25">
      <c r="A382" s="81">
        <f>optical_store!B294</f>
        <v>32681.47398827078</v>
      </c>
      <c r="D382" s="92" t="s">
        <v>60</v>
      </c>
      <c r="E382" s="93" t="str">
        <f t="shared" si="29"/>
        <v>32681.4739882708</v>
      </c>
    </row>
    <row r="383" spans="1:5" ht="15.75" customHeight="1" x14ac:dyDescent="0.25">
      <c r="A383" s="81">
        <f>optical_store!B295</f>
        <v>30282.65598626457</v>
      </c>
      <c r="D383" s="92" t="s">
        <v>61</v>
      </c>
      <c r="E383" s="93" t="str">
        <f t="shared" si="29"/>
        <v>30282.6559862646</v>
      </c>
    </row>
    <row r="384" spans="1:5" ht="15.75" customHeight="1" x14ac:dyDescent="0.25">
      <c r="A384" s="81">
        <f>optical_store!B296</f>
        <v>243415.05555555559</v>
      </c>
      <c r="D384" s="92" t="s">
        <v>62</v>
      </c>
      <c r="E384" s="93" t="str">
        <f t="shared" si="29"/>
        <v>243415.055555556</v>
      </c>
    </row>
    <row r="385" spans="1:5" ht="15.75" customHeight="1" x14ac:dyDescent="0.25">
      <c r="A385" s="81">
        <f>optical_store!B297</f>
        <v>277813.16666666669</v>
      </c>
      <c r="D385" s="92" t="s">
        <v>63</v>
      </c>
      <c r="E385" s="93" t="str">
        <f t="shared" si="29"/>
        <v>277813.166666667</v>
      </c>
    </row>
    <row r="386" spans="1:5" ht="15.75" customHeight="1" thickBot="1" x14ac:dyDescent="0.3">
      <c r="A386" s="81">
        <f>optical_store!B298</f>
        <v>238822.72222222219</v>
      </c>
      <c r="D386" s="92" t="s">
        <v>64</v>
      </c>
      <c r="E386" s="94" t="str">
        <f t="shared" si="29"/>
        <v>238822.722222222</v>
      </c>
    </row>
    <row r="388" spans="1:5" ht="15.75" customHeight="1" thickBot="1" x14ac:dyDescent="0.3"/>
    <row r="389" spans="1:5" ht="15.75" customHeight="1" x14ac:dyDescent="0.25">
      <c r="D389" s="88" t="s">
        <v>83</v>
      </c>
      <c r="E389" s="89" t="s">
        <v>67</v>
      </c>
    </row>
    <row r="390" spans="1:5" ht="15.75" customHeight="1" x14ac:dyDescent="0.25">
      <c r="D390" s="90" t="s">
        <v>54</v>
      </c>
      <c r="E390" s="91" t="s">
        <v>68</v>
      </c>
    </row>
    <row r="391" spans="1:5" ht="15.75" customHeight="1" x14ac:dyDescent="0.25">
      <c r="A391" s="81">
        <f>optical_store!B299</f>
        <v>17.87850150332908</v>
      </c>
      <c r="D391" s="92" t="s">
        <v>56</v>
      </c>
      <c r="E391" s="93" t="str">
        <f t="shared" ref="E391:E399" si="30">SUBSTITUTE(A391,",","")</f>
        <v>17.8785015033291</v>
      </c>
    </row>
    <row r="392" spans="1:5" ht="15.75" customHeight="1" x14ac:dyDescent="0.25">
      <c r="A392" s="81">
        <f>optical_store!B300</f>
        <v>-46.952919564003011</v>
      </c>
      <c r="D392" s="92" t="s">
        <v>57</v>
      </c>
      <c r="E392" s="93" t="str">
        <f t="shared" si="30"/>
        <v>-46.952919564003</v>
      </c>
    </row>
    <row r="393" spans="1:5" ht="15.75" customHeight="1" x14ac:dyDescent="0.25">
      <c r="A393" s="81">
        <f>optical_store!B301</f>
        <v>-6.6301829701871844</v>
      </c>
      <c r="D393" s="92" t="s">
        <v>58</v>
      </c>
      <c r="E393" s="93" t="str">
        <f t="shared" si="30"/>
        <v>-6.63018297018718</v>
      </c>
    </row>
    <row r="394" spans="1:5" ht="15.75" customHeight="1" x14ac:dyDescent="0.25">
      <c r="A394" s="81">
        <f>optical_store!B302</f>
        <v>16136.77957798458</v>
      </c>
      <c r="D394" s="92" t="s">
        <v>59</v>
      </c>
      <c r="E394" s="93" t="str">
        <f t="shared" si="30"/>
        <v>16136.7795779846</v>
      </c>
    </row>
    <row r="395" spans="1:5" ht="15.75" customHeight="1" x14ac:dyDescent="0.25">
      <c r="A395" s="81">
        <f>optical_store!B303</f>
        <v>16504.284335267668</v>
      </c>
      <c r="D395" s="92" t="s">
        <v>60</v>
      </c>
      <c r="E395" s="93" t="str">
        <f t="shared" si="30"/>
        <v>16504.2843352677</v>
      </c>
    </row>
    <row r="396" spans="1:5" ht="15.75" customHeight="1" x14ac:dyDescent="0.25">
      <c r="A396" s="81">
        <f>optical_store!B304</f>
        <v>15041.774253957719</v>
      </c>
      <c r="D396" s="92" t="s">
        <v>61</v>
      </c>
      <c r="E396" s="93" t="str">
        <f t="shared" si="30"/>
        <v>15041.7742539577</v>
      </c>
    </row>
    <row r="397" spans="1:5" ht="15.75" customHeight="1" x14ac:dyDescent="0.25">
      <c r="A397" s="81">
        <f>optical_store!B305</f>
        <v>122772.05555555561</v>
      </c>
      <c r="D397" s="92" t="s">
        <v>62</v>
      </c>
      <c r="E397" s="93" t="str">
        <f t="shared" si="30"/>
        <v>122772.055555556</v>
      </c>
    </row>
    <row r="398" spans="1:5" ht="15.75" customHeight="1" x14ac:dyDescent="0.25">
      <c r="A398" s="81">
        <f>optical_store!B306</f>
        <v>138384.16666666669</v>
      </c>
      <c r="D398" s="92" t="s">
        <v>63</v>
      </c>
      <c r="E398" s="93" t="str">
        <f t="shared" si="30"/>
        <v>138384.166666667</v>
      </c>
    </row>
    <row r="399" spans="1:5" ht="15.75" customHeight="1" x14ac:dyDescent="0.25">
      <c r="A399" s="81">
        <f>optical_store!B307</f>
        <v>117637.7222222222</v>
      </c>
      <c r="D399" s="92" t="s">
        <v>64</v>
      </c>
      <c r="E399" s="93" t="str">
        <f t="shared" si="30"/>
        <v>117637.722222222</v>
      </c>
    </row>
    <row r="400" spans="1:5" ht="15.75" customHeight="1" x14ac:dyDescent="0.25">
      <c r="D400" s="241" t="s">
        <v>67</v>
      </c>
      <c r="E400" s="242"/>
    </row>
    <row r="401" spans="1:5" ht="15.75" customHeight="1" x14ac:dyDescent="0.25">
      <c r="D401" s="241" t="s">
        <v>65</v>
      </c>
      <c r="E401" s="242"/>
    </row>
    <row r="402" spans="1:5" ht="15.75" customHeight="1" x14ac:dyDescent="0.25">
      <c r="A402" s="81">
        <f>optical_store!B308</f>
        <v>16.004439007010131</v>
      </c>
      <c r="D402" s="92" t="s">
        <v>56</v>
      </c>
      <c r="E402" s="93" t="str">
        <f t="shared" ref="E402:E410" si="31">SUBSTITUTE(A402,",","")</f>
        <v>16.0044390070101</v>
      </c>
    </row>
    <row r="403" spans="1:5" ht="15.75" customHeight="1" x14ac:dyDescent="0.25">
      <c r="A403" s="81">
        <f>optical_store!B309</f>
        <v>-37.721463695090563</v>
      </c>
      <c r="D403" s="92" t="s">
        <v>57</v>
      </c>
      <c r="E403" s="93" t="str">
        <f t="shared" si="31"/>
        <v>-37.7214636950906</v>
      </c>
    </row>
    <row r="404" spans="1:5" ht="15.75" customHeight="1" x14ac:dyDescent="0.25">
      <c r="A404" s="81">
        <f>optical_store!B310</f>
        <v>5.4114515315930873</v>
      </c>
      <c r="D404" s="92" t="s">
        <v>58</v>
      </c>
      <c r="E404" s="93" t="str">
        <f t="shared" si="31"/>
        <v>5.41145153159309</v>
      </c>
    </row>
    <row r="405" spans="1:5" ht="15.75" customHeight="1" x14ac:dyDescent="0.25">
      <c r="A405" s="81">
        <f>optical_store!B311</f>
        <v>16150.960824933651</v>
      </c>
      <c r="D405" s="92" t="s">
        <v>59</v>
      </c>
      <c r="E405" s="93" t="str">
        <f t="shared" si="31"/>
        <v>16150.9608249337</v>
      </c>
    </row>
    <row r="406" spans="1:5" ht="15.75" customHeight="1" x14ac:dyDescent="0.25">
      <c r="A406" s="81">
        <f>optical_store!B312</f>
        <v>16511.06286031572</v>
      </c>
      <c r="D406" s="92" t="s">
        <v>60</v>
      </c>
      <c r="E406" s="93" t="str">
        <f t="shared" si="31"/>
        <v>16511.0628603157</v>
      </c>
    </row>
    <row r="407" spans="1:5" ht="15.75" customHeight="1" x14ac:dyDescent="0.25">
      <c r="A407" s="81">
        <f>optical_store!B313</f>
        <v>15051.079195841119</v>
      </c>
      <c r="D407" s="92" t="s">
        <v>61</v>
      </c>
      <c r="E407" s="93" t="str">
        <f t="shared" si="31"/>
        <v>15051.0791958411</v>
      </c>
    </row>
    <row r="408" spans="1:5" ht="15.75" customHeight="1" x14ac:dyDescent="0.25">
      <c r="A408" s="81">
        <f>optical_store!B314</f>
        <v>122855.05555555561</v>
      </c>
      <c r="D408" s="92" t="s">
        <v>62</v>
      </c>
      <c r="E408" s="93" t="str">
        <f t="shared" si="31"/>
        <v>122855.055555556</v>
      </c>
    </row>
    <row r="409" spans="1:5" ht="15.75" customHeight="1" x14ac:dyDescent="0.25">
      <c r="A409" s="81">
        <f>optical_store!B315</f>
        <v>138432.16666666669</v>
      </c>
      <c r="D409" s="92" t="s">
        <v>63</v>
      </c>
      <c r="E409" s="93" t="str">
        <f t="shared" si="31"/>
        <v>138432.166666667</v>
      </c>
    </row>
    <row r="410" spans="1:5" ht="15.75" customHeight="1" x14ac:dyDescent="0.25">
      <c r="A410" s="81">
        <f>optical_store!B316</f>
        <v>117481.7222222222</v>
      </c>
      <c r="D410" s="92" t="s">
        <v>64</v>
      </c>
      <c r="E410" s="93" t="str">
        <f t="shared" si="31"/>
        <v>117481.722222222</v>
      </c>
    </row>
    <row r="411" spans="1:5" ht="15.75" customHeight="1" x14ac:dyDescent="0.25">
      <c r="D411" s="241" t="s">
        <v>67</v>
      </c>
      <c r="E411" s="242"/>
    </row>
    <row r="412" spans="1:5" ht="15.75" customHeight="1" x14ac:dyDescent="0.25">
      <c r="D412" s="241" t="s">
        <v>66</v>
      </c>
      <c r="E412" s="242"/>
    </row>
    <row r="413" spans="1:5" ht="15.75" customHeight="1" x14ac:dyDescent="0.25">
      <c r="A413" s="81">
        <f>optical_store!B317</f>
        <v>16.48549698633154</v>
      </c>
      <c r="D413" s="92" t="s">
        <v>56</v>
      </c>
      <c r="E413" s="93" t="str">
        <f t="shared" ref="E413:E421" si="32">SUBSTITUTE(A413,",","")</f>
        <v>16.4854969863315</v>
      </c>
    </row>
    <row r="414" spans="1:5" ht="15.75" customHeight="1" x14ac:dyDescent="0.25">
      <c r="A414" s="81">
        <f>optical_store!B318</f>
        <v>-39.758583377836437</v>
      </c>
      <c r="D414" s="92" t="s">
        <v>57</v>
      </c>
      <c r="E414" s="93" t="str">
        <f t="shared" si="32"/>
        <v>-39.7585833778364</v>
      </c>
    </row>
    <row r="415" spans="1:5" ht="15.75" customHeight="1" x14ac:dyDescent="0.25">
      <c r="A415" s="81">
        <f>optical_store!B319</f>
        <v>-19.102831834964149</v>
      </c>
      <c r="D415" s="92" t="s">
        <v>58</v>
      </c>
      <c r="E415" s="93" t="str">
        <f t="shared" si="32"/>
        <v>-19.1028318349641</v>
      </c>
    </row>
    <row r="416" spans="1:5" ht="15.75" customHeight="1" x14ac:dyDescent="0.25">
      <c r="A416" s="81">
        <f>optical_store!B320</f>
        <v>16164.981713573919</v>
      </c>
      <c r="D416" s="92" t="s">
        <v>59</v>
      </c>
      <c r="E416" s="93" t="str">
        <f t="shared" si="32"/>
        <v>16164.9817135739</v>
      </c>
    </row>
    <row r="417" spans="1:5" ht="15.75" customHeight="1" x14ac:dyDescent="0.25">
      <c r="A417" s="81">
        <f>optical_store!B321</f>
        <v>16514.743346756812</v>
      </c>
      <c r="D417" s="92" t="s">
        <v>60</v>
      </c>
      <c r="E417" s="93" t="str">
        <f t="shared" si="32"/>
        <v>16514.7433467568</v>
      </c>
    </row>
    <row r="418" spans="1:5" ht="15.75" customHeight="1" x14ac:dyDescent="0.25">
      <c r="A418" s="81">
        <f>optical_store!B322</f>
        <v>15061.890909424599</v>
      </c>
      <c r="D418" s="92" t="s">
        <v>61</v>
      </c>
      <c r="E418" s="93" t="str">
        <f t="shared" si="32"/>
        <v>15061.8909094246</v>
      </c>
    </row>
    <row r="419" spans="1:5" ht="15.75" customHeight="1" x14ac:dyDescent="0.25">
      <c r="A419" s="81">
        <f>optical_store!B323</f>
        <v>123064.05555555561</v>
      </c>
      <c r="D419" s="92" t="s">
        <v>62</v>
      </c>
      <c r="E419" s="93" t="str">
        <f t="shared" si="32"/>
        <v>123064.055555556</v>
      </c>
    </row>
    <row r="420" spans="1:5" ht="15.75" customHeight="1" x14ac:dyDescent="0.25">
      <c r="A420" s="81">
        <f>optical_store!B324</f>
        <v>138538.16666666669</v>
      </c>
      <c r="D420" s="92" t="s">
        <v>63</v>
      </c>
      <c r="E420" s="93" t="str">
        <f t="shared" si="32"/>
        <v>138538.166666667</v>
      </c>
    </row>
    <row r="421" spans="1:5" ht="15.75" customHeight="1" thickBot="1" x14ac:dyDescent="0.3">
      <c r="A421" s="81">
        <f>optical_store!B325</f>
        <v>117617.7222222222</v>
      </c>
      <c r="D421" s="92" t="s">
        <v>64</v>
      </c>
      <c r="E421" s="94" t="str">
        <f t="shared" si="32"/>
        <v>117617.722222222</v>
      </c>
    </row>
    <row r="423" spans="1:5" ht="15.75" customHeight="1" thickBot="1" x14ac:dyDescent="0.3"/>
    <row r="424" spans="1:5" ht="15.75" customHeight="1" x14ac:dyDescent="0.25">
      <c r="D424" s="88" t="s">
        <v>83</v>
      </c>
      <c r="E424" s="89" t="s">
        <v>69</v>
      </c>
    </row>
    <row r="425" spans="1:5" ht="15.75" customHeight="1" x14ac:dyDescent="0.25">
      <c r="D425" s="90" t="s">
        <v>54</v>
      </c>
      <c r="E425" s="91" t="s">
        <v>70</v>
      </c>
    </row>
    <row r="426" spans="1:5" ht="15.75" customHeight="1" x14ac:dyDescent="0.25">
      <c r="A426" s="81">
        <f>optical_store!B326</f>
        <v>36.565715626607663</v>
      </c>
      <c r="D426" s="92" t="s">
        <v>56</v>
      </c>
      <c r="E426" s="93" t="str">
        <f t="shared" ref="E426:E434" si="33">SUBSTITUTE(A426,",","")</f>
        <v>36.5657156266077</v>
      </c>
    </row>
    <row r="427" spans="1:5" ht="15.75" customHeight="1" x14ac:dyDescent="0.25">
      <c r="A427" s="81">
        <f>optical_store!B327</f>
        <v>3.3174287364962209</v>
      </c>
      <c r="D427" s="92" t="s">
        <v>57</v>
      </c>
      <c r="E427" s="93" t="str">
        <f t="shared" si="33"/>
        <v>3.31742873649622</v>
      </c>
    </row>
    <row r="428" spans="1:5" ht="15.75" customHeight="1" x14ac:dyDescent="0.25">
      <c r="A428" s="81">
        <f>optical_store!B328</f>
        <v>18.328402621150559</v>
      </c>
      <c r="D428" s="92" t="s">
        <v>58</v>
      </c>
      <c r="E428" s="93" t="str">
        <f t="shared" si="33"/>
        <v>18.3284026211506</v>
      </c>
    </row>
    <row r="429" spans="1:5" ht="15.75" customHeight="1" x14ac:dyDescent="0.25">
      <c r="A429" s="81">
        <f>optical_store!B329</f>
        <v>6944.4105154825238</v>
      </c>
      <c r="D429" s="92" t="s">
        <v>59</v>
      </c>
      <c r="E429" s="93" t="str">
        <f t="shared" si="33"/>
        <v>6944.41051548252</v>
      </c>
    </row>
    <row r="430" spans="1:5" ht="15.75" customHeight="1" x14ac:dyDescent="0.25">
      <c r="A430" s="81">
        <f>optical_store!B330</f>
        <v>7689.167527653216</v>
      </c>
      <c r="D430" s="92" t="s">
        <v>60</v>
      </c>
      <c r="E430" s="93" t="str">
        <f t="shared" si="33"/>
        <v>7689.16752765322</v>
      </c>
    </row>
    <row r="431" spans="1:5" ht="15.75" customHeight="1" x14ac:dyDescent="0.25">
      <c r="A431" s="81">
        <f>optical_store!B331</f>
        <v>6965.1258216353062</v>
      </c>
      <c r="D431" s="92" t="s">
        <v>61</v>
      </c>
      <c r="E431" s="93" t="str">
        <f t="shared" si="33"/>
        <v>6965.12582163531</v>
      </c>
    </row>
    <row r="432" spans="1:5" ht="15.75" customHeight="1" x14ac:dyDescent="0.25">
      <c r="A432" s="81">
        <f>optical_store!B332</f>
        <v>53923.055555555547</v>
      </c>
      <c r="D432" s="92" t="s">
        <v>62</v>
      </c>
      <c r="E432" s="93" t="str">
        <f t="shared" si="33"/>
        <v>53923.0555555555</v>
      </c>
    </row>
    <row r="433" spans="1:5" ht="15.75" customHeight="1" x14ac:dyDescent="0.25">
      <c r="A433" s="81">
        <f>optical_store!B333</f>
        <v>64817.166666666657</v>
      </c>
      <c r="D433" s="92" t="s">
        <v>63</v>
      </c>
      <c r="E433" s="93" t="str">
        <f t="shared" si="33"/>
        <v>64817.1666666667</v>
      </c>
    </row>
    <row r="434" spans="1:5" ht="15.75" customHeight="1" x14ac:dyDescent="0.25">
      <c r="A434" s="81">
        <f>optical_store!B334</f>
        <v>55228.722222222219</v>
      </c>
      <c r="D434" s="92" t="s">
        <v>64</v>
      </c>
      <c r="E434" s="93" t="str">
        <f t="shared" si="33"/>
        <v>55228.7222222222</v>
      </c>
    </row>
    <row r="435" spans="1:5" ht="15.75" customHeight="1" x14ac:dyDescent="0.25">
      <c r="D435" s="241" t="s">
        <v>69</v>
      </c>
      <c r="E435" s="242"/>
    </row>
    <row r="436" spans="1:5" ht="15.75" customHeight="1" x14ac:dyDescent="0.25">
      <c r="D436" s="241" t="s">
        <v>65</v>
      </c>
      <c r="E436" s="242"/>
    </row>
    <row r="437" spans="1:5" ht="15.75" customHeight="1" x14ac:dyDescent="0.25">
      <c r="A437" s="81">
        <f>optical_store!B335</f>
        <v>33.892850663242427</v>
      </c>
      <c r="D437" s="92" t="s">
        <v>56</v>
      </c>
      <c r="E437" s="93" t="str">
        <f t="shared" ref="E437:E445" si="34">SUBSTITUTE(A437,",","")</f>
        <v>33.8928506632424</v>
      </c>
    </row>
    <row r="438" spans="1:5" ht="15.75" customHeight="1" x14ac:dyDescent="0.25">
      <c r="A438" s="81">
        <f>optical_store!B336</f>
        <v>6.9232304197300714</v>
      </c>
      <c r="D438" s="92" t="s">
        <v>57</v>
      </c>
      <c r="E438" s="93" t="str">
        <f t="shared" si="34"/>
        <v>6.92323041973007</v>
      </c>
    </row>
    <row r="439" spans="1:5" ht="15.75" customHeight="1" x14ac:dyDescent="0.25">
      <c r="A439" s="81">
        <f>optical_store!B337</f>
        <v>20.455559003397791</v>
      </c>
      <c r="D439" s="92" t="s">
        <v>58</v>
      </c>
      <c r="E439" s="93" t="str">
        <f t="shared" si="34"/>
        <v>20.4555590033978</v>
      </c>
    </row>
    <row r="440" spans="1:5" ht="15.75" customHeight="1" x14ac:dyDescent="0.25">
      <c r="A440" s="81">
        <f>optical_store!B338</f>
        <v>6963.9036872031566</v>
      </c>
      <c r="D440" s="92" t="s">
        <v>59</v>
      </c>
      <c r="E440" s="93" t="str">
        <f t="shared" si="34"/>
        <v>6963.90368720316</v>
      </c>
    </row>
    <row r="441" spans="1:5" ht="15.75" customHeight="1" x14ac:dyDescent="0.25">
      <c r="A441" s="81">
        <f>optical_store!B339</f>
        <v>7693.7058073873268</v>
      </c>
      <c r="D441" s="92" t="s">
        <v>60</v>
      </c>
      <c r="E441" s="93" t="str">
        <f t="shared" si="34"/>
        <v>7693.70580738733</v>
      </c>
    </row>
    <row r="442" spans="1:5" ht="15.75" customHeight="1" x14ac:dyDescent="0.25">
      <c r="A442" s="81">
        <f>optical_store!B340</f>
        <v>6985.6622369387233</v>
      </c>
      <c r="D442" s="92" t="s">
        <v>61</v>
      </c>
      <c r="E442" s="93" t="str">
        <f t="shared" si="34"/>
        <v>6985.66223693872</v>
      </c>
    </row>
    <row r="443" spans="1:5" ht="15.75" customHeight="1" x14ac:dyDescent="0.25">
      <c r="A443" s="81">
        <f>optical_store!B341</f>
        <v>53949.055555555547</v>
      </c>
      <c r="D443" s="92" t="s">
        <v>62</v>
      </c>
      <c r="E443" s="93" t="str">
        <f t="shared" si="34"/>
        <v>53949.0555555555</v>
      </c>
    </row>
    <row r="444" spans="1:5" ht="15.75" customHeight="1" x14ac:dyDescent="0.25">
      <c r="A444" s="81">
        <f>optical_store!B342</f>
        <v>64905.166666666657</v>
      </c>
      <c r="D444" s="92" t="s">
        <v>63</v>
      </c>
      <c r="E444" s="93" t="str">
        <f t="shared" si="34"/>
        <v>64905.1666666667</v>
      </c>
    </row>
    <row r="445" spans="1:5" ht="15.75" customHeight="1" x14ac:dyDescent="0.25">
      <c r="A445" s="81">
        <f>optical_store!B343</f>
        <v>55254.722222222219</v>
      </c>
      <c r="D445" s="92" t="s">
        <v>64</v>
      </c>
      <c r="E445" s="93" t="str">
        <f t="shared" si="34"/>
        <v>55254.7222222222</v>
      </c>
    </row>
    <row r="446" spans="1:5" ht="15.75" customHeight="1" x14ac:dyDescent="0.25">
      <c r="D446" s="241" t="s">
        <v>69</v>
      </c>
      <c r="E446" s="242"/>
    </row>
    <row r="447" spans="1:5" ht="15.75" customHeight="1" x14ac:dyDescent="0.25">
      <c r="D447" s="241" t="s">
        <v>66</v>
      </c>
      <c r="E447" s="242"/>
    </row>
    <row r="448" spans="1:5" ht="15.75" customHeight="1" x14ac:dyDescent="0.25">
      <c r="A448" s="81">
        <f>optical_store!B344</f>
        <v>43.544873178393281</v>
      </c>
      <c r="D448" s="92" t="s">
        <v>56</v>
      </c>
      <c r="E448" s="93" t="str">
        <f t="shared" ref="E448:E456" si="35">SUBSTITUTE(A448,",","")</f>
        <v>43.5448731783933</v>
      </c>
    </row>
    <row r="449" spans="1:5" ht="15.75" customHeight="1" x14ac:dyDescent="0.25">
      <c r="A449" s="81">
        <f>optical_store!B345</f>
        <v>8.4658330396746582</v>
      </c>
      <c r="D449" s="92" t="s">
        <v>57</v>
      </c>
      <c r="E449" s="93" t="str">
        <f t="shared" si="35"/>
        <v>8.46583303967466</v>
      </c>
    </row>
    <row r="450" spans="1:5" ht="15.75" customHeight="1" x14ac:dyDescent="0.25">
      <c r="A450" s="81">
        <f>optical_store!B346</f>
        <v>21.774136204969441</v>
      </c>
      <c r="D450" s="92" t="s">
        <v>58</v>
      </c>
      <c r="E450" s="93" t="str">
        <f t="shared" si="35"/>
        <v>21.7741362049694</v>
      </c>
    </row>
    <row r="451" spans="1:5" ht="15.75" customHeight="1" x14ac:dyDescent="0.25">
      <c r="A451" s="81">
        <f>optical_store!B347</f>
        <v>6959.3053108953209</v>
      </c>
      <c r="D451" s="92" t="s">
        <v>59</v>
      </c>
      <c r="E451" s="93" t="str">
        <f t="shared" si="35"/>
        <v>6959.30531089532</v>
      </c>
    </row>
    <row r="452" spans="1:5" ht="15.75" customHeight="1" x14ac:dyDescent="0.25">
      <c r="A452" s="81">
        <f>optical_store!B348</f>
        <v>7692.4054153969309</v>
      </c>
      <c r="D452" s="92" t="s">
        <v>60</v>
      </c>
      <c r="E452" s="93" t="str">
        <f t="shared" si="35"/>
        <v>7692.40541539693</v>
      </c>
    </row>
    <row r="453" spans="1:5" ht="15.75" customHeight="1" x14ac:dyDescent="0.25">
      <c r="A453" s="81">
        <f>optical_store!B349</f>
        <v>6979.7566735273094</v>
      </c>
      <c r="D453" s="92" t="s">
        <v>61</v>
      </c>
      <c r="E453" s="93" t="str">
        <f t="shared" si="35"/>
        <v>6979.75667352731</v>
      </c>
    </row>
    <row r="454" spans="1:5" ht="15.75" customHeight="1" x14ac:dyDescent="0.25">
      <c r="A454" s="81">
        <f>optical_store!B350</f>
        <v>54030.055555555547</v>
      </c>
      <c r="D454" s="92" t="s">
        <v>62</v>
      </c>
      <c r="E454" s="93" t="str">
        <f t="shared" si="35"/>
        <v>54030.0555555555</v>
      </c>
    </row>
    <row r="455" spans="1:5" ht="15.75" customHeight="1" x14ac:dyDescent="0.25">
      <c r="A455" s="81">
        <f>optical_store!B351</f>
        <v>64806.166666666657</v>
      </c>
      <c r="D455" s="92" t="s">
        <v>63</v>
      </c>
      <c r="E455" s="93" t="str">
        <f t="shared" si="35"/>
        <v>64806.1666666667</v>
      </c>
    </row>
    <row r="456" spans="1:5" ht="15.75" customHeight="1" thickBot="1" x14ac:dyDescent="0.3">
      <c r="A456" s="81">
        <f>optical_store!B352</f>
        <v>55307.722222222219</v>
      </c>
      <c r="D456" s="92" t="s">
        <v>64</v>
      </c>
      <c r="E456" s="94" t="str">
        <f t="shared" si="35"/>
        <v>55307.7222222222</v>
      </c>
    </row>
    <row r="458" spans="1:5" ht="15.75" customHeight="1" thickBot="1" x14ac:dyDescent="0.3"/>
    <row r="459" spans="1:5" ht="15.75" customHeight="1" x14ac:dyDescent="0.25">
      <c r="D459" s="88" t="s">
        <v>83</v>
      </c>
      <c r="E459" s="89" t="s">
        <v>71</v>
      </c>
    </row>
    <row r="460" spans="1:5" ht="15.75" customHeight="1" x14ac:dyDescent="0.25">
      <c r="D460" s="90" t="s">
        <v>54</v>
      </c>
      <c r="E460" s="91" t="s">
        <v>72</v>
      </c>
    </row>
    <row r="461" spans="1:5" ht="15.75" customHeight="1" x14ac:dyDescent="0.25">
      <c r="A461" s="81">
        <f>optical_store!B353</f>
        <v>30396.69143898334</v>
      </c>
      <c r="D461" s="92" t="s">
        <v>56</v>
      </c>
      <c r="E461" s="93" t="str">
        <f t="shared" ref="E461:E469" si="36">SUBSTITUTE(A461,",","")</f>
        <v>30396.6914389833</v>
      </c>
    </row>
    <row r="462" spans="1:5" ht="15.75" customHeight="1" x14ac:dyDescent="0.25">
      <c r="A462" s="81">
        <f>optical_store!B354</f>
        <v>33805.283957531239</v>
      </c>
      <c r="D462" s="92" t="s">
        <v>57</v>
      </c>
      <c r="E462" s="93" t="str">
        <f t="shared" si="36"/>
        <v>33805.2839575312</v>
      </c>
    </row>
    <row r="463" spans="1:5" ht="15.75" customHeight="1" x14ac:dyDescent="0.25">
      <c r="A463" s="81">
        <f>optical_store!B355</f>
        <v>30135.68060506893</v>
      </c>
      <c r="D463" s="92" t="s">
        <v>58</v>
      </c>
      <c r="E463" s="93" t="str">
        <f t="shared" si="36"/>
        <v>30135.6806050689</v>
      </c>
    </row>
    <row r="464" spans="1:5" ht="15.75" customHeight="1" x14ac:dyDescent="0.25">
      <c r="A464" s="81">
        <f>optical_store!B356</f>
        <v>6.2552283125710018</v>
      </c>
      <c r="D464" s="92" t="s">
        <v>59</v>
      </c>
      <c r="E464" s="93" t="str">
        <f t="shared" si="36"/>
        <v>6.255228312571</v>
      </c>
    </row>
    <row r="465" spans="1:5" ht="15.75" customHeight="1" x14ac:dyDescent="0.25">
      <c r="A465" s="81">
        <f>optical_store!B357</f>
        <v>-1.6773686202556279</v>
      </c>
      <c r="D465" s="92" t="s">
        <v>60</v>
      </c>
      <c r="E465" s="93" t="str">
        <f t="shared" si="36"/>
        <v>-1.67736862025563</v>
      </c>
    </row>
    <row r="466" spans="1:5" ht="15.75" customHeight="1" x14ac:dyDescent="0.25">
      <c r="A466" s="81">
        <f>optical_store!B358</f>
        <v>-0.28067381264202601</v>
      </c>
      <c r="D466" s="92" t="s">
        <v>61</v>
      </c>
      <c r="E466" s="93" t="str">
        <f t="shared" si="36"/>
        <v>-0.280673812642026</v>
      </c>
    </row>
    <row r="467" spans="1:5" ht="15.75" customHeight="1" x14ac:dyDescent="0.25">
      <c r="A467" s="81">
        <f>optical_store!B359</f>
        <v>39230.055555555547</v>
      </c>
      <c r="D467" s="92" t="s">
        <v>62</v>
      </c>
      <c r="E467" s="93" t="str">
        <f t="shared" si="36"/>
        <v>39230.0555555555</v>
      </c>
    </row>
    <row r="468" spans="1:5" ht="15.75" customHeight="1" x14ac:dyDescent="0.25">
      <c r="A468" s="81">
        <f>optical_store!B360</f>
        <v>39680.166666666657</v>
      </c>
      <c r="D468" s="92" t="s">
        <v>63</v>
      </c>
      <c r="E468" s="93" t="str">
        <f t="shared" si="36"/>
        <v>39680.1666666667</v>
      </c>
    </row>
    <row r="469" spans="1:5" ht="15.75" customHeight="1" x14ac:dyDescent="0.25">
      <c r="A469" s="81">
        <f>optical_store!B361</f>
        <v>35066.722222222219</v>
      </c>
      <c r="D469" s="92" t="s">
        <v>64</v>
      </c>
      <c r="E469" s="93" t="str">
        <f t="shared" si="36"/>
        <v>35066.7222222222</v>
      </c>
    </row>
    <row r="470" spans="1:5" ht="15.75" customHeight="1" x14ac:dyDescent="0.25">
      <c r="D470" s="241" t="s">
        <v>71</v>
      </c>
      <c r="E470" s="242"/>
    </row>
    <row r="471" spans="1:5" ht="15.75" customHeight="1" x14ac:dyDescent="0.25">
      <c r="D471" s="241" t="s">
        <v>65</v>
      </c>
      <c r="E471" s="242"/>
    </row>
    <row r="472" spans="1:5" ht="15.75" customHeight="1" x14ac:dyDescent="0.25">
      <c r="A472" s="81">
        <f>optical_store!B362</f>
        <v>30395.96440400913</v>
      </c>
      <c r="D472" s="92" t="s">
        <v>56</v>
      </c>
      <c r="E472" s="93" t="str">
        <f t="shared" ref="E472:E480" si="37">SUBSTITUTE(A472,",","")</f>
        <v>30395.9644040091</v>
      </c>
    </row>
    <row r="473" spans="1:5" ht="15.75" customHeight="1" x14ac:dyDescent="0.25">
      <c r="A473" s="81">
        <f>optical_store!B363</f>
        <v>33816.328006803269</v>
      </c>
      <c r="D473" s="92" t="s">
        <v>57</v>
      </c>
      <c r="E473" s="93" t="str">
        <f t="shared" si="37"/>
        <v>33816.3280068033</v>
      </c>
    </row>
    <row r="474" spans="1:5" ht="15.75" customHeight="1" x14ac:dyDescent="0.25">
      <c r="A474" s="81">
        <f>optical_store!B364</f>
        <v>30126.799230183711</v>
      </c>
      <c r="D474" s="92" t="s">
        <v>58</v>
      </c>
      <c r="E474" s="93" t="str">
        <f t="shared" si="37"/>
        <v>30126.7992301837</v>
      </c>
    </row>
    <row r="475" spans="1:5" ht="15.75" customHeight="1" x14ac:dyDescent="0.25">
      <c r="A475" s="81">
        <f>optical_store!B365</f>
        <v>-5.5780078811096212</v>
      </c>
      <c r="D475" s="92" t="s">
        <v>59</v>
      </c>
      <c r="E475" s="93" t="str">
        <f t="shared" si="37"/>
        <v>-5.57800788110962</v>
      </c>
    </row>
    <row r="476" spans="1:5" ht="15.75" customHeight="1" x14ac:dyDescent="0.25">
      <c r="A476" s="81">
        <f>optical_store!B366</f>
        <v>-2.4662093424750742</v>
      </c>
      <c r="D476" s="92" t="s">
        <v>60</v>
      </c>
      <c r="E476" s="93" t="str">
        <f t="shared" si="37"/>
        <v>-2.46620934247507</v>
      </c>
    </row>
    <row r="477" spans="1:5" ht="15.75" customHeight="1" x14ac:dyDescent="0.25">
      <c r="A477" s="81">
        <f>optical_store!B367</f>
        <v>0.48923031536352413</v>
      </c>
      <c r="D477" s="92" t="s">
        <v>61</v>
      </c>
      <c r="E477" s="93" t="str">
        <f t="shared" si="37"/>
        <v>0.489230315363524</v>
      </c>
    </row>
    <row r="478" spans="1:5" ht="15.75" customHeight="1" x14ac:dyDescent="0.25">
      <c r="A478" s="81">
        <f>optical_store!B368</f>
        <v>39136.555555555547</v>
      </c>
      <c r="D478" s="92" t="s">
        <v>62</v>
      </c>
      <c r="E478" s="93" t="str">
        <f t="shared" si="37"/>
        <v>39136.5555555555</v>
      </c>
    </row>
    <row r="479" spans="1:5" ht="15.75" customHeight="1" x14ac:dyDescent="0.25">
      <c r="A479" s="81">
        <f>optical_store!B369</f>
        <v>39699.666666666657</v>
      </c>
      <c r="D479" s="92" t="s">
        <v>63</v>
      </c>
      <c r="E479" s="93" t="str">
        <f t="shared" si="37"/>
        <v>39699.6666666667</v>
      </c>
    </row>
    <row r="480" spans="1:5" ht="15.75" customHeight="1" x14ac:dyDescent="0.25">
      <c r="A480" s="81">
        <f>optical_store!B370</f>
        <v>35043.222222222219</v>
      </c>
      <c r="D480" s="92" t="s">
        <v>64</v>
      </c>
      <c r="E480" s="93" t="str">
        <f t="shared" si="37"/>
        <v>35043.2222222222</v>
      </c>
    </row>
    <row r="481" spans="1:5" ht="15.75" customHeight="1" x14ac:dyDescent="0.25">
      <c r="D481" s="241" t="s">
        <v>71</v>
      </c>
      <c r="E481" s="242"/>
    </row>
    <row r="482" spans="1:5" ht="15.75" customHeight="1" x14ac:dyDescent="0.25">
      <c r="D482" s="241" t="s">
        <v>66</v>
      </c>
      <c r="E482" s="242"/>
    </row>
    <row r="483" spans="1:5" ht="15.75" customHeight="1" x14ac:dyDescent="0.25">
      <c r="A483" s="81">
        <f>optical_store!B371</f>
        <v>30392.450420929079</v>
      </c>
      <c r="D483" s="92" t="s">
        <v>56</v>
      </c>
      <c r="E483" s="93" t="str">
        <f t="shared" ref="E483:E491" si="38">SUBSTITUTE(A483,",","")</f>
        <v>30392.4504209291</v>
      </c>
    </row>
    <row r="484" spans="1:5" ht="15.75" customHeight="1" x14ac:dyDescent="0.25">
      <c r="A484" s="81">
        <f>optical_store!B372</f>
        <v>33783.986317527277</v>
      </c>
      <c r="D484" s="92" t="s">
        <v>57</v>
      </c>
      <c r="E484" s="93" t="str">
        <f t="shared" si="38"/>
        <v>33783.9863175273</v>
      </c>
    </row>
    <row r="485" spans="1:5" ht="15.75" customHeight="1" x14ac:dyDescent="0.25">
      <c r="A485" s="81">
        <f>optical_store!B373</f>
        <v>30131.386485125069</v>
      </c>
      <c r="D485" s="92" t="s">
        <v>58</v>
      </c>
      <c r="E485" s="93" t="str">
        <f t="shared" si="38"/>
        <v>30131.3864851251</v>
      </c>
    </row>
    <row r="486" spans="1:5" ht="15.75" customHeight="1" x14ac:dyDescent="0.25">
      <c r="A486" s="81">
        <f>optical_store!B374</f>
        <v>-0.67722043146015976</v>
      </c>
      <c r="D486" s="92" t="s">
        <v>59</v>
      </c>
      <c r="E486" s="93" t="str">
        <f t="shared" si="38"/>
        <v>-0.67722043146016</v>
      </c>
    </row>
    <row r="487" spans="1:5" ht="15.75" customHeight="1" x14ac:dyDescent="0.25">
      <c r="A487" s="81">
        <f>optical_store!B375</f>
        <v>4.1435779627368676</v>
      </c>
      <c r="D487" s="92" t="s">
        <v>60</v>
      </c>
      <c r="E487" s="93" t="str">
        <f t="shared" si="38"/>
        <v>4.14357796273687</v>
      </c>
    </row>
    <row r="488" spans="1:5" ht="15.75" customHeight="1" x14ac:dyDescent="0.25">
      <c r="A488" s="81">
        <f>optical_store!B376</f>
        <v>-0.20855650271799081</v>
      </c>
      <c r="D488" s="92" t="s">
        <v>61</v>
      </c>
      <c r="E488" s="93" t="str">
        <f t="shared" si="38"/>
        <v>-0.208556502717991</v>
      </c>
    </row>
    <row r="489" spans="1:5" ht="15.75" customHeight="1" x14ac:dyDescent="0.25">
      <c r="A489" s="81">
        <f>optical_store!B377</f>
        <v>38936.055555555547</v>
      </c>
      <c r="D489" s="92" t="s">
        <v>62</v>
      </c>
      <c r="E489" s="93" t="str">
        <f t="shared" si="38"/>
        <v>38936.0555555555</v>
      </c>
    </row>
    <row r="490" spans="1:5" ht="15.75" customHeight="1" x14ac:dyDescent="0.25">
      <c r="A490" s="81">
        <f>optical_store!B378</f>
        <v>39773.166666666657</v>
      </c>
      <c r="D490" s="92" t="s">
        <v>63</v>
      </c>
      <c r="E490" s="93" t="str">
        <f t="shared" si="38"/>
        <v>39773.1666666667</v>
      </c>
    </row>
    <row r="491" spans="1:5" ht="15.75" customHeight="1" thickBot="1" x14ac:dyDescent="0.3">
      <c r="A491" s="81">
        <f>optical_store!B379</f>
        <v>34956.722222222219</v>
      </c>
      <c r="D491" s="92" t="s">
        <v>64</v>
      </c>
      <c r="E491" s="94" t="str">
        <f t="shared" si="38"/>
        <v>34956.7222222222</v>
      </c>
    </row>
    <row r="493" spans="1:5" ht="15.75" customHeight="1" thickBot="1" x14ac:dyDescent="0.3">
      <c r="D493" s="95"/>
      <c r="E493" s="95"/>
    </row>
    <row r="494" spans="1:5" ht="15.75" customHeight="1" x14ac:dyDescent="0.25">
      <c r="D494" s="88" t="s">
        <v>83</v>
      </c>
      <c r="E494" s="89" t="s">
        <v>73</v>
      </c>
    </row>
    <row r="495" spans="1:5" ht="15.75" customHeight="1" x14ac:dyDescent="0.25">
      <c r="D495" s="90" t="s">
        <v>54</v>
      </c>
      <c r="E495" s="91" t="s">
        <v>74</v>
      </c>
    </row>
    <row r="496" spans="1:5" ht="15.75" customHeight="1" x14ac:dyDescent="0.25">
      <c r="A496" s="81">
        <f>optical_store!B380</f>
        <v>14129.54687793069</v>
      </c>
      <c r="D496" s="92" t="s">
        <v>56</v>
      </c>
      <c r="E496" s="93" t="str">
        <f t="shared" ref="E496:E504" si="39">SUBSTITUTE(A496,",","")</f>
        <v>14129.5468779307</v>
      </c>
    </row>
    <row r="497" spans="1:5" ht="15.75" customHeight="1" x14ac:dyDescent="0.25">
      <c r="A497" s="81">
        <f>optical_store!B381</f>
        <v>16015.126411117661</v>
      </c>
      <c r="D497" s="92" t="s">
        <v>57</v>
      </c>
      <c r="E497" s="93" t="str">
        <f t="shared" si="39"/>
        <v>16015.1264111177</v>
      </c>
    </row>
    <row r="498" spans="1:5" ht="15.75" customHeight="1" x14ac:dyDescent="0.25">
      <c r="A498" s="81">
        <f>optical_store!B382</f>
        <v>13988.94002050131</v>
      </c>
      <c r="D498" s="92" t="s">
        <v>58</v>
      </c>
      <c r="E498" s="93" t="str">
        <f t="shared" si="39"/>
        <v>13988.9400205013</v>
      </c>
    </row>
    <row r="499" spans="1:5" ht="15.75" customHeight="1" x14ac:dyDescent="0.25">
      <c r="A499" s="81">
        <f>optical_store!B383</f>
        <v>-12.98867919026006</v>
      </c>
      <c r="D499" s="92" t="s">
        <v>59</v>
      </c>
      <c r="E499" s="93" t="str">
        <f t="shared" si="39"/>
        <v>-12.9886791902601</v>
      </c>
    </row>
    <row r="500" spans="1:5" ht="15.75" customHeight="1" x14ac:dyDescent="0.25">
      <c r="A500" s="81">
        <f>optical_store!B384</f>
        <v>-16.432936073236561</v>
      </c>
      <c r="D500" s="92" t="s">
        <v>60</v>
      </c>
      <c r="E500" s="93" t="str">
        <f t="shared" si="39"/>
        <v>-16.4329360732366</v>
      </c>
    </row>
    <row r="501" spans="1:5" ht="15.75" customHeight="1" x14ac:dyDescent="0.25">
      <c r="A501" s="81">
        <f>optical_store!B385</f>
        <v>-37.011977565815343</v>
      </c>
      <c r="D501" s="92" t="s">
        <v>61</v>
      </c>
      <c r="E501" s="93" t="str">
        <f t="shared" si="39"/>
        <v>-37.0119775658153</v>
      </c>
    </row>
    <row r="502" spans="1:5" ht="15.75" customHeight="1" x14ac:dyDescent="0.25">
      <c r="A502" s="81">
        <f>optical_store!B386</f>
        <v>18430.555555555551</v>
      </c>
      <c r="D502" s="92" t="s">
        <v>62</v>
      </c>
      <c r="E502" s="93" t="str">
        <f t="shared" si="39"/>
        <v>18430.5555555556</v>
      </c>
    </row>
    <row r="503" spans="1:5" ht="15.75" customHeight="1" x14ac:dyDescent="0.25">
      <c r="A503" s="81">
        <f>optical_store!B387</f>
        <v>18993.666666666672</v>
      </c>
      <c r="D503" s="92" t="s">
        <v>63</v>
      </c>
      <c r="E503" s="93" t="str">
        <f t="shared" si="39"/>
        <v>18993.6666666667</v>
      </c>
    </row>
    <row r="504" spans="1:5" ht="15.75" customHeight="1" x14ac:dyDescent="0.25">
      <c r="A504" s="81">
        <f>optical_store!B388</f>
        <v>16411.222222222219</v>
      </c>
      <c r="D504" s="92" t="s">
        <v>64</v>
      </c>
      <c r="E504" s="93" t="str">
        <f t="shared" si="39"/>
        <v>16411.2222222222</v>
      </c>
    </row>
    <row r="505" spans="1:5" ht="15.75" customHeight="1" x14ac:dyDescent="0.25">
      <c r="D505" s="241" t="s">
        <v>73</v>
      </c>
      <c r="E505" s="242"/>
    </row>
    <row r="506" spans="1:5" ht="15.75" customHeight="1" x14ac:dyDescent="0.25">
      <c r="D506" s="241" t="s">
        <v>65</v>
      </c>
      <c r="E506" s="242"/>
    </row>
    <row r="507" spans="1:5" ht="15.75" customHeight="1" x14ac:dyDescent="0.25">
      <c r="A507" s="81">
        <f>optical_store!B389</f>
        <v>14141.812101955469</v>
      </c>
      <c r="D507" s="92" t="s">
        <v>56</v>
      </c>
      <c r="E507" s="93" t="str">
        <f t="shared" ref="E507:E515" si="40">SUBSTITUTE(A507,",","")</f>
        <v>14141.8121019555</v>
      </c>
    </row>
    <row r="508" spans="1:5" ht="15.75" customHeight="1" x14ac:dyDescent="0.25">
      <c r="A508" s="81">
        <f>optical_store!B390</f>
        <v>16026.028934931121</v>
      </c>
      <c r="D508" s="92" t="s">
        <v>57</v>
      </c>
      <c r="E508" s="93" t="str">
        <f t="shared" si="40"/>
        <v>16026.0289349311</v>
      </c>
    </row>
    <row r="509" spans="1:5" ht="15.75" customHeight="1" x14ac:dyDescent="0.25">
      <c r="A509" s="81">
        <f>optical_store!B391</f>
        <v>14001.431268676681</v>
      </c>
      <c r="D509" s="92" t="s">
        <v>58</v>
      </c>
      <c r="E509" s="93" t="str">
        <f t="shared" si="40"/>
        <v>14001.4312686767</v>
      </c>
    </row>
    <row r="510" spans="1:5" ht="15.75" customHeight="1" x14ac:dyDescent="0.25">
      <c r="A510" s="81">
        <f>optical_store!B392</f>
        <v>-10.632579712132349</v>
      </c>
      <c r="D510" s="92" t="s">
        <v>59</v>
      </c>
      <c r="E510" s="93" t="str">
        <f t="shared" si="40"/>
        <v>-10.6325797121323</v>
      </c>
    </row>
    <row r="511" spans="1:5" ht="15.75" customHeight="1" x14ac:dyDescent="0.25">
      <c r="A511" s="81">
        <f>optical_store!B393</f>
        <v>-15.03802414650325</v>
      </c>
      <c r="D511" s="92" t="s">
        <v>60</v>
      </c>
      <c r="E511" s="93" t="str">
        <f t="shared" si="40"/>
        <v>-15.0380241465033</v>
      </c>
    </row>
    <row r="512" spans="1:5" ht="15.75" customHeight="1" x14ac:dyDescent="0.25">
      <c r="A512" s="81">
        <f>optical_store!B394</f>
        <v>-29.941890660527289</v>
      </c>
      <c r="D512" s="92" t="s">
        <v>61</v>
      </c>
      <c r="E512" s="93" t="str">
        <f t="shared" si="40"/>
        <v>-29.9418906605273</v>
      </c>
    </row>
    <row r="513" spans="1:5" ht="15.75" customHeight="1" x14ac:dyDescent="0.25">
      <c r="A513" s="81">
        <f>optical_store!B395</f>
        <v>18412.555555555551</v>
      </c>
      <c r="D513" s="92" t="s">
        <v>62</v>
      </c>
      <c r="E513" s="93" t="str">
        <f t="shared" si="40"/>
        <v>18412.5555555556</v>
      </c>
    </row>
    <row r="514" spans="1:5" ht="15.75" customHeight="1" x14ac:dyDescent="0.25">
      <c r="A514" s="81">
        <f>optical_store!B396</f>
        <v>18846.666666666672</v>
      </c>
      <c r="D514" s="92" t="s">
        <v>63</v>
      </c>
      <c r="E514" s="93" t="str">
        <f t="shared" si="40"/>
        <v>18846.6666666667</v>
      </c>
    </row>
    <row r="515" spans="1:5" ht="15.75" customHeight="1" x14ac:dyDescent="0.25">
      <c r="A515" s="81">
        <f>optical_store!B397</f>
        <v>16401.222222222219</v>
      </c>
      <c r="D515" s="92" t="s">
        <v>64</v>
      </c>
      <c r="E515" s="93" t="str">
        <f t="shared" si="40"/>
        <v>16401.2222222222</v>
      </c>
    </row>
    <row r="516" spans="1:5" ht="15.75" customHeight="1" x14ac:dyDescent="0.25">
      <c r="D516" s="241" t="s">
        <v>73</v>
      </c>
      <c r="E516" s="242"/>
    </row>
    <row r="517" spans="1:5" ht="15.75" customHeight="1" x14ac:dyDescent="0.25">
      <c r="D517" s="241" t="s">
        <v>66</v>
      </c>
      <c r="E517" s="242"/>
    </row>
    <row r="518" spans="1:5" ht="15.75" customHeight="1" x14ac:dyDescent="0.25">
      <c r="A518" s="81">
        <f>optical_store!B398</f>
        <v>14126.83287744163</v>
      </c>
      <c r="D518" s="92" t="s">
        <v>56</v>
      </c>
      <c r="E518" s="93" t="str">
        <f t="shared" ref="E518:E526" si="41">SUBSTITUTE(A518,",","")</f>
        <v>14126.8328774416</v>
      </c>
    </row>
    <row r="519" spans="1:5" ht="15.75" customHeight="1" x14ac:dyDescent="0.25">
      <c r="A519" s="81">
        <f>optical_store!B399</f>
        <v>16011.84423348927</v>
      </c>
      <c r="D519" s="92" t="s">
        <v>57</v>
      </c>
      <c r="E519" s="93" t="str">
        <f t="shared" si="41"/>
        <v>16011.8442334893</v>
      </c>
    </row>
    <row r="520" spans="1:5" ht="15.75" customHeight="1" x14ac:dyDescent="0.25">
      <c r="A520" s="81">
        <f>optical_store!B400</f>
        <v>13976.460029755821</v>
      </c>
      <c r="D520" s="92" t="s">
        <v>58</v>
      </c>
      <c r="E520" s="93" t="str">
        <f t="shared" si="41"/>
        <v>13976.4600297558</v>
      </c>
    </row>
    <row r="521" spans="1:5" ht="15.75" customHeight="1" x14ac:dyDescent="0.25">
      <c r="A521" s="81">
        <f>optical_store!B401</f>
        <v>-6.6779884589901117</v>
      </c>
      <c r="D521" s="92" t="s">
        <v>59</v>
      </c>
      <c r="E521" s="93" t="str">
        <f t="shared" si="41"/>
        <v>-6.67798845899011</v>
      </c>
    </row>
    <row r="522" spans="1:5" ht="15.75" customHeight="1" x14ac:dyDescent="0.25">
      <c r="A522" s="81">
        <f>optical_store!B402</f>
        <v>-9.6345564921231439</v>
      </c>
      <c r="D522" s="92" t="s">
        <v>60</v>
      </c>
      <c r="E522" s="93" t="str">
        <f t="shared" si="41"/>
        <v>-9.63455649212314</v>
      </c>
    </row>
    <row r="523" spans="1:5" ht="15.75" customHeight="1" x14ac:dyDescent="0.25">
      <c r="A523" s="81">
        <f>optical_store!B403</f>
        <v>-30.152374552116822</v>
      </c>
      <c r="D523" s="92" t="s">
        <v>61</v>
      </c>
      <c r="E523" s="93" t="str">
        <f t="shared" si="41"/>
        <v>-30.1523745521168</v>
      </c>
    </row>
    <row r="524" spans="1:5" ht="15.75" customHeight="1" x14ac:dyDescent="0.25">
      <c r="A524" s="81">
        <f>optical_store!B404</f>
        <v>18387.555555555551</v>
      </c>
      <c r="D524" s="92" t="s">
        <v>62</v>
      </c>
      <c r="E524" s="93" t="str">
        <f t="shared" si="41"/>
        <v>18387.5555555556</v>
      </c>
    </row>
    <row r="525" spans="1:5" ht="15.75" customHeight="1" x14ac:dyDescent="0.25">
      <c r="A525" s="81">
        <f>optical_store!B405</f>
        <v>18708.666666666672</v>
      </c>
      <c r="D525" s="92" t="s">
        <v>63</v>
      </c>
      <c r="E525" s="93" t="str">
        <f t="shared" si="41"/>
        <v>18708.6666666667</v>
      </c>
    </row>
    <row r="526" spans="1:5" ht="15.75" customHeight="1" thickBot="1" x14ac:dyDescent="0.3">
      <c r="A526" s="81">
        <f>optical_store!B406</f>
        <v>16307.222222222221</v>
      </c>
      <c r="D526" s="92" t="s">
        <v>64</v>
      </c>
      <c r="E526" s="94" t="str">
        <f t="shared" si="41"/>
        <v>16307.2222222222</v>
      </c>
    </row>
    <row r="528" spans="1:5" ht="15.75" customHeight="1" thickBot="1" x14ac:dyDescent="0.3"/>
    <row r="529" spans="1:5" ht="15.75" customHeight="1" x14ac:dyDescent="0.25">
      <c r="D529" s="88" t="s">
        <v>83</v>
      </c>
      <c r="E529" s="89" t="s">
        <v>75</v>
      </c>
    </row>
    <row r="530" spans="1:5" ht="15.75" customHeight="1" x14ac:dyDescent="0.25">
      <c r="D530" s="96" t="s">
        <v>54</v>
      </c>
      <c r="E530" s="97" t="s">
        <v>76</v>
      </c>
    </row>
    <row r="531" spans="1:5" ht="15.75" customHeight="1" x14ac:dyDescent="0.25">
      <c r="A531" s="81">
        <f>optical_store!B407</f>
        <v>6656.2159803186514</v>
      </c>
      <c r="D531" s="92" t="s">
        <v>56</v>
      </c>
      <c r="E531" s="93" t="str">
        <f t="shared" ref="E531:E539" si="42">SUBSTITUTE(A531,",","")</f>
        <v>6656.21598031865</v>
      </c>
    </row>
    <row r="532" spans="1:5" ht="15.75" customHeight="1" x14ac:dyDescent="0.25">
      <c r="A532" s="81">
        <f>optical_store!B408</f>
        <v>6491.205703242711</v>
      </c>
      <c r="D532" s="92" t="s">
        <v>57</v>
      </c>
      <c r="E532" s="93" t="str">
        <f t="shared" si="42"/>
        <v>6491.20570324271</v>
      </c>
    </row>
    <row r="533" spans="1:5" ht="15.75" customHeight="1" x14ac:dyDescent="0.25">
      <c r="A533" s="81">
        <f>optical_store!B409</f>
        <v>6280.4588547908897</v>
      </c>
      <c r="D533" s="92" t="s">
        <v>58</v>
      </c>
      <c r="E533" s="93" t="str">
        <f t="shared" si="42"/>
        <v>6280.45885479089</v>
      </c>
    </row>
    <row r="534" spans="1:5" ht="15.75" customHeight="1" x14ac:dyDescent="0.25">
      <c r="A534" s="81">
        <f>optical_store!B410</f>
        <v>-37.058828868541262</v>
      </c>
      <c r="D534" s="92" t="s">
        <v>59</v>
      </c>
      <c r="E534" s="93" t="str">
        <f t="shared" si="42"/>
        <v>-37.0588288685413</v>
      </c>
    </row>
    <row r="535" spans="1:5" ht="15.75" customHeight="1" x14ac:dyDescent="0.25">
      <c r="A535" s="81">
        <f>optical_store!B411</f>
        <v>-11.29771413595922</v>
      </c>
      <c r="D535" s="92" t="s">
        <v>60</v>
      </c>
      <c r="E535" s="93" t="str">
        <f t="shared" si="42"/>
        <v>-11.2977141359592</v>
      </c>
    </row>
    <row r="536" spans="1:5" ht="15.75" customHeight="1" x14ac:dyDescent="0.25">
      <c r="A536" s="81">
        <f>optical_store!B412</f>
        <v>-24.107355672116991</v>
      </c>
      <c r="D536" s="92" t="s">
        <v>61</v>
      </c>
      <c r="E536" s="93" t="str">
        <f t="shared" si="42"/>
        <v>-24.107355672117</v>
      </c>
    </row>
    <row r="537" spans="1:5" ht="15.75" customHeight="1" x14ac:dyDescent="0.25">
      <c r="A537" s="81">
        <f>optical_store!B413</f>
        <v>9429.5555555555547</v>
      </c>
      <c r="D537" s="92" t="s">
        <v>62</v>
      </c>
      <c r="E537" s="93" t="str">
        <f t="shared" si="42"/>
        <v>9429.55555555555</v>
      </c>
    </row>
    <row r="538" spans="1:5" ht="15.75" customHeight="1" x14ac:dyDescent="0.25">
      <c r="A538" s="81">
        <f>optical_store!B414</f>
        <v>8606.6666666666679</v>
      </c>
      <c r="D538" s="92" t="s">
        <v>63</v>
      </c>
      <c r="E538" s="93" t="str">
        <f t="shared" si="42"/>
        <v>8606.66666666667</v>
      </c>
    </row>
    <row r="539" spans="1:5" ht="15.75" customHeight="1" x14ac:dyDescent="0.25">
      <c r="A539" s="81">
        <f>optical_store!B415</f>
        <v>8201.2222222222226</v>
      </c>
      <c r="D539" s="92" t="s">
        <v>64</v>
      </c>
      <c r="E539" s="93" t="str">
        <f t="shared" si="42"/>
        <v>8201.22222222222</v>
      </c>
    </row>
    <row r="540" spans="1:5" ht="15.75" customHeight="1" x14ac:dyDescent="0.25">
      <c r="D540" s="243" t="s">
        <v>75</v>
      </c>
      <c r="E540" s="244"/>
    </row>
    <row r="541" spans="1:5" ht="15.75" customHeight="1" x14ac:dyDescent="0.25">
      <c r="D541" s="243" t="s">
        <v>65</v>
      </c>
      <c r="E541" s="244"/>
    </row>
    <row r="542" spans="1:5" ht="15.75" customHeight="1" x14ac:dyDescent="0.25">
      <c r="A542" s="81">
        <f>optical_store!B416</f>
        <v>6646.3780586809089</v>
      </c>
      <c r="D542" s="92" t="s">
        <v>56</v>
      </c>
      <c r="E542" s="93" t="str">
        <f t="shared" ref="E542:E550" si="43">SUBSTITUTE(A542,",","")</f>
        <v>6646.37805868091</v>
      </c>
    </row>
    <row r="543" spans="1:5" ht="15.75" customHeight="1" x14ac:dyDescent="0.25">
      <c r="A543" s="81">
        <f>optical_store!B417</f>
        <v>6496.0189038918279</v>
      </c>
      <c r="D543" s="92" t="s">
        <v>57</v>
      </c>
      <c r="E543" s="93" t="str">
        <f t="shared" si="43"/>
        <v>6496.01890389183</v>
      </c>
    </row>
    <row r="544" spans="1:5" ht="15.75" customHeight="1" x14ac:dyDescent="0.25">
      <c r="A544" s="81">
        <f>optical_store!B418</f>
        <v>6283.1127185764917</v>
      </c>
      <c r="D544" s="92" t="s">
        <v>58</v>
      </c>
      <c r="E544" s="93" t="str">
        <f t="shared" si="43"/>
        <v>6283.11271857649</v>
      </c>
    </row>
    <row r="545" spans="1:5" ht="15.75" customHeight="1" x14ac:dyDescent="0.25">
      <c r="A545" s="81">
        <f>optical_store!B419</f>
        <v>-30.728833524872769</v>
      </c>
      <c r="D545" s="92" t="s">
        <v>59</v>
      </c>
      <c r="E545" s="93" t="str">
        <f t="shared" si="43"/>
        <v>-30.7288335248728</v>
      </c>
    </row>
    <row r="546" spans="1:5" ht="15.75" customHeight="1" x14ac:dyDescent="0.25">
      <c r="A546" s="81">
        <f>optical_store!B420</f>
        <v>-8.9411490240810387</v>
      </c>
      <c r="D546" s="92" t="s">
        <v>60</v>
      </c>
      <c r="E546" s="93" t="str">
        <f t="shared" si="43"/>
        <v>-8.94114902408104</v>
      </c>
    </row>
    <row r="547" spans="1:5" ht="15.75" customHeight="1" x14ac:dyDescent="0.25">
      <c r="A547" s="81">
        <f>optical_store!B421</f>
        <v>-16.053964491356041</v>
      </c>
      <c r="D547" s="92" t="s">
        <v>61</v>
      </c>
      <c r="E547" s="93" t="str">
        <f t="shared" si="43"/>
        <v>-16.053964491356</v>
      </c>
    </row>
    <row r="548" spans="1:5" ht="15.75" customHeight="1" x14ac:dyDescent="0.25">
      <c r="A548" s="81">
        <f>optical_store!B422</f>
        <v>9578.5555555555547</v>
      </c>
      <c r="D548" s="92" t="s">
        <v>62</v>
      </c>
      <c r="E548" s="93" t="str">
        <f t="shared" si="43"/>
        <v>9578.55555555555</v>
      </c>
    </row>
    <row r="549" spans="1:5" ht="15.75" customHeight="1" x14ac:dyDescent="0.25">
      <c r="A549" s="81">
        <f>optical_store!B423</f>
        <v>8566.6666666666679</v>
      </c>
      <c r="D549" s="92" t="s">
        <v>63</v>
      </c>
      <c r="E549" s="93" t="str">
        <f t="shared" si="43"/>
        <v>8566.66666666667</v>
      </c>
    </row>
    <row r="550" spans="1:5" ht="15.75" customHeight="1" x14ac:dyDescent="0.25">
      <c r="A550" s="81">
        <f>optical_store!B424</f>
        <v>8146.2222222222226</v>
      </c>
      <c r="D550" s="92" t="s">
        <v>64</v>
      </c>
      <c r="E550" s="93" t="str">
        <f t="shared" si="43"/>
        <v>8146.22222222222</v>
      </c>
    </row>
    <row r="551" spans="1:5" ht="15.75" customHeight="1" x14ac:dyDescent="0.25">
      <c r="D551" s="243" t="s">
        <v>75</v>
      </c>
      <c r="E551" s="244"/>
    </row>
    <row r="552" spans="1:5" ht="15.75" customHeight="1" x14ac:dyDescent="0.25">
      <c r="D552" s="243" t="s">
        <v>66</v>
      </c>
      <c r="E552" s="244"/>
    </row>
    <row r="553" spans="1:5" ht="15.75" customHeight="1" x14ac:dyDescent="0.25">
      <c r="A553" s="81">
        <f>optical_store!B425</f>
        <v>6646.9031018602018</v>
      </c>
      <c r="D553" s="92" t="s">
        <v>56</v>
      </c>
      <c r="E553" s="93" t="str">
        <f t="shared" ref="E553:E561" si="44">SUBSTITUTE(A553,",","")</f>
        <v>6646.9031018602</v>
      </c>
    </row>
    <row r="554" spans="1:5" ht="15.75" customHeight="1" x14ac:dyDescent="0.25">
      <c r="A554" s="81">
        <f>optical_store!B426</f>
        <v>6501.9354205425934</v>
      </c>
      <c r="D554" s="92" t="s">
        <v>57</v>
      </c>
      <c r="E554" s="93" t="str">
        <f t="shared" si="44"/>
        <v>6501.93542054259</v>
      </c>
    </row>
    <row r="555" spans="1:5" ht="15.75" customHeight="1" x14ac:dyDescent="0.25">
      <c r="A555" s="81">
        <f>optical_store!B427</f>
        <v>6269.4008564697788</v>
      </c>
      <c r="D555" s="92" t="s">
        <v>58</v>
      </c>
      <c r="E555" s="93" t="str">
        <f t="shared" si="44"/>
        <v>6269.40085646978</v>
      </c>
    </row>
    <row r="556" spans="1:5" ht="15.75" customHeight="1" x14ac:dyDescent="0.25">
      <c r="A556" s="81">
        <f>optical_store!B428</f>
        <v>-26.67933656204421</v>
      </c>
      <c r="D556" s="92" t="s">
        <v>59</v>
      </c>
      <c r="E556" s="93" t="str">
        <f t="shared" si="44"/>
        <v>-26.6793365620442</v>
      </c>
    </row>
    <row r="557" spans="1:5" ht="15.75" customHeight="1" x14ac:dyDescent="0.25">
      <c r="A557" s="81">
        <f>optical_store!B429</f>
        <v>-6.496595197870378</v>
      </c>
      <c r="D557" s="92" t="s">
        <v>60</v>
      </c>
      <c r="E557" s="93" t="str">
        <f t="shared" si="44"/>
        <v>-6.49659519787038</v>
      </c>
    </row>
    <row r="558" spans="1:5" ht="15.75" customHeight="1" x14ac:dyDescent="0.25">
      <c r="A558" s="81">
        <f>optical_store!B430</f>
        <v>-12.88539042116718</v>
      </c>
      <c r="D558" s="92" t="s">
        <v>61</v>
      </c>
      <c r="E558" s="93" t="str">
        <f t="shared" si="44"/>
        <v>-12.8853904211672</v>
      </c>
    </row>
    <row r="559" spans="1:5" ht="15.75" customHeight="1" x14ac:dyDescent="0.25">
      <c r="A559" s="81">
        <f>optical_store!B431</f>
        <v>9470.0555555555547</v>
      </c>
      <c r="D559" s="92" t="s">
        <v>62</v>
      </c>
      <c r="E559" s="93" t="str">
        <f t="shared" si="44"/>
        <v>9470.05555555555</v>
      </c>
    </row>
    <row r="560" spans="1:5" ht="15.75" customHeight="1" x14ac:dyDescent="0.25">
      <c r="A560" s="81">
        <f>optical_store!B432</f>
        <v>8632.1666666666679</v>
      </c>
      <c r="D560" s="92" t="s">
        <v>63</v>
      </c>
      <c r="E560" s="93" t="str">
        <f t="shared" si="44"/>
        <v>8632.16666666667</v>
      </c>
    </row>
    <row r="561" spans="1:5" ht="15.75" customHeight="1" thickBot="1" x14ac:dyDescent="0.3">
      <c r="A561" s="81">
        <f>optical_store!B433</f>
        <v>8355.7222222222226</v>
      </c>
      <c r="D561" s="92" t="s">
        <v>64</v>
      </c>
      <c r="E561" s="94" t="str">
        <f t="shared" si="44"/>
        <v>8355.72222222222</v>
      </c>
    </row>
    <row r="563" spans="1:5" ht="15.75" customHeight="1" thickBot="1" x14ac:dyDescent="0.3"/>
    <row r="564" spans="1:5" ht="15.75" customHeight="1" x14ac:dyDescent="0.25">
      <c r="D564" s="88" t="s">
        <v>83</v>
      </c>
      <c r="E564" s="89" t="s">
        <v>77</v>
      </c>
    </row>
    <row r="565" spans="1:5" ht="15.75" customHeight="1" x14ac:dyDescent="0.25">
      <c r="D565" s="90" t="s">
        <v>54</v>
      </c>
      <c r="E565" s="91" t="s">
        <v>78</v>
      </c>
    </row>
    <row r="566" spans="1:5" ht="15.75" customHeight="1" x14ac:dyDescent="0.25">
      <c r="A566" s="81">
        <f>optical_store!B434</f>
        <v>4.2950720101195099</v>
      </c>
      <c r="D566" s="92" t="s">
        <v>56</v>
      </c>
      <c r="E566" s="93" t="str">
        <f t="shared" ref="E566:E574" si="45">SUBSTITUTE(A566,",","")</f>
        <v>4.29507201011951</v>
      </c>
    </row>
    <row r="567" spans="1:5" ht="15.75" customHeight="1" x14ac:dyDescent="0.25">
      <c r="A567" s="81">
        <f>optical_store!B435</f>
        <v>-10.11146272866959</v>
      </c>
      <c r="D567" s="92" t="s">
        <v>57</v>
      </c>
      <c r="E567" s="93" t="str">
        <f t="shared" si="45"/>
        <v>-10.1114627286696</v>
      </c>
    </row>
    <row r="568" spans="1:5" ht="15.75" customHeight="1" x14ac:dyDescent="0.25">
      <c r="A568" s="81">
        <f>optical_store!B436</f>
        <v>7.9327665241820604</v>
      </c>
      <c r="D568" s="92" t="s">
        <v>58</v>
      </c>
      <c r="E568" s="93" t="str">
        <f t="shared" si="45"/>
        <v>7.93276652418206</v>
      </c>
    </row>
    <row r="569" spans="1:5" ht="15.75" customHeight="1" x14ac:dyDescent="0.25">
      <c r="A569" s="81">
        <f>optical_store!B437</f>
        <v>-16.70711422466978</v>
      </c>
      <c r="D569" s="92" t="s">
        <v>59</v>
      </c>
      <c r="E569" s="93" t="str">
        <f t="shared" si="45"/>
        <v>-16.7071142246698</v>
      </c>
    </row>
    <row r="570" spans="1:5" ht="15.75" customHeight="1" x14ac:dyDescent="0.25">
      <c r="A570" s="81">
        <f>optical_store!B438</f>
        <v>-8.2873016041620389</v>
      </c>
      <c r="D570" s="92" t="s">
        <v>60</v>
      </c>
      <c r="E570" s="93" t="str">
        <f t="shared" si="45"/>
        <v>-8.28730160416204</v>
      </c>
    </row>
    <row r="571" spans="1:5" ht="15.75" customHeight="1" x14ac:dyDescent="0.25">
      <c r="A571" s="81">
        <f>optical_store!B439</f>
        <v>-8.8928513159587368</v>
      </c>
      <c r="D571" s="92" t="s">
        <v>61</v>
      </c>
      <c r="E571" s="93" t="str">
        <f t="shared" si="45"/>
        <v>-8.89285131595874</v>
      </c>
    </row>
    <row r="572" spans="1:5" ht="15.75" customHeight="1" x14ac:dyDescent="0.25">
      <c r="A572" s="81">
        <f>optical_store!B440</f>
        <v>160.05555555555571</v>
      </c>
      <c r="D572" s="92" t="s">
        <v>62</v>
      </c>
      <c r="E572" s="93" t="str">
        <f t="shared" si="45"/>
        <v>160.055555555556</v>
      </c>
    </row>
    <row r="573" spans="1:5" ht="15.75" customHeight="1" x14ac:dyDescent="0.25">
      <c r="A573" s="81">
        <f>optical_store!B441</f>
        <v>160.166666666667</v>
      </c>
      <c r="D573" s="92" t="s">
        <v>63</v>
      </c>
      <c r="E573" s="93" t="str">
        <f t="shared" si="45"/>
        <v>160.166666666667</v>
      </c>
    </row>
    <row r="574" spans="1:5" ht="15.75" customHeight="1" x14ac:dyDescent="0.25">
      <c r="A574" s="81">
        <f>optical_store!B442</f>
        <v>253.7222222222226</v>
      </c>
      <c r="D574" s="92" t="s">
        <v>64</v>
      </c>
      <c r="E574" s="93" t="str">
        <f t="shared" si="45"/>
        <v>253.722222222223</v>
      </c>
    </row>
    <row r="575" spans="1:5" ht="15.75" customHeight="1" x14ac:dyDescent="0.25">
      <c r="D575" s="241" t="s">
        <v>77</v>
      </c>
      <c r="E575" s="242"/>
    </row>
    <row r="576" spans="1:5" ht="15.75" customHeight="1" x14ac:dyDescent="0.25">
      <c r="D576" s="241" t="s">
        <v>65</v>
      </c>
      <c r="E576" s="242"/>
    </row>
    <row r="577" spans="1:5" ht="15.75" customHeight="1" x14ac:dyDescent="0.25">
      <c r="A577" s="81">
        <f>optical_store!B443</f>
        <v>8.8215668774303531</v>
      </c>
      <c r="D577" s="92" t="s">
        <v>56</v>
      </c>
      <c r="E577" s="93" t="str">
        <f t="shared" ref="E577:E585" si="46">SUBSTITUTE(A577,",","")</f>
        <v>8.82156687743035</v>
      </c>
    </row>
    <row r="578" spans="1:5" ht="15.75" customHeight="1" x14ac:dyDescent="0.25">
      <c r="A578" s="81">
        <f>optical_store!B444</f>
        <v>-3.482889229114476</v>
      </c>
      <c r="D578" s="92" t="s">
        <v>57</v>
      </c>
      <c r="E578" s="93" t="str">
        <f t="shared" si="46"/>
        <v>-3.48288922911448</v>
      </c>
    </row>
    <row r="579" spans="1:5" ht="15.75" customHeight="1" x14ac:dyDescent="0.25">
      <c r="A579" s="81">
        <f>optical_store!B445</f>
        <v>12.111466600376961</v>
      </c>
      <c r="D579" s="92" t="s">
        <v>58</v>
      </c>
      <c r="E579" s="93" t="str">
        <f t="shared" si="46"/>
        <v>12.111466600377</v>
      </c>
    </row>
    <row r="580" spans="1:5" ht="15.75" customHeight="1" x14ac:dyDescent="0.25">
      <c r="A580" s="81">
        <f>optical_store!B446</f>
        <v>-14.848362747927171</v>
      </c>
      <c r="D580" s="92" t="s">
        <v>59</v>
      </c>
      <c r="E580" s="93" t="str">
        <f t="shared" si="46"/>
        <v>-14.8483627479272</v>
      </c>
    </row>
    <row r="581" spans="1:5" ht="15.75" customHeight="1" x14ac:dyDescent="0.25">
      <c r="A581" s="81">
        <f>optical_store!B447</f>
        <v>-7.2760723295669516</v>
      </c>
      <c r="D581" s="92" t="s">
        <v>60</v>
      </c>
      <c r="E581" s="93" t="str">
        <f t="shared" si="46"/>
        <v>-7.27607232956695</v>
      </c>
    </row>
    <row r="582" spans="1:5" ht="15.75" customHeight="1" x14ac:dyDescent="0.25">
      <c r="A582" s="81">
        <f>optical_store!B448</f>
        <v>-4.3010510202271197</v>
      </c>
      <c r="D582" s="92" t="s">
        <v>61</v>
      </c>
      <c r="E582" s="93" t="str">
        <f t="shared" si="46"/>
        <v>-4.30105102022712</v>
      </c>
    </row>
    <row r="583" spans="1:5" ht="15.75" customHeight="1" x14ac:dyDescent="0.25">
      <c r="A583" s="81">
        <f>optical_store!B449</f>
        <v>35.055555555555657</v>
      </c>
      <c r="D583" s="92" t="s">
        <v>62</v>
      </c>
      <c r="E583" s="93" t="str">
        <f t="shared" si="46"/>
        <v>35.0555555555557</v>
      </c>
    </row>
    <row r="584" spans="1:5" ht="15.75" customHeight="1" x14ac:dyDescent="0.25">
      <c r="A584" s="81">
        <f>optical_store!B450</f>
        <v>202.166666666667</v>
      </c>
      <c r="D584" s="92" t="s">
        <v>63</v>
      </c>
      <c r="E584" s="93" t="str">
        <f t="shared" si="46"/>
        <v>202.166666666667</v>
      </c>
    </row>
    <row r="585" spans="1:5" ht="15.75" customHeight="1" x14ac:dyDescent="0.25">
      <c r="A585" s="81">
        <f>optical_store!B451</f>
        <v>290.72222222222263</v>
      </c>
      <c r="D585" s="92" t="s">
        <v>64</v>
      </c>
      <c r="E585" s="93" t="str">
        <f t="shared" si="46"/>
        <v>290.722222222223</v>
      </c>
    </row>
    <row r="586" spans="1:5" ht="15.75" customHeight="1" x14ac:dyDescent="0.25">
      <c r="D586" s="241" t="s">
        <v>77</v>
      </c>
      <c r="E586" s="242"/>
    </row>
    <row r="587" spans="1:5" ht="15.75" customHeight="1" x14ac:dyDescent="0.25">
      <c r="D587" s="241" t="s">
        <v>66</v>
      </c>
      <c r="E587" s="242"/>
    </row>
    <row r="588" spans="1:5" ht="15.75" customHeight="1" x14ac:dyDescent="0.25">
      <c r="A588" s="81">
        <f>optical_store!B452</f>
        <v>10.01848021926979</v>
      </c>
      <c r="D588" s="92" t="s">
        <v>56</v>
      </c>
      <c r="E588" s="93" t="str">
        <f t="shared" ref="E588:E596" si="47">SUBSTITUTE(A588,",","")</f>
        <v>10.0184802192698</v>
      </c>
    </row>
    <row r="589" spans="1:5" ht="15.75" customHeight="1" x14ac:dyDescent="0.25">
      <c r="A589" s="81">
        <f>optical_store!B453</f>
        <v>-6.4328591362019321</v>
      </c>
      <c r="D589" s="92" t="s">
        <v>57</v>
      </c>
      <c r="E589" s="93" t="str">
        <f t="shared" si="47"/>
        <v>-6.43285913620193</v>
      </c>
    </row>
    <row r="590" spans="1:5" ht="15.75" customHeight="1" x14ac:dyDescent="0.25">
      <c r="A590" s="81">
        <f>optical_store!B454</f>
        <v>9.7609958201233287</v>
      </c>
      <c r="D590" s="92" t="s">
        <v>58</v>
      </c>
      <c r="E590" s="93" t="str">
        <f t="shared" si="47"/>
        <v>9.76099582012333</v>
      </c>
    </row>
    <row r="591" spans="1:5" ht="15.75" customHeight="1" x14ac:dyDescent="0.25">
      <c r="A591" s="81">
        <f>optical_store!B455</f>
        <v>-17.225097302150129</v>
      </c>
      <c r="D591" s="92" t="s">
        <v>59</v>
      </c>
      <c r="E591" s="93" t="str">
        <f t="shared" si="47"/>
        <v>-17.2250973021501</v>
      </c>
    </row>
    <row r="592" spans="1:5" ht="15.75" customHeight="1" x14ac:dyDescent="0.25">
      <c r="A592" s="81">
        <f>optical_store!B456</f>
        <v>-4.7962708442151403</v>
      </c>
      <c r="D592" s="92" t="s">
        <v>60</v>
      </c>
      <c r="E592" s="93" t="str">
        <f t="shared" si="47"/>
        <v>-4.79627084421514</v>
      </c>
    </row>
    <row r="593" spans="1:5" ht="15.75" customHeight="1" x14ac:dyDescent="0.25">
      <c r="A593" s="81">
        <f>optical_store!B457</f>
        <v>-6.7194952297390502</v>
      </c>
      <c r="D593" s="92" t="s">
        <v>61</v>
      </c>
      <c r="E593" s="93" t="str">
        <f t="shared" si="47"/>
        <v>-6.71949522973905</v>
      </c>
    </row>
    <row r="594" spans="1:5" ht="15.75" customHeight="1" x14ac:dyDescent="0.25">
      <c r="A594" s="81">
        <f>optical_store!B458</f>
        <v>187.05555555555571</v>
      </c>
      <c r="D594" s="92" t="s">
        <v>62</v>
      </c>
      <c r="E594" s="93" t="str">
        <f t="shared" si="47"/>
        <v>187.055555555556</v>
      </c>
    </row>
    <row r="595" spans="1:5" ht="15.75" customHeight="1" x14ac:dyDescent="0.25">
      <c r="A595" s="81">
        <f>optical_store!B459</f>
        <v>324.16666666666703</v>
      </c>
      <c r="D595" s="92" t="s">
        <v>63</v>
      </c>
      <c r="E595" s="93" t="str">
        <f t="shared" si="47"/>
        <v>324.166666666667</v>
      </c>
    </row>
    <row r="596" spans="1:5" ht="15.75" customHeight="1" thickBot="1" x14ac:dyDescent="0.3">
      <c r="A596" s="81">
        <f>optical_store!B460</f>
        <v>297.72222222222263</v>
      </c>
      <c r="D596" s="92" t="s">
        <v>64</v>
      </c>
      <c r="E596" s="94" t="str">
        <f t="shared" si="47"/>
        <v>297.722222222223</v>
      </c>
    </row>
    <row r="598" spans="1:5" ht="15.75" customHeight="1" thickBot="1" x14ac:dyDescent="0.3"/>
    <row r="599" spans="1:5" ht="15.75" customHeight="1" x14ac:dyDescent="0.25">
      <c r="D599" s="88" t="s">
        <v>83</v>
      </c>
      <c r="E599" s="89" t="s">
        <v>79</v>
      </c>
    </row>
    <row r="600" spans="1:5" ht="15.75" customHeight="1" x14ac:dyDescent="0.25">
      <c r="D600" s="90" t="s">
        <v>54</v>
      </c>
      <c r="E600" s="91" t="s">
        <v>80</v>
      </c>
    </row>
    <row r="601" spans="1:5" ht="15.75" customHeight="1" x14ac:dyDescent="0.25">
      <c r="A601" s="81">
        <f>optical_store!B461</f>
        <v>44.690241726210118</v>
      </c>
      <c r="D601" s="92" t="s">
        <v>56</v>
      </c>
      <c r="E601" s="93" t="str">
        <f t="shared" ref="E601:E609" si="48">SUBSTITUTE(A601,",","")</f>
        <v>44.6902417262101</v>
      </c>
    </row>
    <row r="602" spans="1:5" ht="15.75" customHeight="1" x14ac:dyDescent="0.25">
      <c r="A602" s="81">
        <f>optical_store!B462</f>
        <v>21.024875797651291</v>
      </c>
      <c r="D602" s="92" t="s">
        <v>57</v>
      </c>
      <c r="E602" s="93" t="str">
        <f t="shared" si="48"/>
        <v>21.0248757976513</v>
      </c>
    </row>
    <row r="603" spans="1:5" ht="15.75" customHeight="1" x14ac:dyDescent="0.25">
      <c r="A603" s="81">
        <f>optical_store!B463</f>
        <v>3.0759176441476801</v>
      </c>
      <c r="D603" s="92" t="s">
        <v>58</v>
      </c>
      <c r="E603" s="93" t="str">
        <f t="shared" si="48"/>
        <v>3.07591764414768</v>
      </c>
    </row>
    <row r="604" spans="1:5" ht="15.75" customHeight="1" x14ac:dyDescent="0.25">
      <c r="A604" s="81">
        <f>optical_store!B464</f>
        <v>22.985558337296659</v>
      </c>
      <c r="D604" s="92" t="s">
        <v>59</v>
      </c>
      <c r="E604" s="93" t="str">
        <f t="shared" si="48"/>
        <v>22.9855583372967</v>
      </c>
    </row>
    <row r="605" spans="1:5" ht="15.75" customHeight="1" x14ac:dyDescent="0.25">
      <c r="A605" s="81">
        <f>optical_store!B465</f>
        <v>8.0134856653508031</v>
      </c>
      <c r="D605" s="92" t="s">
        <v>60</v>
      </c>
      <c r="E605" s="93" t="str">
        <f t="shared" si="48"/>
        <v>8.0134856653508</v>
      </c>
    </row>
    <row r="606" spans="1:5" ht="15.75" customHeight="1" x14ac:dyDescent="0.25">
      <c r="A606" s="81">
        <f>optical_store!B466</f>
        <v>5.9713245059076812</v>
      </c>
      <c r="D606" s="92" t="s">
        <v>61</v>
      </c>
      <c r="E606" s="93" t="str">
        <f t="shared" si="48"/>
        <v>5.97132450590768</v>
      </c>
    </row>
    <row r="607" spans="1:5" ht="15.75" customHeight="1" x14ac:dyDescent="0.25">
      <c r="A607" s="81">
        <f>optical_store!B467</f>
        <v>680.05555555555566</v>
      </c>
      <c r="D607" s="92" t="s">
        <v>62</v>
      </c>
      <c r="E607" s="93" t="str">
        <f t="shared" si="48"/>
        <v>680.055555555556</v>
      </c>
    </row>
    <row r="608" spans="1:5" ht="15.75" customHeight="1" x14ac:dyDescent="0.25">
      <c r="A608" s="81">
        <f>optical_store!B468</f>
        <v>431.16666666666703</v>
      </c>
      <c r="D608" s="92" t="s">
        <v>63</v>
      </c>
      <c r="E608" s="93" t="str">
        <f t="shared" si="48"/>
        <v>431.166666666667</v>
      </c>
    </row>
    <row r="609" spans="1:5" ht="15.75" customHeight="1" x14ac:dyDescent="0.25">
      <c r="A609" s="81">
        <f>optical_store!B469</f>
        <v>410.72222222222263</v>
      </c>
      <c r="D609" s="92" t="s">
        <v>64</v>
      </c>
      <c r="E609" s="93" t="str">
        <f t="shared" si="48"/>
        <v>410.722222222223</v>
      </c>
    </row>
    <row r="610" spans="1:5" ht="15.75" customHeight="1" x14ac:dyDescent="0.25">
      <c r="D610" s="241" t="s">
        <v>79</v>
      </c>
      <c r="E610" s="242"/>
    </row>
    <row r="611" spans="1:5" ht="15.75" customHeight="1" x14ac:dyDescent="0.25">
      <c r="D611" s="241" t="s">
        <v>65</v>
      </c>
      <c r="E611" s="242"/>
    </row>
    <row r="612" spans="1:5" ht="15.75" customHeight="1" x14ac:dyDescent="0.25">
      <c r="A612" s="81">
        <f>optical_store!B470</f>
        <v>-32.043356327078513</v>
      </c>
      <c r="D612" s="92" t="s">
        <v>56</v>
      </c>
      <c r="E612" s="93" t="str">
        <f t="shared" ref="E612:E620" si="49">SUBSTITUTE(A612,",","")</f>
        <v>-32.0433563270785</v>
      </c>
    </row>
    <row r="613" spans="1:5" ht="15.75" customHeight="1" x14ac:dyDescent="0.25">
      <c r="A613" s="81">
        <f>optical_store!B471</f>
        <v>-61.759622736059747</v>
      </c>
      <c r="D613" s="92" t="s">
        <v>57</v>
      </c>
      <c r="E613" s="93" t="str">
        <f t="shared" si="49"/>
        <v>-61.7596227360597</v>
      </c>
    </row>
    <row r="614" spans="1:5" ht="15.75" customHeight="1" x14ac:dyDescent="0.25">
      <c r="A614" s="81">
        <f>optical_store!B472</f>
        <v>-79.997954158801321</v>
      </c>
      <c r="D614" s="92" t="s">
        <v>58</v>
      </c>
      <c r="E614" s="93" t="str">
        <f t="shared" si="49"/>
        <v>-79.9979541588013</v>
      </c>
    </row>
    <row r="615" spans="1:5" ht="15.75" customHeight="1" x14ac:dyDescent="0.25">
      <c r="A615" s="81">
        <f>optical_store!B473</f>
        <v>5.954575163868574</v>
      </c>
      <c r="D615" s="92" t="s">
        <v>59</v>
      </c>
      <c r="E615" s="93" t="str">
        <f t="shared" si="49"/>
        <v>5.95457516386857</v>
      </c>
    </row>
    <row r="616" spans="1:5" ht="15.75" customHeight="1" x14ac:dyDescent="0.25">
      <c r="A616" s="81">
        <f>optical_store!B474</f>
        <v>-9.1976982384509061</v>
      </c>
      <c r="D616" s="92" t="s">
        <v>60</v>
      </c>
      <c r="E616" s="93" t="str">
        <f t="shared" si="49"/>
        <v>-9.19769823845091</v>
      </c>
    </row>
    <row r="617" spans="1:5" ht="15.75" customHeight="1" x14ac:dyDescent="0.25">
      <c r="A617" s="81">
        <f>optical_store!B475</f>
        <v>-5.9471870345543918</v>
      </c>
      <c r="D617" s="92" t="s">
        <v>61</v>
      </c>
      <c r="E617" s="93" t="str">
        <f t="shared" si="49"/>
        <v>-5.94718703455439</v>
      </c>
    </row>
    <row r="618" spans="1:5" ht="15.75" customHeight="1" x14ac:dyDescent="0.25">
      <c r="A618" s="81">
        <f>optical_store!B476</f>
        <v>-686.44444444444434</v>
      </c>
      <c r="D618" s="92" t="s">
        <v>62</v>
      </c>
      <c r="E618" s="93" t="str">
        <f t="shared" si="49"/>
        <v>-686.444444444444</v>
      </c>
    </row>
    <row r="619" spans="1:5" ht="15.75" customHeight="1" x14ac:dyDescent="0.25">
      <c r="A619" s="81">
        <f>optical_store!B477</f>
        <v>-974.33333333333303</v>
      </c>
      <c r="D619" s="92" t="s">
        <v>63</v>
      </c>
      <c r="E619" s="93" t="str">
        <f t="shared" si="49"/>
        <v>-974.333333333333</v>
      </c>
    </row>
    <row r="620" spans="1:5" ht="15.75" customHeight="1" x14ac:dyDescent="0.25">
      <c r="A620" s="81">
        <f>optical_store!B478</f>
        <v>-972.77777777777737</v>
      </c>
      <c r="D620" s="92" t="s">
        <v>64</v>
      </c>
      <c r="E620" s="93" t="str">
        <f t="shared" si="49"/>
        <v>-972.777777777777</v>
      </c>
    </row>
    <row r="621" spans="1:5" ht="15.75" customHeight="1" x14ac:dyDescent="0.25">
      <c r="D621" s="241" t="s">
        <v>79</v>
      </c>
      <c r="E621" s="242"/>
    </row>
    <row r="622" spans="1:5" ht="15.75" customHeight="1" x14ac:dyDescent="0.25">
      <c r="D622" s="241" t="s">
        <v>66</v>
      </c>
      <c r="E622" s="242"/>
    </row>
    <row r="623" spans="1:5" ht="15.75" customHeight="1" x14ac:dyDescent="0.25">
      <c r="A623" s="81">
        <f>optical_store!B479</f>
        <v>-23.14236233285768</v>
      </c>
      <c r="D623" s="92" t="s">
        <v>56</v>
      </c>
      <c r="E623" s="93" t="str">
        <f t="shared" ref="E623:E631" si="50">SUBSTITUTE(A623,",","")</f>
        <v>-23.1423623328577</v>
      </c>
    </row>
    <row r="624" spans="1:5" ht="15.75" customHeight="1" x14ac:dyDescent="0.25">
      <c r="A624" s="81">
        <f>optical_store!B480</f>
        <v>-55.520441795346372</v>
      </c>
      <c r="D624" s="92" t="s">
        <v>57</v>
      </c>
      <c r="E624" s="93" t="str">
        <f t="shared" si="50"/>
        <v>-55.5204417953464</v>
      </c>
    </row>
    <row r="625" spans="1:5" ht="15.75" customHeight="1" x14ac:dyDescent="0.25">
      <c r="A625" s="81">
        <f>optical_store!B481</f>
        <v>-75.252500681333714</v>
      </c>
      <c r="D625" s="92" t="s">
        <v>58</v>
      </c>
      <c r="E625" s="93" t="str">
        <f t="shared" si="50"/>
        <v>-75.2525006813337</v>
      </c>
    </row>
    <row r="626" spans="1:5" ht="15.75" customHeight="1" x14ac:dyDescent="0.25">
      <c r="A626" s="81">
        <f>optical_store!B482</f>
        <v>13.21310681868799</v>
      </c>
      <c r="D626" s="92" t="s">
        <v>59</v>
      </c>
      <c r="E626" s="93" t="str">
        <f t="shared" si="50"/>
        <v>13.213106818688</v>
      </c>
    </row>
    <row r="627" spans="1:5" ht="15.75" customHeight="1" x14ac:dyDescent="0.25">
      <c r="A627" s="81">
        <f>optical_store!B483</f>
        <v>-7.4665026750283356</v>
      </c>
      <c r="D627" s="92" t="s">
        <v>60</v>
      </c>
      <c r="E627" s="93" t="str">
        <f t="shared" si="50"/>
        <v>-7.46650267502834</v>
      </c>
    </row>
    <row r="628" spans="1:5" ht="15.75" customHeight="1" x14ac:dyDescent="0.25">
      <c r="A628" s="81">
        <f>optical_store!B484</f>
        <v>-7.4588852743826592</v>
      </c>
      <c r="D628" s="92" t="s">
        <v>61</v>
      </c>
      <c r="E628" s="93" t="str">
        <f t="shared" si="50"/>
        <v>-7.45888527438266</v>
      </c>
    </row>
    <row r="629" spans="1:5" ht="15.75" customHeight="1" x14ac:dyDescent="0.25">
      <c r="A629" s="81">
        <f>optical_store!B485</f>
        <v>-646.94444444444434</v>
      </c>
      <c r="D629" s="92" t="s">
        <v>62</v>
      </c>
      <c r="E629" s="93" t="str">
        <f t="shared" si="50"/>
        <v>-646.944444444444</v>
      </c>
    </row>
    <row r="630" spans="1:5" ht="15.75" customHeight="1" x14ac:dyDescent="0.25">
      <c r="A630" s="81">
        <f>optical_store!B486</f>
        <v>-802.83333333333303</v>
      </c>
      <c r="D630" s="92" t="s">
        <v>63</v>
      </c>
      <c r="E630" s="93" t="str">
        <f t="shared" si="50"/>
        <v>-802.833333333333</v>
      </c>
    </row>
    <row r="631" spans="1:5" ht="15.75" customHeight="1" thickBot="1" x14ac:dyDescent="0.3">
      <c r="A631" s="81">
        <f>optical_store!B487</f>
        <v>-848.27777777777737</v>
      </c>
      <c r="D631" s="92" t="s">
        <v>64</v>
      </c>
      <c r="E631" s="94" t="str">
        <f t="shared" si="50"/>
        <v>-848.277777777777</v>
      </c>
    </row>
    <row r="633" spans="1:5" ht="15.75" customHeight="1" thickBot="1" x14ac:dyDescent="0.3"/>
    <row r="634" spans="1:5" ht="15.75" customHeight="1" x14ac:dyDescent="0.25">
      <c r="D634" s="88" t="s">
        <v>83</v>
      </c>
      <c r="E634" s="89" t="s">
        <v>81</v>
      </c>
    </row>
    <row r="635" spans="1:5" ht="15.75" customHeight="1" x14ac:dyDescent="0.25">
      <c r="D635" s="90" t="s">
        <v>54</v>
      </c>
      <c r="E635" s="91" t="s">
        <v>82</v>
      </c>
    </row>
    <row r="636" spans="1:5" ht="15.75" customHeight="1" x14ac:dyDescent="0.25">
      <c r="A636" s="81">
        <f>optical_store!B488</f>
        <v>-44.036490614424757</v>
      </c>
      <c r="D636" s="92" t="s">
        <v>56</v>
      </c>
      <c r="E636" s="93" t="str">
        <f t="shared" ref="E636:E644" si="51">SUBSTITUTE(A636,",","")</f>
        <v>-44.0364906144248</v>
      </c>
    </row>
    <row r="637" spans="1:5" ht="15.75" customHeight="1" x14ac:dyDescent="0.25">
      <c r="A637" s="81">
        <f>optical_store!B489</f>
        <v>-4.1090250747728163</v>
      </c>
      <c r="D637" s="92" t="s">
        <v>57</v>
      </c>
      <c r="E637" s="93" t="str">
        <f t="shared" si="51"/>
        <v>-4.10902507477282</v>
      </c>
    </row>
    <row r="638" spans="1:5" ht="15.75" customHeight="1" x14ac:dyDescent="0.25">
      <c r="A638" s="81">
        <f>optical_store!B490</f>
        <v>1.1313511974417261</v>
      </c>
      <c r="D638" s="92" t="s">
        <v>58</v>
      </c>
      <c r="E638" s="93" t="str">
        <f t="shared" si="51"/>
        <v>1.13135119744173</v>
      </c>
    </row>
    <row r="639" spans="1:5" ht="15.75" customHeight="1" x14ac:dyDescent="0.25">
      <c r="A639" s="81">
        <f>optical_store!B491</f>
        <v>24.11275467134196</v>
      </c>
      <c r="D639" s="92" t="s">
        <v>59</v>
      </c>
      <c r="E639" s="93" t="str">
        <f t="shared" si="51"/>
        <v>24.112754671342</v>
      </c>
    </row>
    <row r="640" spans="1:5" ht="15.75" customHeight="1" x14ac:dyDescent="0.25">
      <c r="A640" s="81">
        <f>optical_store!B492</f>
        <v>30.657715732556479</v>
      </c>
      <c r="D640" s="92" t="s">
        <v>60</v>
      </c>
      <c r="E640" s="93" t="str">
        <f t="shared" si="51"/>
        <v>30.6577157325565</v>
      </c>
    </row>
    <row r="641" spans="1:5" ht="15.75" customHeight="1" x14ac:dyDescent="0.25">
      <c r="A641" s="81">
        <f>optical_store!B493</f>
        <v>30.796468878267699</v>
      </c>
      <c r="D641" s="92" t="s">
        <v>61</v>
      </c>
      <c r="E641" s="93" t="str">
        <f t="shared" si="51"/>
        <v>30.7964688782677</v>
      </c>
    </row>
    <row r="642" spans="1:5" ht="15.75" customHeight="1" x14ac:dyDescent="0.25">
      <c r="A642" s="81">
        <f>optical_store!B494</f>
        <v>588.05555555555566</v>
      </c>
      <c r="D642" s="92" t="s">
        <v>62</v>
      </c>
      <c r="E642" s="93" t="str">
        <f t="shared" si="51"/>
        <v>588.055555555556</v>
      </c>
    </row>
    <row r="643" spans="1:5" ht="15.75" customHeight="1" x14ac:dyDescent="0.25">
      <c r="A643" s="81">
        <f>optical_store!B495</f>
        <v>693.16666666666697</v>
      </c>
      <c r="D643" s="92" t="s">
        <v>63</v>
      </c>
      <c r="E643" s="93" t="str">
        <f t="shared" si="51"/>
        <v>693.166666666667</v>
      </c>
    </row>
    <row r="644" spans="1:5" ht="15.75" customHeight="1" x14ac:dyDescent="0.25">
      <c r="A644" s="81">
        <f>optical_store!B496</f>
        <v>603.72222222222263</v>
      </c>
      <c r="D644" s="92" t="s">
        <v>64</v>
      </c>
      <c r="E644" s="93" t="str">
        <f t="shared" si="51"/>
        <v>603.722222222223</v>
      </c>
    </row>
    <row r="645" spans="1:5" ht="15.75" customHeight="1" x14ac:dyDescent="0.25">
      <c r="D645" s="241" t="s">
        <v>81</v>
      </c>
      <c r="E645" s="242"/>
    </row>
    <row r="646" spans="1:5" ht="15.75" customHeight="1" x14ac:dyDescent="0.25">
      <c r="D646" s="241" t="s">
        <v>65</v>
      </c>
      <c r="E646" s="242"/>
    </row>
    <row r="647" spans="1:5" ht="15.75" customHeight="1" x14ac:dyDescent="0.25">
      <c r="A647" s="81">
        <f>optical_store!B497</f>
        <v>57.31673985511361</v>
      </c>
      <c r="D647" s="92" t="s">
        <v>56</v>
      </c>
      <c r="E647" s="93" t="str">
        <f t="shared" ref="E647:E655" si="52">SUBSTITUTE(A647,",","")</f>
        <v>57.3167398551136</v>
      </c>
    </row>
    <row r="648" spans="1:5" ht="15.75" customHeight="1" x14ac:dyDescent="0.25">
      <c r="A648" s="81">
        <f>optical_store!B498</f>
        <v>101.7249054785576</v>
      </c>
      <c r="D648" s="92" t="s">
        <v>57</v>
      </c>
      <c r="E648" s="93" t="str">
        <f t="shared" si="52"/>
        <v>101.724905478558</v>
      </c>
    </row>
    <row r="649" spans="1:5" ht="15.75" customHeight="1" x14ac:dyDescent="0.25">
      <c r="A649" s="81">
        <f>optical_store!B499</f>
        <v>96.331189986985748</v>
      </c>
      <c r="D649" s="92" t="s">
        <v>58</v>
      </c>
      <c r="E649" s="93" t="str">
        <f t="shared" si="52"/>
        <v>96.3311899869857</v>
      </c>
    </row>
    <row r="650" spans="1:5" ht="15.75" customHeight="1" x14ac:dyDescent="0.25">
      <c r="A650" s="81">
        <f>optical_store!B500</f>
        <v>-13.309245030739371</v>
      </c>
      <c r="D650" s="92" t="s">
        <v>59</v>
      </c>
      <c r="E650" s="93" t="str">
        <f t="shared" si="52"/>
        <v>-13.3092450307394</v>
      </c>
    </row>
    <row r="651" spans="1:5" ht="15.75" customHeight="1" x14ac:dyDescent="0.25">
      <c r="A651" s="81">
        <f>optical_store!B501</f>
        <v>-4.5507356398273568</v>
      </c>
      <c r="D651" s="92" t="s">
        <v>60</v>
      </c>
      <c r="E651" s="93" t="str">
        <f t="shared" si="52"/>
        <v>-4.55073563982736</v>
      </c>
    </row>
    <row r="652" spans="1:5" ht="15.75" customHeight="1" x14ac:dyDescent="0.25">
      <c r="A652" s="81">
        <f>optical_store!B502</f>
        <v>-6.4674791644434064</v>
      </c>
      <c r="D652" s="92" t="s">
        <v>61</v>
      </c>
      <c r="E652" s="93" t="str">
        <f t="shared" si="52"/>
        <v>-6.46747916444341</v>
      </c>
    </row>
    <row r="653" spans="1:5" ht="15.75" customHeight="1" x14ac:dyDescent="0.25">
      <c r="A653" s="81">
        <f>optical_store!B503</f>
        <v>-836.44444444444434</v>
      </c>
      <c r="D653" s="92" t="s">
        <v>62</v>
      </c>
      <c r="E653" s="93" t="str">
        <f t="shared" si="52"/>
        <v>-836.444444444444</v>
      </c>
    </row>
    <row r="654" spans="1:5" ht="15.75" customHeight="1" x14ac:dyDescent="0.25">
      <c r="A654" s="81">
        <f>optical_store!B504</f>
        <v>-760.33333333333303</v>
      </c>
      <c r="D654" s="92" t="s">
        <v>63</v>
      </c>
      <c r="E654" s="93" t="str">
        <f t="shared" si="52"/>
        <v>-760.333333333333</v>
      </c>
    </row>
    <row r="655" spans="1:5" ht="15.75" customHeight="1" x14ac:dyDescent="0.25">
      <c r="A655" s="81">
        <f>optical_store!B505</f>
        <v>-721.77777777777737</v>
      </c>
      <c r="D655" s="92" t="s">
        <v>64</v>
      </c>
      <c r="E655" s="93" t="str">
        <f t="shared" si="52"/>
        <v>-721.777777777777</v>
      </c>
    </row>
    <row r="656" spans="1:5" ht="15.75" customHeight="1" x14ac:dyDescent="0.25">
      <c r="D656" s="241" t="s">
        <v>81</v>
      </c>
      <c r="E656" s="242"/>
    </row>
    <row r="657" spans="1:5" ht="15.75" customHeight="1" x14ac:dyDescent="0.25">
      <c r="D657" s="241" t="s">
        <v>66</v>
      </c>
      <c r="E657" s="242"/>
    </row>
    <row r="658" spans="1:5" ht="15.75" customHeight="1" x14ac:dyDescent="0.25">
      <c r="A658" s="81">
        <f>optical_store!B506</f>
        <v>-25.919891413782182</v>
      </c>
      <c r="D658" s="92" t="s">
        <v>56</v>
      </c>
      <c r="E658" s="93" t="str">
        <f t="shared" ref="E658:E666" si="53">SUBSTITUTE(A658,",","")</f>
        <v>-25.9198914137822</v>
      </c>
    </row>
    <row r="659" spans="1:5" ht="15.75" customHeight="1" x14ac:dyDescent="0.25">
      <c r="A659" s="81">
        <f>optical_store!B507</f>
        <v>18.666519423956029</v>
      </c>
      <c r="D659" s="92" t="s">
        <v>57</v>
      </c>
      <c r="E659" s="93" t="str">
        <f t="shared" si="53"/>
        <v>18.666519423956</v>
      </c>
    </row>
    <row r="660" spans="1:5" ht="15.75" customHeight="1" x14ac:dyDescent="0.25">
      <c r="A660" s="81">
        <f>optical_store!B508</f>
        <v>24.90676706687784</v>
      </c>
      <c r="D660" s="92" t="s">
        <v>58</v>
      </c>
      <c r="E660" s="93" t="str">
        <f t="shared" si="53"/>
        <v>24.9067670668778</v>
      </c>
    </row>
    <row r="661" spans="1:5" ht="15.75" customHeight="1" x14ac:dyDescent="0.25">
      <c r="A661" s="81">
        <f>optical_store!B509</f>
        <v>-4.1761756857089178</v>
      </c>
      <c r="D661" s="92" t="s">
        <v>59</v>
      </c>
      <c r="E661" s="93" t="str">
        <f t="shared" si="53"/>
        <v>-4.17617568570892</v>
      </c>
    </row>
    <row r="662" spans="1:5" ht="15.75" customHeight="1" x14ac:dyDescent="0.25">
      <c r="A662" s="81">
        <f>optical_store!B510</f>
        <v>2.903379933343452</v>
      </c>
      <c r="D662" s="92" t="s">
        <v>60</v>
      </c>
      <c r="E662" s="93" t="str">
        <f t="shared" si="53"/>
        <v>2.90337993334345</v>
      </c>
    </row>
    <row r="663" spans="1:5" ht="15.75" customHeight="1" x14ac:dyDescent="0.25">
      <c r="A663" s="81">
        <f>optical_store!B511</f>
        <v>3.0191556551297238</v>
      </c>
      <c r="D663" s="92" t="s">
        <v>61</v>
      </c>
      <c r="E663" s="93" t="str">
        <f t="shared" si="53"/>
        <v>3.01915565512972</v>
      </c>
    </row>
    <row r="664" spans="1:5" ht="15.75" customHeight="1" x14ac:dyDescent="0.25">
      <c r="A664" s="81">
        <f>optical_store!B512</f>
        <v>519.55555555555566</v>
      </c>
      <c r="D664" s="92" t="s">
        <v>62</v>
      </c>
      <c r="E664" s="93" t="str">
        <f t="shared" si="53"/>
        <v>519.555555555556</v>
      </c>
    </row>
    <row r="665" spans="1:5" ht="15.75" customHeight="1" x14ac:dyDescent="0.25">
      <c r="A665" s="81">
        <f>optical_store!B513</f>
        <v>726.66666666666697</v>
      </c>
      <c r="D665" s="92" t="s">
        <v>63</v>
      </c>
      <c r="E665" s="93" t="str">
        <f t="shared" si="53"/>
        <v>726.666666666667</v>
      </c>
    </row>
    <row r="666" spans="1:5" ht="15.75" customHeight="1" thickBot="1" x14ac:dyDescent="0.3">
      <c r="A666" s="81">
        <f>optical_store!B514</f>
        <v>686.22222222222263</v>
      </c>
      <c r="D666" s="92" t="s">
        <v>64</v>
      </c>
      <c r="E666" s="94" t="str">
        <f t="shared" si="53"/>
        <v>686.222222222223</v>
      </c>
    </row>
    <row r="673" spans="5:5" ht="15.75" customHeight="1" x14ac:dyDescent="0.25">
      <c r="E673" s="80" t="str">
        <f>SUBSTITUTE(A673,",","")</f>
        <v/>
      </c>
    </row>
    <row r="674" spans="5:5" ht="15.75" customHeight="1" x14ac:dyDescent="0.25">
      <c r="E674" s="80" t="str">
        <f>SUBSTITUTE(A674,",","")</f>
        <v/>
      </c>
    </row>
    <row r="675" spans="5:5" ht="15.75" customHeight="1" x14ac:dyDescent="0.25">
      <c r="E675" s="80" t="str">
        <f>SUBSTITUTE(A675,",","")</f>
        <v/>
      </c>
    </row>
    <row r="678" spans="5:5" ht="15.75" customHeight="1" x14ac:dyDescent="0.25">
      <c r="E678" s="80" t="str">
        <f t="shared" ref="E678:E686" si="54">SUBSTITUTE(A678,",","")</f>
        <v/>
      </c>
    </row>
    <row r="679" spans="5:5" ht="15.75" customHeight="1" x14ac:dyDescent="0.25">
      <c r="E679" s="80" t="str">
        <f t="shared" si="54"/>
        <v/>
      </c>
    </row>
    <row r="680" spans="5:5" ht="15.75" customHeight="1" x14ac:dyDescent="0.25">
      <c r="E680" s="80" t="str">
        <f t="shared" si="54"/>
        <v/>
      </c>
    </row>
    <row r="681" spans="5:5" ht="15.75" customHeight="1" x14ac:dyDescent="0.25">
      <c r="E681" s="80" t="str">
        <f t="shared" si="54"/>
        <v/>
      </c>
    </row>
    <row r="682" spans="5:5" ht="15.75" customHeight="1" x14ac:dyDescent="0.25">
      <c r="E682" s="80" t="str">
        <f t="shared" si="54"/>
        <v/>
      </c>
    </row>
    <row r="683" spans="5:5" ht="15.75" customHeight="1" x14ac:dyDescent="0.25">
      <c r="E683" s="80" t="str">
        <f t="shared" si="54"/>
        <v/>
      </c>
    </row>
    <row r="684" spans="5:5" ht="15.75" customHeight="1" x14ac:dyDescent="0.25">
      <c r="E684" s="80" t="str">
        <f t="shared" si="54"/>
        <v/>
      </c>
    </row>
    <row r="685" spans="5:5" ht="15.75" customHeight="1" x14ac:dyDescent="0.25">
      <c r="E685" s="80" t="str">
        <f t="shared" si="54"/>
        <v/>
      </c>
    </row>
    <row r="686" spans="5:5" ht="15.75" customHeight="1" x14ac:dyDescent="0.25">
      <c r="E686" s="80" t="str">
        <f t="shared" si="54"/>
        <v/>
      </c>
    </row>
    <row r="690" spans="5:5" ht="15.75" customHeight="1" x14ac:dyDescent="0.25">
      <c r="E690" s="80" t="str">
        <f>SUBSTITUTE(A690,",","")</f>
        <v/>
      </c>
    </row>
    <row r="691" spans="5:5" ht="15.75" customHeight="1" x14ac:dyDescent="0.25">
      <c r="E691" s="80" t="str">
        <f>SUBSTITUTE(A691,",","")</f>
        <v/>
      </c>
    </row>
    <row r="692" spans="5:5" ht="15.75" customHeight="1" x14ac:dyDescent="0.25">
      <c r="E692" s="80" t="str">
        <f>SUBSTITUTE(A692,",","")</f>
        <v/>
      </c>
    </row>
    <row r="695" spans="5:5" ht="15.75" customHeight="1" x14ac:dyDescent="0.25">
      <c r="E695" s="80" t="str">
        <f>SUBSTITUTE(A695,",","")</f>
        <v/>
      </c>
    </row>
    <row r="696" spans="5:5" ht="15.75" customHeight="1" x14ac:dyDescent="0.25">
      <c r="E696" s="80" t="str">
        <f>SUBSTITUTE(A696,",","")</f>
        <v/>
      </c>
    </row>
    <row r="697" spans="5:5" ht="15.75" customHeight="1" x14ac:dyDescent="0.25">
      <c r="E697" s="80" t="str">
        <f>SUBSTITUTE(A697,",","")</f>
        <v/>
      </c>
    </row>
    <row r="702" spans="5:5" ht="15.75" customHeight="1" x14ac:dyDescent="0.25">
      <c r="E702" s="80" t="str">
        <f>SUBSTITUTE(A702,",","")</f>
        <v/>
      </c>
    </row>
    <row r="703" spans="5:5" ht="15.75" customHeight="1" x14ac:dyDescent="0.25">
      <c r="E703" s="80" t="str">
        <f>SUBSTITUTE(A703,",","")</f>
        <v/>
      </c>
    </row>
    <row r="704" spans="5:5" ht="15.75" customHeight="1" x14ac:dyDescent="0.25">
      <c r="E704" s="80" t="str">
        <f>SUBSTITUTE(A704,",","")</f>
        <v/>
      </c>
    </row>
    <row r="707" spans="5:5" ht="15.75" customHeight="1" x14ac:dyDescent="0.25">
      <c r="E707" s="80" t="str">
        <f>SUBSTITUTE(A707,",","")</f>
        <v/>
      </c>
    </row>
    <row r="708" spans="5:5" ht="15.75" customHeight="1" x14ac:dyDescent="0.25">
      <c r="E708" s="80" t="str">
        <f>SUBSTITUTE(A708,",","")</f>
        <v/>
      </c>
    </row>
    <row r="709" spans="5:5" ht="15.75" customHeight="1" x14ac:dyDescent="0.25">
      <c r="E709" s="80" t="str">
        <f>SUBSTITUTE(A709,",","")</f>
        <v/>
      </c>
    </row>
    <row r="715" spans="5:5" ht="15.75" customHeight="1" x14ac:dyDescent="0.25">
      <c r="E715" s="80" t="str">
        <f>SUBSTITUTE(A715,",","")</f>
        <v/>
      </c>
    </row>
    <row r="716" spans="5:5" ht="15.75" customHeight="1" x14ac:dyDescent="0.25">
      <c r="E716" s="80" t="str">
        <f>SUBSTITUTE(A716,",","")</f>
        <v/>
      </c>
    </row>
    <row r="717" spans="5:5" ht="15.75" customHeight="1" x14ac:dyDescent="0.25">
      <c r="E717" s="80" t="str">
        <f>SUBSTITUTE(A717,",","")</f>
        <v/>
      </c>
    </row>
    <row r="720" spans="5:5" ht="15.75" customHeight="1" x14ac:dyDescent="0.25">
      <c r="E720" s="80" t="str">
        <f>SUBSTITUTE(A720,",","")</f>
        <v/>
      </c>
    </row>
    <row r="721" spans="5:5" ht="15.75" customHeight="1" x14ac:dyDescent="0.25">
      <c r="E721" s="80" t="str">
        <f>SUBSTITUTE(A721,",","")</f>
        <v/>
      </c>
    </row>
    <row r="722" spans="5:5" ht="15.75" customHeight="1" x14ac:dyDescent="0.25">
      <c r="E722" s="80" t="str">
        <f>SUBSTITUTE(A722,",","")</f>
        <v/>
      </c>
    </row>
    <row r="728" spans="5:5" ht="15.75" customHeight="1" x14ac:dyDescent="0.25">
      <c r="E728" s="80" t="str">
        <f t="shared" ref="E728:E733" si="55">SUBSTITUTE(A728,",","")</f>
        <v/>
      </c>
    </row>
    <row r="729" spans="5:5" ht="15.75" customHeight="1" x14ac:dyDescent="0.25">
      <c r="E729" s="80" t="str">
        <f t="shared" si="55"/>
        <v/>
      </c>
    </row>
    <row r="730" spans="5:5" ht="15.75" customHeight="1" x14ac:dyDescent="0.25">
      <c r="E730" s="80" t="str">
        <f t="shared" si="55"/>
        <v/>
      </c>
    </row>
    <row r="731" spans="5:5" ht="15.75" customHeight="1" x14ac:dyDescent="0.25">
      <c r="E731" s="80" t="str">
        <f t="shared" si="55"/>
        <v/>
      </c>
    </row>
    <row r="732" spans="5:5" ht="15.75" customHeight="1" x14ac:dyDescent="0.25">
      <c r="E732" s="80" t="str">
        <f t="shared" si="55"/>
        <v/>
      </c>
    </row>
    <row r="733" spans="5:5" ht="15.75" customHeight="1" x14ac:dyDescent="0.25">
      <c r="E733" s="80" t="str">
        <f t="shared" si="55"/>
        <v/>
      </c>
    </row>
    <row r="736" spans="5:5" ht="15.75" customHeight="1" x14ac:dyDescent="0.25">
      <c r="E736" s="80" t="str">
        <f t="shared" ref="E736:E741" si="56">SUBSTITUTE(A736,",","")</f>
        <v/>
      </c>
    </row>
    <row r="737" spans="5:5" ht="15.75" customHeight="1" x14ac:dyDescent="0.25">
      <c r="E737" s="80" t="str">
        <f t="shared" si="56"/>
        <v/>
      </c>
    </row>
    <row r="738" spans="5:5" ht="15.75" customHeight="1" x14ac:dyDescent="0.25">
      <c r="E738" s="80" t="str">
        <f t="shared" si="56"/>
        <v/>
      </c>
    </row>
    <row r="739" spans="5:5" ht="15.75" customHeight="1" x14ac:dyDescent="0.25">
      <c r="E739" s="80" t="str">
        <f t="shared" si="56"/>
        <v/>
      </c>
    </row>
    <row r="740" spans="5:5" ht="15.75" customHeight="1" x14ac:dyDescent="0.25">
      <c r="E740" s="80" t="str">
        <f t="shared" si="56"/>
        <v/>
      </c>
    </row>
    <row r="741" spans="5:5" ht="15.75" customHeight="1" x14ac:dyDescent="0.25">
      <c r="E741" s="80" t="str">
        <f t="shared" si="56"/>
        <v/>
      </c>
    </row>
    <row r="744" spans="5:5" ht="15.75" customHeight="1" x14ac:dyDescent="0.25">
      <c r="E744" s="80" t="str">
        <f t="shared" ref="E744:E749" si="57">SUBSTITUTE(A744,",","")</f>
        <v/>
      </c>
    </row>
    <row r="745" spans="5:5" ht="15.75" customHeight="1" x14ac:dyDescent="0.25">
      <c r="E745" s="80" t="str">
        <f t="shared" si="57"/>
        <v/>
      </c>
    </row>
    <row r="746" spans="5:5" ht="15.75" customHeight="1" x14ac:dyDescent="0.25">
      <c r="E746" s="80" t="str">
        <f t="shared" si="57"/>
        <v/>
      </c>
    </row>
    <row r="747" spans="5:5" ht="15.75" customHeight="1" x14ac:dyDescent="0.25">
      <c r="E747" s="80" t="str">
        <f t="shared" si="57"/>
        <v/>
      </c>
    </row>
    <row r="748" spans="5:5" ht="15.75" customHeight="1" x14ac:dyDescent="0.25">
      <c r="E748" s="80" t="str">
        <f t="shared" si="57"/>
        <v/>
      </c>
    </row>
    <row r="749" spans="5:5" ht="15.75" customHeight="1" x14ac:dyDescent="0.25">
      <c r="E749" s="80" t="str">
        <f t="shared" si="57"/>
        <v/>
      </c>
    </row>
    <row r="755" spans="5:5" ht="15.75" customHeight="1" x14ac:dyDescent="0.25">
      <c r="E755" s="80" t="str">
        <f>SUBSTITUTE(A755,",","")</f>
        <v/>
      </c>
    </row>
    <row r="756" spans="5:5" ht="15.75" customHeight="1" x14ac:dyDescent="0.25">
      <c r="E756" s="80" t="str">
        <f>SUBSTITUTE(A756,",","")</f>
        <v/>
      </c>
    </row>
    <row r="757" spans="5:5" ht="15.75" customHeight="1" x14ac:dyDescent="0.25">
      <c r="E757" s="80" t="str">
        <f>SUBSTITUTE(A757,",","")</f>
        <v/>
      </c>
    </row>
    <row r="760" spans="5:5" ht="15.75" customHeight="1" x14ac:dyDescent="0.25">
      <c r="E760" s="80" t="str">
        <f>SUBSTITUTE(A760,",","")</f>
        <v/>
      </c>
    </row>
    <row r="761" spans="5:5" ht="15.75" customHeight="1" x14ac:dyDescent="0.25">
      <c r="E761" s="80" t="str">
        <f>SUBSTITUTE(A761,",","")</f>
        <v/>
      </c>
    </row>
    <row r="762" spans="5:5" ht="15.75" customHeight="1" x14ac:dyDescent="0.25">
      <c r="E762" s="80" t="str">
        <f>SUBSTITUTE(A762,",","")</f>
        <v/>
      </c>
    </row>
    <row r="767" spans="5:5" ht="15.75" customHeight="1" x14ac:dyDescent="0.25">
      <c r="E767" s="80" t="str">
        <f>SUBSTITUTE(A767,",","")</f>
        <v/>
      </c>
    </row>
    <row r="768" spans="5:5" ht="15.75" customHeight="1" x14ac:dyDescent="0.25">
      <c r="E768" s="80" t="str">
        <f>SUBSTITUTE(A768,",","")</f>
        <v/>
      </c>
    </row>
    <row r="769" spans="5:5" ht="15.75" customHeight="1" x14ac:dyDescent="0.25">
      <c r="E769" s="80" t="str">
        <f>SUBSTITUTE(A769,",","")</f>
        <v/>
      </c>
    </row>
    <row r="772" spans="5:5" ht="15.75" customHeight="1" x14ac:dyDescent="0.25">
      <c r="E772" s="80" t="str">
        <f>SUBSTITUTE(A772,",","")</f>
        <v/>
      </c>
    </row>
    <row r="773" spans="5:5" ht="15.75" customHeight="1" x14ac:dyDescent="0.25">
      <c r="E773" s="80" t="str">
        <f>SUBSTITUTE(A773,",","")</f>
        <v/>
      </c>
    </row>
    <row r="774" spans="5:5" ht="15.75" customHeight="1" x14ac:dyDescent="0.25">
      <c r="E774" s="80" t="str">
        <f>SUBSTITUTE(A774,",","")</f>
        <v/>
      </c>
    </row>
  </sheetData>
  <sheetProtection algorithmName="SHA-512" hashValue="rHuh1LA2akEEqNR6Sxrmx+r+JzvfSzXD0W+4V2Pbzw9w58RA97suRndSeaNAuSFEz3RAYUGwRwxL5RhWsEyKMg==" saltValue="YTqURuOxu2x/nYOT0Ju/IA==" spinCount="100000" sheet="1" objects="1" scenarios="1" selectLockedCells="1"/>
  <mergeCells count="74">
    <mergeCell ref="D657:E657"/>
    <mergeCell ref="D446:E446"/>
    <mergeCell ref="D200:E200"/>
    <mergeCell ref="D411:E411"/>
    <mergeCell ref="D436:E436"/>
    <mergeCell ref="D587:E587"/>
    <mergeCell ref="D482:E482"/>
    <mergeCell ref="D376:E376"/>
    <mergeCell ref="D516:E516"/>
    <mergeCell ref="D259:E259"/>
    <mergeCell ref="D656:E656"/>
    <mergeCell ref="D235:E235"/>
    <mergeCell ref="D401:E401"/>
    <mergeCell ref="D646:E646"/>
    <mergeCell ref="D339:E339"/>
    <mergeCell ref="D224:E224"/>
    <mergeCell ref="C7:C9"/>
    <mergeCell ref="D95:E95"/>
    <mergeCell ref="D586:E586"/>
    <mergeCell ref="D610:E610"/>
    <mergeCell ref="D189:E189"/>
    <mergeCell ref="D340:E340"/>
    <mergeCell ref="D49:E49"/>
    <mergeCell ref="D293:E293"/>
    <mergeCell ref="D269:E269"/>
    <mergeCell ref="D576:E576"/>
    <mergeCell ref="D470:E470"/>
    <mergeCell ref="D234:E234"/>
    <mergeCell ref="D154:E154"/>
    <mergeCell ref="D48:E48"/>
    <mergeCell ref="D505:E505"/>
    <mergeCell ref="D60:E60"/>
    <mergeCell ref="D645:E645"/>
    <mergeCell ref="D329:E329"/>
    <mergeCell ref="D400:E400"/>
    <mergeCell ref="D447:E447"/>
    <mergeCell ref="D552:E552"/>
    <mergeCell ref="D540:E540"/>
    <mergeCell ref="D412:E412"/>
    <mergeCell ref="D506:E506"/>
    <mergeCell ref="D471:E471"/>
    <mergeCell ref="D481:E481"/>
    <mergeCell ref="D365:E365"/>
    <mergeCell ref="D622:E622"/>
    <mergeCell ref="D575:E575"/>
    <mergeCell ref="D59:E59"/>
    <mergeCell ref="E5:F5"/>
    <mergeCell ref="D435:E435"/>
    <mergeCell ref="D84:E84"/>
    <mergeCell ref="D621:E621"/>
    <mergeCell ref="D366:E366"/>
    <mergeCell ref="D611:E611"/>
    <mergeCell ref="D258:E258"/>
    <mergeCell ref="D304:E304"/>
    <mergeCell ref="D165:E165"/>
    <mergeCell ref="D294:E294"/>
    <mergeCell ref="D118:E118"/>
    <mergeCell ref="D83:E83"/>
    <mergeCell ref="D223:E223"/>
    <mergeCell ref="D130:E130"/>
    <mergeCell ref="D328:E328"/>
    <mergeCell ref="D551:E551"/>
    <mergeCell ref="D305:E305"/>
    <mergeCell ref="D199:E199"/>
    <mergeCell ref="D377:E377"/>
    <mergeCell ref="D541:E541"/>
    <mergeCell ref="D517:E517"/>
    <mergeCell ref="D119:E119"/>
    <mergeCell ref="D270:E270"/>
    <mergeCell ref="D164:E164"/>
    <mergeCell ref="D129:E129"/>
    <mergeCell ref="D94:E94"/>
    <mergeCell ref="D188:E188"/>
    <mergeCell ref="D153:E153"/>
  </mergeCells>
  <pageMargins left="0.7" right="0.7" top="0.75" bottom="0.75" header="0.3" footer="0.3"/>
  <pageSetup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G549"/>
  <sheetViews>
    <sheetView workbookViewId="0">
      <selection activeCell="C1" sqref="C1"/>
    </sheetView>
  </sheetViews>
  <sheetFormatPr defaultRowHeight="15" x14ac:dyDescent="0.25"/>
  <cols>
    <col min="1" max="1" width="50.7109375" style="81" bestFit="1" customWidth="1"/>
    <col min="2" max="2" width="19.5703125" style="81" customWidth="1"/>
    <col min="3" max="3" width="10.42578125" style="81" customWidth="1"/>
    <col min="4" max="4" width="23" style="81" customWidth="1"/>
    <col min="5" max="5" width="24.140625" style="80" customWidth="1"/>
    <col min="7" max="7" width="21.5703125" bestFit="1" customWidth="1"/>
    <col min="8" max="8" width="11.42578125" bestFit="1" customWidth="1"/>
    <col min="9" max="9" width="11.28515625" bestFit="1" customWidth="1"/>
    <col min="14" max="14" width="25.5703125" bestFit="1" customWidth="1"/>
    <col min="15" max="16" width="8.7109375" customWidth="1"/>
    <col min="17" max="17" width="21.5703125" bestFit="1" customWidth="1"/>
  </cols>
  <sheetData>
    <row r="1" spans="1:7" ht="15.75" customHeight="1" x14ac:dyDescent="0.25">
      <c r="A1" s="79" t="s">
        <v>84</v>
      </c>
      <c r="B1" s="82" t="str">
        <f>optical_targets!B2</f>
        <v>B19460006</v>
      </c>
      <c r="C1" s="1"/>
    </row>
    <row r="3" spans="1:7" ht="15.75" customHeight="1" x14ac:dyDescent="0.25"/>
    <row r="4" spans="1:7" ht="15.75" customHeight="1" x14ac:dyDescent="0.25"/>
    <row r="5" spans="1:7" ht="15.75" customHeight="1" x14ac:dyDescent="0.25">
      <c r="F5" s="2"/>
      <c r="G5" s="82"/>
    </row>
    <row r="6" spans="1:7" ht="15.75" customHeight="1" thickBot="1" x14ac:dyDescent="0.3">
      <c r="F6" s="82"/>
      <c r="G6" s="82"/>
    </row>
    <row r="7" spans="1:7" ht="15.75" customHeight="1" x14ac:dyDescent="0.25">
      <c r="B7" s="83"/>
      <c r="C7" s="98"/>
      <c r="D7" s="99" t="s">
        <v>53</v>
      </c>
      <c r="E7" s="100"/>
      <c r="G7" s="84"/>
    </row>
    <row r="8" spans="1:7" ht="15.75" customHeight="1" x14ac:dyDescent="0.25">
      <c r="B8" s="83"/>
      <c r="C8" s="98"/>
      <c r="D8" s="101" t="s">
        <v>55</v>
      </c>
      <c r="E8" s="102"/>
    </row>
    <row r="9" spans="1:7" ht="15.75" customHeight="1" x14ac:dyDescent="0.25">
      <c r="A9" s="81">
        <f>optical_targets!B4</f>
        <v>-111.2651320957648</v>
      </c>
      <c r="B9" s="83"/>
      <c r="C9" s="98"/>
      <c r="D9" s="92" t="s">
        <v>56</v>
      </c>
      <c r="E9" s="93" t="str">
        <f t="shared" ref="E9:E14" si="0">SUBSTITUTE(A9,",","")</f>
        <v>-111.265132095765</v>
      </c>
    </row>
    <row r="10" spans="1:7" ht="15.75" customHeight="1" x14ac:dyDescent="0.25">
      <c r="A10" s="81">
        <f>optical_targets!B5</f>
        <v>-156.1821441920963</v>
      </c>
      <c r="B10" s="83"/>
      <c r="C10" s="98"/>
      <c r="D10" s="92" t="s">
        <v>57</v>
      </c>
      <c r="E10" s="93" t="str">
        <f t="shared" si="0"/>
        <v>-156.182144192096</v>
      </c>
    </row>
    <row r="11" spans="1:7" ht="15.75" customHeight="1" x14ac:dyDescent="0.25">
      <c r="A11" s="81">
        <f>optical_targets!B6</f>
        <v>-148.627255243961</v>
      </c>
      <c r="B11" s="83"/>
      <c r="C11" s="98"/>
      <c r="D11" s="92" t="s">
        <v>58</v>
      </c>
      <c r="E11" s="93" t="str">
        <f t="shared" si="0"/>
        <v>-148.627255243961</v>
      </c>
      <c r="F11" s="86"/>
    </row>
    <row r="12" spans="1:7" ht="15.75" customHeight="1" x14ac:dyDescent="0.25">
      <c r="A12" s="81">
        <f>optical_targets!B7</f>
        <v>31552.105487645789</v>
      </c>
      <c r="C12" s="98"/>
      <c r="D12" s="92" t="s">
        <v>59</v>
      </c>
      <c r="E12" s="93" t="str">
        <f t="shared" si="0"/>
        <v>31552.1054876458</v>
      </c>
    </row>
    <row r="13" spans="1:7" ht="15.75" customHeight="1" x14ac:dyDescent="0.25">
      <c r="A13" s="81">
        <f>optical_targets!B8</f>
        <v>32675.187673499469</v>
      </c>
      <c r="C13" s="98"/>
      <c r="D13" s="92" t="s">
        <v>60</v>
      </c>
      <c r="E13" s="93" t="str">
        <f t="shared" si="0"/>
        <v>32675.1876734995</v>
      </c>
    </row>
    <row r="14" spans="1:7" ht="15.75" customHeight="1" thickBot="1" x14ac:dyDescent="0.3">
      <c r="A14" s="81">
        <f>optical_targets!B9</f>
        <v>30245.754695573429</v>
      </c>
      <c r="C14" s="98"/>
      <c r="D14" s="92" t="s">
        <v>61</v>
      </c>
      <c r="E14" s="93" t="str">
        <f t="shared" si="0"/>
        <v>30245.7546955734</v>
      </c>
    </row>
    <row r="15" spans="1:7" ht="15.75" customHeight="1" x14ac:dyDescent="0.25">
      <c r="C15" s="98"/>
      <c r="D15" s="99" t="s">
        <v>67</v>
      </c>
      <c r="E15" s="100"/>
    </row>
    <row r="16" spans="1:7" ht="15.75" customHeight="1" x14ac:dyDescent="0.25">
      <c r="C16" s="98"/>
      <c r="D16" s="101" t="s">
        <v>68</v>
      </c>
      <c r="E16" s="102"/>
    </row>
    <row r="17" spans="1:5" ht="15.75" customHeight="1" x14ac:dyDescent="0.25">
      <c r="A17" s="81">
        <f>optical_targets!B10</f>
        <v>-85.547595287456986</v>
      </c>
      <c r="C17" s="98"/>
      <c r="D17" s="92" t="s">
        <v>56</v>
      </c>
      <c r="E17" s="93" t="str">
        <f t="shared" ref="E17:E22" si="1">SUBSTITUTE(A17,",","")</f>
        <v>-85.547595287457</v>
      </c>
    </row>
    <row r="18" spans="1:5" ht="15.75" customHeight="1" x14ac:dyDescent="0.25">
      <c r="A18" s="81">
        <f>optical_targets!B11</f>
        <v>-212.5216935752178</v>
      </c>
      <c r="C18" s="98"/>
      <c r="D18" s="92" t="s">
        <v>57</v>
      </c>
      <c r="E18" s="93" t="str">
        <f t="shared" si="1"/>
        <v>-212.521693575218</v>
      </c>
    </row>
    <row r="19" spans="1:5" ht="15.75" customHeight="1" x14ac:dyDescent="0.25">
      <c r="A19" s="81">
        <f>optical_targets!B12</f>
        <v>-257.74267452180578</v>
      </c>
      <c r="C19" s="98"/>
      <c r="D19" s="92" t="s">
        <v>58</v>
      </c>
      <c r="E19" s="93" t="str">
        <f t="shared" si="1"/>
        <v>-257.742674521806</v>
      </c>
    </row>
    <row r="20" spans="1:5" ht="15.75" customHeight="1" x14ac:dyDescent="0.25">
      <c r="A20" s="81">
        <f>optical_targets!B13</f>
        <v>16213.086128116611</v>
      </c>
      <c r="C20" s="98"/>
      <c r="D20" s="92" t="s">
        <v>59</v>
      </c>
      <c r="E20" s="93" t="str">
        <f t="shared" si="1"/>
        <v>16213.0861281166</v>
      </c>
    </row>
    <row r="21" spans="1:5" ht="15.75" customHeight="1" x14ac:dyDescent="0.25">
      <c r="A21" s="81">
        <f>optical_targets!B14</f>
        <v>16322.69447381289</v>
      </c>
      <c r="C21" s="98"/>
      <c r="D21" s="92" t="s">
        <v>60</v>
      </c>
      <c r="E21" s="93" t="str">
        <f t="shared" si="1"/>
        <v>16322.6944738129</v>
      </c>
    </row>
    <row r="22" spans="1:5" ht="15.75" customHeight="1" thickBot="1" x14ac:dyDescent="0.3">
      <c r="A22" s="81">
        <f>optical_targets!B15</f>
        <v>15356.971260254029</v>
      </c>
      <c r="C22" s="98"/>
      <c r="D22" s="92" t="s">
        <v>61</v>
      </c>
      <c r="E22" s="93" t="str">
        <f t="shared" si="1"/>
        <v>15356.971260254</v>
      </c>
    </row>
    <row r="23" spans="1:5" ht="15.75" customHeight="1" x14ac:dyDescent="0.25">
      <c r="C23" s="98"/>
      <c r="D23" s="99" t="s">
        <v>69</v>
      </c>
      <c r="E23" s="100"/>
    </row>
    <row r="24" spans="1:5" ht="15.75" customHeight="1" x14ac:dyDescent="0.25">
      <c r="C24" s="98"/>
      <c r="D24" s="101" t="s">
        <v>70</v>
      </c>
      <c r="E24" s="102"/>
    </row>
    <row r="25" spans="1:5" ht="15.75" customHeight="1" x14ac:dyDescent="0.25">
      <c r="A25" s="81">
        <f>optical_targets!B16</f>
        <v>-111.21389154475089</v>
      </c>
      <c r="C25" s="98"/>
      <c r="D25" s="92" t="s">
        <v>56</v>
      </c>
      <c r="E25" s="93" t="str">
        <f t="shared" ref="E25:E30" si="2">SUBSTITUTE(A25,",","")</f>
        <v>-111.213891544751</v>
      </c>
    </row>
    <row r="26" spans="1:5" ht="15.75" customHeight="1" x14ac:dyDescent="0.25">
      <c r="A26" s="81">
        <f>optical_targets!B17</f>
        <v>-229.46369251995631</v>
      </c>
      <c r="C26" s="98"/>
      <c r="D26" s="92" t="s">
        <v>57</v>
      </c>
      <c r="E26" s="93" t="str">
        <f t="shared" si="2"/>
        <v>-229.463692519956</v>
      </c>
    </row>
    <row r="27" spans="1:5" ht="15.75" customHeight="1" x14ac:dyDescent="0.25">
      <c r="A27" s="81">
        <f>optical_targets!B18</f>
        <v>-300.61645756644282</v>
      </c>
      <c r="C27" s="98"/>
      <c r="D27" s="92" t="s">
        <v>58</v>
      </c>
      <c r="E27" s="93" t="str">
        <f t="shared" si="2"/>
        <v>-300.616457566443</v>
      </c>
    </row>
    <row r="28" spans="1:5" ht="15.75" customHeight="1" x14ac:dyDescent="0.25">
      <c r="A28" s="81">
        <f>optical_targets!B19</f>
        <v>6727.489196001784</v>
      </c>
      <c r="C28" s="98"/>
      <c r="D28" s="92" t="s">
        <v>59</v>
      </c>
      <c r="E28" s="93" t="str">
        <f t="shared" si="2"/>
        <v>6727.48919600178</v>
      </c>
    </row>
    <row r="29" spans="1:5" ht="15.75" customHeight="1" x14ac:dyDescent="0.25">
      <c r="A29" s="81">
        <f>optical_targets!B20</f>
        <v>7739.0746579308443</v>
      </c>
      <c r="C29" s="98"/>
      <c r="D29" s="92" t="s">
        <v>60</v>
      </c>
      <c r="E29" s="93" t="str">
        <f t="shared" si="2"/>
        <v>7739.07465793084</v>
      </c>
    </row>
    <row r="30" spans="1:5" ht="15.75" customHeight="1" thickBot="1" x14ac:dyDescent="0.3">
      <c r="A30" s="81">
        <f>optical_targets!B21</f>
        <v>7202.2283899947824</v>
      </c>
      <c r="C30" s="98"/>
      <c r="D30" s="92" t="s">
        <v>61</v>
      </c>
      <c r="E30" s="93" t="str">
        <f t="shared" si="2"/>
        <v>7202.22838999478</v>
      </c>
    </row>
    <row r="31" spans="1:5" ht="15.75" customHeight="1" x14ac:dyDescent="0.25">
      <c r="C31" s="98"/>
      <c r="D31" s="99" t="s">
        <v>71</v>
      </c>
      <c r="E31" s="100"/>
    </row>
    <row r="32" spans="1:5" ht="15.75" customHeight="1" x14ac:dyDescent="0.25">
      <c r="C32" s="98"/>
      <c r="D32" s="101" t="s">
        <v>72</v>
      </c>
      <c r="E32" s="102"/>
    </row>
    <row r="33" spans="1:5" ht="15.75" customHeight="1" x14ac:dyDescent="0.25">
      <c r="A33" s="81">
        <f>optical_targets!B22</f>
        <v>30432.910414213678</v>
      </c>
      <c r="C33" s="98"/>
      <c r="D33" s="92" t="s">
        <v>56</v>
      </c>
      <c r="E33" s="93" t="str">
        <f t="shared" ref="E33:E38" si="3">SUBSTITUTE(A33,",","")</f>
        <v>30432.9104142137</v>
      </c>
    </row>
    <row r="34" spans="1:5" ht="15.75" customHeight="1" x14ac:dyDescent="0.25">
      <c r="A34" s="81">
        <f>optical_targets!B23</f>
        <v>33696.039227500551</v>
      </c>
      <c r="C34" s="98"/>
      <c r="D34" s="92" t="s">
        <v>57</v>
      </c>
      <c r="E34" s="93" t="str">
        <f t="shared" si="3"/>
        <v>33696.0392275006</v>
      </c>
    </row>
    <row r="35" spans="1:5" ht="15.75" customHeight="1" x14ac:dyDescent="0.25">
      <c r="A35" s="81">
        <f>optical_targets!B24</f>
        <v>30077.44160830156</v>
      </c>
      <c r="C35" s="98"/>
      <c r="D35" s="92" t="s">
        <v>58</v>
      </c>
      <c r="E35" s="93" t="str">
        <f t="shared" si="3"/>
        <v>30077.4416083016</v>
      </c>
    </row>
    <row r="36" spans="1:5" ht="15.75" customHeight="1" x14ac:dyDescent="0.25">
      <c r="A36" s="81">
        <f>optical_targets!B25</f>
        <v>-237.53937056584621</v>
      </c>
      <c r="C36" s="98"/>
      <c r="D36" s="92" t="s">
        <v>59</v>
      </c>
      <c r="E36" s="93" t="str">
        <f t="shared" si="3"/>
        <v>-237.539370565846</v>
      </c>
    </row>
    <row r="37" spans="1:5" ht="15.75" customHeight="1" x14ac:dyDescent="0.25">
      <c r="A37" s="81">
        <f>optical_targets!B26</f>
        <v>-211.74399813349279</v>
      </c>
      <c r="C37" s="98"/>
      <c r="D37" s="92" t="s">
        <v>60</v>
      </c>
      <c r="E37" s="93" t="str">
        <f t="shared" si="3"/>
        <v>-211.743998133493</v>
      </c>
    </row>
    <row r="38" spans="1:5" ht="15.75" customHeight="1" thickBot="1" x14ac:dyDescent="0.3">
      <c r="A38" s="81">
        <f>optical_targets!B27</f>
        <v>-290.85983381317419</v>
      </c>
      <c r="C38" s="98"/>
      <c r="D38" s="92" t="s">
        <v>61</v>
      </c>
      <c r="E38" s="93" t="str">
        <f t="shared" si="3"/>
        <v>-290.859833813174</v>
      </c>
    </row>
    <row r="39" spans="1:5" ht="15.75" customHeight="1" x14ac:dyDescent="0.25">
      <c r="C39" s="98"/>
      <c r="D39" s="99" t="s">
        <v>73</v>
      </c>
      <c r="E39" s="100"/>
    </row>
    <row r="40" spans="1:5" ht="15.75" customHeight="1" x14ac:dyDescent="0.25">
      <c r="C40" s="98"/>
      <c r="D40" s="101" t="s">
        <v>74</v>
      </c>
      <c r="E40" s="102"/>
    </row>
    <row r="41" spans="1:5" ht="15.75" customHeight="1" x14ac:dyDescent="0.25">
      <c r="A41" s="81">
        <f>optical_targets!B28</f>
        <v>14191.029743614081</v>
      </c>
      <c r="C41" s="98"/>
      <c r="D41" s="92" t="s">
        <v>56</v>
      </c>
      <c r="E41" s="93" t="str">
        <f t="shared" ref="E41:E46" si="4">SUBSTITUTE(A41,",","")</f>
        <v>14191.0297436141</v>
      </c>
    </row>
    <row r="42" spans="1:5" ht="15.75" customHeight="1" x14ac:dyDescent="0.25">
      <c r="A42" s="81">
        <f>optical_targets!B29</f>
        <v>16213.104326887809</v>
      </c>
      <c r="C42" s="98"/>
      <c r="D42" s="92" t="s">
        <v>57</v>
      </c>
      <c r="E42" s="93" t="str">
        <f t="shared" si="4"/>
        <v>16213.1043268878</v>
      </c>
    </row>
    <row r="43" spans="1:5" ht="15.75" customHeight="1" x14ac:dyDescent="0.25">
      <c r="A43" s="81">
        <f>optical_targets!B30</f>
        <v>13806.28509162197</v>
      </c>
      <c r="C43" s="98"/>
      <c r="D43" s="92" t="s">
        <v>58</v>
      </c>
      <c r="E43" s="93" t="str">
        <f t="shared" si="4"/>
        <v>13806.285091622</v>
      </c>
    </row>
    <row r="44" spans="1:5" ht="15.75" customHeight="1" x14ac:dyDescent="0.25">
      <c r="A44" s="81">
        <f>optical_targets!B31</f>
        <v>-175.81017506192231</v>
      </c>
      <c r="C44" s="98"/>
      <c r="D44" s="92" t="s">
        <v>59</v>
      </c>
      <c r="E44" s="93" t="str">
        <f t="shared" si="4"/>
        <v>-175.810175061922</v>
      </c>
    </row>
    <row r="45" spans="1:5" ht="15.75" customHeight="1" x14ac:dyDescent="0.25">
      <c r="A45" s="81">
        <f>optical_targets!B32</f>
        <v>-158.68362996856209</v>
      </c>
      <c r="C45" s="98"/>
      <c r="D45" s="92" t="s">
        <v>60</v>
      </c>
      <c r="E45" s="93" t="str">
        <f t="shared" si="4"/>
        <v>-158.683629968562</v>
      </c>
    </row>
    <row r="46" spans="1:5" ht="15.75" customHeight="1" thickBot="1" x14ac:dyDescent="0.3">
      <c r="A46" s="81">
        <f>optical_targets!B33</f>
        <v>-198.70361924800429</v>
      </c>
      <c r="C46" s="98"/>
      <c r="D46" s="92" t="s">
        <v>61</v>
      </c>
      <c r="E46" s="93" t="str">
        <f t="shared" si="4"/>
        <v>-198.703619248004</v>
      </c>
    </row>
    <row r="47" spans="1:5" ht="15.75" customHeight="1" x14ac:dyDescent="0.25">
      <c r="C47" s="98"/>
      <c r="D47" s="99" t="s">
        <v>75</v>
      </c>
      <c r="E47" s="100"/>
    </row>
    <row r="48" spans="1:5" ht="15.75" customHeight="1" x14ac:dyDescent="0.25">
      <c r="C48" s="98"/>
      <c r="D48" s="101" t="s">
        <v>76</v>
      </c>
      <c r="E48" s="102"/>
    </row>
    <row r="49" spans="1:5" ht="15.75" customHeight="1" x14ac:dyDescent="0.25">
      <c r="A49" s="81">
        <f>optical_targets!B34</f>
        <v>6598.9444221318081</v>
      </c>
      <c r="C49" s="98"/>
      <c r="D49" s="92" t="s">
        <v>56</v>
      </c>
      <c r="E49" s="93" t="str">
        <f t="shared" ref="E49:E54" si="5">SUBSTITUTE(A49,",","")</f>
        <v>6598.94442213181</v>
      </c>
    </row>
    <row r="50" spans="1:5" ht="15.75" customHeight="1" x14ac:dyDescent="0.25">
      <c r="A50" s="81">
        <f>optical_targets!B35</f>
        <v>6094.7451025663131</v>
      </c>
      <c r="C50" s="98"/>
      <c r="D50" s="92" t="s">
        <v>57</v>
      </c>
      <c r="E50" s="93" t="str">
        <f t="shared" si="5"/>
        <v>6094.74510256631</v>
      </c>
    </row>
    <row r="51" spans="1:5" ht="15.75" customHeight="1" x14ac:dyDescent="0.25">
      <c r="A51" s="81">
        <f>optical_targets!B36</f>
        <v>6107.8197646365879</v>
      </c>
      <c r="C51" s="98"/>
      <c r="D51" s="92" t="s">
        <v>58</v>
      </c>
      <c r="E51" s="93" t="str">
        <f t="shared" si="5"/>
        <v>6107.81976463659</v>
      </c>
    </row>
    <row r="52" spans="1:5" ht="15.75" customHeight="1" x14ac:dyDescent="0.25">
      <c r="A52" s="81">
        <f>optical_targets!B37</f>
        <v>-169.15240504686869</v>
      </c>
      <c r="C52" s="98"/>
      <c r="D52" s="92" t="s">
        <v>59</v>
      </c>
      <c r="E52" s="93" t="str">
        <f t="shared" si="5"/>
        <v>-169.152405046869</v>
      </c>
    </row>
    <row r="53" spans="1:5" ht="15.75" customHeight="1" x14ac:dyDescent="0.25">
      <c r="A53" s="81">
        <f>optical_targets!B38</f>
        <v>-213.63796975412299</v>
      </c>
      <c r="C53" s="98"/>
      <c r="D53" s="92" t="s">
        <v>60</v>
      </c>
      <c r="E53" s="93" t="str">
        <f t="shared" si="5"/>
        <v>-213.637969754123</v>
      </c>
    </row>
    <row r="54" spans="1:5" ht="15.75" customHeight="1" thickBot="1" x14ac:dyDescent="0.3">
      <c r="A54" s="81">
        <f>optical_targets!B39</f>
        <v>-91.553001640989351</v>
      </c>
      <c r="C54" s="98"/>
      <c r="D54" s="92" t="s">
        <v>61</v>
      </c>
      <c r="E54" s="93" t="str">
        <f t="shared" si="5"/>
        <v>-91.5530016409894</v>
      </c>
    </row>
    <row r="55" spans="1:5" ht="15.75" customHeight="1" x14ac:dyDescent="0.25">
      <c r="C55" s="98"/>
      <c r="D55" s="99" t="s">
        <v>77</v>
      </c>
      <c r="E55" s="100"/>
    </row>
    <row r="56" spans="1:5" ht="15.75" customHeight="1" x14ac:dyDescent="0.25">
      <c r="C56" s="98"/>
      <c r="D56" s="101" t="s">
        <v>78</v>
      </c>
      <c r="E56" s="102"/>
    </row>
    <row r="57" spans="1:5" ht="15.75" customHeight="1" x14ac:dyDescent="0.25">
      <c r="A57" s="81">
        <f>optical_targets!B40</f>
        <v>-135.25685989557601</v>
      </c>
      <c r="C57" s="98"/>
      <c r="D57" s="92" t="s">
        <v>56</v>
      </c>
      <c r="E57" s="93" t="str">
        <f t="shared" ref="E57:E62" si="6">SUBSTITUTE(A57,",","")</f>
        <v>-135.256859895576</v>
      </c>
    </row>
    <row r="58" spans="1:5" ht="15.75" customHeight="1" x14ac:dyDescent="0.25">
      <c r="A58" s="81">
        <f>optical_targets!B41</f>
        <v>-235.86712744001349</v>
      </c>
      <c r="C58" s="98"/>
      <c r="D58" s="92" t="s">
        <v>57</v>
      </c>
      <c r="E58" s="93" t="str">
        <f t="shared" si="6"/>
        <v>-235.867127440013</v>
      </c>
    </row>
    <row r="59" spans="1:5" ht="15.75" customHeight="1" x14ac:dyDescent="0.25">
      <c r="A59" s="81">
        <f>optical_targets!B42</f>
        <v>-312.44382535263298</v>
      </c>
      <c r="C59" s="98"/>
      <c r="D59" s="92" t="s">
        <v>58</v>
      </c>
      <c r="E59" s="93" t="str">
        <f t="shared" si="6"/>
        <v>-312.443825352633</v>
      </c>
    </row>
    <row r="60" spans="1:5" ht="15.75" customHeight="1" x14ac:dyDescent="0.25">
      <c r="A60" s="81">
        <f>optical_targets!B43</f>
        <v>-117.80294153409631</v>
      </c>
      <c r="C60" s="98"/>
      <c r="D60" s="92" t="s">
        <v>59</v>
      </c>
      <c r="E60" s="93" t="str">
        <f t="shared" si="6"/>
        <v>-117.802941534096</v>
      </c>
    </row>
    <row r="61" spans="1:5" ht="15.75" customHeight="1" x14ac:dyDescent="0.25">
      <c r="A61" s="81">
        <f>optical_targets!B44</f>
        <v>-188.61531338277771</v>
      </c>
      <c r="C61" s="98"/>
      <c r="D61" s="92" t="s">
        <v>60</v>
      </c>
      <c r="E61" s="93" t="str">
        <f t="shared" si="6"/>
        <v>-188.615313382778</v>
      </c>
    </row>
    <row r="62" spans="1:5" ht="15.75" customHeight="1" thickBot="1" x14ac:dyDescent="0.3">
      <c r="A62" s="81">
        <f>optical_targets!B45</f>
        <v>9.4243012305878366</v>
      </c>
      <c r="C62" s="98"/>
      <c r="D62" s="92" t="s">
        <v>61</v>
      </c>
      <c r="E62" s="93" t="str">
        <f t="shared" si="6"/>
        <v>9.42430123058784</v>
      </c>
    </row>
    <row r="63" spans="1:5" ht="15.75" customHeight="1" x14ac:dyDescent="0.25">
      <c r="C63" s="98"/>
      <c r="D63" s="99" t="s">
        <v>79</v>
      </c>
      <c r="E63" s="100"/>
    </row>
    <row r="64" spans="1:5" ht="15.75" customHeight="1" x14ac:dyDescent="0.25">
      <c r="C64" s="98"/>
      <c r="D64" s="101" t="s">
        <v>80</v>
      </c>
      <c r="E64" s="102"/>
    </row>
    <row r="65" spans="1:5" ht="15.75" customHeight="1" x14ac:dyDescent="0.25">
      <c r="A65" s="81">
        <f>optical_targets!B46</f>
        <v>-116.4056447618799</v>
      </c>
      <c r="C65" s="98"/>
      <c r="D65" s="92" t="s">
        <v>56</v>
      </c>
      <c r="E65" s="93" t="str">
        <f t="shared" ref="E65:E70" si="7">SUBSTITUTE(A65,",","")</f>
        <v>-116.40564476188</v>
      </c>
    </row>
    <row r="66" spans="1:5" ht="15.75" customHeight="1" x14ac:dyDescent="0.25">
      <c r="A66" s="81">
        <f>optical_targets!B47</f>
        <v>-214.83765710306091</v>
      </c>
      <c r="C66" s="98"/>
      <c r="D66" s="92" t="s">
        <v>57</v>
      </c>
      <c r="E66" s="93" t="str">
        <f t="shared" si="7"/>
        <v>-214.837657103061</v>
      </c>
    </row>
    <row r="67" spans="1:5" ht="15.75" customHeight="1" x14ac:dyDescent="0.25">
      <c r="A67" s="81">
        <f>optical_targets!B48</f>
        <v>-332.64255602141452</v>
      </c>
      <c r="C67" s="98"/>
      <c r="D67" s="92" t="s">
        <v>58</v>
      </c>
      <c r="E67" s="93" t="str">
        <f t="shared" si="7"/>
        <v>-332.642556021415</v>
      </c>
    </row>
    <row r="68" spans="1:5" ht="15.75" customHeight="1" x14ac:dyDescent="0.25">
      <c r="A68" s="81">
        <f>optical_targets!B49</f>
        <v>-110.7137146279169</v>
      </c>
      <c r="C68" s="98"/>
      <c r="D68" s="92" t="s">
        <v>59</v>
      </c>
      <c r="E68" s="93" t="str">
        <f t="shared" si="7"/>
        <v>-110.713714627917</v>
      </c>
    </row>
    <row r="69" spans="1:5" ht="15.75" customHeight="1" x14ac:dyDescent="0.25">
      <c r="A69" s="81">
        <f>optical_targets!B50</f>
        <v>-183.4025619897121</v>
      </c>
      <c r="C69" s="98"/>
      <c r="D69" s="92" t="s">
        <v>60</v>
      </c>
      <c r="E69" s="93" t="str">
        <f t="shared" si="7"/>
        <v>-183.402561989712</v>
      </c>
    </row>
    <row r="70" spans="1:5" ht="15.75" customHeight="1" thickBot="1" x14ac:dyDescent="0.3">
      <c r="A70" s="81">
        <f>optical_targets!B51</f>
        <v>-11.46885543990202</v>
      </c>
      <c r="C70" s="98"/>
      <c r="D70" s="92" t="s">
        <v>61</v>
      </c>
      <c r="E70" s="93" t="str">
        <f t="shared" si="7"/>
        <v>-11.468855439902</v>
      </c>
    </row>
    <row r="71" spans="1:5" ht="15.75" customHeight="1" x14ac:dyDescent="0.25">
      <c r="C71" s="98"/>
      <c r="D71" s="99" t="s">
        <v>81</v>
      </c>
      <c r="E71" s="100"/>
    </row>
    <row r="72" spans="1:5" ht="15.75" customHeight="1" x14ac:dyDescent="0.25">
      <c r="C72" s="98"/>
      <c r="D72" s="101" t="s">
        <v>82</v>
      </c>
      <c r="E72" s="102"/>
    </row>
    <row r="73" spans="1:5" ht="15.75" customHeight="1" x14ac:dyDescent="0.25">
      <c r="A73" s="81">
        <f>optical_targets!B52</f>
        <v>-105.88049951432011</v>
      </c>
      <c r="C73" s="98"/>
      <c r="D73" s="92" t="s">
        <v>56</v>
      </c>
      <c r="E73" s="93" t="str">
        <f t="shared" ref="E73:E78" si="8">SUBSTITUTE(A73,",","")</f>
        <v>-105.88049951432</v>
      </c>
    </row>
    <row r="74" spans="1:5" ht="15.75" customHeight="1" x14ac:dyDescent="0.25">
      <c r="A74" s="81">
        <f>optical_targets!B53</f>
        <v>-148.3189852442178</v>
      </c>
      <c r="C74" s="98"/>
      <c r="D74" s="92" t="s">
        <v>57</v>
      </c>
      <c r="E74" s="93" t="str">
        <f t="shared" si="8"/>
        <v>-148.318985244218</v>
      </c>
    </row>
    <row r="75" spans="1:5" ht="15.75" customHeight="1" x14ac:dyDescent="0.25">
      <c r="A75" s="81">
        <f>optical_targets!B54</f>
        <v>-245.77278705894469</v>
      </c>
      <c r="C75" s="98"/>
      <c r="D75" s="92" t="s">
        <v>58</v>
      </c>
      <c r="E75" s="93" t="str">
        <f t="shared" si="8"/>
        <v>-245.772787058945</v>
      </c>
    </row>
    <row r="76" spans="1:5" ht="15.75" customHeight="1" x14ac:dyDescent="0.25">
      <c r="A76" s="81">
        <f>optical_targets!B55</f>
        <v>-122.13072875688169</v>
      </c>
      <c r="C76" s="98"/>
      <c r="D76" s="92" t="s">
        <v>59</v>
      </c>
      <c r="E76" s="93" t="str">
        <f t="shared" si="8"/>
        <v>-122.130728756882</v>
      </c>
    </row>
    <row r="77" spans="1:5" ht="15.75" customHeight="1" x14ac:dyDescent="0.25">
      <c r="A77" s="81">
        <f>optical_targets!B56</f>
        <v>-174.074715804937</v>
      </c>
      <c r="C77" s="98"/>
      <c r="D77" s="92" t="s">
        <v>60</v>
      </c>
      <c r="E77" s="93" t="str">
        <f t="shared" si="8"/>
        <v>-174.074715804937</v>
      </c>
    </row>
    <row r="78" spans="1:5" ht="15.75" customHeight="1" x14ac:dyDescent="0.25">
      <c r="A78" s="81">
        <f>optical_targets!B57</f>
        <v>-4.7725595066010191</v>
      </c>
      <c r="C78" s="98"/>
      <c r="D78" s="92" t="s">
        <v>61</v>
      </c>
      <c r="E78" s="93" t="str">
        <f t="shared" si="8"/>
        <v>-4.77255950660102</v>
      </c>
    </row>
    <row r="79" spans="1:5" ht="15.75" customHeight="1" x14ac:dyDescent="0.25">
      <c r="C79" s="98"/>
    </row>
    <row r="80" spans="1:5" ht="15.75" customHeight="1" x14ac:dyDescent="0.25">
      <c r="C80" s="98"/>
    </row>
    <row r="81" spans="3:5" ht="15.75" customHeight="1" x14ac:dyDescent="0.25">
      <c r="C81" s="98"/>
    </row>
    <row r="82" spans="3:5" ht="15.75" customHeight="1" x14ac:dyDescent="0.25">
      <c r="C82" s="98"/>
    </row>
    <row r="83" spans="3:5" ht="15.75" customHeight="1" x14ac:dyDescent="0.25">
      <c r="C83" s="98"/>
    </row>
    <row r="84" spans="3:5" ht="15.75" customHeight="1" x14ac:dyDescent="0.25">
      <c r="C84" s="98"/>
    </row>
    <row r="85" spans="3:5" ht="15.75" customHeight="1" x14ac:dyDescent="0.25">
      <c r="C85" s="98"/>
    </row>
    <row r="86" spans="3:5" ht="15.75" customHeight="1" x14ac:dyDescent="0.25">
      <c r="C86" s="98"/>
    </row>
    <row r="87" spans="3:5" ht="15.75" customHeight="1" x14ac:dyDescent="0.25">
      <c r="C87" s="98"/>
    </row>
    <row r="88" spans="3:5" ht="15.75" customHeight="1" x14ac:dyDescent="0.25">
      <c r="C88" s="98"/>
    </row>
    <row r="89" spans="3:5" ht="15.75" customHeight="1" x14ac:dyDescent="0.25">
      <c r="C89" s="98"/>
      <c r="D89" s="98"/>
      <c r="E89" s="98"/>
    </row>
    <row r="90" spans="3:5" ht="15.75" customHeight="1" x14ac:dyDescent="0.25">
      <c r="C90" s="98"/>
      <c r="D90" s="98"/>
      <c r="E90" s="98"/>
    </row>
    <row r="91" spans="3:5" ht="15.75" customHeight="1" x14ac:dyDescent="0.25">
      <c r="C91" s="98"/>
      <c r="D91" s="98"/>
      <c r="E91" s="98"/>
    </row>
    <row r="92" spans="3:5" ht="15.75" customHeight="1" x14ac:dyDescent="0.25">
      <c r="C92" s="98"/>
      <c r="D92" s="98"/>
      <c r="E92" s="98"/>
    </row>
    <row r="93" spans="3:5" ht="15.75" customHeight="1" x14ac:dyDescent="0.25">
      <c r="C93" s="98"/>
      <c r="D93" s="98"/>
      <c r="E93" s="98"/>
    </row>
    <row r="94" spans="3:5" ht="15.75" customHeight="1" x14ac:dyDescent="0.25">
      <c r="C94" s="98"/>
      <c r="D94" s="98"/>
      <c r="E94" s="98"/>
    </row>
    <row r="95" spans="3:5" ht="15.75" customHeight="1" x14ac:dyDescent="0.25">
      <c r="C95" s="98"/>
      <c r="D95" s="98"/>
      <c r="E95" s="98"/>
    </row>
    <row r="96" spans="3:5" ht="15.75" customHeight="1" x14ac:dyDescent="0.25">
      <c r="C96" s="98"/>
      <c r="D96" s="98"/>
      <c r="E96" s="98"/>
    </row>
    <row r="97" spans="3:5" ht="15.75" customHeight="1" x14ac:dyDescent="0.25">
      <c r="C97" s="98"/>
      <c r="D97" s="98"/>
      <c r="E97" s="98"/>
    </row>
    <row r="98" spans="3:5" ht="15.75" customHeight="1" x14ac:dyDescent="0.25">
      <c r="C98" s="98"/>
      <c r="D98" s="98"/>
      <c r="E98" s="98"/>
    </row>
    <row r="99" spans="3:5" ht="15.75" customHeight="1" x14ac:dyDescent="0.25">
      <c r="C99" s="98"/>
      <c r="D99" s="98"/>
      <c r="E99" s="98"/>
    </row>
    <row r="100" spans="3:5" ht="15.75" customHeight="1" x14ac:dyDescent="0.25">
      <c r="C100" s="98"/>
      <c r="D100" s="98"/>
      <c r="E100" s="98"/>
    </row>
    <row r="101" spans="3:5" ht="15.75" customHeight="1" x14ac:dyDescent="0.25">
      <c r="C101" s="98"/>
      <c r="D101" s="98"/>
      <c r="E101" s="98"/>
    </row>
    <row r="102" spans="3:5" ht="15.75" customHeight="1" x14ac:dyDescent="0.25">
      <c r="C102" s="98"/>
      <c r="D102" s="98"/>
      <c r="E102" s="98"/>
    </row>
    <row r="103" spans="3:5" ht="15.75" customHeight="1" x14ac:dyDescent="0.25">
      <c r="C103" s="98"/>
      <c r="D103" s="98"/>
      <c r="E103" s="98"/>
    </row>
    <row r="104" spans="3:5" ht="15.75" customHeight="1" x14ac:dyDescent="0.25">
      <c r="C104" s="98"/>
      <c r="D104" s="98"/>
      <c r="E104" s="98"/>
    </row>
    <row r="105" spans="3:5" ht="15.75" customHeight="1" x14ac:dyDescent="0.25">
      <c r="C105" s="98"/>
      <c r="D105" s="98"/>
      <c r="E105" s="98"/>
    </row>
    <row r="106" spans="3:5" ht="15.75" customHeight="1" x14ac:dyDescent="0.25">
      <c r="C106" s="98"/>
      <c r="D106" s="98"/>
      <c r="E106" s="98"/>
    </row>
    <row r="107" spans="3:5" ht="15.75" customHeight="1" x14ac:dyDescent="0.25">
      <c r="C107" s="98"/>
      <c r="D107" s="98"/>
      <c r="E107" s="98"/>
    </row>
    <row r="108" spans="3:5" ht="15.75" customHeight="1" x14ac:dyDescent="0.25">
      <c r="C108" s="98"/>
      <c r="D108" s="98"/>
      <c r="E108" s="98"/>
    </row>
    <row r="109" spans="3:5" ht="15.75" customHeight="1" x14ac:dyDescent="0.25">
      <c r="C109" s="98"/>
      <c r="D109" s="98"/>
      <c r="E109" s="98"/>
    </row>
    <row r="110" spans="3:5" ht="15.75" customHeight="1" x14ac:dyDescent="0.25">
      <c r="C110" s="98"/>
      <c r="D110" s="98"/>
      <c r="E110" s="98"/>
    </row>
    <row r="111" spans="3:5" ht="15.75" customHeight="1" x14ac:dyDescent="0.25">
      <c r="C111" s="98"/>
      <c r="D111" s="98"/>
      <c r="E111" s="98"/>
    </row>
    <row r="112" spans="3:5" ht="15.75" customHeight="1" x14ac:dyDescent="0.25">
      <c r="C112" s="98"/>
      <c r="D112" s="98"/>
      <c r="E112" s="98"/>
    </row>
    <row r="113" spans="3:5" ht="15.75" customHeight="1" x14ac:dyDescent="0.25">
      <c r="C113" s="98"/>
      <c r="D113" s="98"/>
      <c r="E113" s="98"/>
    </row>
    <row r="114" spans="3:5" ht="15.75" customHeight="1" x14ac:dyDescent="0.25">
      <c r="D114" s="79"/>
    </row>
    <row r="115" spans="3:5" ht="15.75" customHeight="1" x14ac:dyDescent="0.25"/>
    <row r="116" spans="3:5" ht="15.75" customHeight="1" x14ac:dyDescent="0.25"/>
    <row r="117" spans="3:5" ht="15.75" customHeight="1" x14ac:dyDescent="0.25"/>
    <row r="118" spans="3:5" ht="15.75" customHeight="1" x14ac:dyDescent="0.25"/>
    <row r="432" ht="15.75" customHeight="1" x14ac:dyDescent="0.25"/>
    <row r="433" spans="5:5" ht="15.75" customHeight="1" x14ac:dyDescent="0.25"/>
    <row r="434" spans="5:5" ht="15.75" customHeight="1" x14ac:dyDescent="0.25"/>
    <row r="435" spans="5:5" ht="15.75" customHeight="1" x14ac:dyDescent="0.25"/>
    <row r="436" spans="5:5" ht="15.75" customHeight="1" x14ac:dyDescent="0.25"/>
    <row r="437" spans="5:5" ht="15.75" customHeight="1" x14ac:dyDescent="0.25"/>
    <row r="438" spans="5:5" ht="15.75" customHeight="1" x14ac:dyDescent="0.25">
      <c r="E438" s="80" t="str">
        <f>SUBSTITUTE(A438,",","")</f>
        <v/>
      </c>
    </row>
    <row r="439" spans="5:5" ht="15.75" customHeight="1" x14ac:dyDescent="0.25">
      <c r="E439" s="80" t="str">
        <f>SUBSTITUTE(A439,",","")</f>
        <v/>
      </c>
    </row>
    <row r="440" spans="5:5" ht="15.75" customHeight="1" x14ac:dyDescent="0.25">
      <c r="E440" s="80" t="str">
        <f>SUBSTITUTE(A440,",","")</f>
        <v/>
      </c>
    </row>
    <row r="441" spans="5:5" ht="15.75" customHeight="1" x14ac:dyDescent="0.25"/>
    <row r="442" spans="5:5" ht="15.75" customHeight="1" x14ac:dyDescent="0.25"/>
    <row r="443" spans="5:5" ht="15.75" customHeight="1" x14ac:dyDescent="0.25">
      <c r="E443" s="80" t="str">
        <f t="shared" ref="E443:E451" si="9">SUBSTITUTE(A443,",","")</f>
        <v/>
      </c>
    </row>
    <row r="444" spans="5:5" ht="15.75" customHeight="1" x14ac:dyDescent="0.25">
      <c r="E444" s="80" t="str">
        <f t="shared" si="9"/>
        <v/>
      </c>
    </row>
    <row r="445" spans="5:5" ht="15.75" customHeight="1" x14ac:dyDescent="0.25">
      <c r="E445" s="80" t="str">
        <f t="shared" si="9"/>
        <v/>
      </c>
    </row>
    <row r="446" spans="5:5" ht="15.75" customHeight="1" x14ac:dyDescent="0.25">
      <c r="E446" s="80" t="str">
        <f t="shared" si="9"/>
        <v/>
      </c>
    </row>
    <row r="447" spans="5:5" ht="15.75" customHeight="1" x14ac:dyDescent="0.25">
      <c r="E447" s="80" t="str">
        <f t="shared" si="9"/>
        <v/>
      </c>
    </row>
    <row r="448" spans="5:5" ht="15.75" customHeight="1" x14ac:dyDescent="0.25">
      <c r="E448" s="80" t="str">
        <f t="shared" si="9"/>
        <v/>
      </c>
    </row>
    <row r="449" spans="5:5" ht="15.75" customHeight="1" x14ac:dyDescent="0.25">
      <c r="E449" s="80" t="str">
        <f t="shared" si="9"/>
        <v/>
      </c>
    </row>
    <row r="450" spans="5:5" ht="15.75" customHeight="1" x14ac:dyDescent="0.25">
      <c r="E450" s="80" t="str">
        <f t="shared" si="9"/>
        <v/>
      </c>
    </row>
    <row r="451" spans="5:5" ht="15.75" customHeight="1" x14ac:dyDescent="0.25">
      <c r="E451" s="80" t="str">
        <f t="shared" si="9"/>
        <v/>
      </c>
    </row>
    <row r="452" spans="5:5" ht="15.75" customHeight="1" x14ac:dyDescent="0.25"/>
    <row r="453" spans="5:5" ht="15.75" customHeight="1" x14ac:dyDescent="0.25"/>
    <row r="454" spans="5:5" ht="15.75" customHeight="1" x14ac:dyDescent="0.25"/>
    <row r="455" spans="5:5" ht="15.75" customHeight="1" x14ac:dyDescent="0.25">
      <c r="E455" s="80" t="str">
        <f>SUBSTITUTE(A455,",","")</f>
        <v/>
      </c>
    </row>
    <row r="456" spans="5:5" ht="15.75" customHeight="1" x14ac:dyDescent="0.25">
      <c r="E456" s="80" t="str">
        <f>SUBSTITUTE(A456,",","")</f>
        <v/>
      </c>
    </row>
    <row r="457" spans="5:5" ht="15.75" customHeight="1" x14ac:dyDescent="0.25">
      <c r="E457" s="80" t="str">
        <f>SUBSTITUTE(A457,",","")</f>
        <v/>
      </c>
    </row>
    <row r="458" spans="5:5" ht="15.75" customHeight="1" x14ac:dyDescent="0.25"/>
    <row r="459" spans="5:5" ht="15.75" customHeight="1" x14ac:dyDescent="0.25"/>
    <row r="460" spans="5:5" ht="15.75" customHeight="1" x14ac:dyDescent="0.25">
      <c r="E460" s="80" t="str">
        <f>SUBSTITUTE(A460,",","")</f>
        <v/>
      </c>
    </row>
    <row r="461" spans="5:5" ht="15.75" customHeight="1" x14ac:dyDescent="0.25">
      <c r="E461" s="80" t="str">
        <f>SUBSTITUTE(A461,",","")</f>
        <v/>
      </c>
    </row>
    <row r="462" spans="5:5" ht="15.75" customHeight="1" x14ac:dyDescent="0.25">
      <c r="E462" s="80" t="str">
        <f>SUBSTITUTE(A462,",","")</f>
        <v/>
      </c>
    </row>
    <row r="463" spans="5:5" ht="15.75" customHeight="1" x14ac:dyDescent="0.25"/>
    <row r="464" spans="5:5" ht="15.75" customHeight="1" x14ac:dyDescent="0.25"/>
    <row r="465" spans="5:5" ht="15.75" customHeight="1" x14ac:dyDescent="0.25"/>
    <row r="466" spans="5:5" ht="15.75" customHeight="1" x14ac:dyDescent="0.25"/>
    <row r="467" spans="5:5" ht="15.75" customHeight="1" x14ac:dyDescent="0.25">
      <c r="E467" s="80" t="str">
        <f>SUBSTITUTE(A467,",","")</f>
        <v/>
      </c>
    </row>
    <row r="468" spans="5:5" ht="15.75" customHeight="1" x14ac:dyDescent="0.25">
      <c r="E468" s="80" t="str">
        <f>SUBSTITUTE(A468,",","")</f>
        <v/>
      </c>
    </row>
    <row r="469" spans="5:5" ht="15.75" customHeight="1" x14ac:dyDescent="0.25">
      <c r="E469" s="80" t="str">
        <f>SUBSTITUTE(A469,",","")</f>
        <v/>
      </c>
    </row>
    <row r="470" spans="5:5" ht="15.75" customHeight="1" x14ac:dyDescent="0.25"/>
    <row r="471" spans="5:5" ht="15.75" customHeight="1" x14ac:dyDescent="0.25"/>
    <row r="472" spans="5:5" ht="15.75" customHeight="1" x14ac:dyDescent="0.25">
      <c r="E472" s="80" t="str">
        <f>SUBSTITUTE(A472,",","")</f>
        <v/>
      </c>
    </row>
    <row r="473" spans="5:5" ht="15.75" customHeight="1" x14ac:dyDescent="0.25">
      <c r="E473" s="80" t="str">
        <f>SUBSTITUTE(A473,",","")</f>
        <v/>
      </c>
    </row>
    <row r="474" spans="5:5" ht="15.75" customHeight="1" x14ac:dyDescent="0.25">
      <c r="E474" s="80" t="str">
        <f>SUBSTITUTE(A474,",","")</f>
        <v/>
      </c>
    </row>
    <row r="475" spans="5:5" ht="15.75" customHeight="1" x14ac:dyDescent="0.25"/>
    <row r="476" spans="5:5" ht="15.75" customHeight="1" x14ac:dyDescent="0.25"/>
    <row r="477" spans="5:5" ht="15.75" customHeight="1" x14ac:dyDescent="0.25"/>
    <row r="478" spans="5:5" ht="15.75" customHeight="1" x14ac:dyDescent="0.25"/>
    <row r="479" spans="5:5" ht="15.75" customHeight="1" x14ac:dyDescent="0.25"/>
    <row r="480" spans="5:5" ht="15.75" customHeight="1" x14ac:dyDescent="0.25">
      <c r="E480" s="80" t="str">
        <f>SUBSTITUTE(A480,",","")</f>
        <v/>
      </c>
    </row>
    <row r="481" spans="5:5" ht="15.75" customHeight="1" x14ac:dyDescent="0.25">
      <c r="E481" s="80" t="str">
        <f>SUBSTITUTE(A481,",","")</f>
        <v/>
      </c>
    </row>
    <row r="482" spans="5:5" ht="15.75" customHeight="1" x14ac:dyDescent="0.25">
      <c r="E482" s="80" t="str">
        <f>SUBSTITUTE(A482,",","")</f>
        <v/>
      </c>
    </row>
    <row r="483" spans="5:5" ht="15.75" customHeight="1" x14ac:dyDescent="0.25"/>
    <row r="484" spans="5:5" ht="15.75" customHeight="1" x14ac:dyDescent="0.25"/>
    <row r="485" spans="5:5" ht="15.75" customHeight="1" x14ac:dyDescent="0.25">
      <c r="E485" s="80" t="str">
        <f>SUBSTITUTE(A485,",","")</f>
        <v/>
      </c>
    </row>
    <row r="486" spans="5:5" ht="15.75" customHeight="1" x14ac:dyDescent="0.25">
      <c r="E486" s="80" t="str">
        <f>SUBSTITUTE(A486,",","")</f>
        <v/>
      </c>
    </row>
    <row r="487" spans="5:5" ht="15.75" customHeight="1" x14ac:dyDescent="0.25">
      <c r="E487" s="80" t="str">
        <f>SUBSTITUTE(A487,",","")</f>
        <v/>
      </c>
    </row>
    <row r="488" spans="5:5" ht="15.75" customHeight="1" x14ac:dyDescent="0.25"/>
    <row r="489" spans="5:5" ht="15.75" customHeight="1" x14ac:dyDescent="0.25"/>
    <row r="490" spans="5:5" ht="15.75" customHeight="1" x14ac:dyDescent="0.25"/>
    <row r="491" spans="5:5" ht="15.75" customHeight="1" x14ac:dyDescent="0.25"/>
    <row r="492" spans="5:5" ht="15.75" customHeight="1" x14ac:dyDescent="0.25"/>
    <row r="493" spans="5:5" ht="15.75" customHeight="1" x14ac:dyDescent="0.25">
      <c r="E493" s="80" t="str">
        <f t="shared" ref="E493:E498" si="10">SUBSTITUTE(A493,",","")</f>
        <v/>
      </c>
    </row>
    <row r="494" spans="5:5" ht="15.75" customHeight="1" x14ac:dyDescent="0.25">
      <c r="E494" s="80" t="str">
        <f t="shared" si="10"/>
        <v/>
      </c>
    </row>
    <row r="495" spans="5:5" ht="15.75" customHeight="1" x14ac:dyDescent="0.25">
      <c r="E495" s="80" t="str">
        <f t="shared" si="10"/>
        <v/>
      </c>
    </row>
    <row r="496" spans="5:5" ht="15.75" customHeight="1" x14ac:dyDescent="0.25">
      <c r="E496" s="80" t="str">
        <f t="shared" si="10"/>
        <v/>
      </c>
    </row>
    <row r="497" spans="5:5" ht="15.75" customHeight="1" x14ac:dyDescent="0.25">
      <c r="E497" s="80" t="str">
        <f t="shared" si="10"/>
        <v/>
      </c>
    </row>
    <row r="498" spans="5:5" ht="15.75" customHeight="1" x14ac:dyDescent="0.25">
      <c r="E498" s="80" t="str">
        <f t="shared" si="10"/>
        <v/>
      </c>
    </row>
    <row r="499" spans="5:5" ht="15.75" customHeight="1" x14ac:dyDescent="0.25"/>
    <row r="500" spans="5:5" ht="15.75" customHeight="1" x14ac:dyDescent="0.25"/>
    <row r="501" spans="5:5" ht="15.75" customHeight="1" x14ac:dyDescent="0.25">
      <c r="E501" s="80" t="str">
        <f t="shared" ref="E501:E506" si="11">SUBSTITUTE(A501,",","")</f>
        <v/>
      </c>
    </row>
    <row r="502" spans="5:5" ht="15.75" customHeight="1" x14ac:dyDescent="0.25">
      <c r="E502" s="80" t="str">
        <f t="shared" si="11"/>
        <v/>
      </c>
    </row>
    <row r="503" spans="5:5" ht="15.75" customHeight="1" x14ac:dyDescent="0.25">
      <c r="E503" s="80" t="str">
        <f t="shared" si="11"/>
        <v/>
      </c>
    </row>
    <row r="504" spans="5:5" ht="15.75" customHeight="1" x14ac:dyDescent="0.25">
      <c r="E504" s="80" t="str">
        <f t="shared" si="11"/>
        <v/>
      </c>
    </row>
    <row r="505" spans="5:5" ht="15.75" customHeight="1" x14ac:dyDescent="0.25">
      <c r="E505" s="80" t="str">
        <f t="shared" si="11"/>
        <v/>
      </c>
    </row>
    <row r="506" spans="5:5" ht="15.75" customHeight="1" x14ac:dyDescent="0.25">
      <c r="E506" s="80" t="str">
        <f t="shared" si="11"/>
        <v/>
      </c>
    </row>
    <row r="507" spans="5:5" ht="15.75" customHeight="1" x14ac:dyDescent="0.25"/>
    <row r="508" spans="5:5" ht="15.75" customHeight="1" x14ac:dyDescent="0.25"/>
    <row r="509" spans="5:5" ht="15.75" customHeight="1" x14ac:dyDescent="0.25">
      <c r="E509" s="80" t="str">
        <f t="shared" ref="E509:E514" si="12">SUBSTITUTE(A509,",","")</f>
        <v/>
      </c>
    </row>
    <row r="510" spans="5:5" ht="15.75" customHeight="1" x14ac:dyDescent="0.25">
      <c r="E510" s="80" t="str">
        <f t="shared" si="12"/>
        <v/>
      </c>
    </row>
    <row r="511" spans="5:5" ht="15.75" customHeight="1" x14ac:dyDescent="0.25">
      <c r="E511" s="80" t="str">
        <f t="shared" si="12"/>
        <v/>
      </c>
    </row>
    <row r="512" spans="5:5" ht="15.75" customHeight="1" x14ac:dyDescent="0.25">
      <c r="E512" s="80" t="str">
        <f t="shared" si="12"/>
        <v/>
      </c>
    </row>
    <row r="513" spans="5:5" ht="15.75" customHeight="1" x14ac:dyDescent="0.25">
      <c r="E513" s="80" t="str">
        <f t="shared" si="12"/>
        <v/>
      </c>
    </row>
    <row r="514" spans="5:5" ht="15.75" customHeight="1" x14ac:dyDescent="0.25">
      <c r="E514" s="80" t="str">
        <f t="shared" si="12"/>
        <v/>
      </c>
    </row>
    <row r="515" spans="5:5" ht="15.75" customHeight="1" x14ac:dyDescent="0.25"/>
    <row r="516" spans="5:5" ht="15.75" customHeight="1" x14ac:dyDescent="0.25"/>
    <row r="517" spans="5:5" ht="15.75" customHeight="1" x14ac:dyDescent="0.25"/>
    <row r="518" spans="5:5" ht="15.75" customHeight="1" x14ac:dyDescent="0.25"/>
    <row r="519" spans="5:5" ht="15.75" customHeight="1" x14ac:dyDescent="0.25"/>
    <row r="520" spans="5:5" ht="15.75" customHeight="1" x14ac:dyDescent="0.25">
      <c r="E520" s="80" t="str">
        <f>SUBSTITUTE(A520,",","")</f>
        <v/>
      </c>
    </row>
    <row r="521" spans="5:5" ht="15.75" customHeight="1" x14ac:dyDescent="0.25">
      <c r="E521" s="80" t="str">
        <f>SUBSTITUTE(A521,",","")</f>
        <v/>
      </c>
    </row>
    <row r="522" spans="5:5" ht="15.75" customHeight="1" x14ac:dyDescent="0.25">
      <c r="E522" s="80" t="str">
        <f>SUBSTITUTE(A522,",","")</f>
        <v/>
      </c>
    </row>
    <row r="523" spans="5:5" ht="15.75" customHeight="1" x14ac:dyDescent="0.25"/>
    <row r="524" spans="5:5" ht="15.75" customHeight="1" x14ac:dyDescent="0.25"/>
    <row r="525" spans="5:5" ht="15.75" customHeight="1" x14ac:dyDescent="0.25">
      <c r="E525" s="80" t="str">
        <f>SUBSTITUTE(A525,",","")</f>
        <v/>
      </c>
    </row>
    <row r="526" spans="5:5" ht="15.75" customHeight="1" x14ac:dyDescent="0.25">
      <c r="E526" s="80" t="str">
        <f>SUBSTITUTE(A526,",","")</f>
        <v/>
      </c>
    </row>
    <row r="527" spans="5:5" ht="15.75" customHeight="1" x14ac:dyDescent="0.25">
      <c r="E527" s="80" t="str">
        <f>SUBSTITUTE(A527,",","")</f>
        <v/>
      </c>
    </row>
    <row r="528" spans="5:5" ht="15.75" customHeight="1" x14ac:dyDescent="0.25"/>
    <row r="529" spans="5:5" ht="15.75" customHeight="1" x14ac:dyDescent="0.25"/>
    <row r="530" spans="5:5" ht="15.75" customHeight="1" x14ac:dyDescent="0.25"/>
    <row r="531" spans="5:5" ht="15.75" customHeight="1" x14ac:dyDescent="0.25"/>
    <row r="532" spans="5:5" ht="15.75" customHeight="1" x14ac:dyDescent="0.25">
      <c r="E532" s="80" t="str">
        <f>SUBSTITUTE(A532,",","")</f>
        <v/>
      </c>
    </row>
    <row r="533" spans="5:5" ht="15.75" customHeight="1" x14ac:dyDescent="0.25">
      <c r="E533" s="80" t="str">
        <f>SUBSTITUTE(A533,",","")</f>
        <v/>
      </c>
    </row>
    <row r="534" spans="5:5" ht="15.75" customHeight="1" x14ac:dyDescent="0.25">
      <c r="E534" s="80" t="str">
        <f>SUBSTITUTE(A534,",","")</f>
        <v/>
      </c>
    </row>
    <row r="535" spans="5:5" ht="15.75" customHeight="1" x14ac:dyDescent="0.25"/>
    <row r="536" spans="5:5" ht="15.75" customHeight="1" x14ac:dyDescent="0.25"/>
    <row r="537" spans="5:5" ht="15.75" customHeight="1" x14ac:dyDescent="0.25">
      <c r="E537" s="80" t="str">
        <f>SUBSTITUTE(A537,",","")</f>
        <v/>
      </c>
    </row>
    <row r="538" spans="5:5" ht="15.75" customHeight="1" x14ac:dyDescent="0.25">
      <c r="E538" s="80" t="str">
        <f>SUBSTITUTE(A538,",","")</f>
        <v/>
      </c>
    </row>
    <row r="539" spans="5:5" ht="15.75" customHeight="1" x14ac:dyDescent="0.25">
      <c r="E539" s="80" t="str">
        <f>SUBSTITUTE(A539,",","")</f>
        <v/>
      </c>
    </row>
    <row r="540" spans="5:5" ht="15.75" customHeight="1" x14ac:dyDescent="0.25"/>
    <row r="541" spans="5:5" ht="15.75" customHeight="1" x14ac:dyDescent="0.25"/>
    <row r="542" spans="5:5" ht="15.75" customHeight="1" x14ac:dyDescent="0.25"/>
    <row r="543" spans="5:5" ht="15.75" customHeight="1" x14ac:dyDescent="0.25"/>
    <row r="544" spans="5:5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</sheetData>
  <sheetProtection algorithmName="SHA-512" hashValue="4NrrINtbw6CBavg5m8x9eRC4FVhB0sN1MuhrmjFJsbTHLLhLXlLdMLZpC+DhSI061vqv9hL0q0i9KNLGVDSAMg==" saltValue="kPyJOOx81cnMM9c5qvFO7A==" spinCount="100000" sheet="1" objects="1" scenarios="1"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76"/>
  <sheetViews>
    <sheetView workbookViewId="0">
      <selection activeCell="C1" sqref="C1"/>
    </sheetView>
  </sheetViews>
  <sheetFormatPr defaultRowHeight="15" x14ac:dyDescent="0.25"/>
  <cols>
    <col min="1" max="1" width="57.28515625" bestFit="1" customWidth="1"/>
    <col min="2" max="2" width="46.7109375" bestFit="1" customWidth="1"/>
  </cols>
  <sheetData>
    <row r="1" spans="1:3" x14ac:dyDescent="0.25">
      <c r="A1" t="s">
        <v>85</v>
      </c>
      <c r="B1" t="s">
        <v>86</v>
      </c>
      <c r="C1" t="s">
        <v>87</v>
      </c>
    </row>
    <row r="2" spans="1:3" x14ac:dyDescent="0.25">
      <c r="A2" t="s">
        <v>88</v>
      </c>
      <c r="B2" t="s">
        <v>89</v>
      </c>
    </row>
    <row r="3" spans="1:3" x14ac:dyDescent="0.25">
      <c r="A3" t="s">
        <v>90</v>
      </c>
      <c r="B3" t="s">
        <v>91</v>
      </c>
    </row>
    <row r="4" spans="1:3" x14ac:dyDescent="0.25">
      <c r="A4" t="s">
        <v>92</v>
      </c>
      <c r="B4" t="s">
        <v>93</v>
      </c>
    </row>
    <row r="5" spans="1:3" x14ac:dyDescent="0.25">
      <c r="A5" t="s">
        <v>94</v>
      </c>
      <c r="B5" t="s">
        <v>95</v>
      </c>
    </row>
    <row r="6" spans="1:3" x14ac:dyDescent="0.25">
      <c r="A6" t="s">
        <v>96</v>
      </c>
      <c r="B6" t="s">
        <v>97</v>
      </c>
    </row>
    <row r="7" spans="1:3" x14ac:dyDescent="0.25">
      <c r="A7" t="s">
        <v>98</v>
      </c>
      <c r="B7" t="s">
        <v>99</v>
      </c>
    </row>
    <row r="8" spans="1:3" x14ac:dyDescent="0.25">
      <c r="A8" t="s">
        <v>100</v>
      </c>
      <c r="B8" t="s">
        <v>101</v>
      </c>
    </row>
    <row r="9" spans="1:3" x14ac:dyDescent="0.25">
      <c r="A9" t="s">
        <v>102</v>
      </c>
      <c r="B9" t="s">
        <v>103</v>
      </c>
    </row>
    <row r="10" spans="1:3" x14ac:dyDescent="0.25">
      <c r="A10" t="s">
        <v>104</v>
      </c>
      <c r="B10" t="s">
        <v>105</v>
      </c>
    </row>
    <row r="11" spans="1:3" x14ac:dyDescent="0.25">
      <c r="A11" t="s">
        <v>106</v>
      </c>
      <c r="B11" t="s">
        <v>107</v>
      </c>
    </row>
    <row r="12" spans="1:3" x14ac:dyDescent="0.25">
      <c r="A12" t="s">
        <v>108</v>
      </c>
      <c r="B12" t="s">
        <v>109</v>
      </c>
    </row>
    <row r="13" spans="1:3" x14ac:dyDescent="0.25">
      <c r="A13" t="s">
        <v>110</v>
      </c>
      <c r="B13" t="s">
        <v>111</v>
      </c>
    </row>
    <row r="14" spans="1:3" x14ac:dyDescent="0.25">
      <c r="A14" t="s">
        <v>112</v>
      </c>
      <c r="B14" t="s">
        <v>113</v>
      </c>
    </row>
    <row r="15" spans="1:3" x14ac:dyDescent="0.25">
      <c r="A15" t="s">
        <v>114</v>
      </c>
      <c r="B15" t="s">
        <v>115</v>
      </c>
    </row>
    <row r="16" spans="1:3" x14ac:dyDescent="0.25">
      <c r="A16" t="s">
        <v>116</v>
      </c>
      <c r="B16" t="s">
        <v>117</v>
      </c>
    </row>
    <row r="17" spans="1:2" x14ac:dyDescent="0.25">
      <c r="A17" t="s">
        <v>118</v>
      </c>
      <c r="B17" t="s">
        <v>119</v>
      </c>
    </row>
    <row r="18" spans="1:2" x14ac:dyDescent="0.25">
      <c r="A18" t="s">
        <v>120</v>
      </c>
      <c r="B18" t="s">
        <v>121</v>
      </c>
    </row>
    <row r="19" spans="1:2" x14ac:dyDescent="0.25">
      <c r="A19" t="s">
        <v>122</v>
      </c>
      <c r="B19" t="s">
        <v>123</v>
      </c>
    </row>
    <row r="20" spans="1:2" x14ac:dyDescent="0.25">
      <c r="A20" t="s">
        <v>124</v>
      </c>
      <c r="B20" t="s">
        <v>125</v>
      </c>
    </row>
    <row r="21" spans="1:2" x14ac:dyDescent="0.25">
      <c r="A21" t="s">
        <v>126</v>
      </c>
      <c r="B21" t="s">
        <v>127</v>
      </c>
    </row>
    <row r="22" spans="1:2" x14ac:dyDescent="0.25">
      <c r="A22" t="s">
        <v>128</v>
      </c>
      <c r="B22" t="s">
        <v>129</v>
      </c>
    </row>
    <row r="23" spans="1:2" x14ac:dyDescent="0.25">
      <c r="A23" t="s">
        <v>130</v>
      </c>
      <c r="B23" t="s">
        <v>131</v>
      </c>
    </row>
    <row r="24" spans="1:2" x14ac:dyDescent="0.25">
      <c r="A24" t="s">
        <v>132</v>
      </c>
      <c r="B24" t="s">
        <v>133</v>
      </c>
    </row>
    <row r="25" spans="1:2" x14ac:dyDescent="0.25">
      <c r="A25" t="s">
        <v>134</v>
      </c>
      <c r="B25" t="s">
        <v>135</v>
      </c>
    </row>
    <row r="26" spans="1:2" x14ac:dyDescent="0.25">
      <c r="A26" t="s">
        <v>136</v>
      </c>
      <c r="B26" t="s">
        <v>137</v>
      </c>
    </row>
    <row r="27" spans="1:2" x14ac:dyDescent="0.25">
      <c r="A27" t="s">
        <v>138</v>
      </c>
      <c r="B27" t="s">
        <v>139</v>
      </c>
    </row>
    <row r="28" spans="1:2" x14ac:dyDescent="0.25">
      <c r="A28" t="s">
        <v>140</v>
      </c>
      <c r="B28" t="s">
        <v>141</v>
      </c>
    </row>
    <row r="29" spans="1:2" x14ac:dyDescent="0.25">
      <c r="A29" t="s">
        <v>142</v>
      </c>
      <c r="B29">
        <v>146962</v>
      </c>
    </row>
    <row r="30" spans="1:2" x14ac:dyDescent="0.25">
      <c r="A30" t="s">
        <v>143</v>
      </c>
      <c r="B30">
        <v>169754</v>
      </c>
    </row>
    <row r="31" spans="1:2" x14ac:dyDescent="0.25">
      <c r="A31" t="s">
        <v>144</v>
      </c>
      <c r="B31">
        <v>141195</v>
      </c>
    </row>
    <row r="32" spans="1:2" x14ac:dyDescent="0.25">
      <c r="A32" t="s">
        <v>145</v>
      </c>
      <c r="B32">
        <v>766650.5</v>
      </c>
    </row>
    <row r="33" spans="1:2" x14ac:dyDescent="0.25">
      <c r="A33" t="s">
        <v>146</v>
      </c>
      <c r="B33">
        <v>939531.5</v>
      </c>
    </row>
    <row r="34" spans="1:2" x14ac:dyDescent="0.25">
      <c r="A34" t="s">
        <v>147</v>
      </c>
      <c r="B34">
        <v>768666.5</v>
      </c>
    </row>
    <row r="35" spans="1:2" x14ac:dyDescent="0.25">
      <c r="A35" t="s">
        <v>148</v>
      </c>
      <c r="B35">
        <v>254859.77777777781</v>
      </c>
    </row>
    <row r="36" spans="1:2" x14ac:dyDescent="0.25">
      <c r="A36" t="s">
        <v>149</v>
      </c>
      <c r="B36">
        <v>290441.77777777781</v>
      </c>
    </row>
    <row r="37" spans="1:2" x14ac:dyDescent="0.25">
      <c r="A37" t="s">
        <v>150</v>
      </c>
      <c r="B37">
        <v>251215.77777777781</v>
      </c>
    </row>
    <row r="38" spans="1:2" x14ac:dyDescent="0.25">
      <c r="A38" t="s">
        <v>151</v>
      </c>
      <c r="B38">
        <v>147634</v>
      </c>
    </row>
    <row r="39" spans="1:2" x14ac:dyDescent="0.25">
      <c r="A39" t="s">
        <v>152</v>
      </c>
      <c r="B39">
        <v>170300</v>
      </c>
    </row>
    <row r="40" spans="1:2" x14ac:dyDescent="0.25">
      <c r="A40" t="s">
        <v>153</v>
      </c>
      <c r="B40">
        <v>141951</v>
      </c>
    </row>
    <row r="41" spans="1:2" x14ac:dyDescent="0.25">
      <c r="A41" t="s">
        <v>154</v>
      </c>
      <c r="B41">
        <v>767902.5</v>
      </c>
    </row>
    <row r="42" spans="1:2" x14ac:dyDescent="0.25">
      <c r="A42" t="s">
        <v>155</v>
      </c>
      <c r="B42">
        <v>940484.5</v>
      </c>
    </row>
    <row r="43" spans="1:2" x14ac:dyDescent="0.25">
      <c r="A43" t="s">
        <v>156</v>
      </c>
      <c r="B43">
        <v>770237.5</v>
      </c>
    </row>
    <row r="44" spans="1:2" x14ac:dyDescent="0.25">
      <c r="A44" t="s">
        <v>157</v>
      </c>
      <c r="B44">
        <v>255529.77777777781</v>
      </c>
    </row>
    <row r="45" spans="1:2" x14ac:dyDescent="0.25">
      <c r="A45" t="s">
        <v>158</v>
      </c>
      <c r="B45">
        <v>290935.77777777781</v>
      </c>
    </row>
    <row r="46" spans="1:2" x14ac:dyDescent="0.25">
      <c r="A46" t="s">
        <v>159</v>
      </c>
      <c r="B46">
        <v>251408.77777777781</v>
      </c>
    </row>
    <row r="47" spans="1:2" x14ac:dyDescent="0.25">
      <c r="A47" t="s">
        <v>160</v>
      </c>
      <c r="B47">
        <v>147542</v>
      </c>
    </row>
    <row r="48" spans="1:2" x14ac:dyDescent="0.25">
      <c r="A48" t="s">
        <v>161</v>
      </c>
      <c r="B48">
        <v>170169</v>
      </c>
    </row>
    <row r="49" spans="1:2" x14ac:dyDescent="0.25">
      <c r="A49" t="s">
        <v>162</v>
      </c>
      <c r="B49">
        <v>141942</v>
      </c>
    </row>
    <row r="50" spans="1:2" x14ac:dyDescent="0.25">
      <c r="A50" t="s">
        <v>163</v>
      </c>
      <c r="B50">
        <v>768204.5</v>
      </c>
    </row>
    <row r="51" spans="1:2" x14ac:dyDescent="0.25">
      <c r="A51" t="s">
        <v>164</v>
      </c>
      <c r="B51">
        <v>940463.5</v>
      </c>
    </row>
    <row r="52" spans="1:2" x14ac:dyDescent="0.25">
      <c r="A52" t="s">
        <v>165</v>
      </c>
      <c r="B52">
        <v>770108.5</v>
      </c>
    </row>
    <row r="53" spans="1:2" x14ac:dyDescent="0.25">
      <c r="A53" t="s">
        <v>166</v>
      </c>
      <c r="B53">
        <v>255767.77777777781</v>
      </c>
    </row>
    <row r="54" spans="1:2" x14ac:dyDescent="0.25">
      <c r="A54" t="s">
        <v>167</v>
      </c>
      <c r="B54">
        <v>291463.77777777781</v>
      </c>
    </row>
    <row r="55" spans="1:2" x14ac:dyDescent="0.25">
      <c r="A55" t="s">
        <v>168</v>
      </c>
      <c r="B55">
        <v>251675.77777777781</v>
      </c>
    </row>
    <row r="56" spans="1:2" x14ac:dyDescent="0.25">
      <c r="A56" t="s">
        <v>169</v>
      </c>
      <c r="B56">
        <v>77758</v>
      </c>
    </row>
    <row r="57" spans="1:2" x14ac:dyDescent="0.25">
      <c r="A57" t="s">
        <v>170</v>
      </c>
      <c r="B57">
        <v>88130</v>
      </c>
    </row>
    <row r="58" spans="1:2" x14ac:dyDescent="0.25">
      <c r="A58" t="s">
        <v>171</v>
      </c>
      <c r="B58">
        <v>73036</v>
      </c>
    </row>
    <row r="59" spans="1:2" x14ac:dyDescent="0.25">
      <c r="A59" t="s">
        <v>172</v>
      </c>
      <c r="B59">
        <v>397115.5</v>
      </c>
    </row>
    <row r="60" spans="1:2" x14ac:dyDescent="0.25">
      <c r="A60" t="s">
        <v>173</v>
      </c>
      <c r="B60">
        <v>481130.5</v>
      </c>
    </row>
    <row r="61" spans="1:2" x14ac:dyDescent="0.25">
      <c r="A61" t="s">
        <v>174</v>
      </c>
      <c r="B61">
        <v>388330.5</v>
      </c>
    </row>
    <row r="62" spans="1:2" x14ac:dyDescent="0.25">
      <c r="A62" t="s">
        <v>175</v>
      </c>
      <c r="B62">
        <v>131288.77777777781</v>
      </c>
    </row>
    <row r="63" spans="1:2" x14ac:dyDescent="0.25">
      <c r="A63" t="s">
        <v>176</v>
      </c>
      <c r="B63">
        <v>148198.77777777781</v>
      </c>
    </row>
    <row r="64" spans="1:2" x14ac:dyDescent="0.25">
      <c r="A64" t="s">
        <v>177</v>
      </c>
      <c r="B64">
        <v>126654.7777777778</v>
      </c>
    </row>
    <row r="65" spans="1:2" x14ac:dyDescent="0.25">
      <c r="A65" t="s">
        <v>178</v>
      </c>
      <c r="B65">
        <v>77743</v>
      </c>
    </row>
    <row r="66" spans="1:2" x14ac:dyDescent="0.25">
      <c r="A66" t="s">
        <v>179</v>
      </c>
      <c r="B66">
        <v>88260</v>
      </c>
    </row>
    <row r="67" spans="1:2" x14ac:dyDescent="0.25">
      <c r="A67" t="s">
        <v>180</v>
      </c>
      <c r="B67">
        <v>73225</v>
      </c>
    </row>
    <row r="68" spans="1:2" x14ac:dyDescent="0.25">
      <c r="A68" t="s">
        <v>181</v>
      </c>
      <c r="B68">
        <v>397608.5</v>
      </c>
    </row>
    <row r="69" spans="1:2" x14ac:dyDescent="0.25">
      <c r="A69" t="s">
        <v>182</v>
      </c>
      <c r="B69">
        <v>481511.5</v>
      </c>
    </row>
    <row r="70" spans="1:2" x14ac:dyDescent="0.25">
      <c r="A70" t="s">
        <v>183</v>
      </c>
      <c r="B70">
        <v>388759.5</v>
      </c>
    </row>
    <row r="71" spans="1:2" x14ac:dyDescent="0.25">
      <c r="A71" t="s">
        <v>184</v>
      </c>
      <c r="B71">
        <v>131526.77777777781</v>
      </c>
    </row>
    <row r="72" spans="1:2" x14ac:dyDescent="0.25">
      <c r="A72" t="s">
        <v>185</v>
      </c>
      <c r="B72">
        <v>148401.77777777781</v>
      </c>
    </row>
    <row r="73" spans="1:2" x14ac:dyDescent="0.25">
      <c r="A73" t="s">
        <v>186</v>
      </c>
      <c r="B73">
        <v>126653.7777777778</v>
      </c>
    </row>
    <row r="74" spans="1:2" x14ac:dyDescent="0.25">
      <c r="A74" t="s">
        <v>187</v>
      </c>
      <c r="B74">
        <v>78073</v>
      </c>
    </row>
    <row r="75" spans="1:2" x14ac:dyDescent="0.25">
      <c r="A75" t="s">
        <v>188</v>
      </c>
      <c r="B75">
        <v>88507</v>
      </c>
    </row>
    <row r="76" spans="1:2" x14ac:dyDescent="0.25">
      <c r="A76" t="s">
        <v>189</v>
      </c>
      <c r="B76">
        <v>73137</v>
      </c>
    </row>
    <row r="77" spans="1:2" x14ac:dyDescent="0.25">
      <c r="A77" t="s">
        <v>190</v>
      </c>
      <c r="B77">
        <v>398044.5</v>
      </c>
    </row>
    <row r="78" spans="1:2" x14ac:dyDescent="0.25">
      <c r="A78" t="s">
        <v>191</v>
      </c>
      <c r="B78">
        <v>481714.5</v>
      </c>
    </row>
    <row r="79" spans="1:2" x14ac:dyDescent="0.25">
      <c r="A79" t="s">
        <v>192</v>
      </c>
      <c r="B79">
        <v>389060.5</v>
      </c>
    </row>
    <row r="80" spans="1:2" x14ac:dyDescent="0.25">
      <c r="A80" t="s">
        <v>193</v>
      </c>
      <c r="B80">
        <v>131864.77777777781</v>
      </c>
    </row>
    <row r="81" spans="1:2" x14ac:dyDescent="0.25">
      <c r="A81" t="s">
        <v>194</v>
      </c>
      <c r="B81">
        <v>148636.77777777781</v>
      </c>
    </row>
    <row r="82" spans="1:2" x14ac:dyDescent="0.25">
      <c r="A82" t="s">
        <v>195</v>
      </c>
      <c r="B82">
        <v>126918.7777777778</v>
      </c>
    </row>
    <row r="83" spans="1:2" x14ac:dyDescent="0.25">
      <c r="A83" t="s">
        <v>196</v>
      </c>
      <c r="B83">
        <v>36477</v>
      </c>
    </row>
    <row r="84" spans="1:2" x14ac:dyDescent="0.25">
      <c r="A84" t="s">
        <v>197</v>
      </c>
      <c r="B84">
        <v>44481</v>
      </c>
    </row>
    <row r="85" spans="1:2" x14ac:dyDescent="0.25">
      <c r="A85" t="s">
        <v>198</v>
      </c>
      <c r="B85">
        <v>36899</v>
      </c>
    </row>
    <row r="86" spans="1:2" x14ac:dyDescent="0.25">
      <c r="A86" t="s">
        <v>199</v>
      </c>
      <c r="B86">
        <v>176285.5</v>
      </c>
    </row>
    <row r="87" spans="1:2" x14ac:dyDescent="0.25">
      <c r="A87" t="s">
        <v>200</v>
      </c>
      <c r="B87">
        <v>229967.5</v>
      </c>
    </row>
    <row r="88" spans="1:2" x14ac:dyDescent="0.25">
      <c r="A88" t="s">
        <v>201</v>
      </c>
      <c r="B88">
        <v>184908.5</v>
      </c>
    </row>
    <row r="89" spans="1:2" x14ac:dyDescent="0.25">
      <c r="A89" t="s">
        <v>202</v>
      </c>
      <c r="B89">
        <v>59898.777777777781</v>
      </c>
    </row>
    <row r="90" spans="1:2" x14ac:dyDescent="0.25">
      <c r="A90" t="s">
        <v>203</v>
      </c>
      <c r="B90">
        <v>72090.777777777781</v>
      </c>
    </row>
    <row r="91" spans="1:2" x14ac:dyDescent="0.25">
      <c r="A91" t="s">
        <v>204</v>
      </c>
      <c r="B91">
        <v>61704.777777777781</v>
      </c>
    </row>
    <row r="92" spans="1:2" x14ac:dyDescent="0.25">
      <c r="A92" t="s">
        <v>205</v>
      </c>
      <c r="B92">
        <v>36690</v>
      </c>
    </row>
    <row r="93" spans="1:2" x14ac:dyDescent="0.25">
      <c r="A93" t="s">
        <v>206</v>
      </c>
      <c r="B93">
        <v>44731</v>
      </c>
    </row>
    <row r="94" spans="1:2" x14ac:dyDescent="0.25">
      <c r="A94" t="s">
        <v>207</v>
      </c>
      <c r="B94">
        <v>37195</v>
      </c>
    </row>
    <row r="95" spans="1:2" x14ac:dyDescent="0.25">
      <c r="A95" t="s">
        <v>208</v>
      </c>
      <c r="B95">
        <v>176840.5</v>
      </c>
    </row>
    <row r="96" spans="1:2" x14ac:dyDescent="0.25">
      <c r="A96" t="s">
        <v>209</v>
      </c>
      <c r="B96">
        <v>230210.5</v>
      </c>
    </row>
    <row r="97" spans="1:2" x14ac:dyDescent="0.25">
      <c r="A97" t="s">
        <v>210</v>
      </c>
      <c r="B97">
        <v>185524.5</v>
      </c>
    </row>
    <row r="98" spans="1:2" x14ac:dyDescent="0.25">
      <c r="A98" t="s">
        <v>211</v>
      </c>
      <c r="B98">
        <v>60226.777777777781</v>
      </c>
    </row>
    <row r="99" spans="1:2" x14ac:dyDescent="0.25">
      <c r="A99" t="s">
        <v>212</v>
      </c>
      <c r="B99">
        <v>72480.777777777781</v>
      </c>
    </row>
    <row r="100" spans="1:2" x14ac:dyDescent="0.25">
      <c r="A100" t="s">
        <v>213</v>
      </c>
      <c r="B100">
        <v>62032.777777777781</v>
      </c>
    </row>
    <row r="101" spans="1:2" x14ac:dyDescent="0.25">
      <c r="A101" t="s">
        <v>214</v>
      </c>
      <c r="B101">
        <v>36933</v>
      </c>
    </row>
    <row r="102" spans="1:2" x14ac:dyDescent="0.25">
      <c r="A102" t="s">
        <v>215</v>
      </c>
      <c r="B102">
        <v>44851</v>
      </c>
    </row>
    <row r="103" spans="1:2" x14ac:dyDescent="0.25">
      <c r="A103" t="s">
        <v>216</v>
      </c>
      <c r="B103">
        <v>37293</v>
      </c>
    </row>
    <row r="104" spans="1:2" x14ac:dyDescent="0.25">
      <c r="A104" t="s">
        <v>217</v>
      </c>
      <c r="B104">
        <v>176868.5</v>
      </c>
    </row>
    <row r="105" spans="1:2" x14ac:dyDescent="0.25">
      <c r="A105" t="s">
        <v>218</v>
      </c>
      <c r="B105">
        <v>230284.5</v>
      </c>
    </row>
    <row r="106" spans="1:2" x14ac:dyDescent="0.25">
      <c r="A106" t="s">
        <v>219</v>
      </c>
      <c r="B106">
        <v>185489.5</v>
      </c>
    </row>
    <row r="107" spans="1:2" x14ac:dyDescent="0.25">
      <c r="A107" t="s">
        <v>220</v>
      </c>
      <c r="B107">
        <v>60420.777777777781</v>
      </c>
    </row>
    <row r="108" spans="1:2" x14ac:dyDescent="0.25">
      <c r="A108" t="s">
        <v>221</v>
      </c>
      <c r="B108">
        <v>72494.777777777781</v>
      </c>
    </row>
    <row r="109" spans="1:2" x14ac:dyDescent="0.25">
      <c r="A109" t="s">
        <v>222</v>
      </c>
      <c r="B109">
        <v>62198.777777777781</v>
      </c>
    </row>
    <row r="110" spans="1:2" x14ac:dyDescent="0.25">
      <c r="A110" t="s">
        <v>223</v>
      </c>
      <c r="B110">
        <v>527259</v>
      </c>
    </row>
    <row r="111" spans="1:2" x14ac:dyDescent="0.25">
      <c r="A111" t="s">
        <v>224</v>
      </c>
      <c r="B111">
        <v>545618</v>
      </c>
    </row>
    <row r="112" spans="1:2" x14ac:dyDescent="0.25">
      <c r="A112" t="s">
        <v>225</v>
      </c>
      <c r="B112">
        <v>508473</v>
      </c>
    </row>
    <row r="113" spans="1:2" x14ac:dyDescent="0.25">
      <c r="A113" t="s">
        <v>226</v>
      </c>
      <c r="B113">
        <v>106254.5</v>
      </c>
    </row>
    <row r="114" spans="1:2" x14ac:dyDescent="0.25">
      <c r="A114" t="s">
        <v>227</v>
      </c>
      <c r="B114">
        <v>107835.5</v>
      </c>
    </row>
    <row r="115" spans="1:2" x14ac:dyDescent="0.25">
      <c r="A115" t="s">
        <v>228</v>
      </c>
      <c r="B115">
        <v>99182.5</v>
      </c>
    </row>
    <row r="116" spans="1:2" x14ac:dyDescent="0.25">
      <c r="A116" t="s">
        <v>229</v>
      </c>
      <c r="B116">
        <v>45034.777777777781</v>
      </c>
    </row>
    <row r="117" spans="1:2" x14ac:dyDescent="0.25">
      <c r="A117" t="s">
        <v>230</v>
      </c>
      <c r="B117">
        <v>46782.777777777781</v>
      </c>
    </row>
    <row r="118" spans="1:2" x14ac:dyDescent="0.25">
      <c r="A118" t="s">
        <v>231</v>
      </c>
      <c r="B118">
        <v>41371.777777777781</v>
      </c>
    </row>
    <row r="119" spans="1:2" x14ac:dyDescent="0.25">
      <c r="A119" t="s">
        <v>232</v>
      </c>
      <c r="B119">
        <v>527531</v>
      </c>
    </row>
    <row r="120" spans="1:2" x14ac:dyDescent="0.25">
      <c r="A120" t="s">
        <v>233</v>
      </c>
      <c r="B120">
        <v>546121</v>
      </c>
    </row>
    <row r="121" spans="1:2" x14ac:dyDescent="0.25">
      <c r="A121" t="s">
        <v>234</v>
      </c>
      <c r="B121">
        <v>508669</v>
      </c>
    </row>
    <row r="122" spans="1:2" x14ac:dyDescent="0.25">
      <c r="A122" t="s">
        <v>235</v>
      </c>
      <c r="B122">
        <v>106331.5</v>
      </c>
    </row>
    <row r="123" spans="1:2" x14ac:dyDescent="0.25">
      <c r="A123" t="s">
        <v>236</v>
      </c>
      <c r="B123">
        <v>108200.5</v>
      </c>
    </row>
    <row r="124" spans="1:2" x14ac:dyDescent="0.25">
      <c r="A124" t="s">
        <v>237</v>
      </c>
      <c r="B124">
        <v>99532.5</v>
      </c>
    </row>
    <row r="125" spans="1:2" x14ac:dyDescent="0.25">
      <c r="A125" t="s">
        <v>238</v>
      </c>
      <c r="B125">
        <v>45206.777777777781</v>
      </c>
    </row>
    <row r="126" spans="1:2" x14ac:dyDescent="0.25">
      <c r="A126" t="s">
        <v>239</v>
      </c>
      <c r="B126">
        <v>47067.777777777781</v>
      </c>
    </row>
    <row r="127" spans="1:2" x14ac:dyDescent="0.25">
      <c r="A127" t="s">
        <v>240</v>
      </c>
      <c r="B127">
        <v>41613.777777777781</v>
      </c>
    </row>
    <row r="128" spans="1:2" x14ac:dyDescent="0.25">
      <c r="A128" t="s">
        <v>241</v>
      </c>
      <c r="B128">
        <v>527501</v>
      </c>
    </row>
    <row r="129" spans="1:2" x14ac:dyDescent="0.25">
      <c r="A129" t="s">
        <v>242</v>
      </c>
      <c r="B129">
        <v>545660</v>
      </c>
    </row>
    <row r="130" spans="1:2" x14ac:dyDescent="0.25">
      <c r="A130" t="s">
        <v>243</v>
      </c>
      <c r="B130">
        <v>508747</v>
      </c>
    </row>
    <row r="131" spans="1:2" x14ac:dyDescent="0.25">
      <c r="A131" t="s">
        <v>244</v>
      </c>
      <c r="B131">
        <v>106472.5</v>
      </c>
    </row>
    <row r="132" spans="1:2" x14ac:dyDescent="0.25">
      <c r="A132" t="s">
        <v>245</v>
      </c>
      <c r="B132">
        <v>108332.5</v>
      </c>
    </row>
    <row r="133" spans="1:2" x14ac:dyDescent="0.25">
      <c r="A133" t="s">
        <v>246</v>
      </c>
      <c r="B133">
        <v>99565.5</v>
      </c>
    </row>
    <row r="134" spans="1:2" x14ac:dyDescent="0.25">
      <c r="A134" t="s">
        <v>247</v>
      </c>
      <c r="B134">
        <v>45111.777777777781</v>
      </c>
    </row>
    <row r="135" spans="1:2" x14ac:dyDescent="0.25">
      <c r="A135" t="s">
        <v>248</v>
      </c>
      <c r="B135">
        <v>47246.777777777781</v>
      </c>
    </row>
    <row r="136" spans="1:2" x14ac:dyDescent="0.25">
      <c r="A136" t="s">
        <v>249</v>
      </c>
      <c r="B136">
        <v>41632.777777777781</v>
      </c>
    </row>
    <row r="137" spans="1:2" x14ac:dyDescent="0.25">
      <c r="A137" t="s">
        <v>250</v>
      </c>
      <c r="B137">
        <v>248184</v>
      </c>
    </row>
    <row r="138" spans="1:2" x14ac:dyDescent="0.25">
      <c r="A138" t="s">
        <v>251</v>
      </c>
      <c r="B138">
        <v>262108</v>
      </c>
    </row>
    <row r="139" spans="1:2" x14ac:dyDescent="0.25">
      <c r="A139" t="s">
        <v>252</v>
      </c>
      <c r="B139">
        <v>239467</v>
      </c>
    </row>
    <row r="140" spans="1:2" x14ac:dyDescent="0.25">
      <c r="A140" t="s">
        <v>253</v>
      </c>
      <c r="B140">
        <v>54060.5</v>
      </c>
    </row>
    <row r="141" spans="1:2" x14ac:dyDescent="0.25">
      <c r="A141" t="s">
        <v>254</v>
      </c>
      <c r="B141">
        <v>56684.5</v>
      </c>
    </row>
    <row r="142" spans="1:2" x14ac:dyDescent="0.25">
      <c r="A142" t="s">
        <v>255</v>
      </c>
      <c r="B142">
        <v>50536.5</v>
      </c>
    </row>
    <row r="143" spans="1:2" x14ac:dyDescent="0.25">
      <c r="A143" t="s">
        <v>256</v>
      </c>
      <c r="B143">
        <v>23795.777777777781</v>
      </c>
    </row>
    <row r="144" spans="1:2" x14ac:dyDescent="0.25">
      <c r="A144" t="s">
        <v>257</v>
      </c>
      <c r="B144">
        <v>25656.777777777781</v>
      </c>
    </row>
    <row r="145" spans="1:2" x14ac:dyDescent="0.25">
      <c r="A145" t="s">
        <v>258</v>
      </c>
      <c r="B145">
        <v>22276.777777777781</v>
      </c>
    </row>
    <row r="146" spans="1:2" x14ac:dyDescent="0.25">
      <c r="A146" t="s">
        <v>259</v>
      </c>
      <c r="B146">
        <v>248569</v>
      </c>
    </row>
    <row r="147" spans="1:2" x14ac:dyDescent="0.25">
      <c r="A147" t="s">
        <v>260</v>
      </c>
      <c r="B147">
        <v>262454</v>
      </c>
    </row>
    <row r="148" spans="1:2" x14ac:dyDescent="0.25">
      <c r="A148" t="s">
        <v>261</v>
      </c>
      <c r="B148">
        <v>239870</v>
      </c>
    </row>
    <row r="149" spans="1:2" x14ac:dyDescent="0.25">
      <c r="A149" t="s">
        <v>262</v>
      </c>
      <c r="B149">
        <v>54189.5</v>
      </c>
    </row>
    <row r="150" spans="1:2" x14ac:dyDescent="0.25">
      <c r="A150" t="s">
        <v>263</v>
      </c>
      <c r="B150">
        <v>56789.5</v>
      </c>
    </row>
    <row r="151" spans="1:2" x14ac:dyDescent="0.25">
      <c r="A151" t="s">
        <v>264</v>
      </c>
      <c r="B151">
        <v>50781.5</v>
      </c>
    </row>
    <row r="152" spans="1:2" x14ac:dyDescent="0.25">
      <c r="A152" t="s">
        <v>265</v>
      </c>
      <c r="B152">
        <v>23942.777777777781</v>
      </c>
    </row>
    <row r="153" spans="1:2" x14ac:dyDescent="0.25">
      <c r="A153" t="s">
        <v>266</v>
      </c>
      <c r="B153">
        <v>25674.777777777781</v>
      </c>
    </row>
    <row r="154" spans="1:2" x14ac:dyDescent="0.25">
      <c r="A154" t="s">
        <v>267</v>
      </c>
      <c r="B154">
        <v>22431.777777777781</v>
      </c>
    </row>
    <row r="155" spans="1:2" x14ac:dyDescent="0.25">
      <c r="A155" t="s">
        <v>268</v>
      </c>
      <c r="B155">
        <v>245855</v>
      </c>
    </row>
    <row r="156" spans="1:2" x14ac:dyDescent="0.25">
      <c r="A156" t="s">
        <v>269</v>
      </c>
      <c r="B156">
        <v>259779</v>
      </c>
    </row>
    <row r="157" spans="1:2" x14ac:dyDescent="0.25">
      <c r="A157" t="s">
        <v>270</v>
      </c>
      <c r="B157">
        <v>236984</v>
      </c>
    </row>
    <row r="158" spans="1:2" x14ac:dyDescent="0.25">
      <c r="A158" t="s">
        <v>271</v>
      </c>
      <c r="B158">
        <v>54353.5</v>
      </c>
    </row>
    <row r="159" spans="1:2" x14ac:dyDescent="0.25">
      <c r="A159" t="s">
        <v>272</v>
      </c>
      <c r="B159">
        <v>57018.5</v>
      </c>
    </row>
    <row r="160" spans="1:2" x14ac:dyDescent="0.25">
      <c r="A160" t="s">
        <v>273</v>
      </c>
      <c r="B160">
        <v>50822.5</v>
      </c>
    </row>
    <row r="161" spans="1:2" x14ac:dyDescent="0.25">
      <c r="A161" t="s">
        <v>274</v>
      </c>
      <c r="B161">
        <v>23924.777777777781</v>
      </c>
    </row>
    <row r="162" spans="1:2" x14ac:dyDescent="0.25">
      <c r="A162" t="s">
        <v>275</v>
      </c>
      <c r="B162">
        <v>25543.777777777781</v>
      </c>
    </row>
    <row r="163" spans="1:2" x14ac:dyDescent="0.25">
      <c r="A163" t="s">
        <v>276</v>
      </c>
      <c r="B163">
        <v>22344.777777777781</v>
      </c>
    </row>
    <row r="164" spans="1:2" x14ac:dyDescent="0.25">
      <c r="A164" t="s">
        <v>277</v>
      </c>
      <c r="B164">
        <v>119276</v>
      </c>
    </row>
    <row r="165" spans="1:2" x14ac:dyDescent="0.25">
      <c r="A165" t="s">
        <v>278</v>
      </c>
      <c r="B165">
        <v>110388</v>
      </c>
    </row>
    <row r="166" spans="1:2" x14ac:dyDescent="0.25">
      <c r="A166" t="s">
        <v>279</v>
      </c>
      <c r="B166">
        <v>110693</v>
      </c>
    </row>
    <row r="167" spans="1:2" x14ac:dyDescent="0.25">
      <c r="A167" t="s">
        <v>280</v>
      </c>
      <c r="B167">
        <v>29980.5</v>
      </c>
    </row>
    <row r="168" spans="1:2" x14ac:dyDescent="0.25">
      <c r="A168" t="s">
        <v>281</v>
      </c>
      <c r="B168">
        <v>30042.5</v>
      </c>
    </row>
    <row r="169" spans="1:2" x14ac:dyDescent="0.25">
      <c r="A169" t="s">
        <v>282</v>
      </c>
      <c r="B169">
        <v>28343.5</v>
      </c>
    </row>
    <row r="170" spans="1:2" x14ac:dyDescent="0.25">
      <c r="A170" t="s">
        <v>283</v>
      </c>
      <c r="B170">
        <v>14590.777777777779</v>
      </c>
    </row>
    <row r="171" spans="1:2" x14ac:dyDescent="0.25">
      <c r="A171" t="s">
        <v>284</v>
      </c>
      <c r="B171">
        <v>15065.777777777779</v>
      </c>
    </row>
    <row r="172" spans="1:2" x14ac:dyDescent="0.25">
      <c r="A172" t="s">
        <v>285</v>
      </c>
      <c r="B172">
        <v>13862.777777777779</v>
      </c>
    </row>
    <row r="173" spans="1:2" x14ac:dyDescent="0.25">
      <c r="A173" t="s">
        <v>286</v>
      </c>
      <c r="B173">
        <v>119416</v>
      </c>
    </row>
    <row r="174" spans="1:2" x14ac:dyDescent="0.25">
      <c r="A174" t="s">
        <v>287</v>
      </c>
      <c r="B174">
        <v>110750</v>
      </c>
    </row>
    <row r="175" spans="1:2" x14ac:dyDescent="0.25">
      <c r="A175" t="s">
        <v>288</v>
      </c>
      <c r="B175">
        <v>111047</v>
      </c>
    </row>
    <row r="176" spans="1:2" x14ac:dyDescent="0.25">
      <c r="A176" t="s">
        <v>289</v>
      </c>
      <c r="B176">
        <v>30201.5</v>
      </c>
    </row>
    <row r="177" spans="1:2" x14ac:dyDescent="0.25">
      <c r="A177" t="s">
        <v>290</v>
      </c>
      <c r="B177">
        <v>30224.5</v>
      </c>
    </row>
    <row r="178" spans="1:2" x14ac:dyDescent="0.25">
      <c r="A178" t="s">
        <v>291</v>
      </c>
      <c r="B178">
        <v>28651.5</v>
      </c>
    </row>
    <row r="179" spans="1:2" x14ac:dyDescent="0.25">
      <c r="A179" t="s">
        <v>292</v>
      </c>
      <c r="B179">
        <v>14897.777777777779</v>
      </c>
    </row>
    <row r="180" spans="1:2" x14ac:dyDescent="0.25">
      <c r="A180" t="s">
        <v>293</v>
      </c>
      <c r="B180">
        <v>15183.777777777779</v>
      </c>
    </row>
    <row r="181" spans="1:2" x14ac:dyDescent="0.25">
      <c r="A181" t="s">
        <v>294</v>
      </c>
      <c r="B181">
        <v>13965.777777777779</v>
      </c>
    </row>
    <row r="182" spans="1:2" x14ac:dyDescent="0.25">
      <c r="A182" t="s">
        <v>295</v>
      </c>
      <c r="B182">
        <v>119582</v>
      </c>
    </row>
    <row r="183" spans="1:2" x14ac:dyDescent="0.25">
      <c r="A183" t="s">
        <v>296</v>
      </c>
      <c r="B183">
        <v>110993</v>
      </c>
    </row>
    <row r="184" spans="1:2" x14ac:dyDescent="0.25">
      <c r="A184" t="s">
        <v>297</v>
      </c>
      <c r="B184">
        <v>110979</v>
      </c>
    </row>
    <row r="185" spans="1:2" x14ac:dyDescent="0.25">
      <c r="A185" t="s">
        <v>298</v>
      </c>
      <c r="B185">
        <v>30319.5</v>
      </c>
    </row>
    <row r="186" spans="1:2" x14ac:dyDescent="0.25">
      <c r="A186" t="s">
        <v>299</v>
      </c>
      <c r="B186">
        <v>30330.5</v>
      </c>
    </row>
    <row r="187" spans="1:2" x14ac:dyDescent="0.25">
      <c r="A187" t="s">
        <v>300</v>
      </c>
      <c r="B187">
        <v>28711.5</v>
      </c>
    </row>
    <row r="188" spans="1:2" x14ac:dyDescent="0.25">
      <c r="A188" t="s">
        <v>301</v>
      </c>
      <c r="B188">
        <v>14908.777777777779</v>
      </c>
    </row>
    <row r="189" spans="1:2" x14ac:dyDescent="0.25">
      <c r="A189" t="s">
        <v>302</v>
      </c>
      <c r="B189">
        <v>15368.777777777779</v>
      </c>
    </row>
    <row r="190" spans="1:2" x14ac:dyDescent="0.25">
      <c r="A190" t="s">
        <v>303</v>
      </c>
      <c r="B190">
        <v>14294.777777777779</v>
      </c>
    </row>
    <row r="191" spans="1:2" x14ac:dyDescent="0.25">
      <c r="A191" t="s">
        <v>304</v>
      </c>
      <c r="B191">
        <v>5504</v>
      </c>
    </row>
    <row r="192" spans="1:2" x14ac:dyDescent="0.25">
      <c r="A192" t="s">
        <v>305</v>
      </c>
      <c r="B192">
        <v>6688</v>
      </c>
    </row>
    <row r="193" spans="1:2" x14ac:dyDescent="0.25">
      <c r="A193" t="s">
        <v>306</v>
      </c>
      <c r="B193">
        <v>6376</v>
      </c>
    </row>
    <row r="194" spans="1:2" x14ac:dyDescent="0.25">
      <c r="A194" t="s">
        <v>307</v>
      </c>
      <c r="B194">
        <v>9862.5</v>
      </c>
    </row>
    <row r="195" spans="1:2" x14ac:dyDescent="0.25">
      <c r="A195" t="s">
        <v>308</v>
      </c>
      <c r="B195">
        <v>12077.5</v>
      </c>
    </row>
    <row r="196" spans="1:2" x14ac:dyDescent="0.25">
      <c r="A196" t="s">
        <v>309</v>
      </c>
      <c r="B196">
        <v>10699.5</v>
      </c>
    </row>
    <row r="197" spans="1:2" x14ac:dyDescent="0.25">
      <c r="A197" t="s">
        <v>310</v>
      </c>
      <c r="B197">
        <v>5480.777777777781</v>
      </c>
    </row>
    <row r="198" spans="1:2" x14ac:dyDescent="0.25">
      <c r="A198" t="s">
        <v>311</v>
      </c>
      <c r="B198">
        <v>6778.777777777781</v>
      </c>
    </row>
    <row r="199" spans="1:2" x14ac:dyDescent="0.25">
      <c r="A199" t="s">
        <v>312</v>
      </c>
      <c r="B199">
        <v>6074.777777777781</v>
      </c>
    </row>
    <row r="200" spans="1:2" x14ac:dyDescent="0.25">
      <c r="A200" t="s">
        <v>313</v>
      </c>
      <c r="B200">
        <v>5847</v>
      </c>
    </row>
    <row r="201" spans="1:2" x14ac:dyDescent="0.25">
      <c r="A201" t="s">
        <v>314</v>
      </c>
      <c r="B201">
        <v>7055</v>
      </c>
    </row>
    <row r="202" spans="1:2" x14ac:dyDescent="0.25">
      <c r="A202" t="s">
        <v>315</v>
      </c>
      <c r="B202">
        <v>6723</v>
      </c>
    </row>
    <row r="203" spans="1:2" x14ac:dyDescent="0.25">
      <c r="A203" t="s">
        <v>316</v>
      </c>
      <c r="B203">
        <v>10006.5</v>
      </c>
    </row>
    <row r="204" spans="1:2" x14ac:dyDescent="0.25">
      <c r="A204" t="s">
        <v>317</v>
      </c>
      <c r="B204">
        <v>12210.5</v>
      </c>
    </row>
    <row r="205" spans="1:2" x14ac:dyDescent="0.25">
      <c r="A205" t="s">
        <v>318</v>
      </c>
      <c r="B205">
        <v>10910.5</v>
      </c>
    </row>
    <row r="206" spans="1:2" x14ac:dyDescent="0.25">
      <c r="A206" t="s">
        <v>319</v>
      </c>
      <c r="B206">
        <v>5721.777777777781</v>
      </c>
    </row>
    <row r="207" spans="1:2" x14ac:dyDescent="0.25">
      <c r="A207" t="s">
        <v>320</v>
      </c>
      <c r="B207">
        <v>7186.777777777781</v>
      </c>
    </row>
    <row r="208" spans="1:2" x14ac:dyDescent="0.25">
      <c r="A208" t="s">
        <v>321</v>
      </c>
      <c r="B208">
        <v>6477.777777777781</v>
      </c>
    </row>
    <row r="209" spans="1:2" x14ac:dyDescent="0.25">
      <c r="A209" t="s">
        <v>322</v>
      </c>
      <c r="B209">
        <v>5932</v>
      </c>
    </row>
    <row r="210" spans="1:2" x14ac:dyDescent="0.25">
      <c r="A210" t="s">
        <v>323</v>
      </c>
      <c r="B210">
        <v>7097</v>
      </c>
    </row>
    <row r="211" spans="1:2" x14ac:dyDescent="0.25">
      <c r="A211" t="s">
        <v>324</v>
      </c>
      <c r="B211">
        <v>6750</v>
      </c>
    </row>
    <row r="212" spans="1:2" x14ac:dyDescent="0.25">
      <c r="A212" t="s">
        <v>325</v>
      </c>
      <c r="B212">
        <v>9977.5</v>
      </c>
    </row>
    <row r="213" spans="1:2" x14ac:dyDescent="0.25">
      <c r="A213" t="s">
        <v>326</v>
      </c>
      <c r="B213">
        <v>12294.5</v>
      </c>
    </row>
    <row r="214" spans="1:2" x14ac:dyDescent="0.25">
      <c r="A214" t="s">
        <v>327</v>
      </c>
      <c r="B214">
        <v>10867.5</v>
      </c>
    </row>
    <row r="215" spans="1:2" x14ac:dyDescent="0.25">
      <c r="A215" t="s">
        <v>328</v>
      </c>
      <c r="B215">
        <v>5849.777777777781</v>
      </c>
    </row>
    <row r="216" spans="1:2" x14ac:dyDescent="0.25">
      <c r="A216" t="s">
        <v>329</v>
      </c>
      <c r="B216">
        <v>7284.777777777781</v>
      </c>
    </row>
    <row r="217" spans="1:2" x14ac:dyDescent="0.25">
      <c r="A217" t="s">
        <v>330</v>
      </c>
      <c r="B217">
        <v>6460.777777777781</v>
      </c>
    </row>
    <row r="218" spans="1:2" x14ac:dyDescent="0.25">
      <c r="A218" t="s">
        <v>331</v>
      </c>
      <c r="B218">
        <v>6492</v>
      </c>
    </row>
    <row r="219" spans="1:2" x14ac:dyDescent="0.25">
      <c r="A219" t="s">
        <v>332</v>
      </c>
      <c r="B219">
        <v>7391</v>
      </c>
    </row>
    <row r="220" spans="1:2" x14ac:dyDescent="0.25">
      <c r="A220" t="s">
        <v>333</v>
      </c>
      <c r="B220">
        <v>6504</v>
      </c>
    </row>
    <row r="221" spans="1:2" x14ac:dyDescent="0.25">
      <c r="A221" t="s">
        <v>334</v>
      </c>
      <c r="B221">
        <v>11014.5</v>
      </c>
    </row>
    <row r="222" spans="1:2" x14ac:dyDescent="0.25">
      <c r="A222" t="s">
        <v>335</v>
      </c>
      <c r="B222">
        <v>12715.5</v>
      </c>
    </row>
    <row r="223" spans="1:2" x14ac:dyDescent="0.25">
      <c r="A223" t="s">
        <v>336</v>
      </c>
      <c r="B223">
        <v>11147.5</v>
      </c>
    </row>
    <row r="224" spans="1:2" x14ac:dyDescent="0.25">
      <c r="A224" t="s">
        <v>337</v>
      </c>
      <c r="B224">
        <v>6254.777777777781</v>
      </c>
    </row>
    <row r="225" spans="1:2" x14ac:dyDescent="0.25">
      <c r="A225" t="s">
        <v>338</v>
      </c>
      <c r="B225">
        <v>7303.777777777781</v>
      </c>
    </row>
    <row r="226" spans="1:2" x14ac:dyDescent="0.25">
      <c r="A226" t="s">
        <v>339</v>
      </c>
      <c r="B226">
        <v>6485.777777777781</v>
      </c>
    </row>
    <row r="227" spans="1:2" x14ac:dyDescent="0.25">
      <c r="A227" t="s">
        <v>340</v>
      </c>
      <c r="B227">
        <v>3660</v>
      </c>
    </row>
    <row r="228" spans="1:2" x14ac:dyDescent="0.25">
      <c r="A228" t="s">
        <v>341</v>
      </c>
      <c r="B228">
        <v>4546</v>
      </c>
    </row>
    <row r="229" spans="1:2" x14ac:dyDescent="0.25">
      <c r="A229" t="s">
        <v>342</v>
      </c>
      <c r="B229">
        <v>3631</v>
      </c>
    </row>
    <row r="230" spans="1:2" x14ac:dyDescent="0.25">
      <c r="A230" t="s">
        <v>343</v>
      </c>
      <c r="B230">
        <v>9874.5</v>
      </c>
    </row>
    <row r="231" spans="1:2" x14ac:dyDescent="0.25">
      <c r="A231" t="s">
        <v>344</v>
      </c>
      <c r="B231">
        <v>11502.5</v>
      </c>
    </row>
    <row r="232" spans="1:2" x14ac:dyDescent="0.25">
      <c r="A232" t="s">
        <v>345</v>
      </c>
      <c r="B232">
        <v>10113.5</v>
      </c>
    </row>
    <row r="233" spans="1:2" x14ac:dyDescent="0.25">
      <c r="A233" t="s">
        <v>346</v>
      </c>
      <c r="B233">
        <v>3302.777777777781</v>
      </c>
    </row>
    <row r="234" spans="1:2" x14ac:dyDescent="0.25">
      <c r="A234" t="s">
        <v>347</v>
      </c>
      <c r="B234">
        <v>4312.777777777781</v>
      </c>
    </row>
    <row r="235" spans="1:2" x14ac:dyDescent="0.25">
      <c r="A235" t="s">
        <v>348</v>
      </c>
      <c r="B235">
        <v>3516.777777777781</v>
      </c>
    </row>
    <row r="236" spans="1:2" x14ac:dyDescent="0.25">
      <c r="A236" t="s">
        <v>349</v>
      </c>
      <c r="B236">
        <v>3903</v>
      </c>
    </row>
    <row r="237" spans="1:2" x14ac:dyDescent="0.25">
      <c r="A237" t="s">
        <v>350</v>
      </c>
      <c r="B237">
        <v>4714</v>
      </c>
    </row>
    <row r="238" spans="1:2" x14ac:dyDescent="0.25">
      <c r="A238" t="s">
        <v>351</v>
      </c>
      <c r="B238">
        <v>3764</v>
      </c>
    </row>
    <row r="239" spans="1:2" x14ac:dyDescent="0.25">
      <c r="A239" t="s">
        <v>352</v>
      </c>
      <c r="B239">
        <v>10142.5</v>
      </c>
    </row>
    <row r="240" spans="1:2" x14ac:dyDescent="0.25">
      <c r="A240" t="s">
        <v>353</v>
      </c>
      <c r="B240">
        <v>11638.5</v>
      </c>
    </row>
    <row r="241" spans="1:2" x14ac:dyDescent="0.25">
      <c r="A241" t="s">
        <v>354</v>
      </c>
      <c r="B241">
        <v>10160.5</v>
      </c>
    </row>
    <row r="242" spans="1:2" x14ac:dyDescent="0.25">
      <c r="A242" t="s">
        <v>355</v>
      </c>
      <c r="B242">
        <v>3452.777777777781</v>
      </c>
    </row>
    <row r="243" spans="1:2" x14ac:dyDescent="0.25">
      <c r="A243" t="s">
        <v>356</v>
      </c>
      <c r="B243">
        <v>4594.777777777781</v>
      </c>
    </row>
    <row r="244" spans="1:2" x14ac:dyDescent="0.25">
      <c r="A244" t="s">
        <v>357</v>
      </c>
      <c r="B244">
        <v>3751.777777777781</v>
      </c>
    </row>
    <row r="245" spans="1:2" x14ac:dyDescent="0.25">
      <c r="A245" t="s">
        <v>358</v>
      </c>
      <c r="B245">
        <v>3342</v>
      </c>
    </row>
    <row r="246" spans="1:2" x14ac:dyDescent="0.25">
      <c r="A246" t="s">
        <v>359</v>
      </c>
      <c r="B246">
        <v>5435</v>
      </c>
    </row>
    <row r="247" spans="1:2" x14ac:dyDescent="0.25">
      <c r="A247" t="s">
        <v>360</v>
      </c>
      <c r="B247">
        <v>4903</v>
      </c>
    </row>
    <row r="248" spans="1:2" x14ac:dyDescent="0.25">
      <c r="A248" t="s">
        <v>361</v>
      </c>
      <c r="B248">
        <v>10722.5</v>
      </c>
    </row>
    <row r="249" spans="1:2" x14ac:dyDescent="0.25">
      <c r="A249" t="s">
        <v>362</v>
      </c>
      <c r="B249">
        <v>13232.5</v>
      </c>
    </row>
    <row r="250" spans="1:2" x14ac:dyDescent="0.25">
      <c r="A250" t="s">
        <v>363</v>
      </c>
      <c r="B250">
        <v>11705.5</v>
      </c>
    </row>
    <row r="251" spans="1:2" x14ac:dyDescent="0.25">
      <c r="A251" t="s">
        <v>364</v>
      </c>
      <c r="B251">
        <v>6066.777777777781</v>
      </c>
    </row>
    <row r="252" spans="1:2" x14ac:dyDescent="0.25">
      <c r="A252" t="s">
        <v>365</v>
      </c>
      <c r="B252">
        <v>7469.777777777781</v>
      </c>
    </row>
    <row r="253" spans="1:2" x14ac:dyDescent="0.25">
      <c r="A253" t="s">
        <v>366</v>
      </c>
      <c r="B253">
        <v>6582.777777777781</v>
      </c>
    </row>
    <row r="254" spans="1:2" x14ac:dyDescent="0.25">
      <c r="A254" t="s">
        <v>367</v>
      </c>
      <c r="B254">
        <v>6973</v>
      </c>
    </row>
    <row r="255" spans="1:2" x14ac:dyDescent="0.25">
      <c r="A255" t="s">
        <v>368</v>
      </c>
      <c r="B255">
        <v>9008</v>
      </c>
    </row>
    <row r="256" spans="1:2" x14ac:dyDescent="0.25">
      <c r="A256" t="s">
        <v>369</v>
      </c>
      <c r="B256">
        <v>8385</v>
      </c>
    </row>
    <row r="257" spans="1:2" x14ac:dyDescent="0.25">
      <c r="A257" t="s">
        <v>370</v>
      </c>
      <c r="B257">
        <v>9684.5</v>
      </c>
    </row>
    <row r="258" spans="1:2" x14ac:dyDescent="0.25">
      <c r="A258" t="s">
        <v>371</v>
      </c>
      <c r="B258">
        <v>12069.5</v>
      </c>
    </row>
    <row r="259" spans="1:2" x14ac:dyDescent="0.25">
      <c r="A259" t="s">
        <v>372</v>
      </c>
      <c r="B259">
        <v>10590.5</v>
      </c>
    </row>
    <row r="260" spans="1:2" x14ac:dyDescent="0.25">
      <c r="A260" t="s">
        <v>373</v>
      </c>
      <c r="B260">
        <v>3172.777777777781</v>
      </c>
    </row>
    <row r="261" spans="1:2" x14ac:dyDescent="0.25">
      <c r="A261" t="s">
        <v>374</v>
      </c>
      <c r="B261">
        <v>4546.777777777781</v>
      </c>
    </row>
    <row r="262" spans="1:2" x14ac:dyDescent="0.25">
      <c r="A262" t="s">
        <v>375</v>
      </c>
      <c r="B262">
        <v>3787.777777777781</v>
      </c>
    </row>
    <row r="263" spans="1:2" x14ac:dyDescent="0.25">
      <c r="A263" t="s">
        <v>376</v>
      </c>
      <c r="B263">
        <v>3804</v>
      </c>
    </row>
    <row r="264" spans="1:2" x14ac:dyDescent="0.25">
      <c r="A264" t="s">
        <v>377</v>
      </c>
      <c r="B264">
        <v>5936</v>
      </c>
    </row>
    <row r="265" spans="1:2" x14ac:dyDescent="0.25">
      <c r="A265" t="s">
        <v>378</v>
      </c>
      <c r="B265">
        <v>5450</v>
      </c>
    </row>
    <row r="266" spans="1:2" x14ac:dyDescent="0.25">
      <c r="A266" t="s">
        <v>379</v>
      </c>
      <c r="B266">
        <v>9747.5</v>
      </c>
    </row>
    <row r="267" spans="1:2" x14ac:dyDescent="0.25">
      <c r="A267" t="s">
        <v>380</v>
      </c>
      <c r="B267">
        <v>12153.5</v>
      </c>
    </row>
    <row r="268" spans="1:2" x14ac:dyDescent="0.25">
      <c r="A268" t="s">
        <v>381</v>
      </c>
      <c r="B268">
        <v>10724.5</v>
      </c>
    </row>
    <row r="269" spans="1:2" x14ac:dyDescent="0.25">
      <c r="A269" t="s">
        <v>382</v>
      </c>
      <c r="B269">
        <v>6538.777777777781</v>
      </c>
    </row>
    <row r="270" spans="1:2" x14ac:dyDescent="0.25">
      <c r="A270" t="s">
        <v>383</v>
      </c>
      <c r="B270">
        <v>8043.777777777781</v>
      </c>
    </row>
    <row r="271" spans="1:2" x14ac:dyDescent="0.25">
      <c r="A271" t="s">
        <v>384</v>
      </c>
      <c r="B271">
        <v>7205.777777777781</v>
      </c>
    </row>
    <row r="272" spans="1:2" x14ac:dyDescent="0.25">
      <c r="A272" t="s">
        <v>385</v>
      </c>
      <c r="B272">
        <v>-2.5096630907023569</v>
      </c>
    </row>
    <row r="273" spans="1:2" x14ac:dyDescent="0.25">
      <c r="A273" t="s">
        <v>386</v>
      </c>
      <c r="B273">
        <v>-0.38540802209895469</v>
      </c>
    </row>
    <row r="274" spans="1:2" x14ac:dyDescent="0.25">
      <c r="A274" t="s">
        <v>387</v>
      </c>
      <c r="B274">
        <v>-7.5723581703293297</v>
      </c>
    </row>
    <row r="275" spans="1:2" x14ac:dyDescent="0.25">
      <c r="A275" t="s">
        <v>388</v>
      </c>
      <c r="B275">
        <v>31576.591525989701</v>
      </c>
    </row>
    <row r="276" spans="1:2" x14ac:dyDescent="0.25">
      <c r="A276" t="s">
        <v>389</v>
      </c>
      <c r="B276">
        <v>32658.551062382579</v>
      </c>
    </row>
    <row r="277" spans="1:2" x14ac:dyDescent="0.25">
      <c r="A277" t="s">
        <v>390</v>
      </c>
      <c r="B277">
        <v>30237.568003692861</v>
      </c>
    </row>
    <row r="278" spans="1:2" x14ac:dyDescent="0.25">
      <c r="A278" t="s">
        <v>391</v>
      </c>
      <c r="B278">
        <v>242927.55555555559</v>
      </c>
    </row>
    <row r="279" spans="1:2" x14ac:dyDescent="0.25">
      <c r="A279" t="s">
        <v>392</v>
      </c>
      <c r="B279">
        <v>277211.66666666669</v>
      </c>
    </row>
    <row r="280" spans="1:2" x14ac:dyDescent="0.25">
      <c r="A280" t="s">
        <v>393</v>
      </c>
      <c r="B280">
        <v>238783.22222222219</v>
      </c>
    </row>
    <row r="281" spans="1:2" x14ac:dyDescent="0.25">
      <c r="A281" t="s">
        <v>394</v>
      </c>
      <c r="B281">
        <v>7.40409838728264</v>
      </c>
    </row>
    <row r="282" spans="1:2" x14ac:dyDescent="0.25">
      <c r="A282" t="s">
        <v>395</v>
      </c>
      <c r="B282">
        <v>6.0845544607618729</v>
      </c>
    </row>
    <row r="283" spans="1:2" x14ac:dyDescent="0.25">
      <c r="A283" t="s">
        <v>396</v>
      </c>
      <c r="B283">
        <v>4.9140303957807934</v>
      </c>
    </row>
    <row r="284" spans="1:2" x14ac:dyDescent="0.25">
      <c r="A284" t="s">
        <v>397</v>
      </c>
      <c r="B284">
        <v>31616.259797470961</v>
      </c>
    </row>
    <row r="285" spans="1:2" x14ac:dyDescent="0.25">
      <c r="A285" t="s">
        <v>398</v>
      </c>
      <c r="B285">
        <v>32681.616076724778</v>
      </c>
    </row>
    <row r="286" spans="1:2" x14ac:dyDescent="0.25">
      <c r="A286" t="s">
        <v>399</v>
      </c>
      <c r="B286">
        <v>30288.28776976719</v>
      </c>
    </row>
    <row r="287" spans="1:2" x14ac:dyDescent="0.25">
      <c r="A287" t="s">
        <v>400</v>
      </c>
      <c r="B287">
        <v>243441.55555555559</v>
      </c>
    </row>
    <row r="288" spans="1:2" x14ac:dyDescent="0.25">
      <c r="A288" t="s">
        <v>401</v>
      </c>
      <c r="B288">
        <v>277549.66666666669</v>
      </c>
    </row>
    <row r="289" spans="1:2" x14ac:dyDescent="0.25">
      <c r="A289" t="s">
        <v>402</v>
      </c>
      <c r="B289">
        <v>238820.22222222219</v>
      </c>
    </row>
    <row r="290" spans="1:2" x14ac:dyDescent="0.25">
      <c r="A290" t="s">
        <v>403</v>
      </c>
      <c r="B290">
        <v>-4.8944352965940361</v>
      </c>
    </row>
    <row r="291" spans="1:2" x14ac:dyDescent="0.25">
      <c r="A291" t="s">
        <v>404</v>
      </c>
      <c r="B291">
        <v>-5.6991464386036563</v>
      </c>
    </row>
    <row r="292" spans="1:2" x14ac:dyDescent="0.25">
      <c r="A292" t="s">
        <v>405</v>
      </c>
      <c r="B292">
        <v>2.6583277745556368</v>
      </c>
    </row>
    <row r="293" spans="1:2" x14ac:dyDescent="0.25">
      <c r="A293" t="s">
        <v>406</v>
      </c>
      <c r="B293">
        <v>31630.104857449471</v>
      </c>
    </row>
    <row r="294" spans="1:2" x14ac:dyDescent="0.25">
      <c r="A294" t="s">
        <v>407</v>
      </c>
      <c r="B294">
        <v>32681.47398827078</v>
      </c>
    </row>
    <row r="295" spans="1:2" x14ac:dyDescent="0.25">
      <c r="A295" t="s">
        <v>408</v>
      </c>
      <c r="B295">
        <v>30282.65598626457</v>
      </c>
    </row>
    <row r="296" spans="1:2" x14ac:dyDescent="0.25">
      <c r="A296" t="s">
        <v>409</v>
      </c>
      <c r="B296">
        <v>243415.05555555559</v>
      </c>
    </row>
    <row r="297" spans="1:2" x14ac:dyDescent="0.25">
      <c r="A297" t="s">
        <v>410</v>
      </c>
      <c r="B297">
        <v>277813.16666666669</v>
      </c>
    </row>
    <row r="298" spans="1:2" x14ac:dyDescent="0.25">
      <c r="A298" t="s">
        <v>411</v>
      </c>
      <c r="B298">
        <v>238822.72222222219</v>
      </c>
    </row>
    <row r="299" spans="1:2" x14ac:dyDescent="0.25">
      <c r="A299" t="s">
        <v>412</v>
      </c>
      <c r="B299">
        <v>17.87850150332908</v>
      </c>
    </row>
    <row r="300" spans="1:2" x14ac:dyDescent="0.25">
      <c r="A300" t="s">
        <v>413</v>
      </c>
      <c r="B300">
        <v>-46.952919564003011</v>
      </c>
    </row>
    <row r="301" spans="1:2" x14ac:dyDescent="0.25">
      <c r="A301" t="s">
        <v>414</v>
      </c>
      <c r="B301">
        <v>-6.6301829701871844</v>
      </c>
    </row>
    <row r="302" spans="1:2" x14ac:dyDescent="0.25">
      <c r="A302" t="s">
        <v>415</v>
      </c>
      <c r="B302">
        <v>16136.77957798458</v>
      </c>
    </row>
    <row r="303" spans="1:2" x14ac:dyDescent="0.25">
      <c r="A303" t="s">
        <v>416</v>
      </c>
      <c r="B303">
        <v>16504.284335267668</v>
      </c>
    </row>
    <row r="304" spans="1:2" x14ac:dyDescent="0.25">
      <c r="A304" t="s">
        <v>417</v>
      </c>
      <c r="B304">
        <v>15041.774253957719</v>
      </c>
    </row>
    <row r="305" spans="1:2" x14ac:dyDescent="0.25">
      <c r="A305" t="s">
        <v>418</v>
      </c>
      <c r="B305">
        <v>122772.05555555561</v>
      </c>
    </row>
    <row r="306" spans="1:2" x14ac:dyDescent="0.25">
      <c r="A306" t="s">
        <v>419</v>
      </c>
      <c r="B306">
        <v>138384.16666666669</v>
      </c>
    </row>
    <row r="307" spans="1:2" x14ac:dyDescent="0.25">
      <c r="A307" t="s">
        <v>420</v>
      </c>
      <c r="B307">
        <v>117637.7222222222</v>
      </c>
    </row>
    <row r="308" spans="1:2" x14ac:dyDescent="0.25">
      <c r="A308" t="s">
        <v>421</v>
      </c>
      <c r="B308">
        <v>16.004439007010131</v>
      </c>
    </row>
    <row r="309" spans="1:2" x14ac:dyDescent="0.25">
      <c r="A309" t="s">
        <v>422</v>
      </c>
      <c r="B309">
        <v>-37.721463695090563</v>
      </c>
    </row>
    <row r="310" spans="1:2" x14ac:dyDescent="0.25">
      <c r="A310" t="s">
        <v>423</v>
      </c>
      <c r="B310">
        <v>5.4114515315930873</v>
      </c>
    </row>
    <row r="311" spans="1:2" x14ac:dyDescent="0.25">
      <c r="A311" t="s">
        <v>424</v>
      </c>
      <c r="B311">
        <v>16150.960824933651</v>
      </c>
    </row>
    <row r="312" spans="1:2" x14ac:dyDescent="0.25">
      <c r="A312" t="s">
        <v>425</v>
      </c>
      <c r="B312">
        <v>16511.06286031572</v>
      </c>
    </row>
    <row r="313" spans="1:2" x14ac:dyDescent="0.25">
      <c r="A313" t="s">
        <v>426</v>
      </c>
      <c r="B313">
        <v>15051.079195841119</v>
      </c>
    </row>
    <row r="314" spans="1:2" x14ac:dyDescent="0.25">
      <c r="A314" t="s">
        <v>427</v>
      </c>
      <c r="B314">
        <v>122855.05555555561</v>
      </c>
    </row>
    <row r="315" spans="1:2" x14ac:dyDescent="0.25">
      <c r="A315" t="s">
        <v>428</v>
      </c>
      <c r="B315">
        <v>138432.16666666669</v>
      </c>
    </row>
    <row r="316" spans="1:2" x14ac:dyDescent="0.25">
      <c r="A316" t="s">
        <v>429</v>
      </c>
      <c r="B316">
        <v>117481.7222222222</v>
      </c>
    </row>
    <row r="317" spans="1:2" x14ac:dyDescent="0.25">
      <c r="A317" t="s">
        <v>430</v>
      </c>
      <c r="B317">
        <v>16.48549698633154</v>
      </c>
    </row>
    <row r="318" spans="1:2" x14ac:dyDescent="0.25">
      <c r="A318" t="s">
        <v>431</v>
      </c>
      <c r="B318">
        <v>-39.758583377836437</v>
      </c>
    </row>
    <row r="319" spans="1:2" x14ac:dyDescent="0.25">
      <c r="A319" t="s">
        <v>432</v>
      </c>
      <c r="B319">
        <v>-19.102831834964149</v>
      </c>
    </row>
    <row r="320" spans="1:2" x14ac:dyDescent="0.25">
      <c r="A320" t="s">
        <v>433</v>
      </c>
      <c r="B320">
        <v>16164.981713573919</v>
      </c>
    </row>
    <row r="321" spans="1:2" x14ac:dyDescent="0.25">
      <c r="A321" t="s">
        <v>434</v>
      </c>
      <c r="B321">
        <v>16514.743346756812</v>
      </c>
    </row>
    <row r="322" spans="1:2" x14ac:dyDescent="0.25">
      <c r="A322" t="s">
        <v>435</v>
      </c>
      <c r="B322">
        <v>15061.890909424599</v>
      </c>
    </row>
    <row r="323" spans="1:2" x14ac:dyDescent="0.25">
      <c r="A323" t="s">
        <v>436</v>
      </c>
      <c r="B323">
        <v>123064.05555555561</v>
      </c>
    </row>
    <row r="324" spans="1:2" x14ac:dyDescent="0.25">
      <c r="A324" t="s">
        <v>437</v>
      </c>
      <c r="B324">
        <v>138538.16666666669</v>
      </c>
    </row>
    <row r="325" spans="1:2" x14ac:dyDescent="0.25">
      <c r="A325" t="s">
        <v>438</v>
      </c>
      <c r="B325">
        <v>117617.7222222222</v>
      </c>
    </row>
    <row r="326" spans="1:2" x14ac:dyDescent="0.25">
      <c r="A326" t="s">
        <v>439</v>
      </c>
      <c r="B326">
        <v>36.565715626607663</v>
      </c>
    </row>
    <row r="327" spans="1:2" x14ac:dyDescent="0.25">
      <c r="A327" t="s">
        <v>440</v>
      </c>
      <c r="B327">
        <v>3.3174287364962209</v>
      </c>
    </row>
    <row r="328" spans="1:2" x14ac:dyDescent="0.25">
      <c r="A328" t="s">
        <v>441</v>
      </c>
      <c r="B328">
        <v>18.328402621150559</v>
      </c>
    </row>
    <row r="329" spans="1:2" x14ac:dyDescent="0.25">
      <c r="A329" t="s">
        <v>442</v>
      </c>
      <c r="B329">
        <v>6944.4105154825238</v>
      </c>
    </row>
    <row r="330" spans="1:2" x14ac:dyDescent="0.25">
      <c r="A330" t="s">
        <v>443</v>
      </c>
      <c r="B330">
        <v>7689.167527653216</v>
      </c>
    </row>
    <row r="331" spans="1:2" x14ac:dyDescent="0.25">
      <c r="A331" t="s">
        <v>444</v>
      </c>
      <c r="B331">
        <v>6965.1258216353062</v>
      </c>
    </row>
    <row r="332" spans="1:2" x14ac:dyDescent="0.25">
      <c r="A332" t="s">
        <v>445</v>
      </c>
      <c r="B332">
        <v>53923.055555555547</v>
      </c>
    </row>
    <row r="333" spans="1:2" x14ac:dyDescent="0.25">
      <c r="A333" t="s">
        <v>446</v>
      </c>
      <c r="B333">
        <v>64817.166666666657</v>
      </c>
    </row>
    <row r="334" spans="1:2" x14ac:dyDescent="0.25">
      <c r="A334" t="s">
        <v>447</v>
      </c>
      <c r="B334">
        <v>55228.722222222219</v>
      </c>
    </row>
    <row r="335" spans="1:2" x14ac:dyDescent="0.25">
      <c r="A335" t="s">
        <v>448</v>
      </c>
      <c r="B335">
        <v>33.892850663242427</v>
      </c>
    </row>
    <row r="336" spans="1:2" x14ac:dyDescent="0.25">
      <c r="A336" t="s">
        <v>449</v>
      </c>
      <c r="B336">
        <v>6.9232304197300714</v>
      </c>
    </row>
    <row r="337" spans="1:2" x14ac:dyDescent="0.25">
      <c r="A337" t="s">
        <v>450</v>
      </c>
      <c r="B337">
        <v>20.455559003397791</v>
      </c>
    </row>
    <row r="338" spans="1:2" x14ac:dyDescent="0.25">
      <c r="A338" t="s">
        <v>451</v>
      </c>
      <c r="B338">
        <v>6963.9036872031566</v>
      </c>
    </row>
    <row r="339" spans="1:2" x14ac:dyDescent="0.25">
      <c r="A339" t="s">
        <v>452</v>
      </c>
      <c r="B339">
        <v>7693.7058073873268</v>
      </c>
    </row>
    <row r="340" spans="1:2" x14ac:dyDescent="0.25">
      <c r="A340" t="s">
        <v>453</v>
      </c>
      <c r="B340">
        <v>6985.6622369387233</v>
      </c>
    </row>
    <row r="341" spans="1:2" x14ac:dyDescent="0.25">
      <c r="A341" t="s">
        <v>454</v>
      </c>
      <c r="B341">
        <v>53949.055555555547</v>
      </c>
    </row>
    <row r="342" spans="1:2" x14ac:dyDescent="0.25">
      <c r="A342" t="s">
        <v>455</v>
      </c>
      <c r="B342">
        <v>64905.166666666657</v>
      </c>
    </row>
    <row r="343" spans="1:2" x14ac:dyDescent="0.25">
      <c r="A343" t="s">
        <v>456</v>
      </c>
      <c r="B343">
        <v>55254.722222222219</v>
      </c>
    </row>
    <row r="344" spans="1:2" x14ac:dyDescent="0.25">
      <c r="A344" t="s">
        <v>457</v>
      </c>
      <c r="B344">
        <v>43.544873178393281</v>
      </c>
    </row>
    <row r="345" spans="1:2" x14ac:dyDescent="0.25">
      <c r="A345" t="s">
        <v>458</v>
      </c>
      <c r="B345">
        <v>8.4658330396746582</v>
      </c>
    </row>
    <row r="346" spans="1:2" x14ac:dyDescent="0.25">
      <c r="A346" t="s">
        <v>459</v>
      </c>
      <c r="B346">
        <v>21.774136204969441</v>
      </c>
    </row>
    <row r="347" spans="1:2" x14ac:dyDescent="0.25">
      <c r="A347" t="s">
        <v>460</v>
      </c>
      <c r="B347">
        <v>6959.3053108953209</v>
      </c>
    </row>
    <row r="348" spans="1:2" x14ac:dyDescent="0.25">
      <c r="A348" t="s">
        <v>461</v>
      </c>
      <c r="B348">
        <v>7692.4054153969309</v>
      </c>
    </row>
    <row r="349" spans="1:2" x14ac:dyDescent="0.25">
      <c r="A349" t="s">
        <v>462</v>
      </c>
      <c r="B349">
        <v>6979.7566735273094</v>
      </c>
    </row>
    <row r="350" spans="1:2" x14ac:dyDescent="0.25">
      <c r="A350" t="s">
        <v>463</v>
      </c>
      <c r="B350">
        <v>54030.055555555547</v>
      </c>
    </row>
    <row r="351" spans="1:2" x14ac:dyDescent="0.25">
      <c r="A351" t="s">
        <v>464</v>
      </c>
      <c r="B351">
        <v>64806.166666666657</v>
      </c>
    </row>
    <row r="352" spans="1:2" x14ac:dyDescent="0.25">
      <c r="A352" t="s">
        <v>465</v>
      </c>
      <c r="B352">
        <v>55307.722222222219</v>
      </c>
    </row>
    <row r="353" spans="1:2" x14ac:dyDescent="0.25">
      <c r="A353" t="s">
        <v>466</v>
      </c>
      <c r="B353">
        <v>30396.69143898334</v>
      </c>
    </row>
    <row r="354" spans="1:2" x14ac:dyDescent="0.25">
      <c r="A354" t="s">
        <v>467</v>
      </c>
      <c r="B354">
        <v>33805.283957531239</v>
      </c>
    </row>
    <row r="355" spans="1:2" x14ac:dyDescent="0.25">
      <c r="A355" t="s">
        <v>468</v>
      </c>
      <c r="B355">
        <v>30135.68060506893</v>
      </c>
    </row>
    <row r="356" spans="1:2" x14ac:dyDescent="0.25">
      <c r="A356" t="s">
        <v>469</v>
      </c>
      <c r="B356">
        <v>6.2552283125710018</v>
      </c>
    </row>
    <row r="357" spans="1:2" x14ac:dyDescent="0.25">
      <c r="A357" t="s">
        <v>470</v>
      </c>
      <c r="B357">
        <v>-1.6773686202556279</v>
      </c>
    </row>
    <row r="358" spans="1:2" x14ac:dyDescent="0.25">
      <c r="A358" t="s">
        <v>471</v>
      </c>
      <c r="B358">
        <v>-0.28067381264202601</v>
      </c>
    </row>
    <row r="359" spans="1:2" x14ac:dyDescent="0.25">
      <c r="A359" t="s">
        <v>472</v>
      </c>
      <c r="B359">
        <v>39230.055555555547</v>
      </c>
    </row>
    <row r="360" spans="1:2" x14ac:dyDescent="0.25">
      <c r="A360" t="s">
        <v>473</v>
      </c>
      <c r="B360">
        <v>39680.166666666657</v>
      </c>
    </row>
    <row r="361" spans="1:2" x14ac:dyDescent="0.25">
      <c r="A361" t="s">
        <v>474</v>
      </c>
      <c r="B361">
        <v>35066.722222222219</v>
      </c>
    </row>
    <row r="362" spans="1:2" x14ac:dyDescent="0.25">
      <c r="A362" t="s">
        <v>475</v>
      </c>
      <c r="B362">
        <v>30395.96440400913</v>
      </c>
    </row>
    <row r="363" spans="1:2" x14ac:dyDescent="0.25">
      <c r="A363" t="s">
        <v>476</v>
      </c>
      <c r="B363">
        <v>33816.328006803269</v>
      </c>
    </row>
    <row r="364" spans="1:2" x14ac:dyDescent="0.25">
      <c r="A364" t="s">
        <v>477</v>
      </c>
      <c r="B364">
        <v>30126.799230183711</v>
      </c>
    </row>
    <row r="365" spans="1:2" x14ac:dyDescent="0.25">
      <c r="A365" t="s">
        <v>478</v>
      </c>
      <c r="B365">
        <v>-5.5780078811096212</v>
      </c>
    </row>
    <row r="366" spans="1:2" x14ac:dyDescent="0.25">
      <c r="A366" t="s">
        <v>479</v>
      </c>
      <c r="B366">
        <v>-2.4662093424750742</v>
      </c>
    </row>
    <row r="367" spans="1:2" x14ac:dyDescent="0.25">
      <c r="A367" t="s">
        <v>480</v>
      </c>
      <c r="B367">
        <v>0.48923031536352413</v>
      </c>
    </row>
    <row r="368" spans="1:2" x14ac:dyDescent="0.25">
      <c r="A368" t="s">
        <v>481</v>
      </c>
      <c r="B368">
        <v>39136.555555555547</v>
      </c>
    </row>
    <row r="369" spans="1:2" x14ac:dyDescent="0.25">
      <c r="A369" t="s">
        <v>482</v>
      </c>
      <c r="B369">
        <v>39699.666666666657</v>
      </c>
    </row>
    <row r="370" spans="1:2" x14ac:dyDescent="0.25">
      <c r="A370" t="s">
        <v>483</v>
      </c>
      <c r="B370">
        <v>35043.222222222219</v>
      </c>
    </row>
    <row r="371" spans="1:2" x14ac:dyDescent="0.25">
      <c r="A371" t="s">
        <v>484</v>
      </c>
      <c r="B371">
        <v>30392.450420929079</v>
      </c>
    </row>
    <row r="372" spans="1:2" x14ac:dyDescent="0.25">
      <c r="A372" t="s">
        <v>485</v>
      </c>
      <c r="B372">
        <v>33783.986317527277</v>
      </c>
    </row>
    <row r="373" spans="1:2" x14ac:dyDescent="0.25">
      <c r="A373" t="s">
        <v>486</v>
      </c>
      <c r="B373">
        <v>30131.386485125069</v>
      </c>
    </row>
    <row r="374" spans="1:2" x14ac:dyDescent="0.25">
      <c r="A374" t="s">
        <v>487</v>
      </c>
      <c r="B374">
        <v>-0.67722043146015976</v>
      </c>
    </row>
    <row r="375" spans="1:2" x14ac:dyDescent="0.25">
      <c r="A375" t="s">
        <v>488</v>
      </c>
      <c r="B375">
        <v>4.1435779627368676</v>
      </c>
    </row>
    <row r="376" spans="1:2" x14ac:dyDescent="0.25">
      <c r="A376" t="s">
        <v>489</v>
      </c>
      <c r="B376">
        <v>-0.20855650271799081</v>
      </c>
    </row>
    <row r="377" spans="1:2" x14ac:dyDescent="0.25">
      <c r="A377" t="s">
        <v>490</v>
      </c>
      <c r="B377">
        <v>38936.055555555547</v>
      </c>
    </row>
    <row r="378" spans="1:2" x14ac:dyDescent="0.25">
      <c r="A378" t="s">
        <v>491</v>
      </c>
      <c r="B378">
        <v>39773.166666666657</v>
      </c>
    </row>
    <row r="379" spans="1:2" x14ac:dyDescent="0.25">
      <c r="A379" t="s">
        <v>492</v>
      </c>
      <c r="B379">
        <v>34956.722222222219</v>
      </c>
    </row>
    <row r="380" spans="1:2" x14ac:dyDescent="0.25">
      <c r="A380" t="s">
        <v>493</v>
      </c>
      <c r="B380">
        <v>14129.54687793069</v>
      </c>
    </row>
    <row r="381" spans="1:2" x14ac:dyDescent="0.25">
      <c r="A381" t="s">
        <v>494</v>
      </c>
      <c r="B381">
        <v>16015.126411117661</v>
      </c>
    </row>
    <row r="382" spans="1:2" x14ac:dyDescent="0.25">
      <c r="A382" t="s">
        <v>495</v>
      </c>
      <c r="B382">
        <v>13988.94002050131</v>
      </c>
    </row>
    <row r="383" spans="1:2" x14ac:dyDescent="0.25">
      <c r="A383" t="s">
        <v>496</v>
      </c>
      <c r="B383">
        <v>-12.98867919026006</v>
      </c>
    </row>
    <row r="384" spans="1:2" x14ac:dyDescent="0.25">
      <c r="A384" t="s">
        <v>497</v>
      </c>
      <c r="B384">
        <v>-16.432936073236561</v>
      </c>
    </row>
    <row r="385" spans="1:2" x14ac:dyDescent="0.25">
      <c r="A385" t="s">
        <v>498</v>
      </c>
      <c r="B385">
        <v>-37.011977565815343</v>
      </c>
    </row>
    <row r="386" spans="1:2" x14ac:dyDescent="0.25">
      <c r="A386" t="s">
        <v>499</v>
      </c>
      <c r="B386">
        <v>18430.555555555551</v>
      </c>
    </row>
    <row r="387" spans="1:2" x14ac:dyDescent="0.25">
      <c r="A387" t="s">
        <v>500</v>
      </c>
      <c r="B387">
        <v>18993.666666666672</v>
      </c>
    </row>
    <row r="388" spans="1:2" x14ac:dyDescent="0.25">
      <c r="A388" t="s">
        <v>501</v>
      </c>
      <c r="B388">
        <v>16411.222222222219</v>
      </c>
    </row>
    <row r="389" spans="1:2" x14ac:dyDescent="0.25">
      <c r="A389" t="s">
        <v>502</v>
      </c>
      <c r="B389">
        <v>14141.812101955469</v>
      </c>
    </row>
    <row r="390" spans="1:2" x14ac:dyDescent="0.25">
      <c r="A390" t="s">
        <v>503</v>
      </c>
      <c r="B390">
        <v>16026.028934931121</v>
      </c>
    </row>
    <row r="391" spans="1:2" x14ac:dyDescent="0.25">
      <c r="A391" t="s">
        <v>504</v>
      </c>
      <c r="B391">
        <v>14001.431268676681</v>
      </c>
    </row>
    <row r="392" spans="1:2" x14ac:dyDescent="0.25">
      <c r="A392" t="s">
        <v>505</v>
      </c>
      <c r="B392">
        <v>-10.632579712132349</v>
      </c>
    </row>
    <row r="393" spans="1:2" x14ac:dyDescent="0.25">
      <c r="A393" t="s">
        <v>506</v>
      </c>
      <c r="B393">
        <v>-15.03802414650325</v>
      </c>
    </row>
    <row r="394" spans="1:2" x14ac:dyDescent="0.25">
      <c r="A394" t="s">
        <v>507</v>
      </c>
      <c r="B394">
        <v>-29.941890660527289</v>
      </c>
    </row>
    <row r="395" spans="1:2" x14ac:dyDescent="0.25">
      <c r="A395" t="s">
        <v>508</v>
      </c>
      <c r="B395">
        <v>18412.555555555551</v>
      </c>
    </row>
    <row r="396" spans="1:2" x14ac:dyDescent="0.25">
      <c r="A396" t="s">
        <v>509</v>
      </c>
      <c r="B396">
        <v>18846.666666666672</v>
      </c>
    </row>
    <row r="397" spans="1:2" x14ac:dyDescent="0.25">
      <c r="A397" t="s">
        <v>510</v>
      </c>
      <c r="B397">
        <v>16401.222222222219</v>
      </c>
    </row>
    <row r="398" spans="1:2" x14ac:dyDescent="0.25">
      <c r="A398" t="s">
        <v>511</v>
      </c>
      <c r="B398">
        <v>14126.83287744163</v>
      </c>
    </row>
    <row r="399" spans="1:2" x14ac:dyDescent="0.25">
      <c r="A399" t="s">
        <v>512</v>
      </c>
      <c r="B399">
        <v>16011.84423348927</v>
      </c>
    </row>
    <row r="400" spans="1:2" x14ac:dyDescent="0.25">
      <c r="A400" t="s">
        <v>513</v>
      </c>
      <c r="B400">
        <v>13976.460029755821</v>
      </c>
    </row>
    <row r="401" spans="1:2" x14ac:dyDescent="0.25">
      <c r="A401" t="s">
        <v>514</v>
      </c>
      <c r="B401">
        <v>-6.6779884589901117</v>
      </c>
    </row>
    <row r="402" spans="1:2" x14ac:dyDescent="0.25">
      <c r="A402" t="s">
        <v>515</v>
      </c>
      <c r="B402">
        <v>-9.6345564921231439</v>
      </c>
    </row>
    <row r="403" spans="1:2" x14ac:dyDescent="0.25">
      <c r="A403" t="s">
        <v>516</v>
      </c>
      <c r="B403">
        <v>-30.152374552116822</v>
      </c>
    </row>
    <row r="404" spans="1:2" x14ac:dyDescent="0.25">
      <c r="A404" t="s">
        <v>517</v>
      </c>
      <c r="B404">
        <v>18387.555555555551</v>
      </c>
    </row>
    <row r="405" spans="1:2" x14ac:dyDescent="0.25">
      <c r="A405" t="s">
        <v>518</v>
      </c>
      <c r="B405">
        <v>18708.666666666672</v>
      </c>
    </row>
    <row r="406" spans="1:2" x14ac:dyDescent="0.25">
      <c r="A406" t="s">
        <v>519</v>
      </c>
      <c r="B406">
        <v>16307.222222222221</v>
      </c>
    </row>
    <row r="407" spans="1:2" x14ac:dyDescent="0.25">
      <c r="A407" t="s">
        <v>520</v>
      </c>
      <c r="B407">
        <v>6656.2159803186514</v>
      </c>
    </row>
    <row r="408" spans="1:2" x14ac:dyDescent="0.25">
      <c r="A408" t="s">
        <v>521</v>
      </c>
      <c r="B408">
        <v>6491.205703242711</v>
      </c>
    </row>
    <row r="409" spans="1:2" x14ac:dyDescent="0.25">
      <c r="A409" t="s">
        <v>522</v>
      </c>
      <c r="B409">
        <v>6280.4588547908897</v>
      </c>
    </row>
    <row r="410" spans="1:2" x14ac:dyDescent="0.25">
      <c r="A410" t="s">
        <v>523</v>
      </c>
      <c r="B410">
        <v>-37.058828868541262</v>
      </c>
    </row>
    <row r="411" spans="1:2" x14ac:dyDescent="0.25">
      <c r="A411" t="s">
        <v>524</v>
      </c>
      <c r="B411">
        <v>-11.29771413595922</v>
      </c>
    </row>
    <row r="412" spans="1:2" x14ac:dyDescent="0.25">
      <c r="A412" t="s">
        <v>525</v>
      </c>
      <c r="B412">
        <v>-24.107355672116991</v>
      </c>
    </row>
    <row r="413" spans="1:2" x14ac:dyDescent="0.25">
      <c r="A413" t="s">
        <v>526</v>
      </c>
      <c r="B413">
        <v>9429.5555555555547</v>
      </c>
    </row>
    <row r="414" spans="1:2" x14ac:dyDescent="0.25">
      <c r="A414" t="s">
        <v>527</v>
      </c>
      <c r="B414">
        <v>8606.6666666666679</v>
      </c>
    </row>
    <row r="415" spans="1:2" x14ac:dyDescent="0.25">
      <c r="A415" t="s">
        <v>528</v>
      </c>
      <c r="B415">
        <v>8201.2222222222226</v>
      </c>
    </row>
    <row r="416" spans="1:2" x14ac:dyDescent="0.25">
      <c r="A416" t="s">
        <v>529</v>
      </c>
      <c r="B416">
        <v>6646.3780586809089</v>
      </c>
    </row>
    <row r="417" spans="1:2" x14ac:dyDescent="0.25">
      <c r="A417" t="s">
        <v>530</v>
      </c>
      <c r="B417">
        <v>6496.0189038918279</v>
      </c>
    </row>
    <row r="418" spans="1:2" x14ac:dyDescent="0.25">
      <c r="A418" t="s">
        <v>531</v>
      </c>
      <c r="B418">
        <v>6283.1127185764917</v>
      </c>
    </row>
    <row r="419" spans="1:2" x14ac:dyDescent="0.25">
      <c r="A419" t="s">
        <v>532</v>
      </c>
      <c r="B419">
        <v>-30.728833524872769</v>
      </c>
    </row>
    <row r="420" spans="1:2" x14ac:dyDescent="0.25">
      <c r="A420" t="s">
        <v>533</v>
      </c>
      <c r="B420">
        <v>-8.9411490240810387</v>
      </c>
    </row>
    <row r="421" spans="1:2" x14ac:dyDescent="0.25">
      <c r="A421" t="s">
        <v>534</v>
      </c>
      <c r="B421">
        <v>-16.053964491356041</v>
      </c>
    </row>
    <row r="422" spans="1:2" x14ac:dyDescent="0.25">
      <c r="A422" t="s">
        <v>535</v>
      </c>
      <c r="B422">
        <v>9578.5555555555547</v>
      </c>
    </row>
    <row r="423" spans="1:2" x14ac:dyDescent="0.25">
      <c r="A423" t="s">
        <v>536</v>
      </c>
      <c r="B423">
        <v>8566.6666666666679</v>
      </c>
    </row>
    <row r="424" spans="1:2" x14ac:dyDescent="0.25">
      <c r="A424" t="s">
        <v>537</v>
      </c>
      <c r="B424">
        <v>8146.2222222222226</v>
      </c>
    </row>
    <row r="425" spans="1:2" x14ac:dyDescent="0.25">
      <c r="A425" t="s">
        <v>538</v>
      </c>
      <c r="B425">
        <v>6646.9031018602018</v>
      </c>
    </row>
    <row r="426" spans="1:2" x14ac:dyDescent="0.25">
      <c r="A426" t="s">
        <v>539</v>
      </c>
      <c r="B426">
        <v>6501.9354205425934</v>
      </c>
    </row>
    <row r="427" spans="1:2" x14ac:dyDescent="0.25">
      <c r="A427" t="s">
        <v>540</v>
      </c>
      <c r="B427">
        <v>6269.4008564697788</v>
      </c>
    </row>
    <row r="428" spans="1:2" x14ac:dyDescent="0.25">
      <c r="A428" t="s">
        <v>541</v>
      </c>
      <c r="B428">
        <v>-26.67933656204421</v>
      </c>
    </row>
    <row r="429" spans="1:2" x14ac:dyDescent="0.25">
      <c r="A429" t="s">
        <v>542</v>
      </c>
      <c r="B429">
        <v>-6.496595197870378</v>
      </c>
    </row>
    <row r="430" spans="1:2" x14ac:dyDescent="0.25">
      <c r="A430" t="s">
        <v>543</v>
      </c>
      <c r="B430">
        <v>-12.88539042116718</v>
      </c>
    </row>
    <row r="431" spans="1:2" x14ac:dyDescent="0.25">
      <c r="A431" t="s">
        <v>544</v>
      </c>
      <c r="B431">
        <v>9470.0555555555547</v>
      </c>
    </row>
    <row r="432" spans="1:2" x14ac:dyDescent="0.25">
      <c r="A432" t="s">
        <v>545</v>
      </c>
      <c r="B432">
        <v>8632.1666666666679</v>
      </c>
    </row>
    <row r="433" spans="1:2" x14ac:dyDescent="0.25">
      <c r="A433" t="s">
        <v>546</v>
      </c>
      <c r="B433">
        <v>8355.7222222222226</v>
      </c>
    </row>
    <row r="434" spans="1:2" x14ac:dyDescent="0.25">
      <c r="A434" t="s">
        <v>547</v>
      </c>
      <c r="B434">
        <v>4.2950720101195099</v>
      </c>
    </row>
    <row r="435" spans="1:2" x14ac:dyDescent="0.25">
      <c r="A435" t="s">
        <v>548</v>
      </c>
      <c r="B435">
        <v>-10.11146272866959</v>
      </c>
    </row>
    <row r="436" spans="1:2" x14ac:dyDescent="0.25">
      <c r="A436" t="s">
        <v>549</v>
      </c>
      <c r="B436">
        <v>7.9327665241820604</v>
      </c>
    </row>
    <row r="437" spans="1:2" x14ac:dyDescent="0.25">
      <c r="A437" t="s">
        <v>550</v>
      </c>
      <c r="B437">
        <v>-16.70711422466978</v>
      </c>
    </row>
    <row r="438" spans="1:2" x14ac:dyDescent="0.25">
      <c r="A438" t="s">
        <v>551</v>
      </c>
      <c r="B438">
        <v>-8.2873016041620389</v>
      </c>
    </row>
    <row r="439" spans="1:2" x14ac:dyDescent="0.25">
      <c r="A439" t="s">
        <v>552</v>
      </c>
      <c r="B439">
        <v>-8.8928513159587368</v>
      </c>
    </row>
    <row r="440" spans="1:2" x14ac:dyDescent="0.25">
      <c r="A440" t="s">
        <v>553</v>
      </c>
      <c r="B440">
        <v>160.05555555555571</v>
      </c>
    </row>
    <row r="441" spans="1:2" x14ac:dyDescent="0.25">
      <c r="A441" t="s">
        <v>554</v>
      </c>
      <c r="B441">
        <v>160.166666666667</v>
      </c>
    </row>
    <row r="442" spans="1:2" x14ac:dyDescent="0.25">
      <c r="A442" t="s">
        <v>555</v>
      </c>
      <c r="B442">
        <v>253.7222222222226</v>
      </c>
    </row>
    <row r="443" spans="1:2" x14ac:dyDescent="0.25">
      <c r="A443" t="s">
        <v>556</v>
      </c>
      <c r="B443">
        <v>8.8215668774303531</v>
      </c>
    </row>
    <row r="444" spans="1:2" x14ac:dyDescent="0.25">
      <c r="A444" t="s">
        <v>557</v>
      </c>
      <c r="B444">
        <v>-3.482889229114476</v>
      </c>
    </row>
    <row r="445" spans="1:2" x14ac:dyDescent="0.25">
      <c r="A445" t="s">
        <v>558</v>
      </c>
      <c r="B445">
        <v>12.111466600376961</v>
      </c>
    </row>
    <row r="446" spans="1:2" x14ac:dyDescent="0.25">
      <c r="A446" t="s">
        <v>559</v>
      </c>
      <c r="B446">
        <v>-14.848362747927171</v>
      </c>
    </row>
    <row r="447" spans="1:2" x14ac:dyDescent="0.25">
      <c r="A447" t="s">
        <v>560</v>
      </c>
      <c r="B447">
        <v>-7.2760723295669516</v>
      </c>
    </row>
    <row r="448" spans="1:2" x14ac:dyDescent="0.25">
      <c r="A448" t="s">
        <v>561</v>
      </c>
      <c r="B448">
        <v>-4.3010510202271197</v>
      </c>
    </row>
    <row r="449" spans="1:2" x14ac:dyDescent="0.25">
      <c r="A449" t="s">
        <v>562</v>
      </c>
      <c r="B449">
        <v>35.055555555555657</v>
      </c>
    </row>
    <row r="450" spans="1:2" x14ac:dyDescent="0.25">
      <c r="A450" t="s">
        <v>563</v>
      </c>
      <c r="B450">
        <v>202.166666666667</v>
      </c>
    </row>
    <row r="451" spans="1:2" x14ac:dyDescent="0.25">
      <c r="A451" t="s">
        <v>564</v>
      </c>
      <c r="B451">
        <v>290.72222222222263</v>
      </c>
    </row>
    <row r="452" spans="1:2" x14ac:dyDescent="0.25">
      <c r="A452" t="s">
        <v>565</v>
      </c>
      <c r="B452">
        <v>10.01848021926979</v>
      </c>
    </row>
    <row r="453" spans="1:2" x14ac:dyDescent="0.25">
      <c r="A453" t="s">
        <v>566</v>
      </c>
      <c r="B453">
        <v>-6.4328591362019321</v>
      </c>
    </row>
    <row r="454" spans="1:2" x14ac:dyDescent="0.25">
      <c r="A454" t="s">
        <v>567</v>
      </c>
      <c r="B454">
        <v>9.7609958201233287</v>
      </c>
    </row>
    <row r="455" spans="1:2" x14ac:dyDescent="0.25">
      <c r="A455" t="s">
        <v>568</v>
      </c>
      <c r="B455">
        <v>-17.225097302150129</v>
      </c>
    </row>
    <row r="456" spans="1:2" x14ac:dyDescent="0.25">
      <c r="A456" t="s">
        <v>569</v>
      </c>
      <c r="B456">
        <v>-4.7962708442151403</v>
      </c>
    </row>
    <row r="457" spans="1:2" x14ac:dyDescent="0.25">
      <c r="A457" t="s">
        <v>570</v>
      </c>
      <c r="B457">
        <v>-6.7194952297390502</v>
      </c>
    </row>
    <row r="458" spans="1:2" x14ac:dyDescent="0.25">
      <c r="A458" t="s">
        <v>571</v>
      </c>
      <c r="B458">
        <v>187.05555555555571</v>
      </c>
    </row>
    <row r="459" spans="1:2" x14ac:dyDescent="0.25">
      <c r="A459" t="s">
        <v>572</v>
      </c>
      <c r="B459">
        <v>324.16666666666703</v>
      </c>
    </row>
    <row r="460" spans="1:2" x14ac:dyDescent="0.25">
      <c r="A460" t="s">
        <v>573</v>
      </c>
      <c r="B460">
        <v>297.72222222222263</v>
      </c>
    </row>
    <row r="461" spans="1:2" x14ac:dyDescent="0.25">
      <c r="A461" t="s">
        <v>574</v>
      </c>
      <c r="B461">
        <v>44.690241726210118</v>
      </c>
    </row>
    <row r="462" spans="1:2" x14ac:dyDescent="0.25">
      <c r="A462" t="s">
        <v>575</v>
      </c>
      <c r="B462">
        <v>21.024875797651291</v>
      </c>
    </row>
    <row r="463" spans="1:2" x14ac:dyDescent="0.25">
      <c r="A463" t="s">
        <v>576</v>
      </c>
      <c r="B463">
        <v>3.0759176441476801</v>
      </c>
    </row>
    <row r="464" spans="1:2" x14ac:dyDescent="0.25">
      <c r="A464" t="s">
        <v>577</v>
      </c>
      <c r="B464">
        <v>22.985558337296659</v>
      </c>
    </row>
    <row r="465" spans="1:2" x14ac:dyDescent="0.25">
      <c r="A465" t="s">
        <v>578</v>
      </c>
      <c r="B465">
        <v>8.0134856653508031</v>
      </c>
    </row>
    <row r="466" spans="1:2" x14ac:dyDescent="0.25">
      <c r="A466" t="s">
        <v>579</v>
      </c>
      <c r="B466">
        <v>5.9713245059076812</v>
      </c>
    </row>
    <row r="467" spans="1:2" x14ac:dyDescent="0.25">
      <c r="A467" t="s">
        <v>580</v>
      </c>
      <c r="B467">
        <v>680.05555555555566</v>
      </c>
    </row>
    <row r="468" spans="1:2" x14ac:dyDescent="0.25">
      <c r="A468" t="s">
        <v>581</v>
      </c>
      <c r="B468">
        <v>431.16666666666703</v>
      </c>
    </row>
    <row r="469" spans="1:2" x14ac:dyDescent="0.25">
      <c r="A469" t="s">
        <v>582</v>
      </c>
      <c r="B469">
        <v>410.72222222222263</v>
      </c>
    </row>
    <row r="470" spans="1:2" x14ac:dyDescent="0.25">
      <c r="A470" t="s">
        <v>583</v>
      </c>
      <c r="B470">
        <v>-32.043356327078513</v>
      </c>
    </row>
    <row r="471" spans="1:2" x14ac:dyDescent="0.25">
      <c r="A471" t="s">
        <v>584</v>
      </c>
      <c r="B471">
        <v>-61.759622736059747</v>
      </c>
    </row>
    <row r="472" spans="1:2" x14ac:dyDescent="0.25">
      <c r="A472" t="s">
        <v>585</v>
      </c>
      <c r="B472">
        <v>-79.997954158801321</v>
      </c>
    </row>
    <row r="473" spans="1:2" x14ac:dyDescent="0.25">
      <c r="A473" t="s">
        <v>586</v>
      </c>
      <c r="B473">
        <v>5.954575163868574</v>
      </c>
    </row>
    <row r="474" spans="1:2" x14ac:dyDescent="0.25">
      <c r="A474" t="s">
        <v>587</v>
      </c>
      <c r="B474">
        <v>-9.1976982384509061</v>
      </c>
    </row>
    <row r="475" spans="1:2" x14ac:dyDescent="0.25">
      <c r="A475" t="s">
        <v>588</v>
      </c>
      <c r="B475">
        <v>-5.9471870345543918</v>
      </c>
    </row>
    <row r="476" spans="1:2" x14ac:dyDescent="0.25">
      <c r="A476" t="s">
        <v>589</v>
      </c>
      <c r="B476">
        <v>-686.44444444444434</v>
      </c>
    </row>
    <row r="477" spans="1:2" x14ac:dyDescent="0.25">
      <c r="A477" t="s">
        <v>590</v>
      </c>
      <c r="B477">
        <v>-974.33333333333303</v>
      </c>
    </row>
    <row r="478" spans="1:2" x14ac:dyDescent="0.25">
      <c r="A478" t="s">
        <v>591</v>
      </c>
      <c r="B478">
        <v>-972.77777777777737</v>
      </c>
    </row>
    <row r="479" spans="1:2" x14ac:dyDescent="0.25">
      <c r="A479" t="s">
        <v>592</v>
      </c>
      <c r="B479">
        <v>-23.14236233285768</v>
      </c>
    </row>
    <row r="480" spans="1:2" x14ac:dyDescent="0.25">
      <c r="A480" t="s">
        <v>593</v>
      </c>
      <c r="B480">
        <v>-55.520441795346372</v>
      </c>
    </row>
    <row r="481" spans="1:2" x14ac:dyDescent="0.25">
      <c r="A481" t="s">
        <v>594</v>
      </c>
      <c r="B481">
        <v>-75.252500681333714</v>
      </c>
    </row>
    <row r="482" spans="1:2" x14ac:dyDescent="0.25">
      <c r="A482" t="s">
        <v>595</v>
      </c>
      <c r="B482">
        <v>13.21310681868799</v>
      </c>
    </row>
    <row r="483" spans="1:2" x14ac:dyDescent="0.25">
      <c r="A483" t="s">
        <v>596</v>
      </c>
      <c r="B483">
        <v>-7.4665026750283356</v>
      </c>
    </row>
    <row r="484" spans="1:2" x14ac:dyDescent="0.25">
      <c r="A484" t="s">
        <v>597</v>
      </c>
      <c r="B484">
        <v>-7.4588852743826592</v>
      </c>
    </row>
    <row r="485" spans="1:2" x14ac:dyDescent="0.25">
      <c r="A485" t="s">
        <v>598</v>
      </c>
      <c r="B485">
        <v>-646.94444444444434</v>
      </c>
    </row>
    <row r="486" spans="1:2" x14ac:dyDescent="0.25">
      <c r="A486" t="s">
        <v>599</v>
      </c>
      <c r="B486">
        <v>-802.83333333333303</v>
      </c>
    </row>
    <row r="487" spans="1:2" x14ac:dyDescent="0.25">
      <c r="A487" t="s">
        <v>600</v>
      </c>
      <c r="B487">
        <v>-848.27777777777737</v>
      </c>
    </row>
    <row r="488" spans="1:2" x14ac:dyDescent="0.25">
      <c r="A488" t="s">
        <v>601</v>
      </c>
      <c r="B488">
        <v>-44.036490614424757</v>
      </c>
    </row>
    <row r="489" spans="1:2" x14ac:dyDescent="0.25">
      <c r="A489" t="s">
        <v>602</v>
      </c>
      <c r="B489">
        <v>-4.1090250747728163</v>
      </c>
    </row>
    <row r="490" spans="1:2" x14ac:dyDescent="0.25">
      <c r="A490" t="s">
        <v>603</v>
      </c>
      <c r="B490">
        <v>1.1313511974417261</v>
      </c>
    </row>
    <row r="491" spans="1:2" x14ac:dyDescent="0.25">
      <c r="A491" t="s">
        <v>604</v>
      </c>
      <c r="B491">
        <v>24.11275467134196</v>
      </c>
    </row>
    <row r="492" spans="1:2" x14ac:dyDescent="0.25">
      <c r="A492" t="s">
        <v>605</v>
      </c>
      <c r="B492">
        <v>30.657715732556479</v>
      </c>
    </row>
    <row r="493" spans="1:2" x14ac:dyDescent="0.25">
      <c r="A493" t="s">
        <v>606</v>
      </c>
      <c r="B493">
        <v>30.796468878267699</v>
      </c>
    </row>
    <row r="494" spans="1:2" x14ac:dyDescent="0.25">
      <c r="A494" t="s">
        <v>607</v>
      </c>
      <c r="B494">
        <v>588.05555555555566</v>
      </c>
    </row>
    <row r="495" spans="1:2" x14ac:dyDescent="0.25">
      <c r="A495" t="s">
        <v>608</v>
      </c>
      <c r="B495">
        <v>693.16666666666697</v>
      </c>
    </row>
    <row r="496" spans="1:2" x14ac:dyDescent="0.25">
      <c r="A496" t="s">
        <v>609</v>
      </c>
      <c r="B496">
        <v>603.72222222222263</v>
      </c>
    </row>
    <row r="497" spans="1:2" x14ac:dyDescent="0.25">
      <c r="A497" t="s">
        <v>610</v>
      </c>
      <c r="B497">
        <v>57.31673985511361</v>
      </c>
    </row>
    <row r="498" spans="1:2" x14ac:dyDescent="0.25">
      <c r="A498" t="s">
        <v>611</v>
      </c>
      <c r="B498">
        <v>101.7249054785576</v>
      </c>
    </row>
    <row r="499" spans="1:2" x14ac:dyDescent="0.25">
      <c r="A499" t="s">
        <v>612</v>
      </c>
      <c r="B499">
        <v>96.331189986985748</v>
      </c>
    </row>
    <row r="500" spans="1:2" x14ac:dyDescent="0.25">
      <c r="A500" t="s">
        <v>613</v>
      </c>
      <c r="B500">
        <v>-13.309245030739371</v>
      </c>
    </row>
    <row r="501" spans="1:2" x14ac:dyDescent="0.25">
      <c r="A501" t="s">
        <v>614</v>
      </c>
      <c r="B501">
        <v>-4.5507356398273568</v>
      </c>
    </row>
    <row r="502" spans="1:2" x14ac:dyDescent="0.25">
      <c r="A502" t="s">
        <v>615</v>
      </c>
      <c r="B502">
        <v>-6.4674791644434064</v>
      </c>
    </row>
    <row r="503" spans="1:2" x14ac:dyDescent="0.25">
      <c r="A503" t="s">
        <v>616</v>
      </c>
      <c r="B503">
        <v>-836.44444444444434</v>
      </c>
    </row>
    <row r="504" spans="1:2" x14ac:dyDescent="0.25">
      <c r="A504" t="s">
        <v>617</v>
      </c>
      <c r="B504">
        <v>-760.33333333333303</v>
      </c>
    </row>
    <row r="505" spans="1:2" x14ac:dyDescent="0.25">
      <c r="A505" t="s">
        <v>618</v>
      </c>
      <c r="B505">
        <v>-721.77777777777737</v>
      </c>
    </row>
    <row r="506" spans="1:2" x14ac:dyDescent="0.25">
      <c r="A506" t="s">
        <v>619</v>
      </c>
      <c r="B506">
        <v>-25.919891413782182</v>
      </c>
    </row>
    <row r="507" spans="1:2" x14ac:dyDescent="0.25">
      <c r="A507" t="s">
        <v>620</v>
      </c>
      <c r="B507">
        <v>18.666519423956029</v>
      </c>
    </row>
    <row r="508" spans="1:2" x14ac:dyDescent="0.25">
      <c r="A508" t="s">
        <v>621</v>
      </c>
      <c r="B508">
        <v>24.90676706687784</v>
      </c>
    </row>
    <row r="509" spans="1:2" x14ac:dyDescent="0.25">
      <c r="A509" t="s">
        <v>622</v>
      </c>
      <c r="B509">
        <v>-4.1761756857089178</v>
      </c>
    </row>
    <row r="510" spans="1:2" x14ac:dyDescent="0.25">
      <c r="A510" t="s">
        <v>623</v>
      </c>
      <c r="B510">
        <v>2.903379933343452</v>
      </c>
    </row>
    <row r="511" spans="1:2" x14ac:dyDescent="0.25">
      <c r="A511" t="s">
        <v>624</v>
      </c>
      <c r="B511">
        <v>3.0191556551297238</v>
      </c>
    </row>
    <row r="512" spans="1:2" x14ac:dyDescent="0.25">
      <c r="A512" t="s">
        <v>625</v>
      </c>
      <c r="B512">
        <v>519.55555555555566</v>
      </c>
    </row>
    <row r="513" spans="1:2" x14ac:dyDescent="0.25">
      <c r="A513" t="s">
        <v>626</v>
      </c>
      <c r="B513">
        <v>726.66666666666697</v>
      </c>
    </row>
    <row r="514" spans="1:2" x14ac:dyDescent="0.25">
      <c r="A514" t="s">
        <v>627</v>
      </c>
      <c r="B514">
        <v>686.22222222222263</v>
      </c>
    </row>
    <row r="515" spans="1:2" x14ac:dyDescent="0.25">
      <c r="A515" t="s">
        <v>628</v>
      </c>
      <c r="B515">
        <v>0</v>
      </c>
    </row>
    <row r="516" spans="1:2" x14ac:dyDescent="0.25">
      <c r="A516" t="s">
        <v>629</v>
      </c>
      <c r="B516">
        <v>0</v>
      </c>
    </row>
    <row r="517" spans="1:2" x14ac:dyDescent="0.25">
      <c r="A517" t="s">
        <v>630</v>
      </c>
      <c r="B517">
        <v>0</v>
      </c>
    </row>
    <row r="518" spans="1:2" x14ac:dyDescent="0.25">
      <c r="A518" t="s">
        <v>631</v>
      </c>
      <c r="B518">
        <v>14350.176859023341</v>
      </c>
    </row>
    <row r="519" spans="1:2" x14ac:dyDescent="0.25">
      <c r="A519" t="s">
        <v>632</v>
      </c>
      <c r="B519">
        <v>5451.5647555285832</v>
      </c>
    </row>
    <row r="520" spans="1:2" x14ac:dyDescent="0.25">
      <c r="A520" t="s">
        <v>633</v>
      </c>
      <c r="B520">
        <v>13215.080769045981</v>
      </c>
    </row>
    <row r="521" spans="1:2" x14ac:dyDescent="0.25">
      <c r="A521" t="s">
        <v>634</v>
      </c>
      <c r="B521">
        <v>10454.494004566979</v>
      </c>
    </row>
    <row r="522" spans="1:2" x14ac:dyDescent="0.25">
      <c r="A522" t="s">
        <v>635</v>
      </c>
      <c r="B522">
        <v>1133.698452855286</v>
      </c>
    </row>
    <row r="523" spans="1:2" x14ac:dyDescent="0.25">
      <c r="A523" t="s">
        <v>636</v>
      </c>
      <c r="B523">
        <v>9467.0509846180212</v>
      </c>
    </row>
    <row r="524" spans="1:2" x14ac:dyDescent="0.25">
      <c r="A524" t="s">
        <v>637</v>
      </c>
      <c r="B524">
        <v>0</v>
      </c>
    </row>
    <row r="525" spans="1:2" x14ac:dyDescent="0.25">
      <c r="A525" t="s">
        <v>638</v>
      </c>
      <c r="B525">
        <v>0</v>
      </c>
    </row>
    <row r="526" spans="1:2" x14ac:dyDescent="0.25">
      <c r="A526" t="s">
        <v>639</v>
      </c>
      <c r="B526">
        <v>0</v>
      </c>
    </row>
    <row r="527" spans="1:2" x14ac:dyDescent="0.25">
      <c r="A527" t="s">
        <v>640</v>
      </c>
      <c r="B527">
        <v>16.98008456883408</v>
      </c>
    </row>
    <row r="528" spans="1:2" x14ac:dyDescent="0.25">
      <c r="A528" t="s">
        <v>641</v>
      </c>
      <c r="B528">
        <v>15.68995739251028</v>
      </c>
    </row>
    <row r="529" spans="1:2" x14ac:dyDescent="0.25">
      <c r="A529" t="s">
        <v>642</v>
      </c>
      <c r="B529">
        <v>16.459014139216439</v>
      </c>
    </row>
    <row r="530" spans="1:2" x14ac:dyDescent="0.25">
      <c r="A530" t="s">
        <v>643</v>
      </c>
      <c r="B530">
        <v>23.70469958720922</v>
      </c>
    </row>
    <row r="531" spans="1:2" x14ac:dyDescent="0.25">
      <c r="A531" t="s">
        <v>644</v>
      </c>
      <c r="B531">
        <v>28.283916128244829</v>
      </c>
    </row>
    <row r="532" spans="1:2" x14ac:dyDescent="0.25">
      <c r="A532" t="s">
        <v>645</v>
      </c>
      <c r="B532">
        <v>25.239845830897369</v>
      </c>
    </row>
    <row r="533" spans="1:2" x14ac:dyDescent="0.25">
      <c r="A533" t="s">
        <v>646</v>
      </c>
      <c r="B533">
        <v>0.18800130439686269</v>
      </c>
    </row>
    <row r="534" spans="1:2" x14ac:dyDescent="0.25">
      <c r="A534" t="s">
        <v>647</v>
      </c>
      <c r="B534">
        <v>0.17178450868865919</v>
      </c>
    </row>
    <row r="535" spans="1:2" x14ac:dyDescent="0.25">
      <c r="A535" t="s">
        <v>648</v>
      </c>
      <c r="B535">
        <v>0.17155045771802971</v>
      </c>
    </row>
    <row r="536" spans="1:2" x14ac:dyDescent="0.25">
      <c r="A536" t="s">
        <v>649</v>
      </c>
      <c r="B536">
        <v>0.17655470872801529</v>
      </c>
    </row>
    <row r="537" spans="1:2" x14ac:dyDescent="0.25">
      <c r="A537" t="s">
        <v>650</v>
      </c>
      <c r="B537">
        <v>0.17758218921562779</v>
      </c>
    </row>
    <row r="538" spans="1:2" x14ac:dyDescent="0.25">
      <c r="A538" t="s">
        <v>651</v>
      </c>
      <c r="B538">
        <v>0.197424737375161</v>
      </c>
    </row>
    <row r="539" spans="1:2" x14ac:dyDescent="0.25">
      <c r="A539" t="s">
        <v>652</v>
      </c>
      <c r="B539">
        <v>30432.910414213678</v>
      </c>
    </row>
    <row r="540" spans="1:2" x14ac:dyDescent="0.25">
      <c r="A540" t="s">
        <v>653</v>
      </c>
      <c r="B540">
        <v>33696.039227500551</v>
      </c>
    </row>
    <row r="541" spans="1:2" x14ac:dyDescent="0.25">
      <c r="A541" t="s">
        <v>654</v>
      </c>
      <c r="B541">
        <v>30077.44160830156</v>
      </c>
    </row>
    <row r="542" spans="1:2" x14ac:dyDescent="0.25">
      <c r="A542" t="s">
        <v>655</v>
      </c>
      <c r="B542">
        <v>31552.105487645789</v>
      </c>
    </row>
    <row r="543" spans="1:2" x14ac:dyDescent="0.25">
      <c r="A543" t="s">
        <v>656</v>
      </c>
      <c r="B543">
        <v>32675.187673499469</v>
      </c>
    </row>
    <row r="544" spans="1:2" x14ac:dyDescent="0.25">
      <c r="A544" t="s">
        <v>657</v>
      </c>
      <c r="B544">
        <v>30245.754695573429</v>
      </c>
    </row>
    <row r="545" spans="1:2" x14ac:dyDescent="0.25">
      <c r="A545" t="s">
        <v>658</v>
      </c>
      <c r="B545">
        <v>0.99801991279620683</v>
      </c>
    </row>
    <row r="546" spans="1:2" x14ac:dyDescent="0.25">
      <c r="A546" t="s">
        <v>659</v>
      </c>
      <c r="B546">
        <v>0.9995926678985706</v>
      </c>
    </row>
    <row r="547" spans="1:2" x14ac:dyDescent="0.25">
      <c r="A547" t="s">
        <v>660</v>
      </c>
      <c r="B547">
        <v>1.039537827731799E-3</v>
      </c>
    </row>
    <row r="548" spans="1:2" x14ac:dyDescent="0.25">
      <c r="A548" t="s">
        <v>661</v>
      </c>
      <c r="B548">
        <v>5.4631741485437774E-3</v>
      </c>
    </row>
    <row r="549" spans="1:2" x14ac:dyDescent="0.25">
      <c r="A549" t="s">
        <v>662</v>
      </c>
      <c r="B549">
        <v>-7.1463536613403566E-4</v>
      </c>
    </row>
    <row r="550" spans="1:2" x14ac:dyDescent="0.25">
      <c r="A550" t="s">
        <v>663</v>
      </c>
      <c r="B550">
        <v>-4.7353072755891533E-3</v>
      </c>
    </row>
    <row r="551" spans="1:2" x14ac:dyDescent="0.25">
      <c r="A551" t="s">
        <v>664</v>
      </c>
      <c r="B551">
        <v>0.99951746610297654</v>
      </c>
    </row>
    <row r="552" spans="1:2" x14ac:dyDescent="0.25">
      <c r="A552" t="s">
        <v>665</v>
      </c>
      <c r="B552">
        <v>0.9997055890231642</v>
      </c>
    </row>
    <row r="553" spans="1:2" x14ac:dyDescent="0.25">
      <c r="A553" t="s">
        <v>666</v>
      </c>
      <c r="B553">
        <v>-2.5122701225542879E-3</v>
      </c>
    </row>
    <row r="554" spans="1:2" x14ac:dyDescent="0.25">
      <c r="A554" t="s">
        <v>667</v>
      </c>
      <c r="B554">
        <v>8.1067242559513196E-4</v>
      </c>
    </row>
    <row r="555" spans="1:2" x14ac:dyDescent="0.25">
      <c r="A555" t="s">
        <v>668</v>
      </c>
      <c r="B555">
        <v>-8.5542041228507453E-4</v>
      </c>
    </row>
    <row r="556" spans="1:2" x14ac:dyDescent="0.25">
      <c r="A556" t="s">
        <v>669</v>
      </c>
      <c r="B556">
        <v>-1.3718117312363799E-3</v>
      </c>
    </row>
    <row r="557" spans="1:2" x14ac:dyDescent="0.25">
      <c r="A557" t="s">
        <v>670</v>
      </c>
      <c r="B557">
        <v>0.9997784534691605</v>
      </c>
    </row>
    <row r="558" spans="1:2" x14ac:dyDescent="0.25">
      <c r="A558" t="s">
        <v>671</v>
      </c>
      <c r="B558">
        <v>0.99987512808679979</v>
      </c>
    </row>
    <row r="559" spans="1:2" x14ac:dyDescent="0.25">
      <c r="A559" t="s">
        <v>672</v>
      </c>
      <c r="B559">
        <v>-4.5004270452496332E-4</v>
      </c>
    </row>
    <row r="560" spans="1:2" x14ac:dyDescent="0.25">
      <c r="A560" t="s">
        <v>673</v>
      </c>
      <c r="B560">
        <v>2.893288187413458E-3</v>
      </c>
    </row>
    <row r="561" spans="1:2" x14ac:dyDescent="0.25">
      <c r="A561" t="s">
        <v>674</v>
      </c>
      <c r="B561">
        <v>-2.313880741685849E-3</v>
      </c>
    </row>
    <row r="562" spans="1:2" x14ac:dyDescent="0.25">
      <c r="A562" t="s">
        <v>675</v>
      </c>
      <c r="B562">
        <v>-2.81669347641576E-3</v>
      </c>
    </row>
    <row r="563" spans="1:2" x14ac:dyDescent="0.25">
      <c r="A563" t="s">
        <v>676</v>
      </c>
      <c r="B563">
        <v>16.98008456883408</v>
      </c>
    </row>
    <row r="564" spans="1:2" x14ac:dyDescent="0.25">
      <c r="A564" t="s">
        <v>677</v>
      </c>
      <c r="B564">
        <v>15.68995739251028</v>
      </c>
    </row>
    <row r="565" spans="1:2" x14ac:dyDescent="0.25">
      <c r="A565" t="s">
        <v>678</v>
      </c>
      <c r="B565">
        <v>16.459014139216439</v>
      </c>
    </row>
    <row r="566" spans="1:2" x14ac:dyDescent="0.25">
      <c r="A566" t="s">
        <v>679</v>
      </c>
      <c r="B566">
        <v>23.70469958720922</v>
      </c>
    </row>
    <row r="567" spans="1:2" x14ac:dyDescent="0.25">
      <c r="A567" t="s">
        <v>680</v>
      </c>
      <c r="B567">
        <v>28.283916128244829</v>
      </c>
    </row>
    <row r="568" spans="1:2" x14ac:dyDescent="0.25">
      <c r="A568" t="s">
        <v>681</v>
      </c>
      <c r="B568">
        <v>25.239845830897369</v>
      </c>
    </row>
    <row r="569" spans="1:2" x14ac:dyDescent="0.25">
      <c r="A569" t="s">
        <v>682</v>
      </c>
      <c r="B569">
        <v>0.18800130439686269</v>
      </c>
    </row>
    <row r="570" spans="1:2" x14ac:dyDescent="0.25">
      <c r="A570" t="s">
        <v>683</v>
      </c>
      <c r="B570">
        <v>0.17178450868865919</v>
      </c>
    </row>
    <row r="571" spans="1:2" x14ac:dyDescent="0.25">
      <c r="A571" t="s">
        <v>684</v>
      </c>
      <c r="B571">
        <v>0.17155045771802971</v>
      </c>
    </row>
    <row r="572" spans="1:2" x14ac:dyDescent="0.25">
      <c r="A572" t="s">
        <v>685</v>
      </c>
      <c r="B572">
        <v>0.17655470872801529</v>
      </c>
    </row>
    <row r="573" spans="1:2" x14ac:dyDescent="0.25">
      <c r="A573" t="s">
        <v>686</v>
      </c>
      <c r="B573">
        <v>0.17758218921562779</v>
      </c>
    </row>
    <row r="574" spans="1:2" x14ac:dyDescent="0.25">
      <c r="A574" t="s">
        <v>687</v>
      </c>
      <c r="B574">
        <v>0.197424737375161</v>
      </c>
    </row>
    <row r="575" spans="1:2" x14ac:dyDescent="0.25">
      <c r="A575" t="s">
        <v>688</v>
      </c>
      <c r="B575">
        <v>2</v>
      </c>
    </row>
    <row r="576" spans="1:2" x14ac:dyDescent="0.25">
      <c r="A576" t="s">
        <v>689</v>
      </c>
      <c r="B576" t="s">
        <v>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3"/>
  <sheetViews>
    <sheetView topLeftCell="A28" workbookViewId="0">
      <selection activeCell="J52" sqref="J52"/>
    </sheetView>
  </sheetViews>
  <sheetFormatPr defaultRowHeight="15" x14ac:dyDescent="0.25"/>
  <cols>
    <col min="1" max="1" width="15.140625" bestFit="1" customWidth="1"/>
    <col min="2" max="2" width="13.7109375" bestFit="1" customWidth="1"/>
  </cols>
  <sheetData>
    <row r="1" spans="1:2" x14ac:dyDescent="0.25">
      <c r="A1" t="s">
        <v>691</v>
      </c>
      <c r="B1" t="s">
        <v>692</v>
      </c>
    </row>
    <row r="2" spans="1:2" x14ac:dyDescent="0.25">
      <c r="A2" t="s">
        <v>693</v>
      </c>
      <c r="B2" t="s">
        <v>694</v>
      </c>
    </row>
    <row r="3" spans="1:2" x14ac:dyDescent="0.25">
      <c r="A3" t="s">
        <v>695</v>
      </c>
      <c r="B3" t="s">
        <v>696</v>
      </c>
    </row>
    <row r="4" spans="1:2" x14ac:dyDescent="0.25">
      <c r="A4" t="s">
        <v>697</v>
      </c>
      <c r="B4">
        <v>-111.2651320957648</v>
      </c>
    </row>
    <row r="5" spans="1:2" x14ac:dyDescent="0.25">
      <c r="A5" t="s">
        <v>698</v>
      </c>
      <c r="B5">
        <v>-156.1821441920963</v>
      </c>
    </row>
    <row r="6" spans="1:2" x14ac:dyDescent="0.25">
      <c r="A6" t="s">
        <v>699</v>
      </c>
      <c r="B6">
        <v>-148.627255243961</v>
      </c>
    </row>
    <row r="7" spans="1:2" x14ac:dyDescent="0.25">
      <c r="A7" t="s">
        <v>700</v>
      </c>
      <c r="B7">
        <v>31552.105487645789</v>
      </c>
    </row>
    <row r="8" spans="1:2" x14ac:dyDescent="0.25">
      <c r="A8" t="s">
        <v>701</v>
      </c>
      <c r="B8">
        <v>32675.187673499469</v>
      </c>
    </row>
    <row r="9" spans="1:2" x14ac:dyDescent="0.25">
      <c r="A9" t="s">
        <v>702</v>
      </c>
      <c r="B9">
        <v>30245.754695573429</v>
      </c>
    </row>
    <row r="10" spans="1:2" x14ac:dyDescent="0.25">
      <c r="A10" t="s">
        <v>703</v>
      </c>
      <c r="B10">
        <v>-85.547595287456986</v>
      </c>
    </row>
    <row r="11" spans="1:2" x14ac:dyDescent="0.25">
      <c r="A11" t="s">
        <v>704</v>
      </c>
      <c r="B11">
        <v>-212.5216935752178</v>
      </c>
    </row>
    <row r="12" spans="1:2" x14ac:dyDescent="0.25">
      <c r="A12" t="s">
        <v>705</v>
      </c>
      <c r="B12">
        <v>-257.74267452180578</v>
      </c>
    </row>
    <row r="13" spans="1:2" x14ac:dyDescent="0.25">
      <c r="A13" t="s">
        <v>706</v>
      </c>
      <c r="B13">
        <v>16213.086128116611</v>
      </c>
    </row>
    <row r="14" spans="1:2" x14ac:dyDescent="0.25">
      <c r="A14" t="s">
        <v>707</v>
      </c>
      <c r="B14">
        <v>16322.69447381289</v>
      </c>
    </row>
    <row r="15" spans="1:2" x14ac:dyDescent="0.25">
      <c r="A15" t="s">
        <v>708</v>
      </c>
      <c r="B15">
        <v>15356.971260254029</v>
      </c>
    </row>
    <row r="16" spans="1:2" x14ac:dyDescent="0.25">
      <c r="A16" t="s">
        <v>709</v>
      </c>
      <c r="B16">
        <v>-111.21389154475089</v>
      </c>
    </row>
    <row r="17" spans="1:2" x14ac:dyDescent="0.25">
      <c r="A17" t="s">
        <v>710</v>
      </c>
      <c r="B17">
        <v>-229.46369251995631</v>
      </c>
    </row>
    <row r="18" spans="1:2" x14ac:dyDescent="0.25">
      <c r="A18" t="s">
        <v>711</v>
      </c>
      <c r="B18">
        <v>-300.61645756644282</v>
      </c>
    </row>
    <row r="19" spans="1:2" x14ac:dyDescent="0.25">
      <c r="A19" t="s">
        <v>712</v>
      </c>
      <c r="B19">
        <v>6727.489196001784</v>
      </c>
    </row>
    <row r="20" spans="1:2" x14ac:dyDescent="0.25">
      <c r="A20" t="s">
        <v>713</v>
      </c>
      <c r="B20">
        <v>7739.0746579308443</v>
      </c>
    </row>
    <row r="21" spans="1:2" x14ac:dyDescent="0.25">
      <c r="A21" t="s">
        <v>714</v>
      </c>
      <c r="B21">
        <v>7202.2283899947824</v>
      </c>
    </row>
    <row r="22" spans="1:2" x14ac:dyDescent="0.25">
      <c r="A22" t="s">
        <v>715</v>
      </c>
      <c r="B22">
        <v>30432.910414213678</v>
      </c>
    </row>
    <row r="23" spans="1:2" x14ac:dyDescent="0.25">
      <c r="A23" t="s">
        <v>716</v>
      </c>
      <c r="B23">
        <v>33696.039227500551</v>
      </c>
    </row>
    <row r="24" spans="1:2" x14ac:dyDescent="0.25">
      <c r="A24" t="s">
        <v>717</v>
      </c>
      <c r="B24">
        <v>30077.44160830156</v>
      </c>
    </row>
    <row r="25" spans="1:2" x14ac:dyDescent="0.25">
      <c r="A25" t="s">
        <v>718</v>
      </c>
      <c r="B25">
        <v>-237.53937056584621</v>
      </c>
    </row>
    <row r="26" spans="1:2" x14ac:dyDescent="0.25">
      <c r="A26" t="s">
        <v>719</v>
      </c>
      <c r="B26">
        <v>-211.74399813349279</v>
      </c>
    </row>
    <row r="27" spans="1:2" x14ac:dyDescent="0.25">
      <c r="A27" t="s">
        <v>720</v>
      </c>
      <c r="B27">
        <v>-290.85983381317419</v>
      </c>
    </row>
    <row r="28" spans="1:2" x14ac:dyDescent="0.25">
      <c r="A28" t="s">
        <v>721</v>
      </c>
      <c r="B28">
        <v>14191.029743614081</v>
      </c>
    </row>
    <row r="29" spans="1:2" x14ac:dyDescent="0.25">
      <c r="A29" t="s">
        <v>722</v>
      </c>
      <c r="B29">
        <v>16213.104326887809</v>
      </c>
    </row>
    <row r="30" spans="1:2" x14ac:dyDescent="0.25">
      <c r="A30" t="s">
        <v>723</v>
      </c>
      <c r="B30">
        <v>13806.28509162197</v>
      </c>
    </row>
    <row r="31" spans="1:2" x14ac:dyDescent="0.25">
      <c r="A31" t="s">
        <v>724</v>
      </c>
      <c r="B31">
        <v>-175.81017506192231</v>
      </c>
    </row>
    <row r="32" spans="1:2" x14ac:dyDescent="0.25">
      <c r="A32" t="s">
        <v>725</v>
      </c>
      <c r="B32">
        <v>-158.68362996856209</v>
      </c>
    </row>
    <row r="33" spans="1:2" x14ac:dyDescent="0.25">
      <c r="A33" t="s">
        <v>726</v>
      </c>
      <c r="B33">
        <v>-198.70361924800429</v>
      </c>
    </row>
    <row r="34" spans="1:2" x14ac:dyDescent="0.25">
      <c r="A34" t="s">
        <v>727</v>
      </c>
      <c r="B34">
        <v>6598.9444221318081</v>
      </c>
    </row>
    <row r="35" spans="1:2" x14ac:dyDescent="0.25">
      <c r="A35" t="s">
        <v>728</v>
      </c>
      <c r="B35">
        <v>6094.7451025663131</v>
      </c>
    </row>
    <row r="36" spans="1:2" x14ac:dyDescent="0.25">
      <c r="A36" t="s">
        <v>729</v>
      </c>
      <c r="B36">
        <v>6107.8197646365879</v>
      </c>
    </row>
    <row r="37" spans="1:2" x14ac:dyDescent="0.25">
      <c r="A37" t="s">
        <v>730</v>
      </c>
      <c r="B37">
        <v>-169.15240504686869</v>
      </c>
    </row>
    <row r="38" spans="1:2" x14ac:dyDescent="0.25">
      <c r="A38" t="s">
        <v>731</v>
      </c>
      <c r="B38">
        <v>-213.63796975412299</v>
      </c>
    </row>
    <row r="39" spans="1:2" x14ac:dyDescent="0.25">
      <c r="A39" t="s">
        <v>732</v>
      </c>
      <c r="B39">
        <v>-91.553001640989351</v>
      </c>
    </row>
    <row r="40" spans="1:2" x14ac:dyDescent="0.25">
      <c r="A40" t="s">
        <v>733</v>
      </c>
      <c r="B40">
        <v>-135.25685989557601</v>
      </c>
    </row>
    <row r="41" spans="1:2" x14ac:dyDescent="0.25">
      <c r="A41" t="s">
        <v>734</v>
      </c>
      <c r="B41">
        <v>-235.86712744001349</v>
      </c>
    </row>
    <row r="42" spans="1:2" x14ac:dyDescent="0.25">
      <c r="A42" t="s">
        <v>735</v>
      </c>
      <c r="B42">
        <v>-312.44382535263298</v>
      </c>
    </row>
    <row r="43" spans="1:2" x14ac:dyDescent="0.25">
      <c r="A43" t="s">
        <v>736</v>
      </c>
      <c r="B43">
        <v>-117.80294153409631</v>
      </c>
    </row>
    <row r="44" spans="1:2" x14ac:dyDescent="0.25">
      <c r="A44" t="s">
        <v>737</v>
      </c>
      <c r="B44">
        <v>-188.61531338277771</v>
      </c>
    </row>
    <row r="45" spans="1:2" x14ac:dyDescent="0.25">
      <c r="A45" t="s">
        <v>738</v>
      </c>
      <c r="B45">
        <v>9.4243012305878366</v>
      </c>
    </row>
    <row r="46" spans="1:2" x14ac:dyDescent="0.25">
      <c r="A46" t="s">
        <v>739</v>
      </c>
      <c r="B46">
        <v>-116.4056447618799</v>
      </c>
    </row>
    <row r="47" spans="1:2" x14ac:dyDescent="0.25">
      <c r="A47" t="s">
        <v>740</v>
      </c>
      <c r="B47">
        <v>-214.83765710306091</v>
      </c>
    </row>
    <row r="48" spans="1:2" x14ac:dyDescent="0.25">
      <c r="A48" t="s">
        <v>741</v>
      </c>
      <c r="B48">
        <v>-332.64255602141452</v>
      </c>
    </row>
    <row r="49" spans="1:2" x14ac:dyDescent="0.25">
      <c r="A49" t="s">
        <v>742</v>
      </c>
      <c r="B49">
        <v>-110.7137146279169</v>
      </c>
    </row>
    <row r="50" spans="1:2" x14ac:dyDescent="0.25">
      <c r="A50" t="s">
        <v>743</v>
      </c>
      <c r="B50">
        <v>-183.4025619897121</v>
      </c>
    </row>
    <row r="51" spans="1:2" x14ac:dyDescent="0.25">
      <c r="A51" t="s">
        <v>744</v>
      </c>
      <c r="B51">
        <v>-11.46885543990202</v>
      </c>
    </row>
    <row r="52" spans="1:2" x14ac:dyDescent="0.25">
      <c r="A52" t="s">
        <v>745</v>
      </c>
      <c r="B52">
        <v>-105.88049951432011</v>
      </c>
    </row>
    <row r="53" spans="1:2" x14ac:dyDescent="0.25">
      <c r="A53" t="s">
        <v>746</v>
      </c>
      <c r="B53">
        <v>-148.3189852442178</v>
      </c>
    </row>
    <row r="54" spans="1:2" x14ac:dyDescent="0.25">
      <c r="A54" t="s">
        <v>747</v>
      </c>
      <c r="B54">
        <v>-245.77278705894469</v>
      </c>
    </row>
    <row r="55" spans="1:2" x14ac:dyDescent="0.25">
      <c r="A55" t="s">
        <v>748</v>
      </c>
      <c r="B55">
        <v>-122.13072875688169</v>
      </c>
    </row>
    <row r="56" spans="1:2" x14ac:dyDescent="0.25">
      <c r="A56" t="s">
        <v>749</v>
      </c>
      <c r="B56">
        <v>-174.074715804937</v>
      </c>
    </row>
    <row r="57" spans="1:2" x14ac:dyDescent="0.25">
      <c r="A57" t="s">
        <v>750</v>
      </c>
      <c r="B57">
        <v>-4.7725595066010191</v>
      </c>
    </row>
    <row r="58" spans="1:2" x14ac:dyDescent="0.25">
      <c r="A58" t="s">
        <v>751</v>
      </c>
      <c r="B58">
        <v>31552.105487645789</v>
      </c>
    </row>
    <row r="59" spans="1:2" x14ac:dyDescent="0.25">
      <c r="A59" t="s">
        <v>752</v>
      </c>
      <c r="B59">
        <v>32675.187673499469</v>
      </c>
    </row>
    <row r="60" spans="1:2" x14ac:dyDescent="0.25">
      <c r="A60" t="s">
        <v>753</v>
      </c>
      <c r="B60">
        <v>30245.754695573429</v>
      </c>
    </row>
    <row r="61" spans="1:2" x14ac:dyDescent="0.25">
      <c r="A61" t="s">
        <v>754</v>
      </c>
      <c r="B61">
        <v>30432.910414213678</v>
      </c>
    </row>
    <row r="62" spans="1:2" x14ac:dyDescent="0.25">
      <c r="A62" t="s">
        <v>755</v>
      </c>
      <c r="B62">
        <v>33696.039227500551</v>
      </c>
    </row>
    <row r="63" spans="1:2" x14ac:dyDescent="0.25">
      <c r="A63" t="s">
        <v>756</v>
      </c>
      <c r="B63">
        <v>30077.44160830156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Buffers</vt:lpstr>
      <vt:lpstr>#1 Cube Results</vt:lpstr>
      <vt:lpstr>REF Cube Readings</vt:lpstr>
      <vt:lpstr>optical_store</vt:lpstr>
      <vt:lpstr>optical_targets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Rudi Bredenkamp</dc:creator>
  <cp:keywords/>
  <dc:description/>
  <cp:lastModifiedBy>Rudi Bredenkamp</cp:lastModifiedBy>
  <cp:revision/>
  <cp:lastPrinted>2023-07-07T17:55:36Z</cp:lastPrinted>
  <dcterms:created xsi:type="dcterms:W3CDTF">2023-05-31T14:14:31Z</dcterms:created>
  <dcterms:modified xsi:type="dcterms:W3CDTF">2023-07-12T17:49:46Z</dcterms:modified>
  <cp:category/>
  <cp:contentStatus/>
</cp:coreProperties>
</file>