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jongebl/Documents/Nature_Draft/"/>
    </mc:Choice>
  </mc:AlternateContent>
  <xr:revisionPtr revIDLastSave="0" documentId="13_ncr:1_{C7297A5A-FDF9-8041-93BE-4C112A935C71}" xr6:coauthVersionLast="47" xr6:coauthVersionMax="47" xr10:uidLastSave="{00000000-0000-0000-0000-000000000000}"/>
  <bookViews>
    <workbookView xWindow="-28740" yWindow="-280" windowWidth="27640" windowHeight="16440" xr2:uid="{36D6633D-00A1-BA49-8BDA-93B3D6D57651}"/>
  </bookViews>
  <sheets>
    <sheet name="Sheet1" sheetId="1" r:id="rId1"/>
    <sheet name="Sheet2" sheetId="2" r:id="rId2"/>
  </sheets>
  <definedNames>
    <definedName name="_xlnm._FilterDatabase" localSheetId="0" hidden="1">Sheet1!$A$1:$I$261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6" i="1" l="1"/>
  <c r="J235" i="1"/>
  <c r="J234" i="1"/>
  <c r="J233" i="1"/>
  <c r="J232" i="1"/>
  <c r="J26" i="1"/>
  <c r="J25" i="1"/>
  <c r="J24" i="1"/>
  <c r="J23" i="1"/>
  <c r="J22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<sst xmlns="http://schemas.openxmlformats.org/spreadsheetml/2006/main" count="1266" uniqueCount="60">
  <si>
    <t>Study</t>
  </si>
  <si>
    <t>Year</t>
  </si>
  <si>
    <t>Sulfur</t>
  </si>
  <si>
    <t>Material</t>
  </si>
  <si>
    <t>Location</t>
  </si>
  <si>
    <t>Latitude</t>
  </si>
  <si>
    <t>Longitude</t>
  </si>
  <si>
    <t>d34Sb (permille)</t>
  </si>
  <si>
    <t>Notes</t>
  </si>
  <si>
    <t>Amrani et al. (2013)</t>
  </si>
  <si>
    <t>DMSP</t>
  </si>
  <si>
    <t>Gulf of Aqaba</t>
  </si>
  <si>
    <t>Entered twice for two samples</t>
  </si>
  <si>
    <t>Entered three times for three samples</t>
  </si>
  <si>
    <t>Water sample</t>
  </si>
  <si>
    <t>DMS</t>
  </si>
  <si>
    <t>Hawaii</t>
  </si>
  <si>
    <t>Bermuda</t>
  </si>
  <si>
    <t>Haifa (Mediterranean)</t>
  </si>
  <si>
    <t>Gulf of Mexico</t>
  </si>
  <si>
    <t>Greenland</t>
  </si>
  <si>
    <t>Laboratory</t>
  </si>
  <si>
    <t>Oduro et al. (2012)</t>
  </si>
  <si>
    <t>Algal sample</t>
  </si>
  <si>
    <t>Penn Cove, Coupeville, WA</t>
  </si>
  <si>
    <t>Ship Harbor, Anacortes, WA</t>
  </si>
  <si>
    <t>Chesapeake Bay, York River, VA</t>
  </si>
  <si>
    <t>Laboratory sample</t>
  </si>
  <si>
    <t>Gutierrez-Rodriguez et al. (2017)</t>
  </si>
  <si>
    <t>Laboratory algal sample</t>
  </si>
  <si>
    <t>Lab: Acantharia-Phaeocystis</t>
  </si>
  <si>
    <t>Lab: Foraminifera-P. beii</t>
  </si>
  <si>
    <t>Lab: Brandtodinium nutricula</t>
  </si>
  <si>
    <t>Lab: Phaeocystis RCC1383</t>
  </si>
  <si>
    <t>Lab: Collodaria-Brandtodinium</t>
  </si>
  <si>
    <t>Entered eight times for eight samples</t>
  </si>
  <si>
    <t>Entered four times for four samples</t>
  </si>
  <si>
    <t>Entered five times for five samples</t>
  </si>
  <si>
    <t>Carnat et al. (2018)</t>
  </si>
  <si>
    <t>Sea ice DMSP</t>
  </si>
  <si>
    <t>Weddell Sea</t>
  </si>
  <si>
    <t>McMurdo Sound</t>
  </si>
  <si>
    <t>Ross Sea</t>
  </si>
  <si>
    <t>Sanusi et al. (2006)</t>
  </si>
  <si>
    <t>MSA</t>
  </si>
  <si>
    <t>North Pacific seawater</t>
  </si>
  <si>
    <t>North Pacific Ocean</t>
  </si>
  <si>
    <t>Calhoun et al. (1991)</t>
  </si>
  <si>
    <t>nssSO4</t>
  </si>
  <si>
    <t>Pacific</t>
  </si>
  <si>
    <t>Likely contains anthropogenic and/or volcanic sulfur -- no effort was made to subtract isotopic signature from non-DMS sources</t>
  </si>
  <si>
    <t>Aerosols on air filter</t>
  </si>
  <si>
    <t>Baring Head, New Zealand</t>
  </si>
  <si>
    <t>Li et al. (2018)</t>
  </si>
  <si>
    <t>Possible influence of other sources - sampled when winds were coming off ocean, but could have some anthro influence</t>
  </si>
  <si>
    <t>Patris et al. (2000)</t>
  </si>
  <si>
    <t>Ice-core samples in marine biogenic dominant region</t>
  </si>
  <si>
    <t>South Pole</t>
  </si>
  <si>
    <t>Lower bound assuming all biogenic</t>
  </si>
  <si>
    <t>Upper bound assuming volcanic sulfur = 8% and d34Sv = 0 permille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</si>
</sst>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AA85-F28F-0649-9176-1ED03CFACDB1}">
  <dimension ref="A1:J261"/>
  <sheetViews>
    <sheetView tabSelected="1" workbookViewId="0">
      <pane ySplit="1" topLeftCell="A231" activePane="bottomLeft" state="frozen"/>
      <selection pane="bottomLeft" activeCell="C254" sqref="C254"/>
    </sheetView>
  </sheetViews>
  <sheetFormatPr baseColWidth="10" defaultRowHeight="16" x14ac:dyDescent="0.2"/>
  <cols>
    <col min="1" max="1" width="17.83203125" bestFit="1" customWidth="1"/>
    <col min="4" max="4" width="19.1640625" customWidth="1"/>
    <col min="5" max="5" width="24.83203125" customWidth="1"/>
    <col min="9" max="9" width="54" customWidth="1"/>
  </cols>
  <sheetData>
    <row r="1" spans="1:10" s="1" customFormat="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">
      <c r="A2" t="s">
        <v>9</v>
      </c>
      <c r="B2">
        <v>2013</v>
      </c>
      <c r="C2" t="s">
        <v>10</v>
      </c>
      <c r="D2" t="s">
        <v>14</v>
      </c>
      <c r="E2" t="s">
        <v>11</v>
      </c>
      <c r="F2">
        <v>29.46</v>
      </c>
      <c r="G2">
        <v>34.93</v>
      </c>
      <c r="H2">
        <v>20.2</v>
      </c>
      <c r="J2">
        <f>AVERAGE(H2:H21,H38:H49,H101:H128)</f>
        <v>19.739999999999995</v>
      </c>
    </row>
    <row r="3" spans="1:10" x14ac:dyDescent="0.2">
      <c r="A3" t="s">
        <v>9</v>
      </c>
      <c r="B3">
        <v>2013</v>
      </c>
      <c r="C3" t="s">
        <v>10</v>
      </c>
      <c r="D3" t="s">
        <v>14</v>
      </c>
      <c r="E3" t="s">
        <v>11</v>
      </c>
      <c r="F3">
        <v>29.46</v>
      </c>
      <c r="G3">
        <v>34.93</v>
      </c>
      <c r="H3">
        <v>20</v>
      </c>
      <c r="I3" t="s">
        <v>12</v>
      </c>
      <c r="J3">
        <f>STDEV(H2:H21,H38:H49,H101:H128)</f>
        <v>0.78377617005479505</v>
      </c>
    </row>
    <row r="4" spans="1:10" x14ac:dyDescent="0.2">
      <c r="A4" t="s">
        <v>9</v>
      </c>
      <c r="B4">
        <v>2013</v>
      </c>
      <c r="C4" t="s">
        <v>10</v>
      </c>
      <c r="D4" t="s">
        <v>14</v>
      </c>
      <c r="E4" t="s">
        <v>11</v>
      </c>
      <c r="F4">
        <v>29.46</v>
      </c>
      <c r="G4">
        <v>34.93</v>
      </c>
      <c r="H4">
        <v>20</v>
      </c>
      <c r="I4" t="s">
        <v>12</v>
      </c>
      <c r="J4">
        <f>MIN(H2:H21,H38:H49,H101:H128)</f>
        <v>18.3</v>
      </c>
    </row>
    <row r="5" spans="1:10" x14ac:dyDescent="0.2">
      <c r="A5" t="s">
        <v>9</v>
      </c>
      <c r="B5">
        <v>2013</v>
      </c>
      <c r="C5" t="s">
        <v>10</v>
      </c>
      <c r="D5" t="s">
        <v>14</v>
      </c>
      <c r="E5" t="s">
        <v>11</v>
      </c>
      <c r="F5">
        <v>29.46</v>
      </c>
      <c r="G5">
        <v>34.93</v>
      </c>
      <c r="H5">
        <v>20.5</v>
      </c>
      <c r="J5">
        <f>MAX(H2:H21,H38:H49,H101:H128)</f>
        <v>22.1</v>
      </c>
    </row>
    <row r="6" spans="1:10" x14ac:dyDescent="0.2">
      <c r="A6" t="s">
        <v>9</v>
      </c>
      <c r="B6">
        <v>2013</v>
      </c>
      <c r="C6" t="s">
        <v>10</v>
      </c>
      <c r="D6" t="s">
        <v>14</v>
      </c>
      <c r="E6" t="s">
        <v>11</v>
      </c>
      <c r="F6">
        <v>29.46</v>
      </c>
      <c r="G6">
        <v>34.93</v>
      </c>
      <c r="H6">
        <v>19.8</v>
      </c>
      <c r="J6">
        <f>COUNT(H2:H21,H38:H49,H101:H128)</f>
        <v>60</v>
      </c>
    </row>
    <row r="7" spans="1:10" x14ac:dyDescent="0.2">
      <c r="A7" t="s">
        <v>9</v>
      </c>
      <c r="B7">
        <v>2013</v>
      </c>
      <c r="C7" t="s">
        <v>10</v>
      </c>
      <c r="D7" t="s">
        <v>14</v>
      </c>
      <c r="E7" t="s">
        <v>11</v>
      </c>
      <c r="F7">
        <v>29.46</v>
      </c>
      <c r="G7">
        <v>34.93</v>
      </c>
      <c r="H7">
        <v>20</v>
      </c>
      <c r="I7" t="s">
        <v>13</v>
      </c>
    </row>
    <row r="8" spans="1:10" x14ac:dyDescent="0.2">
      <c r="A8" t="s">
        <v>9</v>
      </c>
      <c r="B8">
        <v>2013</v>
      </c>
      <c r="C8" t="s">
        <v>10</v>
      </c>
      <c r="D8" t="s">
        <v>14</v>
      </c>
      <c r="E8" t="s">
        <v>11</v>
      </c>
      <c r="F8">
        <v>29.46</v>
      </c>
      <c r="G8">
        <v>34.93</v>
      </c>
      <c r="H8">
        <v>20</v>
      </c>
      <c r="I8" t="s">
        <v>13</v>
      </c>
    </row>
    <row r="9" spans="1:10" x14ac:dyDescent="0.2">
      <c r="A9" t="s">
        <v>9</v>
      </c>
      <c r="B9">
        <v>2013</v>
      </c>
      <c r="C9" t="s">
        <v>10</v>
      </c>
      <c r="D9" t="s">
        <v>14</v>
      </c>
      <c r="E9" t="s">
        <v>11</v>
      </c>
      <c r="F9">
        <v>29.46</v>
      </c>
      <c r="G9">
        <v>34.93</v>
      </c>
      <c r="H9">
        <v>20</v>
      </c>
      <c r="I9" t="s">
        <v>13</v>
      </c>
    </row>
    <row r="10" spans="1:10" x14ac:dyDescent="0.2">
      <c r="A10" t="s">
        <v>9</v>
      </c>
      <c r="B10">
        <v>2013</v>
      </c>
      <c r="C10" t="s">
        <v>10</v>
      </c>
      <c r="D10" t="s">
        <v>14</v>
      </c>
      <c r="E10" t="s">
        <v>11</v>
      </c>
      <c r="F10">
        <v>29.46</v>
      </c>
      <c r="G10">
        <v>34.93</v>
      </c>
      <c r="H10">
        <v>20.100000000000001</v>
      </c>
    </row>
    <row r="11" spans="1:10" x14ac:dyDescent="0.2">
      <c r="A11" t="s">
        <v>9</v>
      </c>
      <c r="B11">
        <v>2013</v>
      </c>
      <c r="C11" t="s">
        <v>10</v>
      </c>
      <c r="D11" t="s">
        <v>14</v>
      </c>
      <c r="E11" t="s">
        <v>11</v>
      </c>
      <c r="F11">
        <v>29.46</v>
      </c>
      <c r="G11">
        <v>34.93</v>
      </c>
      <c r="H11">
        <v>20.2</v>
      </c>
      <c r="I11" t="s">
        <v>13</v>
      </c>
    </row>
    <row r="12" spans="1:10" x14ac:dyDescent="0.2">
      <c r="A12" t="s">
        <v>9</v>
      </c>
      <c r="B12">
        <v>2013</v>
      </c>
      <c r="C12" t="s">
        <v>10</v>
      </c>
      <c r="D12" t="s">
        <v>14</v>
      </c>
      <c r="E12" t="s">
        <v>11</v>
      </c>
      <c r="F12">
        <v>29.46</v>
      </c>
      <c r="G12">
        <v>34.93</v>
      </c>
      <c r="H12">
        <v>20.2</v>
      </c>
      <c r="I12" t="s">
        <v>13</v>
      </c>
    </row>
    <row r="13" spans="1:10" x14ac:dyDescent="0.2">
      <c r="A13" t="s">
        <v>9</v>
      </c>
      <c r="B13">
        <v>2013</v>
      </c>
      <c r="C13" t="s">
        <v>10</v>
      </c>
      <c r="D13" t="s">
        <v>14</v>
      </c>
      <c r="E13" t="s">
        <v>11</v>
      </c>
      <c r="F13">
        <v>29.46</v>
      </c>
      <c r="G13">
        <v>34.93</v>
      </c>
      <c r="H13">
        <v>20.2</v>
      </c>
      <c r="I13" t="s">
        <v>13</v>
      </c>
    </row>
    <row r="14" spans="1:10" x14ac:dyDescent="0.2">
      <c r="A14" t="s">
        <v>9</v>
      </c>
      <c r="B14">
        <v>2013</v>
      </c>
      <c r="C14" t="s">
        <v>10</v>
      </c>
      <c r="D14" t="s">
        <v>14</v>
      </c>
      <c r="E14" t="s">
        <v>11</v>
      </c>
      <c r="F14">
        <v>29.46</v>
      </c>
      <c r="G14">
        <v>34.93</v>
      </c>
      <c r="H14">
        <v>20.2</v>
      </c>
    </row>
    <row r="15" spans="1:10" x14ac:dyDescent="0.2">
      <c r="A15" t="s">
        <v>9</v>
      </c>
      <c r="B15">
        <v>2013</v>
      </c>
      <c r="C15" t="s">
        <v>10</v>
      </c>
      <c r="D15" t="s">
        <v>14</v>
      </c>
      <c r="E15" t="s">
        <v>11</v>
      </c>
      <c r="F15">
        <v>29.46</v>
      </c>
      <c r="G15">
        <v>34.93</v>
      </c>
      <c r="H15">
        <v>19.899999999999999</v>
      </c>
    </row>
    <row r="16" spans="1:10" x14ac:dyDescent="0.2">
      <c r="A16" t="s">
        <v>9</v>
      </c>
      <c r="B16">
        <v>2013</v>
      </c>
      <c r="C16" t="s">
        <v>10</v>
      </c>
      <c r="D16" t="s">
        <v>14</v>
      </c>
      <c r="E16" t="s">
        <v>11</v>
      </c>
      <c r="F16">
        <v>29.46</v>
      </c>
      <c r="G16">
        <v>34.93</v>
      </c>
      <c r="H16">
        <v>19.8</v>
      </c>
    </row>
    <row r="17" spans="1:10" x14ac:dyDescent="0.2">
      <c r="A17" t="s">
        <v>9</v>
      </c>
      <c r="B17">
        <v>2013</v>
      </c>
      <c r="C17" t="s">
        <v>10</v>
      </c>
      <c r="D17" t="s">
        <v>14</v>
      </c>
      <c r="E17" t="s">
        <v>11</v>
      </c>
      <c r="F17">
        <v>29.46</v>
      </c>
      <c r="G17">
        <v>34.93</v>
      </c>
      <c r="H17">
        <v>18.8</v>
      </c>
    </row>
    <row r="18" spans="1:10" x14ac:dyDescent="0.2">
      <c r="A18" t="s">
        <v>9</v>
      </c>
      <c r="B18">
        <v>2013</v>
      </c>
      <c r="C18" t="s">
        <v>10</v>
      </c>
      <c r="D18" t="s">
        <v>14</v>
      </c>
      <c r="E18" t="s">
        <v>11</v>
      </c>
      <c r="F18">
        <v>29.46</v>
      </c>
      <c r="G18">
        <v>34.93</v>
      </c>
      <c r="H18">
        <v>18.8</v>
      </c>
    </row>
    <row r="19" spans="1:10" x14ac:dyDescent="0.2">
      <c r="A19" t="s">
        <v>9</v>
      </c>
      <c r="B19">
        <v>2013</v>
      </c>
      <c r="C19" t="s">
        <v>10</v>
      </c>
      <c r="D19" t="s">
        <v>14</v>
      </c>
      <c r="E19" t="s">
        <v>11</v>
      </c>
      <c r="F19">
        <v>29.46</v>
      </c>
      <c r="G19">
        <v>34.93</v>
      </c>
      <c r="H19">
        <v>19.399999999999999</v>
      </c>
    </row>
    <row r="20" spans="1:10" x14ac:dyDescent="0.2">
      <c r="A20" t="s">
        <v>9</v>
      </c>
      <c r="B20">
        <v>2013</v>
      </c>
      <c r="C20" t="s">
        <v>10</v>
      </c>
      <c r="D20" t="s">
        <v>14</v>
      </c>
      <c r="E20" t="s">
        <v>11</v>
      </c>
      <c r="F20">
        <v>29.46</v>
      </c>
      <c r="G20">
        <v>34.93</v>
      </c>
      <c r="H20">
        <v>18.8</v>
      </c>
    </row>
    <row r="21" spans="1:10" x14ac:dyDescent="0.2">
      <c r="A21" t="s">
        <v>9</v>
      </c>
      <c r="B21">
        <v>2013</v>
      </c>
      <c r="C21" t="s">
        <v>10</v>
      </c>
      <c r="D21" t="s">
        <v>14</v>
      </c>
      <c r="E21" t="s">
        <v>11</v>
      </c>
      <c r="F21">
        <v>29.46</v>
      </c>
      <c r="G21">
        <v>34.93</v>
      </c>
      <c r="H21">
        <v>18.3</v>
      </c>
    </row>
    <row r="22" spans="1:10" x14ac:dyDescent="0.2">
      <c r="A22" t="s">
        <v>9</v>
      </c>
      <c r="B22">
        <v>2013</v>
      </c>
      <c r="C22" t="s">
        <v>15</v>
      </c>
      <c r="D22" t="s">
        <v>14</v>
      </c>
      <c r="E22" t="s">
        <v>11</v>
      </c>
      <c r="F22">
        <v>29.46</v>
      </c>
      <c r="G22">
        <v>34.93</v>
      </c>
      <c r="H22">
        <v>20.8</v>
      </c>
      <c r="I22" t="s">
        <v>12</v>
      </c>
      <c r="J22">
        <f>AVERAGE(H22:H37,H50:H64)</f>
        <v>20.13870967741936</v>
      </c>
    </row>
    <row r="23" spans="1:10" x14ac:dyDescent="0.2">
      <c r="A23" t="s">
        <v>9</v>
      </c>
      <c r="B23">
        <v>2013</v>
      </c>
      <c r="C23" t="s">
        <v>15</v>
      </c>
      <c r="D23" t="s">
        <v>14</v>
      </c>
      <c r="E23" t="s">
        <v>11</v>
      </c>
      <c r="F23">
        <v>29.46</v>
      </c>
      <c r="G23">
        <v>34.93</v>
      </c>
      <c r="H23">
        <v>20.8</v>
      </c>
      <c r="I23" t="s">
        <v>12</v>
      </c>
      <c r="J23">
        <f>STDEV(H22:H37,H50:H64)</f>
        <v>0.65710345170038387</v>
      </c>
    </row>
    <row r="24" spans="1:10" x14ac:dyDescent="0.2">
      <c r="A24" t="s">
        <v>9</v>
      </c>
      <c r="B24">
        <v>2013</v>
      </c>
      <c r="C24" t="s">
        <v>15</v>
      </c>
      <c r="D24" t="s">
        <v>14</v>
      </c>
      <c r="E24" t="s">
        <v>11</v>
      </c>
      <c r="F24">
        <v>29.46</v>
      </c>
      <c r="G24">
        <v>34.93</v>
      </c>
      <c r="H24">
        <v>21.2</v>
      </c>
      <c r="J24">
        <f>MIN(H22:H37,H50:H64)</f>
        <v>18.899999999999999</v>
      </c>
    </row>
    <row r="25" spans="1:10" x14ac:dyDescent="0.2">
      <c r="A25" t="s">
        <v>9</v>
      </c>
      <c r="B25">
        <v>2013</v>
      </c>
      <c r="C25" t="s">
        <v>15</v>
      </c>
      <c r="D25" t="s">
        <v>14</v>
      </c>
      <c r="E25" t="s">
        <v>11</v>
      </c>
      <c r="F25">
        <v>29.46</v>
      </c>
      <c r="G25">
        <v>34.93</v>
      </c>
      <c r="H25">
        <v>20.7</v>
      </c>
      <c r="J25">
        <f>MAX(H22:H37,H50:H64)</f>
        <v>21.2</v>
      </c>
    </row>
    <row r="26" spans="1:10" x14ac:dyDescent="0.2">
      <c r="A26" t="s">
        <v>9</v>
      </c>
      <c r="B26">
        <v>2013</v>
      </c>
      <c r="C26" t="s">
        <v>15</v>
      </c>
      <c r="D26" t="s">
        <v>14</v>
      </c>
      <c r="E26" t="s">
        <v>11</v>
      </c>
      <c r="F26">
        <v>29.46</v>
      </c>
      <c r="G26">
        <v>34.93</v>
      </c>
      <c r="H26">
        <v>20.5</v>
      </c>
      <c r="J26">
        <f>COUNT(H22:H37,H50:H64)</f>
        <v>31</v>
      </c>
    </row>
    <row r="27" spans="1:10" x14ac:dyDescent="0.2">
      <c r="A27" t="s">
        <v>9</v>
      </c>
      <c r="B27">
        <v>2013</v>
      </c>
      <c r="C27" t="s">
        <v>15</v>
      </c>
      <c r="D27" t="s">
        <v>14</v>
      </c>
      <c r="E27" t="s">
        <v>11</v>
      </c>
      <c r="F27">
        <v>29.46</v>
      </c>
      <c r="G27">
        <v>34.93</v>
      </c>
      <c r="H27">
        <v>20.5</v>
      </c>
    </row>
    <row r="28" spans="1:10" x14ac:dyDescent="0.2">
      <c r="A28" t="s">
        <v>9</v>
      </c>
      <c r="B28">
        <v>2013</v>
      </c>
      <c r="C28" t="s">
        <v>15</v>
      </c>
      <c r="D28" t="s">
        <v>14</v>
      </c>
      <c r="E28" t="s">
        <v>11</v>
      </c>
      <c r="F28">
        <v>29.46</v>
      </c>
      <c r="G28">
        <v>34.93</v>
      </c>
      <c r="H28">
        <v>20.399999999999999</v>
      </c>
    </row>
    <row r="29" spans="1:10" x14ac:dyDescent="0.2">
      <c r="A29" t="s">
        <v>9</v>
      </c>
      <c r="B29">
        <v>2013</v>
      </c>
      <c r="C29" t="s">
        <v>15</v>
      </c>
      <c r="D29" t="s">
        <v>14</v>
      </c>
      <c r="E29" t="s">
        <v>11</v>
      </c>
      <c r="F29">
        <v>29.46</v>
      </c>
      <c r="G29">
        <v>34.93</v>
      </c>
      <c r="H29">
        <v>20.8</v>
      </c>
      <c r="I29" t="s">
        <v>12</v>
      </c>
    </row>
    <row r="30" spans="1:10" x14ac:dyDescent="0.2">
      <c r="A30" t="s">
        <v>9</v>
      </c>
      <c r="B30">
        <v>2013</v>
      </c>
      <c r="C30" t="s">
        <v>15</v>
      </c>
      <c r="D30" t="s">
        <v>14</v>
      </c>
      <c r="E30" t="s">
        <v>11</v>
      </c>
      <c r="F30">
        <v>29.46</v>
      </c>
      <c r="G30">
        <v>34.93</v>
      </c>
      <c r="H30">
        <v>20.8</v>
      </c>
      <c r="I30" t="s">
        <v>12</v>
      </c>
    </row>
    <row r="31" spans="1:10" x14ac:dyDescent="0.2">
      <c r="A31" t="s">
        <v>9</v>
      </c>
      <c r="B31">
        <v>2013</v>
      </c>
      <c r="C31" t="s">
        <v>15</v>
      </c>
      <c r="D31" t="s">
        <v>14</v>
      </c>
      <c r="E31" t="s">
        <v>11</v>
      </c>
      <c r="F31">
        <v>29.46</v>
      </c>
      <c r="G31">
        <v>34.93</v>
      </c>
      <c r="H31">
        <v>20.9</v>
      </c>
    </row>
    <row r="32" spans="1:10" x14ac:dyDescent="0.2">
      <c r="A32" t="s">
        <v>9</v>
      </c>
      <c r="B32">
        <v>2013</v>
      </c>
      <c r="C32" t="s">
        <v>15</v>
      </c>
      <c r="D32" t="s">
        <v>14</v>
      </c>
      <c r="E32" t="s">
        <v>11</v>
      </c>
      <c r="F32">
        <v>29.46</v>
      </c>
      <c r="G32">
        <v>34.93</v>
      </c>
      <c r="H32">
        <v>20.9</v>
      </c>
    </row>
    <row r="33" spans="1:9" x14ac:dyDescent="0.2">
      <c r="A33" t="s">
        <v>9</v>
      </c>
      <c r="B33">
        <v>2013</v>
      </c>
      <c r="C33" t="s">
        <v>15</v>
      </c>
      <c r="D33" t="s">
        <v>14</v>
      </c>
      <c r="E33" t="s">
        <v>11</v>
      </c>
      <c r="F33">
        <v>29.46</v>
      </c>
      <c r="G33">
        <v>34.93</v>
      </c>
      <c r="H33">
        <v>20.5</v>
      </c>
      <c r="I33" t="s">
        <v>12</v>
      </c>
    </row>
    <row r="34" spans="1:9" x14ac:dyDescent="0.2">
      <c r="A34" t="s">
        <v>9</v>
      </c>
      <c r="B34">
        <v>2013</v>
      </c>
      <c r="C34" t="s">
        <v>15</v>
      </c>
      <c r="D34" t="s">
        <v>14</v>
      </c>
      <c r="E34" t="s">
        <v>11</v>
      </c>
      <c r="F34">
        <v>29.46</v>
      </c>
      <c r="G34">
        <v>34.93</v>
      </c>
      <c r="H34">
        <v>20.5</v>
      </c>
      <c r="I34" t="s">
        <v>12</v>
      </c>
    </row>
    <row r="35" spans="1:9" x14ac:dyDescent="0.2">
      <c r="A35" t="s">
        <v>9</v>
      </c>
      <c r="B35">
        <v>2013</v>
      </c>
      <c r="C35" t="s">
        <v>15</v>
      </c>
      <c r="D35" t="s">
        <v>14</v>
      </c>
      <c r="E35" t="s">
        <v>11</v>
      </c>
      <c r="F35">
        <v>29.46</v>
      </c>
      <c r="G35">
        <v>34.93</v>
      </c>
      <c r="H35">
        <v>18.899999999999999</v>
      </c>
    </row>
    <row r="36" spans="1:9" x14ac:dyDescent="0.2">
      <c r="A36" t="s">
        <v>9</v>
      </c>
      <c r="B36">
        <v>2013</v>
      </c>
      <c r="C36" t="s">
        <v>15</v>
      </c>
      <c r="D36" t="s">
        <v>14</v>
      </c>
      <c r="E36" t="s">
        <v>11</v>
      </c>
      <c r="F36">
        <v>29.46</v>
      </c>
      <c r="G36">
        <v>34.93</v>
      </c>
      <c r="H36">
        <v>19.8</v>
      </c>
    </row>
    <row r="37" spans="1:9" x14ac:dyDescent="0.2">
      <c r="A37" t="s">
        <v>9</v>
      </c>
      <c r="B37">
        <v>2013</v>
      </c>
      <c r="C37" t="s">
        <v>15</v>
      </c>
      <c r="D37" t="s">
        <v>14</v>
      </c>
      <c r="E37" t="s">
        <v>11</v>
      </c>
      <c r="F37">
        <v>29.46</v>
      </c>
      <c r="G37">
        <v>34.93</v>
      </c>
      <c r="H37">
        <v>19.5</v>
      </c>
    </row>
    <row r="38" spans="1:9" x14ac:dyDescent="0.2">
      <c r="A38" t="s">
        <v>9</v>
      </c>
      <c r="B38">
        <v>2013</v>
      </c>
      <c r="C38" t="s">
        <v>10</v>
      </c>
      <c r="D38" t="s">
        <v>14</v>
      </c>
      <c r="E38" t="s">
        <v>11</v>
      </c>
      <c r="F38">
        <v>29.46</v>
      </c>
      <c r="G38">
        <v>34.93</v>
      </c>
      <c r="H38">
        <v>19</v>
      </c>
    </row>
    <row r="39" spans="1:9" x14ac:dyDescent="0.2">
      <c r="A39" t="s">
        <v>9</v>
      </c>
      <c r="B39">
        <v>2013</v>
      </c>
      <c r="C39" t="s">
        <v>10</v>
      </c>
      <c r="D39" t="s">
        <v>14</v>
      </c>
      <c r="E39" t="s">
        <v>11</v>
      </c>
      <c r="F39">
        <v>29.46</v>
      </c>
      <c r="G39">
        <v>34.93</v>
      </c>
      <c r="H39">
        <v>19.600000000000001</v>
      </c>
    </row>
    <row r="40" spans="1:9" x14ac:dyDescent="0.2">
      <c r="A40" t="s">
        <v>9</v>
      </c>
      <c r="B40">
        <v>2013</v>
      </c>
      <c r="C40" t="s">
        <v>10</v>
      </c>
      <c r="D40" t="s">
        <v>14</v>
      </c>
      <c r="E40" t="s">
        <v>11</v>
      </c>
      <c r="F40">
        <v>29.46</v>
      </c>
      <c r="G40">
        <v>34.93</v>
      </c>
      <c r="H40">
        <v>18.899999999999999</v>
      </c>
    </row>
    <row r="41" spans="1:9" x14ac:dyDescent="0.2">
      <c r="A41" t="s">
        <v>9</v>
      </c>
      <c r="B41">
        <v>2013</v>
      </c>
      <c r="C41" t="s">
        <v>10</v>
      </c>
      <c r="D41" t="s">
        <v>14</v>
      </c>
      <c r="E41" t="s">
        <v>11</v>
      </c>
      <c r="F41">
        <v>29.46</v>
      </c>
      <c r="G41">
        <v>34.93</v>
      </c>
      <c r="H41">
        <v>18.899999999999999</v>
      </c>
    </row>
    <row r="42" spans="1:9" x14ac:dyDescent="0.2">
      <c r="A42" t="s">
        <v>9</v>
      </c>
      <c r="B42">
        <v>2013</v>
      </c>
      <c r="C42" t="s">
        <v>10</v>
      </c>
      <c r="D42" t="s">
        <v>14</v>
      </c>
      <c r="E42" t="s">
        <v>11</v>
      </c>
      <c r="F42">
        <v>29.46</v>
      </c>
      <c r="G42">
        <v>34.93</v>
      </c>
      <c r="H42">
        <v>19.2</v>
      </c>
    </row>
    <row r="43" spans="1:9" x14ac:dyDescent="0.2">
      <c r="A43" t="s">
        <v>9</v>
      </c>
      <c r="B43">
        <v>2013</v>
      </c>
      <c r="C43" t="s">
        <v>10</v>
      </c>
      <c r="D43" t="s">
        <v>14</v>
      </c>
      <c r="E43" t="s">
        <v>11</v>
      </c>
      <c r="F43">
        <v>29.46</v>
      </c>
      <c r="G43">
        <v>34.93</v>
      </c>
      <c r="H43">
        <v>19</v>
      </c>
      <c r="I43" t="s">
        <v>12</v>
      </c>
    </row>
    <row r="44" spans="1:9" x14ac:dyDescent="0.2">
      <c r="A44" t="s">
        <v>9</v>
      </c>
      <c r="B44">
        <v>2013</v>
      </c>
      <c r="C44" t="s">
        <v>10</v>
      </c>
      <c r="D44" t="s">
        <v>14</v>
      </c>
      <c r="E44" t="s">
        <v>11</v>
      </c>
      <c r="F44">
        <v>29.46</v>
      </c>
      <c r="G44">
        <v>34.93</v>
      </c>
      <c r="H44">
        <v>19</v>
      </c>
      <c r="I44" t="s">
        <v>12</v>
      </c>
    </row>
    <row r="45" spans="1:9" x14ac:dyDescent="0.2">
      <c r="A45" t="s">
        <v>9</v>
      </c>
      <c r="B45">
        <v>2013</v>
      </c>
      <c r="C45" t="s">
        <v>10</v>
      </c>
      <c r="D45" t="s">
        <v>14</v>
      </c>
      <c r="E45" t="s">
        <v>11</v>
      </c>
      <c r="F45">
        <v>29.46</v>
      </c>
      <c r="G45">
        <v>34.93</v>
      </c>
      <c r="H45">
        <v>19.600000000000001</v>
      </c>
      <c r="I45" t="s">
        <v>12</v>
      </c>
    </row>
    <row r="46" spans="1:9" x14ac:dyDescent="0.2">
      <c r="A46" t="s">
        <v>9</v>
      </c>
      <c r="B46">
        <v>2013</v>
      </c>
      <c r="C46" t="s">
        <v>10</v>
      </c>
      <c r="D46" t="s">
        <v>14</v>
      </c>
      <c r="E46" t="s">
        <v>11</v>
      </c>
      <c r="F46">
        <v>29.46</v>
      </c>
      <c r="G46">
        <v>34.93</v>
      </c>
      <c r="H46">
        <v>19.600000000000001</v>
      </c>
      <c r="I46" t="s">
        <v>12</v>
      </c>
    </row>
    <row r="47" spans="1:9" x14ac:dyDescent="0.2">
      <c r="A47" t="s">
        <v>9</v>
      </c>
      <c r="B47">
        <v>2013</v>
      </c>
      <c r="C47" t="s">
        <v>10</v>
      </c>
      <c r="D47" t="s">
        <v>14</v>
      </c>
      <c r="E47" t="s">
        <v>11</v>
      </c>
      <c r="F47">
        <v>29.46</v>
      </c>
      <c r="G47">
        <v>34.93</v>
      </c>
      <c r="H47">
        <v>19</v>
      </c>
    </row>
    <row r="48" spans="1:9" x14ac:dyDescent="0.2">
      <c r="A48" t="s">
        <v>9</v>
      </c>
      <c r="B48">
        <v>2013</v>
      </c>
      <c r="C48" t="s">
        <v>10</v>
      </c>
      <c r="D48" t="s">
        <v>14</v>
      </c>
      <c r="E48" t="s">
        <v>11</v>
      </c>
      <c r="F48">
        <v>29.46</v>
      </c>
      <c r="G48">
        <v>34.93</v>
      </c>
      <c r="H48">
        <v>19.899999999999999</v>
      </c>
    </row>
    <row r="49" spans="1:9" x14ac:dyDescent="0.2">
      <c r="A49" t="s">
        <v>9</v>
      </c>
      <c r="B49">
        <v>2013</v>
      </c>
      <c r="C49" t="s">
        <v>10</v>
      </c>
      <c r="D49" t="s">
        <v>14</v>
      </c>
      <c r="E49" t="s">
        <v>11</v>
      </c>
      <c r="F49">
        <v>29.46</v>
      </c>
      <c r="G49">
        <v>34.93</v>
      </c>
      <c r="H49">
        <v>19.2</v>
      </c>
    </row>
    <row r="50" spans="1:9" x14ac:dyDescent="0.2">
      <c r="A50" t="s">
        <v>9</v>
      </c>
      <c r="B50">
        <v>2013</v>
      </c>
      <c r="C50" t="s">
        <v>15</v>
      </c>
      <c r="D50" t="s">
        <v>14</v>
      </c>
      <c r="E50" t="s">
        <v>11</v>
      </c>
      <c r="F50">
        <v>29.46</v>
      </c>
      <c r="G50">
        <v>34.93</v>
      </c>
      <c r="H50">
        <v>19</v>
      </c>
    </row>
    <row r="51" spans="1:9" x14ac:dyDescent="0.2">
      <c r="A51" t="s">
        <v>9</v>
      </c>
      <c r="B51">
        <v>2013</v>
      </c>
      <c r="C51" t="s">
        <v>15</v>
      </c>
      <c r="D51" t="s">
        <v>14</v>
      </c>
      <c r="E51" t="s">
        <v>11</v>
      </c>
      <c r="F51">
        <v>29.46</v>
      </c>
      <c r="G51">
        <v>34.93</v>
      </c>
      <c r="H51">
        <v>19.7</v>
      </c>
      <c r="I51" t="s">
        <v>12</v>
      </c>
    </row>
    <row r="52" spans="1:9" x14ac:dyDescent="0.2">
      <c r="A52" t="s">
        <v>9</v>
      </c>
      <c r="B52">
        <v>2013</v>
      </c>
      <c r="C52" t="s">
        <v>15</v>
      </c>
      <c r="D52" t="s">
        <v>14</v>
      </c>
      <c r="E52" t="s">
        <v>11</v>
      </c>
      <c r="F52">
        <v>29.46</v>
      </c>
      <c r="G52">
        <v>34.93</v>
      </c>
      <c r="H52">
        <v>19.7</v>
      </c>
      <c r="I52" t="s">
        <v>12</v>
      </c>
    </row>
    <row r="53" spans="1:9" x14ac:dyDescent="0.2">
      <c r="A53" t="s">
        <v>9</v>
      </c>
      <c r="B53">
        <v>2013</v>
      </c>
      <c r="C53" t="s">
        <v>15</v>
      </c>
      <c r="D53" t="s">
        <v>14</v>
      </c>
      <c r="E53" t="s">
        <v>11</v>
      </c>
      <c r="F53">
        <v>29.46</v>
      </c>
      <c r="G53">
        <v>34.93</v>
      </c>
      <c r="H53">
        <v>19.100000000000001</v>
      </c>
    </row>
    <row r="54" spans="1:9" x14ac:dyDescent="0.2">
      <c r="A54" t="s">
        <v>9</v>
      </c>
      <c r="B54">
        <v>2013</v>
      </c>
      <c r="C54" t="s">
        <v>15</v>
      </c>
      <c r="D54" t="s">
        <v>14</v>
      </c>
      <c r="E54" t="s">
        <v>11</v>
      </c>
      <c r="F54">
        <v>29.46</v>
      </c>
      <c r="G54">
        <v>34.93</v>
      </c>
      <c r="H54">
        <v>20.100000000000001</v>
      </c>
      <c r="I54" t="s">
        <v>12</v>
      </c>
    </row>
    <row r="55" spans="1:9" x14ac:dyDescent="0.2">
      <c r="A55" t="s">
        <v>9</v>
      </c>
      <c r="B55">
        <v>2013</v>
      </c>
      <c r="C55" t="s">
        <v>15</v>
      </c>
      <c r="D55" t="s">
        <v>14</v>
      </c>
      <c r="E55" t="s">
        <v>11</v>
      </c>
      <c r="F55">
        <v>29.46</v>
      </c>
      <c r="G55">
        <v>34.93</v>
      </c>
      <c r="H55">
        <v>20.100000000000001</v>
      </c>
      <c r="I55" t="s">
        <v>12</v>
      </c>
    </row>
    <row r="56" spans="1:9" x14ac:dyDescent="0.2">
      <c r="A56" t="s">
        <v>9</v>
      </c>
      <c r="B56">
        <v>2013</v>
      </c>
      <c r="C56" t="s">
        <v>15</v>
      </c>
      <c r="D56" t="s">
        <v>14</v>
      </c>
      <c r="E56" t="s">
        <v>11</v>
      </c>
      <c r="F56">
        <v>29.46</v>
      </c>
      <c r="G56">
        <v>34.93</v>
      </c>
      <c r="H56">
        <v>19.600000000000001</v>
      </c>
    </row>
    <row r="57" spans="1:9" x14ac:dyDescent="0.2">
      <c r="A57" t="s">
        <v>9</v>
      </c>
      <c r="B57">
        <v>2013</v>
      </c>
      <c r="C57" t="s">
        <v>15</v>
      </c>
      <c r="D57" t="s">
        <v>14</v>
      </c>
      <c r="E57" t="s">
        <v>11</v>
      </c>
      <c r="F57">
        <v>29.46</v>
      </c>
      <c r="G57">
        <v>34.93</v>
      </c>
      <c r="H57">
        <v>19.899999999999999</v>
      </c>
    </row>
    <row r="58" spans="1:9" x14ac:dyDescent="0.2">
      <c r="A58" t="s">
        <v>9</v>
      </c>
      <c r="B58">
        <v>2013</v>
      </c>
      <c r="C58" t="s">
        <v>15</v>
      </c>
      <c r="D58" t="s">
        <v>14</v>
      </c>
      <c r="E58" t="s">
        <v>11</v>
      </c>
      <c r="F58">
        <v>29.46</v>
      </c>
      <c r="G58">
        <v>34.93</v>
      </c>
      <c r="H58">
        <v>20</v>
      </c>
      <c r="I58" t="s">
        <v>12</v>
      </c>
    </row>
    <row r="59" spans="1:9" x14ac:dyDescent="0.2">
      <c r="A59" t="s">
        <v>9</v>
      </c>
      <c r="B59">
        <v>2013</v>
      </c>
      <c r="C59" t="s">
        <v>15</v>
      </c>
      <c r="D59" t="s">
        <v>14</v>
      </c>
      <c r="E59" t="s">
        <v>11</v>
      </c>
      <c r="F59">
        <v>29.46</v>
      </c>
      <c r="G59">
        <v>34.93</v>
      </c>
      <c r="H59">
        <v>20</v>
      </c>
      <c r="I59" t="s">
        <v>12</v>
      </c>
    </row>
    <row r="60" spans="1:9" x14ac:dyDescent="0.2">
      <c r="A60" t="s">
        <v>9</v>
      </c>
      <c r="B60">
        <v>2013</v>
      </c>
      <c r="C60" t="s">
        <v>15</v>
      </c>
      <c r="D60" t="s">
        <v>14</v>
      </c>
      <c r="E60" t="s">
        <v>11</v>
      </c>
      <c r="F60">
        <v>29.46</v>
      </c>
      <c r="G60">
        <v>34.93</v>
      </c>
      <c r="H60">
        <v>20</v>
      </c>
    </row>
    <row r="61" spans="1:9" x14ac:dyDescent="0.2">
      <c r="A61" t="s">
        <v>9</v>
      </c>
      <c r="B61">
        <v>2013</v>
      </c>
      <c r="C61" t="s">
        <v>15</v>
      </c>
      <c r="D61" t="s">
        <v>14</v>
      </c>
      <c r="E61" t="s">
        <v>11</v>
      </c>
      <c r="F61">
        <v>29.46</v>
      </c>
      <c r="G61">
        <v>34.93</v>
      </c>
      <c r="H61">
        <v>20.7</v>
      </c>
      <c r="I61" t="s">
        <v>12</v>
      </c>
    </row>
    <row r="62" spans="1:9" x14ac:dyDescent="0.2">
      <c r="A62" t="s">
        <v>9</v>
      </c>
      <c r="B62">
        <v>2013</v>
      </c>
      <c r="C62" t="s">
        <v>15</v>
      </c>
      <c r="D62" t="s">
        <v>14</v>
      </c>
      <c r="E62" t="s">
        <v>11</v>
      </c>
      <c r="F62">
        <v>29.46</v>
      </c>
      <c r="G62">
        <v>34.93</v>
      </c>
      <c r="H62">
        <v>20.7</v>
      </c>
      <c r="I62" t="s">
        <v>12</v>
      </c>
    </row>
    <row r="63" spans="1:9" x14ac:dyDescent="0.2">
      <c r="A63" t="s">
        <v>9</v>
      </c>
      <c r="B63">
        <v>2013</v>
      </c>
      <c r="C63" t="s">
        <v>15</v>
      </c>
      <c r="D63" t="s">
        <v>14</v>
      </c>
      <c r="E63" t="s">
        <v>11</v>
      </c>
      <c r="F63">
        <v>29.46</v>
      </c>
      <c r="G63">
        <v>34.93</v>
      </c>
      <c r="H63">
        <v>19.100000000000001</v>
      </c>
      <c r="I63" t="s">
        <v>12</v>
      </c>
    </row>
    <row r="64" spans="1:9" x14ac:dyDescent="0.2">
      <c r="A64" t="s">
        <v>9</v>
      </c>
      <c r="B64">
        <v>2013</v>
      </c>
      <c r="C64" t="s">
        <v>15</v>
      </c>
      <c r="D64" t="s">
        <v>14</v>
      </c>
      <c r="E64" t="s">
        <v>11</v>
      </c>
      <c r="F64">
        <v>29.46</v>
      </c>
      <c r="G64">
        <v>34.93</v>
      </c>
      <c r="H64">
        <v>19.100000000000001</v>
      </c>
      <c r="I64" t="s">
        <v>12</v>
      </c>
    </row>
    <row r="65" spans="1:9" x14ac:dyDescent="0.2">
      <c r="A65" t="s">
        <v>9</v>
      </c>
      <c r="B65">
        <v>2013</v>
      </c>
      <c r="C65" t="s">
        <v>10</v>
      </c>
      <c r="D65" t="s">
        <v>14</v>
      </c>
      <c r="E65" t="s">
        <v>16</v>
      </c>
      <c r="F65">
        <v>22.8</v>
      </c>
      <c r="G65">
        <v>158.02000000000001</v>
      </c>
      <c r="H65">
        <v>20.100000000000001</v>
      </c>
      <c r="I65" t="s">
        <v>12</v>
      </c>
    </row>
    <row r="66" spans="1:9" x14ac:dyDescent="0.2">
      <c r="A66" t="s">
        <v>9</v>
      </c>
      <c r="B66">
        <v>2013</v>
      </c>
      <c r="C66" t="s">
        <v>10</v>
      </c>
      <c r="D66" t="s">
        <v>14</v>
      </c>
      <c r="E66" t="s">
        <v>16</v>
      </c>
      <c r="F66">
        <v>22.8</v>
      </c>
      <c r="G66">
        <v>158.02000000000001</v>
      </c>
      <c r="H66">
        <v>20.100000000000001</v>
      </c>
      <c r="I66" t="s">
        <v>12</v>
      </c>
    </row>
    <row r="67" spans="1:9" x14ac:dyDescent="0.2">
      <c r="A67" t="s">
        <v>9</v>
      </c>
      <c r="B67">
        <v>2013</v>
      </c>
      <c r="C67" t="s">
        <v>10</v>
      </c>
      <c r="D67" t="s">
        <v>14</v>
      </c>
      <c r="E67" t="s">
        <v>16</v>
      </c>
      <c r="F67">
        <v>22.8</v>
      </c>
      <c r="G67">
        <v>158.02000000000001</v>
      </c>
      <c r="H67">
        <v>19.5</v>
      </c>
      <c r="I67" t="s">
        <v>12</v>
      </c>
    </row>
    <row r="68" spans="1:9" x14ac:dyDescent="0.2">
      <c r="A68" t="s">
        <v>9</v>
      </c>
      <c r="B68">
        <v>2013</v>
      </c>
      <c r="C68" t="s">
        <v>10</v>
      </c>
      <c r="D68" t="s">
        <v>14</v>
      </c>
      <c r="E68" t="s">
        <v>16</v>
      </c>
      <c r="F68">
        <v>22.8</v>
      </c>
      <c r="G68">
        <v>158.02000000000001</v>
      </c>
      <c r="H68">
        <v>19.5</v>
      </c>
      <c r="I68" t="s">
        <v>12</v>
      </c>
    </row>
    <row r="69" spans="1:9" x14ac:dyDescent="0.2">
      <c r="A69" t="s">
        <v>9</v>
      </c>
      <c r="B69">
        <v>2013</v>
      </c>
      <c r="C69" t="s">
        <v>10</v>
      </c>
      <c r="D69" t="s">
        <v>14</v>
      </c>
      <c r="E69" t="s">
        <v>16</v>
      </c>
      <c r="F69">
        <v>22.8</v>
      </c>
      <c r="G69">
        <v>158.02000000000001</v>
      </c>
      <c r="H69">
        <v>20.100000000000001</v>
      </c>
      <c r="I69" t="s">
        <v>12</v>
      </c>
    </row>
    <row r="70" spans="1:9" x14ac:dyDescent="0.2">
      <c r="A70" t="s">
        <v>9</v>
      </c>
      <c r="B70">
        <v>2013</v>
      </c>
      <c r="C70" t="s">
        <v>10</v>
      </c>
      <c r="D70" t="s">
        <v>14</v>
      </c>
      <c r="E70" t="s">
        <v>16</v>
      </c>
      <c r="F70">
        <v>22.8</v>
      </c>
      <c r="G70">
        <v>158.02000000000001</v>
      </c>
      <c r="H70">
        <v>20.100000000000001</v>
      </c>
      <c r="I70" t="s">
        <v>12</v>
      </c>
    </row>
    <row r="71" spans="1:9" x14ac:dyDescent="0.2">
      <c r="A71" t="s">
        <v>9</v>
      </c>
      <c r="B71">
        <v>2013</v>
      </c>
      <c r="C71" t="s">
        <v>10</v>
      </c>
      <c r="D71" t="s">
        <v>14</v>
      </c>
      <c r="E71" t="s">
        <v>16</v>
      </c>
      <c r="F71">
        <v>22.8</v>
      </c>
      <c r="G71">
        <v>158.02000000000001</v>
      </c>
      <c r="H71">
        <v>18.8</v>
      </c>
    </row>
    <row r="72" spans="1:9" x14ac:dyDescent="0.2">
      <c r="A72" t="s">
        <v>9</v>
      </c>
      <c r="B72">
        <v>2013</v>
      </c>
      <c r="C72" t="s">
        <v>10</v>
      </c>
      <c r="D72" t="s">
        <v>14</v>
      </c>
      <c r="E72" t="s">
        <v>16</v>
      </c>
      <c r="F72">
        <v>22.8</v>
      </c>
      <c r="G72">
        <v>158.02000000000001</v>
      </c>
      <c r="H72">
        <v>18.899999999999999</v>
      </c>
    </row>
    <row r="73" spans="1:9" x14ac:dyDescent="0.2">
      <c r="A73" t="s">
        <v>9</v>
      </c>
      <c r="B73">
        <v>2013</v>
      </c>
      <c r="C73" t="s">
        <v>10</v>
      </c>
      <c r="D73" t="s">
        <v>14</v>
      </c>
      <c r="E73" t="s">
        <v>17</v>
      </c>
      <c r="F73">
        <v>32.17</v>
      </c>
      <c r="G73">
        <v>-64.5</v>
      </c>
      <c r="H73">
        <v>20.3</v>
      </c>
    </row>
    <row r="74" spans="1:9" x14ac:dyDescent="0.2">
      <c r="A74" t="s">
        <v>9</v>
      </c>
      <c r="B74">
        <v>2013</v>
      </c>
      <c r="C74" t="s">
        <v>10</v>
      </c>
      <c r="D74" t="s">
        <v>14</v>
      </c>
      <c r="E74" t="s">
        <v>17</v>
      </c>
      <c r="F74">
        <v>32.17</v>
      </c>
      <c r="G74">
        <v>-64.5</v>
      </c>
      <c r="H74">
        <v>19.2</v>
      </c>
    </row>
    <row r="75" spans="1:9" x14ac:dyDescent="0.2">
      <c r="A75" t="s">
        <v>9</v>
      </c>
      <c r="B75">
        <v>2013</v>
      </c>
      <c r="C75" t="s">
        <v>10</v>
      </c>
      <c r="D75" t="s">
        <v>14</v>
      </c>
      <c r="E75" t="s">
        <v>17</v>
      </c>
      <c r="F75">
        <v>32.17</v>
      </c>
      <c r="G75">
        <v>-64.5</v>
      </c>
      <c r="H75">
        <v>19.2</v>
      </c>
    </row>
    <row r="76" spans="1:9" x14ac:dyDescent="0.2">
      <c r="A76" t="s">
        <v>9</v>
      </c>
      <c r="B76">
        <v>2013</v>
      </c>
      <c r="C76" t="s">
        <v>10</v>
      </c>
      <c r="D76" t="s">
        <v>14</v>
      </c>
      <c r="E76" t="s">
        <v>17</v>
      </c>
      <c r="F76">
        <v>32.17</v>
      </c>
      <c r="G76">
        <v>-64.5</v>
      </c>
      <c r="H76">
        <v>19.7</v>
      </c>
    </row>
    <row r="77" spans="1:9" x14ac:dyDescent="0.2">
      <c r="A77" t="s">
        <v>9</v>
      </c>
      <c r="B77">
        <v>2013</v>
      </c>
      <c r="C77" t="s">
        <v>10</v>
      </c>
      <c r="D77" t="s">
        <v>14</v>
      </c>
      <c r="E77" t="s">
        <v>17</v>
      </c>
      <c r="F77">
        <v>32.17</v>
      </c>
      <c r="G77">
        <v>-64.5</v>
      </c>
      <c r="H77">
        <v>19.2</v>
      </c>
    </row>
    <row r="78" spans="1:9" x14ac:dyDescent="0.2">
      <c r="A78" t="s">
        <v>9</v>
      </c>
      <c r="B78">
        <v>2013</v>
      </c>
      <c r="C78" t="s">
        <v>10</v>
      </c>
      <c r="D78" t="s">
        <v>14</v>
      </c>
      <c r="E78" t="s">
        <v>17</v>
      </c>
      <c r="F78">
        <v>32.17</v>
      </c>
      <c r="G78">
        <v>-64.5</v>
      </c>
      <c r="H78">
        <v>19</v>
      </c>
    </row>
    <row r="79" spans="1:9" x14ac:dyDescent="0.2">
      <c r="A79" t="s">
        <v>9</v>
      </c>
      <c r="B79">
        <v>2013</v>
      </c>
      <c r="C79" t="s">
        <v>10</v>
      </c>
      <c r="D79" t="s">
        <v>14</v>
      </c>
      <c r="E79" t="s">
        <v>18</v>
      </c>
      <c r="F79">
        <v>32.799999999999997</v>
      </c>
      <c r="G79">
        <v>34.9</v>
      </c>
      <c r="H79">
        <v>19.2</v>
      </c>
    </row>
    <row r="80" spans="1:9" x14ac:dyDescent="0.2">
      <c r="A80" t="s">
        <v>9</v>
      </c>
      <c r="B80">
        <v>2013</v>
      </c>
      <c r="C80" t="s">
        <v>10</v>
      </c>
      <c r="D80" t="s">
        <v>14</v>
      </c>
      <c r="E80" t="s">
        <v>18</v>
      </c>
      <c r="F80">
        <v>32.799999999999997</v>
      </c>
      <c r="G80">
        <v>34.9</v>
      </c>
      <c r="H80">
        <v>19.7</v>
      </c>
    </row>
    <row r="81" spans="1:9" x14ac:dyDescent="0.2">
      <c r="A81" t="s">
        <v>9</v>
      </c>
      <c r="B81">
        <v>2013</v>
      </c>
      <c r="C81" t="s">
        <v>10</v>
      </c>
      <c r="D81" t="s">
        <v>14</v>
      </c>
      <c r="E81" t="s">
        <v>18</v>
      </c>
      <c r="F81">
        <v>32.799999999999997</v>
      </c>
      <c r="G81">
        <v>34.9</v>
      </c>
      <c r="H81">
        <v>19.5</v>
      </c>
    </row>
    <row r="82" spans="1:9" x14ac:dyDescent="0.2">
      <c r="A82" t="s">
        <v>9</v>
      </c>
      <c r="B82">
        <v>2013</v>
      </c>
      <c r="C82" t="s">
        <v>10</v>
      </c>
      <c r="D82" t="s">
        <v>14</v>
      </c>
      <c r="E82" t="s">
        <v>18</v>
      </c>
      <c r="F82">
        <v>32.799999999999997</v>
      </c>
      <c r="G82">
        <v>34.9</v>
      </c>
      <c r="H82">
        <v>19.100000000000001</v>
      </c>
    </row>
    <row r="83" spans="1:9" x14ac:dyDescent="0.2">
      <c r="A83" t="s">
        <v>9</v>
      </c>
      <c r="B83">
        <v>2013</v>
      </c>
      <c r="C83" t="s">
        <v>10</v>
      </c>
      <c r="D83" t="s">
        <v>14</v>
      </c>
      <c r="E83" t="s">
        <v>18</v>
      </c>
      <c r="F83">
        <v>32.799999999999997</v>
      </c>
      <c r="G83">
        <v>34.9</v>
      </c>
      <c r="H83">
        <v>18.899999999999999</v>
      </c>
    </row>
    <row r="84" spans="1:9" x14ac:dyDescent="0.2">
      <c r="A84" t="s">
        <v>9</v>
      </c>
      <c r="B84">
        <v>2013</v>
      </c>
      <c r="C84" t="s">
        <v>10</v>
      </c>
      <c r="D84" t="s">
        <v>14</v>
      </c>
      <c r="E84" t="s">
        <v>18</v>
      </c>
      <c r="F84">
        <v>32.799999999999997</v>
      </c>
      <c r="G84">
        <v>34.9</v>
      </c>
      <c r="H84">
        <v>19.3</v>
      </c>
    </row>
    <row r="85" spans="1:9" x14ac:dyDescent="0.2">
      <c r="A85" t="s">
        <v>9</v>
      </c>
      <c r="B85">
        <v>2013</v>
      </c>
      <c r="C85" t="s">
        <v>10</v>
      </c>
      <c r="D85" t="s">
        <v>14</v>
      </c>
      <c r="E85" t="s">
        <v>18</v>
      </c>
      <c r="F85">
        <v>32.799999999999997</v>
      </c>
      <c r="G85">
        <v>34.9</v>
      </c>
      <c r="H85">
        <v>19.3</v>
      </c>
    </row>
    <row r="86" spans="1:9" x14ac:dyDescent="0.2">
      <c r="A86" t="s">
        <v>9</v>
      </c>
      <c r="B86">
        <v>2013</v>
      </c>
      <c r="C86" t="s">
        <v>10</v>
      </c>
      <c r="D86" t="s">
        <v>14</v>
      </c>
      <c r="E86" t="s">
        <v>18</v>
      </c>
      <c r="F86">
        <v>32.799999999999997</v>
      </c>
      <c r="G86">
        <v>34.9</v>
      </c>
      <c r="H86">
        <v>19.5</v>
      </c>
    </row>
    <row r="87" spans="1:9" x14ac:dyDescent="0.2">
      <c r="A87" t="s">
        <v>9</v>
      </c>
      <c r="B87">
        <v>2013</v>
      </c>
      <c r="C87" t="s">
        <v>10</v>
      </c>
      <c r="D87" t="s">
        <v>14</v>
      </c>
      <c r="E87" t="s">
        <v>18</v>
      </c>
      <c r="F87">
        <v>32.799999999999997</v>
      </c>
      <c r="G87">
        <v>34.9</v>
      </c>
      <c r="H87">
        <v>19</v>
      </c>
    </row>
    <row r="88" spans="1:9" x14ac:dyDescent="0.2">
      <c r="A88" t="s">
        <v>9</v>
      </c>
      <c r="B88">
        <v>2013</v>
      </c>
      <c r="C88" t="s">
        <v>10</v>
      </c>
      <c r="D88" t="s">
        <v>14</v>
      </c>
      <c r="E88" t="s">
        <v>18</v>
      </c>
      <c r="F88">
        <v>32.799999999999997</v>
      </c>
      <c r="G88">
        <v>34.9</v>
      </c>
      <c r="H88">
        <v>19.8</v>
      </c>
    </row>
    <row r="89" spans="1:9" x14ac:dyDescent="0.2">
      <c r="A89" t="s">
        <v>9</v>
      </c>
      <c r="B89">
        <v>2013</v>
      </c>
      <c r="C89" t="s">
        <v>15</v>
      </c>
      <c r="D89" t="s">
        <v>14</v>
      </c>
      <c r="E89" t="s">
        <v>18</v>
      </c>
      <c r="F89">
        <v>32.799999999999997</v>
      </c>
      <c r="G89">
        <v>34.9</v>
      </c>
      <c r="H89">
        <v>19.5</v>
      </c>
    </row>
    <row r="90" spans="1:9" x14ac:dyDescent="0.2">
      <c r="A90" t="s">
        <v>9</v>
      </c>
      <c r="B90">
        <v>2013</v>
      </c>
      <c r="C90" t="s">
        <v>15</v>
      </c>
      <c r="D90" t="s">
        <v>14</v>
      </c>
      <c r="E90" t="s">
        <v>18</v>
      </c>
      <c r="F90">
        <v>32.799999999999997</v>
      </c>
      <c r="G90">
        <v>34.9</v>
      </c>
      <c r="H90">
        <v>19.399999999999999</v>
      </c>
    </row>
    <row r="91" spans="1:9" x14ac:dyDescent="0.2">
      <c r="A91" t="s">
        <v>9</v>
      </c>
      <c r="B91">
        <v>2013</v>
      </c>
      <c r="C91" t="s">
        <v>15</v>
      </c>
      <c r="D91" t="s">
        <v>14</v>
      </c>
      <c r="E91" t="s">
        <v>18</v>
      </c>
      <c r="F91">
        <v>32.799999999999997</v>
      </c>
      <c r="G91">
        <v>34.9</v>
      </c>
      <c r="H91">
        <v>19.399999999999999</v>
      </c>
    </row>
    <row r="92" spans="1:9" x14ac:dyDescent="0.2">
      <c r="A92" t="s">
        <v>9</v>
      </c>
      <c r="B92">
        <v>2013</v>
      </c>
      <c r="C92" t="s">
        <v>10</v>
      </c>
      <c r="D92" t="s">
        <v>14</v>
      </c>
      <c r="E92" t="s">
        <v>19</v>
      </c>
      <c r="F92">
        <v>30</v>
      </c>
      <c r="G92">
        <v>-87.8</v>
      </c>
      <c r="H92">
        <v>19.100000000000001</v>
      </c>
      <c r="I92" t="s">
        <v>12</v>
      </c>
    </row>
    <row r="93" spans="1:9" x14ac:dyDescent="0.2">
      <c r="A93" t="s">
        <v>9</v>
      </c>
      <c r="B93">
        <v>2013</v>
      </c>
      <c r="C93" t="s">
        <v>10</v>
      </c>
      <c r="D93" t="s">
        <v>14</v>
      </c>
      <c r="E93" t="s">
        <v>19</v>
      </c>
      <c r="F93">
        <v>30</v>
      </c>
      <c r="G93">
        <v>-87.8</v>
      </c>
      <c r="H93">
        <v>19.100000000000001</v>
      </c>
      <c r="I93" t="s">
        <v>12</v>
      </c>
    </row>
    <row r="94" spans="1:9" x14ac:dyDescent="0.2">
      <c r="A94" t="s">
        <v>9</v>
      </c>
      <c r="B94">
        <v>2013</v>
      </c>
      <c r="C94" t="s">
        <v>10</v>
      </c>
      <c r="D94" t="s">
        <v>14</v>
      </c>
      <c r="E94" t="s">
        <v>19</v>
      </c>
      <c r="F94">
        <v>30</v>
      </c>
      <c r="G94">
        <v>-87.8</v>
      </c>
      <c r="H94">
        <v>20.100000000000001</v>
      </c>
      <c r="I94" t="s">
        <v>12</v>
      </c>
    </row>
    <row r="95" spans="1:9" x14ac:dyDescent="0.2">
      <c r="A95" t="s">
        <v>9</v>
      </c>
      <c r="B95">
        <v>2013</v>
      </c>
      <c r="C95" t="s">
        <v>10</v>
      </c>
      <c r="D95" t="s">
        <v>14</v>
      </c>
      <c r="E95" t="s">
        <v>19</v>
      </c>
      <c r="F95">
        <v>30</v>
      </c>
      <c r="G95">
        <v>-87.8</v>
      </c>
      <c r="H95">
        <v>20.100000000000001</v>
      </c>
      <c r="I95" t="s">
        <v>12</v>
      </c>
    </row>
    <row r="96" spans="1:9" x14ac:dyDescent="0.2">
      <c r="A96" t="s">
        <v>9</v>
      </c>
      <c r="B96">
        <v>2013</v>
      </c>
      <c r="C96" t="s">
        <v>10</v>
      </c>
      <c r="D96" t="s">
        <v>14</v>
      </c>
      <c r="E96" t="s">
        <v>19</v>
      </c>
      <c r="F96">
        <v>30</v>
      </c>
      <c r="G96">
        <v>-87.8</v>
      </c>
      <c r="H96">
        <v>20.100000000000001</v>
      </c>
    </row>
    <row r="97" spans="1:9" x14ac:dyDescent="0.2">
      <c r="A97" t="s">
        <v>9</v>
      </c>
      <c r="B97">
        <v>2013</v>
      </c>
      <c r="C97" t="s">
        <v>10</v>
      </c>
      <c r="D97" t="s">
        <v>14</v>
      </c>
      <c r="E97" t="s">
        <v>19</v>
      </c>
      <c r="F97">
        <v>30</v>
      </c>
      <c r="G97">
        <v>-87.8</v>
      </c>
      <c r="H97">
        <v>19.399999999999999</v>
      </c>
    </row>
    <row r="98" spans="1:9" x14ac:dyDescent="0.2">
      <c r="A98" t="s">
        <v>9</v>
      </c>
      <c r="B98">
        <v>2013</v>
      </c>
      <c r="C98" t="s">
        <v>10</v>
      </c>
      <c r="D98" t="s">
        <v>14</v>
      </c>
      <c r="E98" t="s">
        <v>19</v>
      </c>
      <c r="F98">
        <v>30</v>
      </c>
      <c r="G98">
        <v>-87.8</v>
      </c>
      <c r="H98">
        <v>19.899999999999999</v>
      </c>
    </row>
    <row r="99" spans="1:9" x14ac:dyDescent="0.2">
      <c r="A99" t="s">
        <v>9</v>
      </c>
      <c r="B99">
        <v>2013</v>
      </c>
      <c r="C99" t="s">
        <v>10</v>
      </c>
      <c r="D99" t="s">
        <v>14</v>
      </c>
      <c r="E99" t="s">
        <v>19</v>
      </c>
      <c r="F99">
        <v>30</v>
      </c>
      <c r="G99">
        <v>-87.8</v>
      </c>
      <c r="H99">
        <v>17.8</v>
      </c>
      <c r="I99" t="s">
        <v>12</v>
      </c>
    </row>
    <row r="100" spans="1:9" x14ac:dyDescent="0.2">
      <c r="A100" t="s">
        <v>9</v>
      </c>
      <c r="B100">
        <v>2013</v>
      </c>
      <c r="C100" t="s">
        <v>10</v>
      </c>
      <c r="D100" t="s">
        <v>14</v>
      </c>
      <c r="E100" t="s">
        <v>19</v>
      </c>
      <c r="F100">
        <v>30</v>
      </c>
      <c r="G100">
        <v>-87.8</v>
      </c>
      <c r="H100">
        <v>17.8</v>
      </c>
      <c r="I100" t="s">
        <v>12</v>
      </c>
    </row>
    <row r="101" spans="1:9" x14ac:dyDescent="0.2">
      <c r="A101" t="s">
        <v>9</v>
      </c>
      <c r="B101">
        <v>2013</v>
      </c>
      <c r="C101" t="s">
        <v>10</v>
      </c>
      <c r="D101" t="s">
        <v>14</v>
      </c>
      <c r="E101" t="s">
        <v>11</v>
      </c>
      <c r="F101">
        <v>29.46</v>
      </c>
      <c r="G101">
        <v>34.93</v>
      </c>
      <c r="H101">
        <v>18.899999999999999</v>
      </c>
    </row>
    <row r="102" spans="1:9" x14ac:dyDescent="0.2">
      <c r="A102" t="s">
        <v>9</v>
      </c>
      <c r="B102">
        <v>2013</v>
      </c>
      <c r="C102" t="s">
        <v>10</v>
      </c>
      <c r="D102" t="s">
        <v>14</v>
      </c>
      <c r="E102" t="s">
        <v>11</v>
      </c>
      <c r="F102">
        <v>29.46</v>
      </c>
      <c r="G102">
        <v>34.93</v>
      </c>
      <c r="H102">
        <v>18.899999999999999</v>
      </c>
    </row>
    <row r="103" spans="1:9" x14ac:dyDescent="0.2">
      <c r="A103" t="s">
        <v>9</v>
      </c>
      <c r="B103">
        <v>2013</v>
      </c>
      <c r="C103" t="s">
        <v>10</v>
      </c>
      <c r="D103" t="s">
        <v>14</v>
      </c>
      <c r="E103" t="s">
        <v>11</v>
      </c>
      <c r="F103">
        <v>29.46</v>
      </c>
      <c r="G103">
        <v>34.93</v>
      </c>
      <c r="H103">
        <v>18.8</v>
      </c>
    </row>
    <row r="104" spans="1:9" x14ac:dyDescent="0.2">
      <c r="A104" t="s">
        <v>9</v>
      </c>
      <c r="B104">
        <v>2013</v>
      </c>
      <c r="C104" t="s">
        <v>10</v>
      </c>
      <c r="D104" t="s">
        <v>14</v>
      </c>
      <c r="E104" t="s">
        <v>11</v>
      </c>
      <c r="F104">
        <v>29.46</v>
      </c>
      <c r="G104">
        <v>34.93</v>
      </c>
      <c r="H104">
        <v>18.8</v>
      </c>
    </row>
    <row r="105" spans="1:9" x14ac:dyDescent="0.2">
      <c r="A105" t="s">
        <v>9</v>
      </c>
      <c r="B105">
        <v>2013</v>
      </c>
      <c r="C105" t="s">
        <v>10</v>
      </c>
      <c r="D105" t="s">
        <v>14</v>
      </c>
      <c r="E105" t="s">
        <v>11</v>
      </c>
      <c r="F105">
        <v>29.46</v>
      </c>
      <c r="G105">
        <v>34.93</v>
      </c>
      <c r="H105">
        <v>19.2</v>
      </c>
    </row>
    <row r="106" spans="1:9" x14ac:dyDescent="0.2">
      <c r="A106" t="s">
        <v>9</v>
      </c>
      <c r="B106">
        <v>2013</v>
      </c>
      <c r="C106" t="s">
        <v>10</v>
      </c>
      <c r="D106" t="s">
        <v>14</v>
      </c>
      <c r="E106" t="s">
        <v>11</v>
      </c>
      <c r="F106">
        <v>29.46</v>
      </c>
      <c r="G106">
        <v>34.93</v>
      </c>
      <c r="H106">
        <v>18.899999999999999</v>
      </c>
    </row>
    <row r="107" spans="1:9" x14ac:dyDescent="0.2">
      <c r="A107" t="s">
        <v>9</v>
      </c>
      <c r="B107">
        <v>2013</v>
      </c>
      <c r="C107" t="s">
        <v>10</v>
      </c>
      <c r="D107" t="s">
        <v>14</v>
      </c>
      <c r="E107" t="s">
        <v>11</v>
      </c>
      <c r="F107">
        <v>29.46</v>
      </c>
      <c r="G107">
        <v>34.93</v>
      </c>
      <c r="H107">
        <v>18.899999999999999</v>
      </c>
    </row>
    <row r="108" spans="1:9" x14ac:dyDescent="0.2">
      <c r="A108" t="s">
        <v>9</v>
      </c>
      <c r="B108">
        <v>2013</v>
      </c>
      <c r="C108" t="s">
        <v>10</v>
      </c>
      <c r="D108" t="s">
        <v>14</v>
      </c>
      <c r="E108" t="s">
        <v>11</v>
      </c>
      <c r="F108">
        <v>29.46</v>
      </c>
      <c r="G108">
        <v>34.93</v>
      </c>
      <c r="H108">
        <v>18.8</v>
      </c>
    </row>
    <row r="109" spans="1:9" x14ac:dyDescent="0.2">
      <c r="A109" t="s">
        <v>9</v>
      </c>
      <c r="B109">
        <v>2013</v>
      </c>
      <c r="C109" t="s">
        <v>10</v>
      </c>
      <c r="D109" t="s">
        <v>14</v>
      </c>
      <c r="E109" t="s">
        <v>11</v>
      </c>
      <c r="F109">
        <v>29.46</v>
      </c>
      <c r="G109">
        <v>34.93</v>
      </c>
      <c r="H109">
        <v>18.8</v>
      </c>
    </row>
    <row r="110" spans="1:9" x14ac:dyDescent="0.2">
      <c r="A110" t="s">
        <v>9</v>
      </c>
      <c r="B110">
        <v>2013</v>
      </c>
      <c r="C110" t="s">
        <v>10</v>
      </c>
      <c r="D110" t="s">
        <v>14</v>
      </c>
      <c r="E110" t="s">
        <v>11</v>
      </c>
      <c r="F110">
        <v>29.46</v>
      </c>
      <c r="G110">
        <v>34.93</v>
      </c>
      <c r="H110">
        <v>19.2</v>
      </c>
    </row>
    <row r="111" spans="1:9" x14ac:dyDescent="0.2">
      <c r="A111" t="s">
        <v>9</v>
      </c>
      <c r="B111">
        <v>2013</v>
      </c>
      <c r="C111" t="s">
        <v>10</v>
      </c>
      <c r="D111" t="s">
        <v>14</v>
      </c>
      <c r="E111" t="s">
        <v>20</v>
      </c>
      <c r="F111">
        <v>63.22</v>
      </c>
      <c r="G111">
        <v>-32.880000000000003</v>
      </c>
      <c r="H111">
        <v>20</v>
      </c>
    </row>
    <row r="112" spans="1:9" x14ac:dyDescent="0.2">
      <c r="A112" t="s">
        <v>9</v>
      </c>
      <c r="B112">
        <v>2013</v>
      </c>
      <c r="C112" t="s">
        <v>10</v>
      </c>
      <c r="D112" t="s">
        <v>14</v>
      </c>
      <c r="E112" t="s">
        <v>20</v>
      </c>
      <c r="F112">
        <v>63.22</v>
      </c>
      <c r="G112">
        <v>-32.880000000000003</v>
      </c>
      <c r="H112">
        <v>20.9</v>
      </c>
    </row>
    <row r="113" spans="1:8" x14ac:dyDescent="0.2">
      <c r="A113" t="s">
        <v>9</v>
      </c>
      <c r="B113">
        <v>2013</v>
      </c>
      <c r="C113" t="s">
        <v>10</v>
      </c>
      <c r="D113" t="s">
        <v>14</v>
      </c>
      <c r="E113" t="s">
        <v>20</v>
      </c>
      <c r="F113">
        <v>63.22</v>
      </c>
      <c r="G113">
        <v>-32.880000000000003</v>
      </c>
      <c r="H113">
        <v>22.1</v>
      </c>
    </row>
    <row r="114" spans="1:8" x14ac:dyDescent="0.2">
      <c r="A114" t="s">
        <v>9</v>
      </c>
      <c r="B114">
        <v>2013</v>
      </c>
      <c r="C114" t="s">
        <v>10</v>
      </c>
      <c r="D114" t="s">
        <v>14</v>
      </c>
      <c r="E114" t="s">
        <v>20</v>
      </c>
      <c r="F114">
        <v>63.22</v>
      </c>
      <c r="G114">
        <v>-32.880000000000003</v>
      </c>
      <c r="H114">
        <v>21.5</v>
      </c>
    </row>
    <row r="115" spans="1:8" x14ac:dyDescent="0.2">
      <c r="A115" t="s">
        <v>9</v>
      </c>
      <c r="B115">
        <v>2013</v>
      </c>
      <c r="C115" t="s">
        <v>10</v>
      </c>
      <c r="D115" t="s">
        <v>14</v>
      </c>
      <c r="E115" t="s">
        <v>20</v>
      </c>
      <c r="F115">
        <v>63.22</v>
      </c>
      <c r="G115">
        <v>-32.880000000000003</v>
      </c>
      <c r="H115">
        <v>21</v>
      </c>
    </row>
    <row r="116" spans="1:8" x14ac:dyDescent="0.2">
      <c r="A116" t="s">
        <v>9</v>
      </c>
      <c r="B116">
        <v>2013</v>
      </c>
      <c r="C116" t="s">
        <v>10</v>
      </c>
      <c r="D116" t="s">
        <v>14</v>
      </c>
      <c r="E116" t="s">
        <v>20</v>
      </c>
      <c r="F116">
        <v>63.22</v>
      </c>
      <c r="G116">
        <v>-32.880000000000003</v>
      </c>
      <c r="H116">
        <v>20.9</v>
      </c>
    </row>
    <row r="117" spans="1:8" x14ac:dyDescent="0.2">
      <c r="A117" t="s">
        <v>9</v>
      </c>
      <c r="B117">
        <v>2013</v>
      </c>
      <c r="C117" t="s">
        <v>10</v>
      </c>
      <c r="D117" t="s">
        <v>14</v>
      </c>
      <c r="E117" t="s">
        <v>20</v>
      </c>
      <c r="F117">
        <v>63.22</v>
      </c>
      <c r="G117">
        <v>-32.880000000000003</v>
      </c>
      <c r="H117">
        <v>19.899999999999999</v>
      </c>
    </row>
    <row r="118" spans="1:8" x14ac:dyDescent="0.2">
      <c r="A118" t="s">
        <v>9</v>
      </c>
      <c r="B118">
        <v>2013</v>
      </c>
      <c r="C118" t="s">
        <v>10</v>
      </c>
      <c r="D118" t="s">
        <v>14</v>
      </c>
      <c r="E118" t="s">
        <v>20</v>
      </c>
      <c r="F118">
        <v>63.22</v>
      </c>
      <c r="G118">
        <v>-32.880000000000003</v>
      </c>
      <c r="H118">
        <v>20.3</v>
      </c>
    </row>
    <row r="119" spans="1:8" x14ac:dyDescent="0.2">
      <c r="A119" t="s">
        <v>9</v>
      </c>
      <c r="B119">
        <v>2013</v>
      </c>
      <c r="C119" t="s">
        <v>10</v>
      </c>
      <c r="D119" t="s">
        <v>14</v>
      </c>
      <c r="E119" t="s">
        <v>20</v>
      </c>
      <c r="F119">
        <v>63.22</v>
      </c>
      <c r="G119">
        <v>-32.880000000000003</v>
      </c>
      <c r="H119">
        <v>20.100000000000001</v>
      </c>
    </row>
    <row r="120" spans="1:8" x14ac:dyDescent="0.2">
      <c r="A120" t="s">
        <v>9</v>
      </c>
      <c r="B120">
        <v>2013</v>
      </c>
      <c r="C120" t="s">
        <v>10</v>
      </c>
      <c r="D120" t="s">
        <v>14</v>
      </c>
      <c r="E120" t="s">
        <v>20</v>
      </c>
      <c r="F120">
        <v>63.22</v>
      </c>
      <c r="G120">
        <v>-32.880000000000003</v>
      </c>
      <c r="H120">
        <v>20.100000000000001</v>
      </c>
    </row>
    <row r="121" spans="1:8" x14ac:dyDescent="0.2">
      <c r="A121" t="s">
        <v>9</v>
      </c>
      <c r="B121">
        <v>2013</v>
      </c>
      <c r="C121" t="s">
        <v>10</v>
      </c>
      <c r="D121" t="s">
        <v>14</v>
      </c>
      <c r="E121" t="s">
        <v>20</v>
      </c>
      <c r="F121">
        <v>63.22</v>
      </c>
      <c r="G121">
        <v>-32.880000000000003</v>
      </c>
      <c r="H121">
        <v>20.399999999999999</v>
      </c>
    </row>
    <row r="122" spans="1:8" x14ac:dyDescent="0.2">
      <c r="A122" t="s">
        <v>9</v>
      </c>
      <c r="B122">
        <v>2013</v>
      </c>
      <c r="C122" t="s">
        <v>10</v>
      </c>
      <c r="D122" t="s">
        <v>14</v>
      </c>
      <c r="E122" t="s">
        <v>20</v>
      </c>
      <c r="F122">
        <v>63.22</v>
      </c>
      <c r="G122">
        <v>-32.880000000000003</v>
      </c>
      <c r="H122">
        <v>20.3</v>
      </c>
    </row>
    <row r="123" spans="1:8" x14ac:dyDescent="0.2">
      <c r="A123" t="s">
        <v>9</v>
      </c>
      <c r="B123">
        <v>2013</v>
      </c>
      <c r="C123" t="s">
        <v>10</v>
      </c>
      <c r="D123" t="s">
        <v>14</v>
      </c>
      <c r="E123" t="s">
        <v>20</v>
      </c>
      <c r="F123">
        <v>63.22</v>
      </c>
      <c r="G123">
        <v>-32.880000000000003</v>
      </c>
      <c r="H123">
        <v>20.3</v>
      </c>
    </row>
    <row r="124" spans="1:8" x14ac:dyDescent="0.2">
      <c r="A124" t="s">
        <v>9</v>
      </c>
      <c r="B124">
        <v>2013</v>
      </c>
      <c r="C124" t="s">
        <v>10</v>
      </c>
      <c r="D124" t="s">
        <v>14</v>
      </c>
      <c r="E124" t="s">
        <v>20</v>
      </c>
      <c r="F124">
        <v>63.22</v>
      </c>
      <c r="G124">
        <v>-32.880000000000003</v>
      </c>
      <c r="H124">
        <v>20</v>
      </c>
    </row>
    <row r="125" spans="1:8" x14ac:dyDescent="0.2">
      <c r="A125" t="s">
        <v>9</v>
      </c>
      <c r="B125">
        <v>2013</v>
      </c>
      <c r="C125" t="s">
        <v>10</v>
      </c>
      <c r="D125" t="s">
        <v>14</v>
      </c>
      <c r="E125" t="s">
        <v>20</v>
      </c>
      <c r="F125">
        <v>63.22</v>
      </c>
      <c r="G125">
        <v>-32.880000000000003</v>
      </c>
      <c r="H125">
        <v>19.2</v>
      </c>
    </row>
    <row r="126" spans="1:8" x14ac:dyDescent="0.2">
      <c r="A126" t="s">
        <v>9</v>
      </c>
      <c r="B126">
        <v>2013</v>
      </c>
      <c r="C126" t="s">
        <v>10</v>
      </c>
      <c r="D126" t="s">
        <v>14</v>
      </c>
      <c r="E126" t="s">
        <v>20</v>
      </c>
      <c r="F126">
        <v>63.22</v>
      </c>
      <c r="G126">
        <v>-32.880000000000003</v>
      </c>
      <c r="H126">
        <v>20.6</v>
      </c>
    </row>
    <row r="127" spans="1:8" x14ac:dyDescent="0.2">
      <c r="A127" t="s">
        <v>9</v>
      </c>
      <c r="B127">
        <v>2013</v>
      </c>
      <c r="C127" t="s">
        <v>10</v>
      </c>
      <c r="D127" t="s">
        <v>14</v>
      </c>
      <c r="E127" t="s">
        <v>20</v>
      </c>
      <c r="F127">
        <v>63.22</v>
      </c>
      <c r="G127">
        <v>-32.880000000000003</v>
      </c>
      <c r="H127">
        <v>20.399999999999999</v>
      </c>
    </row>
    <row r="128" spans="1:8" x14ac:dyDescent="0.2">
      <c r="A128" t="s">
        <v>9</v>
      </c>
      <c r="B128">
        <v>2013</v>
      </c>
      <c r="C128" t="s">
        <v>10</v>
      </c>
      <c r="D128" t="s">
        <v>14</v>
      </c>
      <c r="E128" t="s">
        <v>20</v>
      </c>
      <c r="F128">
        <v>63.22</v>
      </c>
      <c r="G128">
        <v>-32.880000000000003</v>
      </c>
      <c r="H128">
        <v>21.1</v>
      </c>
    </row>
    <row r="129" spans="1:8" x14ac:dyDescent="0.2">
      <c r="A129" t="s">
        <v>9</v>
      </c>
      <c r="B129">
        <v>2013</v>
      </c>
      <c r="C129" t="s">
        <v>15</v>
      </c>
      <c r="D129" t="s">
        <v>14</v>
      </c>
      <c r="E129" t="s">
        <v>21</v>
      </c>
      <c r="F129">
        <v>0</v>
      </c>
      <c r="G129">
        <v>0</v>
      </c>
      <c r="H129">
        <v>20</v>
      </c>
    </row>
    <row r="130" spans="1:8" x14ac:dyDescent="0.2">
      <c r="A130" t="s">
        <v>9</v>
      </c>
      <c r="B130">
        <v>2013</v>
      </c>
      <c r="C130" t="s">
        <v>15</v>
      </c>
      <c r="D130" t="s">
        <v>14</v>
      </c>
      <c r="E130" t="s">
        <v>21</v>
      </c>
      <c r="F130">
        <v>0</v>
      </c>
      <c r="G130">
        <v>0</v>
      </c>
      <c r="H130">
        <v>19.899999999999999</v>
      </c>
    </row>
    <row r="131" spans="1:8" x14ac:dyDescent="0.2">
      <c r="A131" t="s">
        <v>9</v>
      </c>
      <c r="B131">
        <v>2013</v>
      </c>
      <c r="C131" t="s">
        <v>15</v>
      </c>
      <c r="D131" t="s">
        <v>14</v>
      </c>
      <c r="E131" t="s">
        <v>21</v>
      </c>
      <c r="F131">
        <v>0</v>
      </c>
      <c r="G131">
        <v>0</v>
      </c>
      <c r="H131">
        <v>19.7</v>
      </c>
    </row>
    <row r="132" spans="1:8" x14ac:dyDescent="0.2">
      <c r="A132" t="s">
        <v>9</v>
      </c>
      <c r="B132">
        <v>2013</v>
      </c>
      <c r="C132" t="s">
        <v>15</v>
      </c>
      <c r="D132" t="s">
        <v>14</v>
      </c>
      <c r="E132" t="s">
        <v>21</v>
      </c>
      <c r="F132">
        <v>0</v>
      </c>
      <c r="G132">
        <v>0</v>
      </c>
      <c r="H132">
        <v>20.100000000000001</v>
      </c>
    </row>
    <row r="133" spans="1:8" x14ac:dyDescent="0.2">
      <c r="A133" t="s">
        <v>9</v>
      </c>
      <c r="B133">
        <v>2013</v>
      </c>
      <c r="C133" t="s">
        <v>15</v>
      </c>
      <c r="D133" t="s">
        <v>14</v>
      </c>
      <c r="E133" t="s">
        <v>21</v>
      </c>
      <c r="F133">
        <v>0</v>
      </c>
      <c r="G133">
        <v>0</v>
      </c>
      <c r="H133">
        <v>19.5</v>
      </c>
    </row>
    <row r="134" spans="1:8" x14ac:dyDescent="0.2">
      <c r="A134" t="s">
        <v>9</v>
      </c>
      <c r="B134">
        <v>2013</v>
      </c>
      <c r="C134" t="s">
        <v>15</v>
      </c>
      <c r="D134" t="s">
        <v>14</v>
      </c>
      <c r="E134" t="s">
        <v>21</v>
      </c>
      <c r="F134">
        <v>0</v>
      </c>
      <c r="G134">
        <v>0</v>
      </c>
      <c r="H134">
        <v>19.100000000000001</v>
      </c>
    </row>
    <row r="135" spans="1:8" x14ac:dyDescent="0.2">
      <c r="A135" t="s">
        <v>22</v>
      </c>
      <c r="B135">
        <v>2012</v>
      </c>
      <c r="C135" t="s">
        <v>10</v>
      </c>
      <c r="D135" t="s">
        <v>23</v>
      </c>
      <c r="E135" t="s">
        <v>24</v>
      </c>
      <c r="F135">
        <v>48.23</v>
      </c>
      <c r="G135">
        <v>-122.71</v>
      </c>
      <c r="H135">
        <v>18.28</v>
      </c>
    </row>
    <row r="136" spans="1:8" x14ac:dyDescent="0.2">
      <c r="A136" t="s">
        <v>22</v>
      </c>
      <c r="B136">
        <v>2012</v>
      </c>
      <c r="C136" t="s">
        <v>10</v>
      </c>
      <c r="D136" t="s">
        <v>23</v>
      </c>
      <c r="E136" t="s">
        <v>24</v>
      </c>
      <c r="F136">
        <v>48.23</v>
      </c>
      <c r="G136">
        <v>-122.71</v>
      </c>
      <c r="H136">
        <v>19.170000000000002</v>
      </c>
    </row>
    <row r="137" spans="1:8" x14ac:dyDescent="0.2">
      <c r="A137" t="s">
        <v>22</v>
      </c>
      <c r="B137">
        <v>2012</v>
      </c>
      <c r="C137" t="s">
        <v>10</v>
      </c>
      <c r="D137" t="s">
        <v>23</v>
      </c>
      <c r="E137" t="s">
        <v>25</v>
      </c>
      <c r="F137">
        <v>48.51</v>
      </c>
      <c r="G137">
        <v>-122.67</v>
      </c>
      <c r="H137">
        <v>17.77</v>
      </c>
    </row>
    <row r="138" spans="1:8" x14ac:dyDescent="0.2">
      <c r="A138" t="s">
        <v>22</v>
      </c>
      <c r="B138">
        <v>2012</v>
      </c>
      <c r="C138" t="s">
        <v>10</v>
      </c>
      <c r="D138" t="s">
        <v>23</v>
      </c>
      <c r="E138" t="s">
        <v>25</v>
      </c>
      <c r="F138">
        <v>48.51</v>
      </c>
      <c r="G138">
        <v>-122.67</v>
      </c>
      <c r="H138">
        <v>17.489999999999998</v>
      </c>
    </row>
    <row r="139" spans="1:8" x14ac:dyDescent="0.2">
      <c r="A139" t="s">
        <v>22</v>
      </c>
      <c r="B139">
        <v>2012</v>
      </c>
      <c r="C139" t="s">
        <v>10</v>
      </c>
      <c r="D139" t="s">
        <v>23</v>
      </c>
      <c r="E139" t="s">
        <v>25</v>
      </c>
      <c r="F139">
        <v>48.51</v>
      </c>
      <c r="G139">
        <v>-122.67</v>
      </c>
      <c r="H139">
        <v>18.75</v>
      </c>
    </row>
    <row r="140" spans="1:8" x14ac:dyDescent="0.2">
      <c r="A140" t="s">
        <v>22</v>
      </c>
      <c r="B140">
        <v>2012</v>
      </c>
      <c r="C140" t="s">
        <v>10</v>
      </c>
      <c r="D140" t="s">
        <v>23</v>
      </c>
      <c r="E140" t="s">
        <v>25</v>
      </c>
      <c r="F140">
        <v>48.51</v>
      </c>
      <c r="G140">
        <v>-122.67</v>
      </c>
      <c r="H140">
        <v>17.440000000000001</v>
      </c>
    </row>
    <row r="141" spans="1:8" x14ac:dyDescent="0.2">
      <c r="A141" t="s">
        <v>22</v>
      </c>
      <c r="B141">
        <v>2012</v>
      </c>
      <c r="C141" t="s">
        <v>10</v>
      </c>
      <c r="D141" t="s">
        <v>23</v>
      </c>
      <c r="E141" t="s">
        <v>24</v>
      </c>
      <c r="F141">
        <v>48.23</v>
      </c>
      <c r="G141">
        <v>-122.71</v>
      </c>
      <c r="H141">
        <v>18.52</v>
      </c>
    </row>
    <row r="142" spans="1:8" x14ac:dyDescent="0.2">
      <c r="A142" t="s">
        <v>22</v>
      </c>
      <c r="B142">
        <v>2012</v>
      </c>
      <c r="C142" t="s">
        <v>10</v>
      </c>
      <c r="D142" t="s">
        <v>23</v>
      </c>
      <c r="E142" t="s">
        <v>24</v>
      </c>
      <c r="F142">
        <v>48.23</v>
      </c>
      <c r="G142">
        <v>-122.71</v>
      </c>
      <c r="H142">
        <v>17.62</v>
      </c>
    </row>
    <row r="143" spans="1:8" x14ac:dyDescent="0.2">
      <c r="A143" t="s">
        <v>22</v>
      </c>
      <c r="B143">
        <v>2012</v>
      </c>
      <c r="C143" t="s">
        <v>10</v>
      </c>
      <c r="D143" t="s">
        <v>23</v>
      </c>
      <c r="E143" t="s">
        <v>25</v>
      </c>
      <c r="F143">
        <v>48.51</v>
      </c>
      <c r="G143">
        <v>-122.67</v>
      </c>
      <c r="H143">
        <v>17.670000000000002</v>
      </c>
    </row>
    <row r="144" spans="1:8" x14ac:dyDescent="0.2">
      <c r="A144" t="s">
        <v>22</v>
      </c>
      <c r="B144">
        <v>2012</v>
      </c>
      <c r="C144" t="s">
        <v>10</v>
      </c>
      <c r="D144" t="s">
        <v>23</v>
      </c>
      <c r="E144" t="s">
        <v>25</v>
      </c>
      <c r="F144">
        <v>48.51</v>
      </c>
      <c r="G144">
        <v>-122.67</v>
      </c>
      <c r="H144">
        <v>18.579999999999998</v>
      </c>
    </row>
    <row r="145" spans="1:8" x14ac:dyDescent="0.2">
      <c r="A145" t="s">
        <v>22</v>
      </c>
      <c r="B145">
        <v>2012</v>
      </c>
      <c r="C145" t="s">
        <v>10</v>
      </c>
      <c r="D145" t="s">
        <v>23</v>
      </c>
      <c r="E145" t="s">
        <v>25</v>
      </c>
      <c r="F145">
        <v>48.51</v>
      </c>
      <c r="G145">
        <v>-122.67</v>
      </c>
      <c r="H145">
        <v>18.29</v>
      </c>
    </row>
    <row r="146" spans="1:8" x14ac:dyDescent="0.2">
      <c r="A146" t="s">
        <v>22</v>
      </c>
      <c r="B146">
        <v>2012</v>
      </c>
      <c r="C146" t="s">
        <v>10</v>
      </c>
      <c r="D146" t="s">
        <v>23</v>
      </c>
      <c r="E146" t="s">
        <v>26</v>
      </c>
      <c r="F146">
        <v>37.25</v>
      </c>
      <c r="G146">
        <v>-76.38</v>
      </c>
      <c r="H146">
        <v>19.190000000000001</v>
      </c>
    </row>
    <row r="147" spans="1:8" x14ac:dyDescent="0.2">
      <c r="A147" t="s">
        <v>22</v>
      </c>
      <c r="B147">
        <v>2012</v>
      </c>
      <c r="C147" t="s">
        <v>10</v>
      </c>
      <c r="D147" t="s">
        <v>23</v>
      </c>
      <c r="E147" t="s">
        <v>26</v>
      </c>
      <c r="F147">
        <v>37.25</v>
      </c>
      <c r="G147">
        <v>-76.38</v>
      </c>
      <c r="H147">
        <v>20</v>
      </c>
    </row>
    <row r="148" spans="1:8" x14ac:dyDescent="0.2">
      <c r="A148" t="s">
        <v>22</v>
      </c>
      <c r="B148">
        <v>2012</v>
      </c>
      <c r="C148" t="s">
        <v>10</v>
      </c>
      <c r="D148" t="s">
        <v>23</v>
      </c>
      <c r="E148" t="s">
        <v>26</v>
      </c>
      <c r="F148">
        <v>37.25</v>
      </c>
      <c r="G148">
        <v>-76.38</v>
      </c>
      <c r="H148">
        <v>19.5</v>
      </c>
    </row>
    <row r="149" spans="1:8" x14ac:dyDescent="0.2">
      <c r="A149" t="s">
        <v>38</v>
      </c>
      <c r="B149">
        <v>2018</v>
      </c>
      <c r="C149" t="s">
        <v>10</v>
      </c>
      <c r="D149" t="s">
        <v>39</v>
      </c>
      <c r="E149" t="s">
        <v>40</v>
      </c>
      <c r="F149">
        <v>-70.59</v>
      </c>
      <c r="G149">
        <v>-45.08</v>
      </c>
      <c r="H149">
        <v>20.6</v>
      </c>
    </row>
    <row r="150" spans="1:8" x14ac:dyDescent="0.2">
      <c r="A150" t="s">
        <v>38</v>
      </c>
      <c r="B150">
        <v>2018</v>
      </c>
      <c r="C150" t="s">
        <v>10</v>
      </c>
      <c r="D150" t="s">
        <v>39</v>
      </c>
      <c r="E150" t="s">
        <v>40</v>
      </c>
      <c r="F150">
        <v>-70.59</v>
      </c>
      <c r="G150">
        <v>-45.08</v>
      </c>
      <c r="H150">
        <v>19.600000000000001</v>
      </c>
    </row>
    <row r="151" spans="1:8" x14ac:dyDescent="0.2">
      <c r="A151" t="s">
        <v>38</v>
      </c>
      <c r="B151">
        <v>2018</v>
      </c>
      <c r="C151" t="s">
        <v>10</v>
      </c>
      <c r="D151" t="s">
        <v>39</v>
      </c>
      <c r="E151" t="s">
        <v>40</v>
      </c>
      <c r="F151">
        <v>-70.59</v>
      </c>
      <c r="G151">
        <v>-45.08</v>
      </c>
      <c r="H151">
        <v>19.399999999999999</v>
      </c>
    </row>
    <row r="152" spans="1:8" x14ac:dyDescent="0.2">
      <c r="A152" t="s">
        <v>38</v>
      </c>
      <c r="B152">
        <v>2018</v>
      </c>
      <c r="C152" t="s">
        <v>10</v>
      </c>
      <c r="D152" t="s">
        <v>39</v>
      </c>
      <c r="E152" t="s">
        <v>40</v>
      </c>
      <c r="F152">
        <v>-70.59</v>
      </c>
      <c r="G152">
        <v>-45.08</v>
      </c>
      <c r="H152">
        <v>19.899999999999999</v>
      </c>
    </row>
    <row r="153" spans="1:8" x14ac:dyDescent="0.2">
      <c r="A153" t="s">
        <v>38</v>
      </c>
      <c r="B153">
        <v>2018</v>
      </c>
      <c r="C153" t="s">
        <v>10</v>
      </c>
      <c r="D153" t="s">
        <v>39</v>
      </c>
      <c r="E153" t="s">
        <v>40</v>
      </c>
      <c r="F153">
        <v>-70.59</v>
      </c>
      <c r="G153">
        <v>-45.08</v>
      </c>
      <c r="H153">
        <v>18.5</v>
      </c>
    </row>
    <row r="154" spans="1:8" x14ac:dyDescent="0.2">
      <c r="A154" t="s">
        <v>38</v>
      </c>
      <c r="B154">
        <v>2018</v>
      </c>
      <c r="C154" t="s">
        <v>10</v>
      </c>
      <c r="D154" t="s">
        <v>39</v>
      </c>
      <c r="E154" t="s">
        <v>40</v>
      </c>
      <c r="F154">
        <v>-70.59</v>
      </c>
      <c r="G154">
        <v>-45.08</v>
      </c>
      <c r="H154">
        <v>15</v>
      </c>
    </row>
    <row r="155" spans="1:8" x14ac:dyDescent="0.2">
      <c r="A155" t="s">
        <v>38</v>
      </c>
      <c r="B155">
        <v>2018</v>
      </c>
      <c r="C155" t="s">
        <v>10</v>
      </c>
      <c r="D155" t="s">
        <v>39</v>
      </c>
      <c r="E155" t="s">
        <v>40</v>
      </c>
      <c r="F155">
        <v>-70.59</v>
      </c>
      <c r="G155">
        <v>-45.08</v>
      </c>
      <c r="H155">
        <v>17.7</v>
      </c>
    </row>
    <row r="156" spans="1:8" x14ac:dyDescent="0.2">
      <c r="A156" t="s">
        <v>38</v>
      </c>
      <c r="B156">
        <v>2018</v>
      </c>
      <c r="C156" t="s">
        <v>10</v>
      </c>
      <c r="D156" t="s">
        <v>39</v>
      </c>
      <c r="E156" t="s">
        <v>40</v>
      </c>
      <c r="F156">
        <v>-70.59</v>
      </c>
      <c r="G156">
        <v>-45.08</v>
      </c>
      <c r="H156">
        <v>20.5</v>
      </c>
    </row>
    <row r="157" spans="1:8" x14ac:dyDescent="0.2">
      <c r="A157" t="s">
        <v>38</v>
      </c>
      <c r="B157">
        <v>2018</v>
      </c>
      <c r="C157" t="s">
        <v>10</v>
      </c>
      <c r="D157" t="s">
        <v>39</v>
      </c>
      <c r="E157" t="s">
        <v>40</v>
      </c>
      <c r="F157">
        <v>-70.59</v>
      </c>
      <c r="G157">
        <v>-45.08</v>
      </c>
      <c r="H157">
        <v>19.8</v>
      </c>
    </row>
    <row r="158" spans="1:8" x14ac:dyDescent="0.2">
      <c r="A158" t="s">
        <v>38</v>
      </c>
      <c r="B158">
        <v>2018</v>
      </c>
      <c r="C158" t="s">
        <v>10</v>
      </c>
      <c r="D158" t="s">
        <v>39</v>
      </c>
      <c r="E158" t="s">
        <v>40</v>
      </c>
      <c r="F158">
        <v>-70.59</v>
      </c>
      <c r="G158">
        <v>-45.08</v>
      </c>
      <c r="H158">
        <v>20.2</v>
      </c>
    </row>
    <row r="159" spans="1:8" x14ac:dyDescent="0.2">
      <c r="A159" t="s">
        <v>38</v>
      </c>
      <c r="B159">
        <v>2018</v>
      </c>
      <c r="C159" t="s">
        <v>10</v>
      </c>
      <c r="D159" t="s">
        <v>39</v>
      </c>
      <c r="E159" t="s">
        <v>40</v>
      </c>
      <c r="F159">
        <v>-70.59</v>
      </c>
      <c r="G159">
        <v>-45.08</v>
      </c>
      <c r="H159">
        <v>19.5</v>
      </c>
    </row>
    <row r="160" spans="1:8" x14ac:dyDescent="0.2">
      <c r="A160" t="s">
        <v>38</v>
      </c>
      <c r="B160">
        <v>2018</v>
      </c>
      <c r="C160" t="s">
        <v>10</v>
      </c>
      <c r="D160" t="s">
        <v>39</v>
      </c>
      <c r="E160" t="s">
        <v>40</v>
      </c>
      <c r="F160">
        <v>-70.59</v>
      </c>
      <c r="G160">
        <v>-45.08</v>
      </c>
      <c r="H160">
        <v>19.8</v>
      </c>
    </row>
    <row r="161" spans="1:8" x14ac:dyDescent="0.2">
      <c r="A161" t="s">
        <v>38</v>
      </c>
      <c r="B161">
        <v>2018</v>
      </c>
      <c r="C161" t="s">
        <v>10</v>
      </c>
      <c r="D161" t="s">
        <v>39</v>
      </c>
      <c r="E161" t="s">
        <v>40</v>
      </c>
      <c r="F161">
        <v>-70.59</v>
      </c>
      <c r="G161">
        <v>-45.08</v>
      </c>
      <c r="H161">
        <v>20.399999999999999</v>
      </c>
    </row>
    <row r="162" spans="1:8" x14ac:dyDescent="0.2">
      <c r="A162" t="s">
        <v>38</v>
      </c>
      <c r="B162">
        <v>2018</v>
      </c>
      <c r="C162" t="s">
        <v>10</v>
      </c>
      <c r="D162" t="s">
        <v>39</v>
      </c>
      <c r="E162" t="s">
        <v>41</v>
      </c>
      <c r="F162">
        <v>-76.540000000000006</v>
      </c>
      <c r="G162">
        <v>165.17</v>
      </c>
      <c r="H162">
        <v>18.7</v>
      </c>
    </row>
    <row r="163" spans="1:8" x14ac:dyDescent="0.2">
      <c r="A163" t="s">
        <v>38</v>
      </c>
      <c r="B163">
        <v>2018</v>
      </c>
      <c r="C163" t="s">
        <v>10</v>
      </c>
      <c r="D163" t="s">
        <v>39</v>
      </c>
      <c r="E163" t="s">
        <v>41</v>
      </c>
      <c r="F163">
        <v>-76.540000000000006</v>
      </c>
      <c r="G163">
        <v>165.17</v>
      </c>
      <c r="H163">
        <v>13.5</v>
      </c>
    </row>
    <row r="164" spans="1:8" x14ac:dyDescent="0.2">
      <c r="A164" t="s">
        <v>38</v>
      </c>
      <c r="B164">
        <v>2018</v>
      </c>
      <c r="C164" t="s">
        <v>10</v>
      </c>
      <c r="D164" t="s">
        <v>39</v>
      </c>
      <c r="E164" t="s">
        <v>41</v>
      </c>
      <c r="F164">
        <v>-76.540000000000006</v>
      </c>
      <c r="G164">
        <v>165.17</v>
      </c>
      <c r="H164">
        <v>17.600000000000001</v>
      </c>
    </row>
    <row r="165" spans="1:8" x14ac:dyDescent="0.2">
      <c r="A165" t="s">
        <v>38</v>
      </c>
      <c r="B165">
        <v>2018</v>
      </c>
      <c r="C165" t="s">
        <v>10</v>
      </c>
      <c r="D165" t="s">
        <v>39</v>
      </c>
      <c r="E165" t="s">
        <v>41</v>
      </c>
      <c r="F165">
        <v>-76.540000000000006</v>
      </c>
      <c r="G165">
        <v>165.17</v>
      </c>
      <c r="H165">
        <v>20.399999999999999</v>
      </c>
    </row>
    <row r="166" spans="1:8" x14ac:dyDescent="0.2">
      <c r="A166" t="s">
        <v>38</v>
      </c>
      <c r="B166">
        <v>2018</v>
      </c>
      <c r="C166" t="s">
        <v>10</v>
      </c>
      <c r="D166" t="s">
        <v>39</v>
      </c>
      <c r="E166" t="s">
        <v>41</v>
      </c>
      <c r="F166">
        <v>-76.540000000000006</v>
      </c>
      <c r="G166">
        <v>165.17</v>
      </c>
      <c r="H166">
        <v>21.9</v>
      </c>
    </row>
    <row r="167" spans="1:8" x14ac:dyDescent="0.2">
      <c r="A167" t="s">
        <v>38</v>
      </c>
      <c r="B167">
        <v>2018</v>
      </c>
      <c r="C167" t="s">
        <v>10</v>
      </c>
      <c r="D167" t="s">
        <v>39</v>
      </c>
      <c r="E167" t="s">
        <v>41</v>
      </c>
      <c r="F167">
        <v>-76.540000000000006</v>
      </c>
      <c r="G167">
        <v>165.17</v>
      </c>
      <c r="H167">
        <v>10.9</v>
      </c>
    </row>
    <row r="168" spans="1:8" x14ac:dyDescent="0.2">
      <c r="A168" t="s">
        <v>38</v>
      </c>
      <c r="B168">
        <v>2018</v>
      </c>
      <c r="C168" t="s">
        <v>10</v>
      </c>
      <c r="D168" t="s">
        <v>39</v>
      </c>
      <c r="E168" t="s">
        <v>41</v>
      </c>
      <c r="F168">
        <v>-76.540000000000006</v>
      </c>
      <c r="G168">
        <v>165.17</v>
      </c>
      <c r="H168">
        <v>16.399999999999999</v>
      </c>
    </row>
    <row r="169" spans="1:8" x14ac:dyDescent="0.2">
      <c r="A169" t="s">
        <v>38</v>
      </c>
      <c r="B169">
        <v>2018</v>
      </c>
      <c r="C169" t="s">
        <v>10</v>
      </c>
      <c r="D169" t="s">
        <v>39</v>
      </c>
      <c r="E169" t="s">
        <v>41</v>
      </c>
      <c r="F169">
        <v>-76.540000000000006</v>
      </c>
      <c r="G169">
        <v>165.17</v>
      </c>
      <c r="H169">
        <v>19.399999999999999</v>
      </c>
    </row>
    <row r="170" spans="1:8" x14ac:dyDescent="0.2">
      <c r="A170" t="s">
        <v>38</v>
      </c>
      <c r="B170">
        <v>2018</v>
      </c>
      <c r="C170" t="s">
        <v>10</v>
      </c>
      <c r="D170" t="s">
        <v>39</v>
      </c>
      <c r="E170" t="s">
        <v>41</v>
      </c>
      <c r="F170">
        <v>-76.540000000000006</v>
      </c>
      <c r="G170">
        <v>165.17</v>
      </c>
      <c r="H170">
        <v>17.3</v>
      </c>
    </row>
    <row r="171" spans="1:8" x14ac:dyDescent="0.2">
      <c r="A171" t="s">
        <v>38</v>
      </c>
      <c r="B171">
        <v>2018</v>
      </c>
      <c r="C171" t="s">
        <v>10</v>
      </c>
      <c r="D171" t="s">
        <v>39</v>
      </c>
      <c r="E171" t="s">
        <v>41</v>
      </c>
      <c r="F171">
        <v>-76.540000000000006</v>
      </c>
      <c r="G171">
        <v>165.17</v>
      </c>
      <c r="H171">
        <v>14</v>
      </c>
    </row>
    <row r="172" spans="1:8" x14ac:dyDescent="0.2">
      <c r="A172" t="s">
        <v>38</v>
      </c>
      <c r="B172">
        <v>2018</v>
      </c>
      <c r="C172" t="s">
        <v>10</v>
      </c>
      <c r="D172" t="s">
        <v>39</v>
      </c>
      <c r="E172" t="s">
        <v>41</v>
      </c>
      <c r="F172">
        <v>-76.540000000000006</v>
      </c>
      <c r="G172">
        <v>165.17</v>
      </c>
      <c r="H172">
        <v>15.4</v>
      </c>
    </row>
    <row r="173" spans="1:8" x14ac:dyDescent="0.2">
      <c r="A173" t="s">
        <v>38</v>
      </c>
      <c r="B173">
        <v>2018</v>
      </c>
      <c r="C173" t="s">
        <v>10</v>
      </c>
      <c r="D173" t="s">
        <v>39</v>
      </c>
      <c r="E173" t="s">
        <v>41</v>
      </c>
      <c r="F173">
        <v>-76.540000000000006</v>
      </c>
      <c r="G173">
        <v>165.17</v>
      </c>
      <c r="H173">
        <v>18.100000000000001</v>
      </c>
    </row>
    <row r="174" spans="1:8" x14ac:dyDescent="0.2">
      <c r="A174" t="s">
        <v>38</v>
      </c>
      <c r="B174">
        <v>2018</v>
      </c>
      <c r="C174" t="s">
        <v>10</v>
      </c>
      <c r="D174" t="s">
        <v>39</v>
      </c>
      <c r="E174" t="s">
        <v>41</v>
      </c>
      <c r="F174">
        <v>-76.540000000000006</v>
      </c>
      <c r="G174">
        <v>165.17</v>
      </c>
      <c r="H174">
        <v>10.6</v>
      </c>
    </row>
    <row r="175" spans="1:8" x14ac:dyDescent="0.2">
      <c r="A175" t="s">
        <v>38</v>
      </c>
      <c r="B175">
        <v>2018</v>
      </c>
      <c r="C175" t="s">
        <v>10</v>
      </c>
      <c r="D175" t="s">
        <v>39</v>
      </c>
      <c r="E175" t="s">
        <v>41</v>
      </c>
      <c r="F175">
        <v>-76.540000000000006</v>
      </c>
      <c r="G175">
        <v>165.17</v>
      </c>
      <c r="H175">
        <v>15</v>
      </c>
    </row>
    <row r="176" spans="1:8" x14ac:dyDescent="0.2">
      <c r="A176" t="s">
        <v>38</v>
      </c>
      <c r="B176">
        <v>2018</v>
      </c>
      <c r="C176" t="s">
        <v>10</v>
      </c>
      <c r="D176" t="s">
        <v>39</v>
      </c>
      <c r="E176" t="s">
        <v>41</v>
      </c>
      <c r="F176">
        <v>-76.540000000000006</v>
      </c>
      <c r="G176">
        <v>165.17</v>
      </c>
      <c r="H176">
        <v>17.899999999999999</v>
      </c>
    </row>
    <row r="177" spans="1:8" x14ac:dyDescent="0.2">
      <c r="A177" t="s">
        <v>38</v>
      </c>
      <c r="B177">
        <v>2018</v>
      </c>
      <c r="C177" t="s">
        <v>10</v>
      </c>
      <c r="D177" t="s">
        <v>39</v>
      </c>
      <c r="E177" t="s">
        <v>41</v>
      </c>
      <c r="F177">
        <v>-76.540000000000006</v>
      </c>
      <c r="G177">
        <v>165.17</v>
      </c>
      <c r="H177">
        <v>20</v>
      </c>
    </row>
    <row r="178" spans="1:8" x14ac:dyDescent="0.2">
      <c r="A178" t="s">
        <v>38</v>
      </c>
      <c r="B178">
        <v>2018</v>
      </c>
      <c r="C178" t="s">
        <v>10</v>
      </c>
      <c r="D178" t="s">
        <v>39</v>
      </c>
      <c r="E178" t="s">
        <v>41</v>
      </c>
      <c r="F178">
        <v>-76.540000000000006</v>
      </c>
      <c r="G178">
        <v>165.17</v>
      </c>
      <c r="H178">
        <v>19.600000000000001</v>
      </c>
    </row>
    <row r="179" spans="1:8" x14ac:dyDescent="0.2">
      <c r="A179" t="s">
        <v>38</v>
      </c>
      <c r="B179">
        <v>2018</v>
      </c>
      <c r="C179" t="s">
        <v>10</v>
      </c>
      <c r="D179" t="s">
        <v>39</v>
      </c>
      <c r="E179" t="s">
        <v>41</v>
      </c>
      <c r="F179">
        <v>-76.540000000000006</v>
      </c>
      <c r="G179">
        <v>165.17</v>
      </c>
      <c r="H179">
        <v>17.899999999999999</v>
      </c>
    </row>
    <row r="180" spans="1:8" x14ac:dyDescent="0.2">
      <c r="A180" t="s">
        <v>38</v>
      </c>
      <c r="B180">
        <v>2018</v>
      </c>
      <c r="C180" t="s">
        <v>10</v>
      </c>
      <c r="D180" t="s">
        <v>39</v>
      </c>
      <c r="E180" t="s">
        <v>41</v>
      </c>
      <c r="F180">
        <v>-76.540000000000006</v>
      </c>
      <c r="G180">
        <v>165.17</v>
      </c>
      <c r="H180">
        <v>16.2</v>
      </c>
    </row>
    <row r="181" spans="1:8" x14ac:dyDescent="0.2">
      <c r="A181" t="s">
        <v>38</v>
      </c>
      <c r="B181">
        <v>2018</v>
      </c>
      <c r="C181" t="s">
        <v>10</v>
      </c>
      <c r="D181" t="s">
        <v>39</v>
      </c>
      <c r="E181" t="s">
        <v>41</v>
      </c>
      <c r="F181">
        <v>-76.540000000000006</v>
      </c>
      <c r="G181">
        <v>165.17</v>
      </c>
      <c r="H181">
        <v>17.8</v>
      </c>
    </row>
    <row r="182" spans="1:8" x14ac:dyDescent="0.2">
      <c r="A182" t="s">
        <v>38</v>
      </c>
      <c r="B182">
        <v>2018</v>
      </c>
      <c r="C182" t="s">
        <v>10</v>
      </c>
      <c r="D182" t="s">
        <v>39</v>
      </c>
      <c r="E182" t="s">
        <v>41</v>
      </c>
      <c r="F182">
        <v>-76.540000000000006</v>
      </c>
      <c r="G182">
        <v>165.17</v>
      </c>
      <c r="H182">
        <v>14.6</v>
      </c>
    </row>
    <row r="183" spans="1:8" x14ac:dyDescent="0.2">
      <c r="A183" t="s">
        <v>38</v>
      </c>
      <c r="B183">
        <v>2018</v>
      </c>
      <c r="C183" t="s">
        <v>10</v>
      </c>
      <c r="D183" t="s">
        <v>39</v>
      </c>
      <c r="E183" t="s">
        <v>41</v>
      </c>
      <c r="F183">
        <v>-76.540000000000006</v>
      </c>
      <c r="G183">
        <v>165.17</v>
      </c>
      <c r="H183">
        <v>17.2</v>
      </c>
    </row>
    <row r="184" spans="1:8" x14ac:dyDescent="0.2">
      <c r="A184" t="s">
        <v>38</v>
      </c>
      <c r="B184">
        <v>2018</v>
      </c>
      <c r="C184" t="s">
        <v>10</v>
      </c>
      <c r="D184" t="s">
        <v>39</v>
      </c>
      <c r="E184" t="s">
        <v>41</v>
      </c>
      <c r="F184">
        <v>-76.540000000000006</v>
      </c>
      <c r="G184">
        <v>165.17</v>
      </c>
      <c r="H184">
        <v>16.3</v>
      </c>
    </row>
    <row r="185" spans="1:8" x14ac:dyDescent="0.2">
      <c r="A185" t="s">
        <v>38</v>
      </c>
      <c r="B185">
        <v>2018</v>
      </c>
      <c r="C185" t="s">
        <v>10</v>
      </c>
      <c r="D185" t="s">
        <v>39</v>
      </c>
      <c r="E185" t="s">
        <v>41</v>
      </c>
      <c r="F185">
        <v>-76.540000000000006</v>
      </c>
      <c r="G185">
        <v>165.17</v>
      </c>
      <c r="H185">
        <v>16</v>
      </c>
    </row>
    <row r="186" spans="1:8" x14ac:dyDescent="0.2">
      <c r="A186" t="s">
        <v>38</v>
      </c>
      <c r="B186">
        <v>2018</v>
      </c>
      <c r="C186" t="s">
        <v>10</v>
      </c>
      <c r="D186" t="s">
        <v>39</v>
      </c>
      <c r="E186" t="s">
        <v>41</v>
      </c>
      <c r="F186">
        <v>-76.540000000000006</v>
      </c>
      <c r="G186">
        <v>165.17</v>
      </c>
      <c r="H186">
        <v>20.8</v>
      </c>
    </row>
    <row r="187" spans="1:8" x14ac:dyDescent="0.2">
      <c r="A187" t="s">
        <v>38</v>
      </c>
      <c r="B187">
        <v>2018</v>
      </c>
      <c r="C187" t="s">
        <v>10</v>
      </c>
      <c r="D187" t="s">
        <v>39</v>
      </c>
      <c r="E187" t="s">
        <v>41</v>
      </c>
      <c r="F187">
        <v>-76.540000000000006</v>
      </c>
      <c r="G187">
        <v>165.17</v>
      </c>
      <c r="H187">
        <v>11</v>
      </c>
    </row>
    <row r="188" spans="1:8" x14ac:dyDescent="0.2">
      <c r="A188" t="s">
        <v>38</v>
      </c>
      <c r="B188">
        <v>2018</v>
      </c>
      <c r="C188" t="s">
        <v>10</v>
      </c>
      <c r="D188" t="s">
        <v>39</v>
      </c>
      <c r="E188" t="s">
        <v>41</v>
      </c>
      <c r="F188">
        <v>-76.540000000000006</v>
      </c>
      <c r="G188">
        <v>165.17</v>
      </c>
      <c r="H188">
        <v>17</v>
      </c>
    </row>
    <row r="189" spans="1:8" x14ac:dyDescent="0.2">
      <c r="A189" t="s">
        <v>38</v>
      </c>
      <c r="B189">
        <v>2018</v>
      </c>
      <c r="C189" t="s">
        <v>10</v>
      </c>
      <c r="D189" t="s">
        <v>39</v>
      </c>
      <c r="E189" t="s">
        <v>41</v>
      </c>
      <c r="F189">
        <v>-76.540000000000006</v>
      </c>
      <c r="G189">
        <v>165.17</v>
      </c>
      <c r="H189">
        <v>18.399999999999999</v>
      </c>
    </row>
    <row r="190" spans="1:8" x14ac:dyDescent="0.2">
      <c r="A190" t="s">
        <v>38</v>
      </c>
      <c r="B190">
        <v>2018</v>
      </c>
      <c r="C190" t="s">
        <v>10</v>
      </c>
      <c r="D190" t="s">
        <v>39</v>
      </c>
      <c r="E190" t="s">
        <v>41</v>
      </c>
      <c r="F190">
        <v>-76.540000000000006</v>
      </c>
      <c r="G190">
        <v>165.17</v>
      </c>
      <c r="H190">
        <v>18.399999999999999</v>
      </c>
    </row>
    <row r="191" spans="1:8" x14ac:dyDescent="0.2">
      <c r="A191" t="s">
        <v>38</v>
      </c>
      <c r="B191">
        <v>2018</v>
      </c>
      <c r="C191" t="s">
        <v>10</v>
      </c>
      <c r="D191" t="s">
        <v>39</v>
      </c>
      <c r="E191" t="s">
        <v>41</v>
      </c>
      <c r="F191">
        <v>-76.540000000000006</v>
      </c>
      <c r="G191">
        <v>165.17</v>
      </c>
      <c r="H191">
        <v>16.8</v>
      </c>
    </row>
    <row r="192" spans="1:8" x14ac:dyDescent="0.2">
      <c r="A192" t="s">
        <v>38</v>
      </c>
      <c r="B192">
        <v>2018</v>
      </c>
      <c r="C192" t="s">
        <v>10</v>
      </c>
      <c r="D192" t="s">
        <v>39</v>
      </c>
      <c r="E192" t="s">
        <v>41</v>
      </c>
      <c r="F192">
        <v>-76.540000000000006</v>
      </c>
      <c r="G192">
        <v>165.17</v>
      </c>
      <c r="H192">
        <v>18.7</v>
      </c>
    </row>
    <row r="193" spans="1:8" x14ac:dyDescent="0.2">
      <c r="A193" t="s">
        <v>38</v>
      </c>
      <c r="B193">
        <v>2018</v>
      </c>
      <c r="C193" t="s">
        <v>10</v>
      </c>
      <c r="D193" t="s">
        <v>39</v>
      </c>
      <c r="E193" t="s">
        <v>41</v>
      </c>
      <c r="F193">
        <v>-76.540000000000006</v>
      </c>
      <c r="G193">
        <v>165.17</v>
      </c>
      <c r="H193">
        <v>17.8</v>
      </c>
    </row>
    <row r="194" spans="1:8" x14ac:dyDescent="0.2">
      <c r="A194" t="s">
        <v>38</v>
      </c>
      <c r="B194">
        <v>2018</v>
      </c>
      <c r="C194" t="s">
        <v>10</v>
      </c>
      <c r="D194" t="s">
        <v>39</v>
      </c>
      <c r="E194" t="s">
        <v>41</v>
      </c>
      <c r="F194">
        <v>-76.540000000000006</v>
      </c>
      <c r="G194">
        <v>165.17</v>
      </c>
      <c r="H194">
        <v>20.2</v>
      </c>
    </row>
    <row r="195" spans="1:8" x14ac:dyDescent="0.2">
      <c r="A195" t="s">
        <v>38</v>
      </c>
      <c r="B195">
        <v>2018</v>
      </c>
      <c r="C195" t="s">
        <v>10</v>
      </c>
      <c r="D195" t="s">
        <v>39</v>
      </c>
      <c r="E195" t="s">
        <v>41</v>
      </c>
      <c r="F195">
        <v>-76.540000000000006</v>
      </c>
      <c r="G195">
        <v>165.17</v>
      </c>
      <c r="H195">
        <v>17.7</v>
      </c>
    </row>
    <row r="196" spans="1:8" x14ac:dyDescent="0.2">
      <c r="A196" t="s">
        <v>38</v>
      </c>
      <c r="B196">
        <v>2018</v>
      </c>
      <c r="C196" t="s">
        <v>10</v>
      </c>
      <c r="D196" t="s">
        <v>39</v>
      </c>
      <c r="E196" t="s">
        <v>41</v>
      </c>
      <c r="F196">
        <v>-76.540000000000006</v>
      </c>
      <c r="G196">
        <v>165.17</v>
      </c>
      <c r="H196">
        <v>16.3</v>
      </c>
    </row>
    <row r="197" spans="1:8" x14ac:dyDescent="0.2">
      <c r="A197" t="s">
        <v>38</v>
      </c>
      <c r="B197">
        <v>2018</v>
      </c>
      <c r="C197" t="s">
        <v>10</v>
      </c>
      <c r="D197" t="s">
        <v>39</v>
      </c>
      <c r="E197" t="s">
        <v>41</v>
      </c>
      <c r="F197">
        <v>-76.540000000000006</v>
      </c>
      <c r="G197">
        <v>165.17</v>
      </c>
      <c r="H197">
        <v>17.399999999999999</v>
      </c>
    </row>
    <row r="198" spans="1:8" x14ac:dyDescent="0.2">
      <c r="A198" t="s">
        <v>38</v>
      </c>
      <c r="B198">
        <v>2018</v>
      </c>
      <c r="C198" t="s">
        <v>10</v>
      </c>
      <c r="D198" t="s">
        <v>39</v>
      </c>
      <c r="E198" t="s">
        <v>42</v>
      </c>
      <c r="F198">
        <v>-73.98</v>
      </c>
      <c r="G198">
        <v>-166.35</v>
      </c>
      <c r="H198">
        <v>23</v>
      </c>
    </row>
    <row r="199" spans="1:8" x14ac:dyDescent="0.2">
      <c r="A199" t="s">
        <v>38</v>
      </c>
      <c r="B199">
        <v>2018</v>
      </c>
      <c r="C199" t="s">
        <v>10</v>
      </c>
      <c r="D199" t="s">
        <v>39</v>
      </c>
      <c r="E199" t="s">
        <v>42</v>
      </c>
      <c r="F199">
        <v>-73.98</v>
      </c>
      <c r="G199">
        <v>-166.35</v>
      </c>
      <c r="H199">
        <v>20.100000000000001</v>
      </c>
    </row>
    <row r="200" spans="1:8" x14ac:dyDescent="0.2">
      <c r="A200" t="s">
        <v>38</v>
      </c>
      <c r="B200">
        <v>2018</v>
      </c>
      <c r="C200" t="s">
        <v>10</v>
      </c>
      <c r="D200" t="s">
        <v>39</v>
      </c>
      <c r="E200" t="s">
        <v>42</v>
      </c>
      <c r="F200">
        <v>-73.98</v>
      </c>
      <c r="G200">
        <v>-166.35</v>
      </c>
      <c r="H200">
        <v>16.5</v>
      </c>
    </row>
    <row r="201" spans="1:8" x14ac:dyDescent="0.2">
      <c r="A201" t="s">
        <v>38</v>
      </c>
      <c r="B201">
        <v>2018</v>
      </c>
      <c r="C201" t="s">
        <v>10</v>
      </c>
      <c r="D201" t="s">
        <v>39</v>
      </c>
      <c r="E201" t="s">
        <v>42</v>
      </c>
      <c r="F201">
        <v>-73.98</v>
      </c>
      <c r="G201">
        <v>-166.35</v>
      </c>
      <c r="H201">
        <v>22.3</v>
      </c>
    </row>
    <row r="202" spans="1:8" x14ac:dyDescent="0.2">
      <c r="A202" t="s">
        <v>38</v>
      </c>
      <c r="B202">
        <v>2018</v>
      </c>
      <c r="C202" t="s">
        <v>10</v>
      </c>
      <c r="D202" t="s">
        <v>39</v>
      </c>
      <c r="E202" t="s">
        <v>42</v>
      </c>
      <c r="F202">
        <v>-73.98</v>
      </c>
      <c r="G202">
        <v>-166.35</v>
      </c>
      <c r="H202">
        <v>22.1</v>
      </c>
    </row>
    <row r="203" spans="1:8" x14ac:dyDescent="0.2">
      <c r="A203" t="s">
        <v>38</v>
      </c>
      <c r="B203">
        <v>2018</v>
      </c>
      <c r="C203" t="s">
        <v>10</v>
      </c>
      <c r="D203" t="s">
        <v>39</v>
      </c>
      <c r="E203" t="s">
        <v>42</v>
      </c>
      <c r="F203">
        <v>-73.98</v>
      </c>
      <c r="G203">
        <v>-166.35</v>
      </c>
      <c r="H203">
        <v>20.100000000000001</v>
      </c>
    </row>
    <row r="204" spans="1:8" x14ac:dyDescent="0.2">
      <c r="A204" t="s">
        <v>38</v>
      </c>
      <c r="B204">
        <v>2018</v>
      </c>
      <c r="C204" t="s">
        <v>10</v>
      </c>
      <c r="D204" t="s">
        <v>39</v>
      </c>
      <c r="E204" t="s">
        <v>42</v>
      </c>
      <c r="F204">
        <v>-73.98</v>
      </c>
      <c r="G204">
        <v>-166.35</v>
      </c>
      <c r="H204">
        <v>19.399999999999999</v>
      </c>
    </row>
    <row r="205" spans="1:8" x14ac:dyDescent="0.2">
      <c r="A205" t="s">
        <v>38</v>
      </c>
      <c r="B205">
        <v>2018</v>
      </c>
      <c r="C205" t="s">
        <v>10</v>
      </c>
      <c r="D205" t="s">
        <v>39</v>
      </c>
      <c r="E205" t="s">
        <v>42</v>
      </c>
      <c r="F205">
        <v>-73.98</v>
      </c>
      <c r="G205">
        <v>-166.35</v>
      </c>
      <c r="H205">
        <v>23.3</v>
      </c>
    </row>
    <row r="206" spans="1:8" x14ac:dyDescent="0.2">
      <c r="A206" t="s">
        <v>38</v>
      </c>
      <c r="B206">
        <v>2018</v>
      </c>
      <c r="C206" t="s">
        <v>10</v>
      </c>
      <c r="D206" t="s">
        <v>39</v>
      </c>
      <c r="E206" t="s">
        <v>42</v>
      </c>
      <c r="F206">
        <v>-73.98</v>
      </c>
      <c r="G206">
        <v>-166.35</v>
      </c>
      <c r="H206">
        <v>23.6</v>
      </c>
    </row>
    <row r="207" spans="1:8" x14ac:dyDescent="0.2">
      <c r="A207" t="s">
        <v>38</v>
      </c>
      <c r="B207">
        <v>2018</v>
      </c>
      <c r="C207" t="s">
        <v>10</v>
      </c>
      <c r="D207" t="s">
        <v>39</v>
      </c>
      <c r="E207" t="s">
        <v>42</v>
      </c>
      <c r="F207">
        <v>-73.98</v>
      </c>
      <c r="G207">
        <v>-166.35</v>
      </c>
      <c r="H207">
        <v>20.2</v>
      </c>
    </row>
    <row r="208" spans="1:8" x14ac:dyDescent="0.2">
      <c r="A208" t="s">
        <v>38</v>
      </c>
      <c r="B208">
        <v>2018</v>
      </c>
      <c r="C208" t="s">
        <v>10</v>
      </c>
      <c r="D208" t="s">
        <v>39</v>
      </c>
      <c r="E208" t="s">
        <v>42</v>
      </c>
      <c r="F208">
        <v>-73.98</v>
      </c>
      <c r="G208">
        <v>-166.35</v>
      </c>
      <c r="H208">
        <v>21.6</v>
      </c>
    </row>
    <row r="209" spans="1:8" x14ac:dyDescent="0.2">
      <c r="A209" t="s">
        <v>38</v>
      </c>
      <c r="B209">
        <v>2018</v>
      </c>
      <c r="C209" t="s">
        <v>10</v>
      </c>
      <c r="D209" t="s">
        <v>39</v>
      </c>
      <c r="E209" t="s">
        <v>42</v>
      </c>
      <c r="F209">
        <v>-73.98</v>
      </c>
      <c r="G209">
        <v>-166.35</v>
      </c>
      <c r="H209">
        <v>21.8</v>
      </c>
    </row>
    <row r="210" spans="1:8" x14ac:dyDescent="0.2">
      <c r="A210" t="s">
        <v>38</v>
      </c>
      <c r="B210">
        <v>2018</v>
      </c>
      <c r="C210" t="s">
        <v>10</v>
      </c>
      <c r="D210" t="s">
        <v>39</v>
      </c>
      <c r="E210" t="s">
        <v>42</v>
      </c>
      <c r="F210">
        <v>-73.98</v>
      </c>
      <c r="G210">
        <v>-166.35</v>
      </c>
      <c r="H210">
        <v>21.8</v>
      </c>
    </row>
    <row r="211" spans="1:8" x14ac:dyDescent="0.2">
      <c r="A211" t="s">
        <v>38</v>
      </c>
      <c r="B211">
        <v>2018</v>
      </c>
      <c r="C211" t="s">
        <v>10</v>
      </c>
      <c r="D211" t="s">
        <v>39</v>
      </c>
      <c r="E211" t="s">
        <v>42</v>
      </c>
      <c r="F211">
        <v>-73.98</v>
      </c>
      <c r="G211">
        <v>-166.35</v>
      </c>
      <c r="H211">
        <v>21.4</v>
      </c>
    </row>
    <row r="212" spans="1:8" x14ac:dyDescent="0.2">
      <c r="A212" t="s">
        <v>38</v>
      </c>
      <c r="B212">
        <v>2018</v>
      </c>
      <c r="C212" t="s">
        <v>10</v>
      </c>
      <c r="D212" t="s">
        <v>39</v>
      </c>
      <c r="E212" t="s">
        <v>42</v>
      </c>
      <c r="F212">
        <v>-60</v>
      </c>
      <c r="G212">
        <v>170</v>
      </c>
      <c r="H212">
        <v>19.55</v>
      </c>
    </row>
    <row r="213" spans="1:8" x14ac:dyDescent="0.2">
      <c r="A213" t="s">
        <v>38</v>
      </c>
      <c r="B213">
        <v>2018</v>
      </c>
      <c r="C213" t="s">
        <v>10</v>
      </c>
      <c r="D213" t="s">
        <v>39</v>
      </c>
      <c r="E213" t="s">
        <v>42</v>
      </c>
      <c r="F213">
        <v>-67.5</v>
      </c>
      <c r="G213">
        <v>172</v>
      </c>
      <c r="H213">
        <v>19.5</v>
      </c>
    </row>
    <row r="214" spans="1:8" x14ac:dyDescent="0.2">
      <c r="A214" t="s">
        <v>38</v>
      </c>
      <c r="B214">
        <v>2018</v>
      </c>
      <c r="C214" t="s">
        <v>10</v>
      </c>
      <c r="D214" t="s">
        <v>39</v>
      </c>
      <c r="E214" t="s">
        <v>42</v>
      </c>
      <c r="F214">
        <v>-68.599999999999994</v>
      </c>
      <c r="G214">
        <v>172</v>
      </c>
      <c r="H214">
        <v>19.5</v>
      </c>
    </row>
    <row r="215" spans="1:8" x14ac:dyDescent="0.2">
      <c r="A215" t="s">
        <v>38</v>
      </c>
      <c r="B215">
        <v>2018</v>
      </c>
      <c r="C215" t="s">
        <v>10</v>
      </c>
      <c r="D215" t="s">
        <v>39</v>
      </c>
      <c r="E215" t="s">
        <v>42</v>
      </c>
      <c r="F215">
        <v>-69.7</v>
      </c>
      <c r="G215">
        <v>172</v>
      </c>
      <c r="H215">
        <v>23</v>
      </c>
    </row>
    <row r="216" spans="1:8" x14ac:dyDescent="0.2">
      <c r="A216" t="s">
        <v>38</v>
      </c>
      <c r="B216">
        <v>2018</v>
      </c>
      <c r="C216" t="s">
        <v>10</v>
      </c>
      <c r="D216" t="s">
        <v>39</v>
      </c>
      <c r="E216" t="s">
        <v>42</v>
      </c>
      <c r="F216">
        <v>-70.8</v>
      </c>
      <c r="G216">
        <v>172</v>
      </c>
      <c r="H216">
        <v>20.100000000000001</v>
      </c>
    </row>
    <row r="217" spans="1:8" x14ac:dyDescent="0.2">
      <c r="A217" t="s">
        <v>38</v>
      </c>
      <c r="B217">
        <v>2018</v>
      </c>
      <c r="C217" t="s">
        <v>10</v>
      </c>
      <c r="D217" t="s">
        <v>39</v>
      </c>
      <c r="E217" t="s">
        <v>42</v>
      </c>
      <c r="F217">
        <v>-71.900000000000006</v>
      </c>
      <c r="G217">
        <v>172</v>
      </c>
      <c r="H217">
        <v>16.5</v>
      </c>
    </row>
    <row r="218" spans="1:8" x14ac:dyDescent="0.2">
      <c r="A218" t="s">
        <v>38</v>
      </c>
      <c r="B218">
        <v>2018</v>
      </c>
      <c r="C218" t="s">
        <v>10</v>
      </c>
      <c r="D218" t="s">
        <v>39</v>
      </c>
      <c r="E218" t="s">
        <v>42</v>
      </c>
      <c r="F218">
        <v>-73</v>
      </c>
      <c r="G218">
        <v>172</v>
      </c>
      <c r="H218">
        <v>22.3</v>
      </c>
    </row>
    <row r="219" spans="1:8" x14ac:dyDescent="0.2">
      <c r="A219" t="s">
        <v>38</v>
      </c>
      <c r="B219">
        <v>2018</v>
      </c>
      <c r="C219" t="s">
        <v>10</v>
      </c>
      <c r="D219" t="s">
        <v>39</v>
      </c>
      <c r="E219" t="s">
        <v>42</v>
      </c>
      <c r="F219">
        <v>-74.099999999999994</v>
      </c>
      <c r="G219">
        <v>172</v>
      </c>
      <c r="H219">
        <v>22.1</v>
      </c>
    </row>
    <row r="220" spans="1:8" x14ac:dyDescent="0.2">
      <c r="A220" t="s">
        <v>38</v>
      </c>
      <c r="B220">
        <v>2018</v>
      </c>
      <c r="C220" t="s">
        <v>10</v>
      </c>
      <c r="D220" t="s">
        <v>39</v>
      </c>
      <c r="E220" t="s">
        <v>42</v>
      </c>
      <c r="F220">
        <v>-75.2</v>
      </c>
      <c r="G220">
        <v>172</v>
      </c>
      <c r="H220">
        <v>20.100000000000001</v>
      </c>
    </row>
    <row r="221" spans="1:8" x14ac:dyDescent="0.2">
      <c r="A221" t="s">
        <v>38</v>
      </c>
      <c r="B221">
        <v>2018</v>
      </c>
      <c r="C221" t="s">
        <v>10</v>
      </c>
      <c r="D221" t="s">
        <v>39</v>
      </c>
      <c r="E221" t="s">
        <v>42</v>
      </c>
      <c r="F221">
        <v>-76.3</v>
      </c>
      <c r="G221">
        <v>172</v>
      </c>
      <c r="H221">
        <v>19.399999999999999</v>
      </c>
    </row>
    <row r="222" spans="1:8" x14ac:dyDescent="0.2">
      <c r="A222" t="s">
        <v>38</v>
      </c>
      <c r="B222">
        <v>2018</v>
      </c>
      <c r="C222" t="s">
        <v>10</v>
      </c>
      <c r="D222" t="s">
        <v>39</v>
      </c>
      <c r="E222" t="s">
        <v>42</v>
      </c>
      <c r="F222">
        <v>-77.399999999999906</v>
      </c>
      <c r="G222">
        <v>172</v>
      </c>
      <c r="H222">
        <v>23.3</v>
      </c>
    </row>
    <row r="223" spans="1:8" x14ac:dyDescent="0.2">
      <c r="A223" t="s">
        <v>38</v>
      </c>
      <c r="B223">
        <v>2018</v>
      </c>
      <c r="C223" t="s">
        <v>10</v>
      </c>
      <c r="D223" t="s">
        <v>39</v>
      </c>
      <c r="E223" t="s">
        <v>42</v>
      </c>
      <c r="F223">
        <v>-78.499999999999901</v>
      </c>
      <c r="G223">
        <v>172</v>
      </c>
      <c r="H223">
        <v>22.57</v>
      </c>
    </row>
    <row r="224" spans="1:8" x14ac:dyDescent="0.2">
      <c r="A224" t="s">
        <v>38</v>
      </c>
      <c r="B224">
        <v>2018</v>
      </c>
      <c r="C224" t="s">
        <v>10</v>
      </c>
      <c r="D224" t="s">
        <v>39</v>
      </c>
      <c r="E224" t="s">
        <v>42</v>
      </c>
      <c r="F224">
        <v>-79.599999999999895</v>
      </c>
      <c r="G224">
        <v>172</v>
      </c>
      <c r="H224">
        <v>23.6</v>
      </c>
    </row>
    <row r="225" spans="1:10" x14ac:dyDescent="0.2">
      <c r="A225" t="s">
        <v>38</v>
      </c>
      <c r="B225">
        <v>2018</v>
      </c>
      <c r="C225" t="s">
        <v>10</v>
      </c>
      <c r="D225" t="s">
        <v>39</v>
      </c>
      <c r="E225" t="s">
        <v>42</v>
      </c>
      <c r="F225">
        <v>-80.7</v>
      </c>
      <c r="G225">
        <v>172</v>
      </c>
      <c r="H225">
        <v>20.2</v>
      </c>
    </row>
    <row r="226" spans="1:10" x14ac:dyDescent="0.2">
      <c r="A226" t="s">
        <v>38</v>
      </c>
      <c r="B226">
        <v>2018</v>
      </c>
      <c r="C226" t="s">
        <v>10</v>
      </c>
      <c r="D226" t="s">
        <v>39</v>
      </c>
      <c r="E226" t="s">
        <v>42</v>
      </c>
      <c r="F226">
        <v>-81.800000000000097</v>
      </c>
      <c r="G226">
        <v>172</v>
      </c>
      <c r="H226">
        <v>21.6</v>
      </c>
    </row>
    <row r="227" spans="1:10" x14ac:dyDescent="0.2">
      <c r="A227" t="s">
        <v>38</v>
      </c>
      <c r="B227">
        <v>2018</v>
      </c>
      <c r="C227" t="s">
        <v>10</v>
      </c>
      <c r="D227" t="s">
        <v>39</v>
      </c>
      <c r="E227" t="s">
        <v>42</v>
      </c>
      <c r="F227">
        <v>-82.900000000000105</v>
      </c>
      <c r="G227">
        <v>172</v>
      </c>
      <c r="H227">
        <v>21.8</v>
      </c>
    </row>
    <row r="228" spans="1:10" x14ac:dyDescent="0.2">
      <c r="A228" t="s">
        <v>38</v>
      </c>
      <c r="B228">
        <v>2018</v>
      </c>
      <c r="C228" t="s">
        <v>10</v>
      </c>
      <c r="D228" t="s">
        <v>39</v>
      </c>
      <c r="E228" t="s">
        <v>42</v>
      </c>
      <c r="F228">
        <v>-84.000000000000099</v>
      </c>
      <c r="G228">
        <v>172</v>
      </c>
      <c r="H228">
        <v>21.8</v>
      </c>
    </row>
    <row r="229" spans="1:10" x14ac:dyDescent="0.2">
      <c r="A229" t="s">
        <v>38</v>
      </c>
      <c r="B229">
        <v>2018</v>
      </c>
      <c r="C229" t="s">
        <v>10</v>
      </c>
      <c r="D229" t="s">
        <v>39</v>
      </c>
      <c r="E229" t="s">
        <v>42</v>
      </c>
      <c r="F229">
        <v>-85.100000000000094</v>
      </c>
      <c r="G229">
        <v>172</v>
      </c>
      <c r="H229">
        <v>21.4</v>
      </c>
    </row>
    <row r="230" spans="1:10" x14ac:dyDescent="0.2">
      <c r="A230" t="s">
        <v>38</v>
      </c>
      <c r="B230">
        <v>2018</v>
      </c>
      <c r="C230" t="s">
        <v>10</v>
      </c>
      <c r="D230" t="s">
        <v>39</v>
      </c>
      <c r="E230" t="s">
        <v>40</v>
      </c>
      <c r="F230">
        <v>-70.59</v>
      </c>
      <c r="G230">
        <v>-45.08</v>
      </c>
      <c r="H230">
        <v>20.6</v>
      </c>
    </row>
    <row r="231" spans="1:10" x14ac:dyDescent="0.2">
      <c r="A231" t="s">
        <v>38</v>
      </c>
      <c r="B231">
        <v>2018</v>
      </c>
      <c r="C231" t="s">
        <v>10</v>
      </c>
      <c r="D231" t="s">
        <v>39</v>
      </c>
      <c r="E231" t="s">
        <v>40</v>
      </c>
      <c r="F231">
        <v>-70.59</v>
      </c>
      <c r="G231">
        <v>-45.08</v>
      </c>
      <c r="H231">
        <v>19.600000000000001</v>
      </c>
    </row>
    <row r="232" spans="1:10" x14ac:dyDescent="0.2">
      <c r="A232" t="s">
        <v>38</v>
      </c>
      <c r="B232">
        <v>2018</v>
      </c>
      <c r="C232" t="s">
        <v>10</v>
      </c>
      <c r="D232" t="s">
        <v>39</v>
      </c>
      <c r="E232" t="s">
        <v>40</v>
      </c>
      <c r="F232">
        <v>-70.59</v>
      </c>
      <c r="G232">
        <v>-45.08</v>
      </c>
      <c r="H232">
        <v>19.399999999999999</v>
      </c>
      <c r="J232">
        <f>AVERAGE(H149:H161,H230:H244)</f>
        <v>19.164285714285711</v>
      </c>
    </row>
    <row r="233" spans="1:10" x14ac:dyDescent="0.2">
      <c r="A233" t="s">
        <v>38</v>
      </c>
      <c r="B233">
        <v>2018</v>
      </c>
      <c r="C233" t="s">
        <v>10</v>
      </c>
      <c r="D233" t="s">
        <v>39</v>
      </c>
      <c r="E233" t="s">
        <v>40</v>
      </c>
      <c r="F233">
        <v>-70.59</v>
      </c>
      <c r="G233">
        <v>-45.08</v>
      </c>
      <c r="H233">
        <v>19.899999999999999</v>
      </c>
      <c r="J233">
        <f>STDEV(H149:H161,H230:H244)</f>
        <v>1.5200424666860797</v>
      </c>
    </row>
    <row r="234" spans="1:10" x14ac:dyDescent="0.2">
      <c r="A234" t="s">
        <v>38</v>
      </c>
      <c r="B234">
        <v>2018</v>
      </c>
      <c r="C234" t="s">
        <v>10</v>
      </c>
      <c r="D234" t="s">
        <v>39</v>
      </c>
      <c r="E234" t="s">
        <v>40</v>
      </c>
      <c r="F234">
        <v>-70.59</v>
      </c>
      <c r="G234">
        <v>-45.08</v>
      </c>
      <c r="H234">
        <v>18.5</v>
      </c>
      <c r="J234">
        <f>MIN(H149:H161,H230:H244)</f>
        <v>15</v>
      </c>
    </row>
    <row r="235" spans="1:10" x14ac:dyDescent="0.2">
      <c r="A235" t="s">
        <v>38</v>
      </c>
      <c r="B235">
        <v>2018</v>
      </c>
      <c r="C235" t="s">
        <v>10</v>
      </c>
      <c r="D235" t="s">
        <v>39</v>
      </c>
      <c r="E235" t="s">
        <v>40</v>
      </c>
      <c r="F235">
        <v>-70.59</v>
      </c>
      <c r="G235">
        <v>-45.08</v>
      </c>
      <c r="H235">
        <v>15</v>
      </c>
      <c r="J235">
        <f>MAX(H149:H161,H230:H244)</f>
        <v>20.6</v>
      </c>
    </row>
    <row r="236" spans="1:10" x14ac:dyDescent="0.2">
      <c r="A236" t="s">
        <v>38</v>
      </c>
      <c r="B236">
        <v>2018</v>
      </c>
      <c r="C236" t="s">
        <v>10</v>
      </c>
      <c r="D236" t="s">
        <v>39</v>
      </c>
      <c r="E236" t="s">
        <v>40</v>
      </c>
      <c r="F236">
        <v>-70.59</v>
      </c>
      <c r="G236">
        <v>-45.08</v>
      </c>
      <c r="H236">
        <v>17.7</v>
      </c>
      <c r="J236">
        <f>COUNT(H149:H161,H230:H244)</f>
        <v>28</v>
      </c>
    </row>
    <row r="237" spans="1:10" x14ac:dyDescent="0.2">
      <c r="A237" t="s">
        <v>38</v>
      </c>
      <c r="B237">
        <v>2018</v>
      </c>
      <c r="C237" t="s">
        <v>10</v>
      </c>
      <c r="D237" t="s">
        <v>39</v>
      </c>
      <c r="E237" t="s">
        <v>40</v>
      </c>
      <c r="F237">
        <v>-70.59</v>
      </c>
      <c r="G237">
        <v>-45.08</v>
      </c>
      <c r="H237">
        <v>20.5</v>
      </c>
    </row>
    <row r="238" spans="1:10" x14ac:dyDescent="0.2">
      <c r="A238" t="s">
        <v>38</v>
      </c>
      <c r="B238">
        <v>2018</v>
      </c>
      <c r="C238" t="s">
        <v>10</v>
      </c>
      <c r="D238" t="s">
        <v>39</v>
      </c>
      <c r="E238" t="s">
        <v>40</v>
      </c>
      <c r="F238">
        <v>-70.59</v>
      </c>
      <c r="G238">
        <v>-45.08</v>
      </c>
      <c r="H238">
        <v>19.8</v>
      </c>
    </row>
    <row r="239" spans="1:10" x14ac:dyDescent="0.2">
      <c r="A239" t="s">
        <v>38</v>
      </c>
      <c r="B239">
        <v>2018</v>
      </c>
      <c r="C239" t="s">
        <v>10</v>
      </c>
      <c r="D239" t="s">
        <v>39</v>
      </c>
      <c r="E239" t="s">
        <v>40</v>
      </c>
      <c r="F239">
        <v>-70.59</v>
      </c>
      <c r="G239">
        <v>-45.08</v>
      </c>
      <c r="H239">
        <v>20.2</v>
      </c>
    </row>
    <row r="240" spans="1:10" x14ac:dyDescent="0.2">
      <c r="A240" t="s">
        <v>38</v>
      </c>
      <c r="B240">
        <v>2018</v>
      </c>
      <c r="C240" t="s">
        <v>10</v>
      </c>
      <c r="D240" t="s">
        <v>39</v>
      </c>
      <c r="E240" t="s">
        <v>40</v>
      </c>
      <c r="F240">
        <v>-70.59</v>
      </c>
      <c r="G240">
        <v>-45.08</v>
      </c>
      <c r="H240">
        <v>19.5</v>
      </c>
    </row>
    <row r="241" spans="1:9" x14ac:dyDescent="0.2">
      <c r="A241" t="s">
        <v>38</v>
      </c>
      <c r="B241">
        <v>2018</v>
      </c>
      <c r="C241" t="s">
        <v>10</v>
      </c>
      <c r="D241" t="s">
        <v>39</v>
      </c>
      <c r="E241" t="s">
        <v>40</v>
      </c>
      <c r="F241">
        <v>-70.59</v>
      </c>
      <c r="G241">
        <v>-45.08</v>
      </c>
      <c r="H241">
        <v>19.8</v>
      </c>
    </row>
    <row r="242" spans="1:9" x14ac:dyDescent="0.2">
      <c r="A242" t="s">
        <v>38</v>
      </c>
      <c r="B242">
        <v>2018</v>
      </c>
      <c r="C242" t="s">
        <v>10</v>
      </c>
      <c r="D242" t="s">
        <v>39</v>
      </c>
      <c r="E242" t="s">
        <v>40</v>
      </c>
      <c r="F242">
        <v>-70.59</v>
      </c>
      <c r="G242">
        <v>-45.08</v>
      </c>
      <c r="H242">
        <v>20.399999999999999</v>
      </c>
    </row>
    <row r="243" spans="1:9" x14ac:dyDescent="0.2">
      <c r="A243" t="s">
        <v>43</v>
      </c>
      <c r="B243">
        <v>2006</v>
      </c>
      <c r="C243" t="s">
        <v>44</v>
      </c>
      <c r="D243" t="s">
        <v>45</v>
      </c>
      <c r="E243" t="s">
        <v>46</v>
      </c>
      <c r="F243">
        <v>47</v>
      </c>
      <c r="G243">
        <v>-140</v>
      </c>
      <c r="H243">
        <v>17.399999999999999</v>
      </c>
      <c r="I243" t="s">
        <v>13</v>
      </c>
    </row>
    <row r="244" spans="1:9" x14ac:dyDescent="0.2">
      <c r="A244" t="s">
        <v>43</v>
      </c>
      <c r="B244">
        <v>2006</v>
      </c>
      <c r="C244" t="s">
        <v>44</v>
      </c>
      <c r="D244" t="s">
        <v>45</v>
      </c>
      <c r="E244" t="s">
        <v>46</v>
      </c>
      <c r="F244">
        <v>47</v>
      </c>
      <c r="G244">
        <v>-140</v>
      </c>
      <c r="H244">
        <v>17.399999999999999</v>
      </c>
      <c r="I244" t="s">
        <v>13</v>
      </c>
    </row>
    <row r="245" spans="1:9" x14ac:dyDescent="0.2">
      <c r="A245" t="s">
        <v>43</v>
      </c>
      <c r="B245">
        <v>2006</v>
      </c>
      <c r="C245" t="s">
        <v>44</v>
      </c>
      <c r="D245" t="s">
        <v>45</v>
      </c>
      <c r="E245" t="s">
        <v>46</v>
      </c>
      <c r="F245">
        <v>47</v>
      </c>
      <c r="G245">
        <v>-140</v>
      </c>
      <c r="H245">
        <v>17.399999999999999</v>
      </c>
      <c r="I245" t="s">
        <v>13</v>
      </c>
    </row>
    <row r="246" spans="1:9" x14ac:dyDescent="0.2">
      <c r="A246" t="s">
        <v>47</v>
      </c>
      <c r="B246">
        <v>1991</v>
      </c>
      <c r="C246" t="s">
        <v>48</v>
      </c>
      <c r="D246" t="s">
        <v>51</v>
      </c>
      <c r="E246" t="s">
        <v>49</v>
      </c>
      <c r="F246">
        <v>-20</v>
      </c>
      <c r="G246">
        <v>-105</v>
      </c>
      <c r="H246">
        <v>16</v>
      </c>
      <c r="I246" t="s">
        <v>50</v>
      </c>
    </row>
    <row r="247" spans="1:9" x14ac:dyDescent="0.2">
      <c r="A247" t="s">
        <v>47</v>
      </c>
      <c r="B247">
        <v>1991</v>
      </c>
      <c r="C247" t="s">
        <v>48</v>
      </c>
      <c r="D247" t="s">
        <v>51</v>
      </c>
      <c r="E247" t="s">
        <v>49</v>
      </c>
      <c r="F247">
        <v>-30</v>
      </c>
      <c r="G247">
        <v>-105</v>
      </c>
      <c r="H247">
        <v>18</v>
      </c>
      <c r="I247" t="s">
        <v>50</v>
      </c>
    </row>
    <row r="248" spans="1:9" x14ac:dyDescent="0.2">
      <c r="A248" t="s">
        <v>47</v>
      </c>
      <c r="B248">
        <v>1991</v>
      </c>
      <c r="C248" t="s">
        <v>48</v>
      </c>
      <c r="D248" t="s">
        <v>51</v>
      </c>
      <c r="E248" t="s">
        <v>49</v>
      </c>
      <c r="F248">
        <v>-50</v>
      </c>
      <c r="G248">
        <v>-105</v>
      </c>
      <c r="H248">
        <v>15</v>
      </c>
      <c r="I248" t="s">
        <v>50</v>
      </c>
    </row>
    <row r="249" spans="1:9" x14ac:dyDescent="0.2">
      <c r="A249" t="s">
        <v>47</v>
      </c>
      <c r="B249">
        <v>1991</v>
      </c>
      <c r="C249" t="s">
        <v>48</v>
      </c>
      <c r="D249" t="s">
        <v>51</v>
      </c>
      <c r="E249" t="s">
        <v>49</v>
      </c>
      <c r="F249">
        <v>-30</v>
      </c>
      <c r="G249">
        <v>-140</v>
      </c>
      <c r="H249">
        <v>12</v>
      </c>
      <c r="I249" t="s">
        <v>50</v>
      </c>
    </row>
    <row r="250" spans="1:9" x14ac:dyDescent="0.2">
      <c r="A250" t="s">
        <v>47</v>
      </c>
      <c r="B250">
        <v>1991</v>
      </c>
      <c r="C250" t="s">
        <v>48</v>
      </c>
      <c r="D250" t="s">
        <v>51</v>
      </c>
      <c r="E250" t="s">
        <v>49</v>
      </c>
      <c r="F250">
        <v>0</v>
      </c>
      <c r="G250">
        <v>-170</v>
      </c>
      <c r="H250">
        <v>17</v>
      </c>
      <c r="I250" t="s">
        <v>50</v>
      </c>
    </row>
    <row r="251" spans="1:9" x14ac:dyDescent="0.2">
      <c r="A251" t="s">
        <v>53</v>
      </c>
      <c r="B251">
        <v>2018</v>
      </c>
      <c r="C251" t="s">
        <v>48</v>
      </c>
      <c r="D251" t="s">
        <v>51</v>
      </c>
      <c r="E251" t="s">
        <v>52</v>
      </c>
      <c r="F251">
        <v>-41.41</v>
      </c>
      <c r="G251">
        <v>174.87</v>
      </c>
      <c r="H251">
        <v>19.600000000000001</v>
      </c>
      <c r="I251" t="s">
        <v>54</v>
      </c>
    </row>
    <row r="252" spans="1:9" x14ac:dyDescent="0.2">
      <c r="A252" t="s">
        <v>53</v>
      </c>
      <c r="B252">
        <v>2018</v>
      </c>
      <c r="C252" t="s">
        <v>48</v>
      </c>
      <c r="D252" t="s">
        <v>51</v>
      </c>
      <c r="E252" t="s">
        <v>52</v>
      </c>
      <c r="F252">
        <v>-41.41</v>
      </c>
      <c r="G252">
        <v>174.87</v>
      </c>
      <c r="H252">
        <v>18.2</v>
      </c>
      <c r="I252" t="s">
        <v>54</v>
      </c>
    </row>
    <row r="253" spans="1:9" x14ac:dyDescent="0.2">
      <c r="A253" t="s">
        <v>53</v>
      </c>
      <c r="B253">
        <v>2018</v>
      </c>
      <c r="C253" t="s">
        <v>48</v>
      </c>
      <c r="D253" t="s">
        <v>51</v>
      </c>
      <c r="E253" t="s">
        <v>52</v>
      </c>
      <c r="F253">
        <v>-41.41</v>
      </c>
      <c r="G253">
        <v>174.87</v>
      </c>
      <c r="H253">
        <v>17.399999999999999</v>
      </c>
      <c r="I253" t="s">
        <v>54</v>
      </c>
    </row>
    <row r="254" spans="1:9" x14ac:dyDescent="0.2">
      <c r="A254" t="s">
        <v>53</v>
      </c>
      <c r="B254">
        <v>2018</v>
      </c>
      <c r="C254" t="s">
        <v>48</v>
      </c>
      <c r="D254" t="s">
        <v>51</v>
      </c>
      <c r="E254" t="s">
        <v>52</v>
      </c>
      <c r="F254">
        <v>-41.41</v>
      </c>
      <c r="G254">
        <v>174.87</v>
      </c>
      <c r="H254">
        <v>17</v>
      </c>
      <c r="I254" t="s">
        <v>54</v>
      </c>
    </row>
    <row r="255" spans="1:9" x14ac:dyDescent="0.2">
      <c r="A255" t="s">
        <v>53</v>
      </c>
      <c r="B255">
        <v>2018</v>
      </c>
      <c r="C255" t="s">
        <v>48</v>
      </c>
      <c r="D255" t="s">
        <v>51</v>
      </c>
      <c r="E255" t="s">
        <v>52</v>
      </c>
      <c r="F255">
        <v>-41.41</v>
      </c>
      <c r="G255">
        <v>174.87</v>
      </c>
      <c r="H255">
        <v>17.100000000000001</v>
      </c>
      <c r="I255" t="s">
        <v>54</v>
      </c>
    </row>
    <row r="256" spans="1:9" x14ac:dyDescent="0.2">
      <c r="A256" t="s">
        <v>53</v>
      </c>
      <c r="B256">
        <v>2018</v>
      </c>
      <c r="C256" t="s">
        <v>48</v>
      </c>
      <c r="D256" t="s">
        <v>51</v>
      </c>
      <c r="E256" t="s">
        <v>52</v>
      </c>
      <c r="F256">
        <v>-41.41</v>
      </c>
      <c r="G256">
        <v>174.87</v>
      </c>
      <c r="H256">
        <v>18.100000000000001</v>
      </c>
      <c r="I256" t="s">
        <v>54</v>
      </c>
    </row>
    <row r="257" spans="1:9" x14ac:dyDescent="0.2">
      <c r="A257" t="s">
        <v>53</v>
      </c>
      <c r="B257">
        <v>2018</v>
      </c>
      <c r="C257" t="s">
        <v>48</v>
      </c>
      <c r="D257" t="s">
        <v>51</v>
      </c>
      <c r="E257" t="s">
        <v>52</v>
      </c>
      <c r="F257">
        <v>-41.41</v>
      </c>
      <c r="G257">
        <v>174.87</v>
      </c>
      <c r="H257">
        <v>17.899999999999999</v>
      </c>
      <c r="I257" t="s">
        <v>54</v>
      </c>
    </row>
    <row r="258" spans="1:9" x14ac:dyDescent="0.2">
      <c r="A258" t="s">
        <v>53</v>
      </c>
      <c r="B258">
        <v>2018</v>
      </c>
      <c r="C258" t="s">
        <v>48</v>
      </c>
      <c r="D258" t="s">
        <v>51</v>
      </c>
      <c r="E258" t="s">
        <v>52</v>
      </c>
      <c r="F258">
        <v>-41.41</v>
      </c>
      <c r="G258">
        <v>174.87</v>
      </c>
      <c r="H258">
        <v>16.2</v>
      </c>
      <c r="I258" t="s">
        <v>54</v>
      </c>
    </row>
    <row r="259" spans="1:9" x14ac:dyDescent="0.2">
      <c r="A259" t="s">
        <v>53</v>
      </c>
      <c r="B259">
        <v>2018</v>
      </c>
      <c r="C259" t="s">
        <v>48</v>
      </c>
      <c r="D259" t="s">
        <v>51</v>
      </c>
      <c r="E259" t="s">
        <v>52</v>
      </c>
      <c r="F259">
        <v>-41.41</v>
      </c>
      <c r="G259">
        <v>174.87</v>
      </c>
      <c r="H259">
        <v>15.9</v>
      </c>
      <c r="I259" t="s">
        <v>54</v>
      </c>
    </row>
    <row r="260" spans="1:9" x14ac:dyDescent="0.2">
      <c r="A260" t="s">
        <v>55</v>
      </c>
      <c r="B260">
        <v>2000</v>
      </c>
      <c r="C260" t="s">
        <v>48</v>
      </c>
      <c r="D260" t="s">
        <v>56</v>
      </c>
      <c r="E260" t="s">
        <v>57</v>
      </c>
      <c r="F260">
        <v>-85</v>
      </c>
      <c r="G260">
        <v>45</v>
      </c>
      <c r="H260">
        <v>17.8</v>
      </c>
      <c r="I260" t="s">
        <v>58</v>
      </c>
    </row>
    <row r="261" spans="1:9" x14ac:dyDescent="0.2">
      <c r="A261" t="s">
        <v>55</v>
      </c>
      <c r="B261">
        <v>2000</v>
      </c>
      <c r="C261" t="s">
        <v>48</v>
      </c>
      <c r="D261" t="s">
        <v>56</v>
      </c>
      <c r="E261" t="s">
        <v>57</v>
      </c>
      <c r="F261">
        <v>-85</v>
      </c>
      <c r="G261">
        <v>45</v>
      </c>
      <c r="H261">
        <v>19.5</v>
      </c>
      <c r="I261" t="s">
        <v>59</v>
      </c>
    </row>
  </sheetData>
  <autoFilter ref="A1:I261" xr:uid="{92EEAA85-F28F-0649-9176-1ED03CFACDB1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D9A4-09F9-6042-BA63-8F8981F741B0}">
  <dimension ref="A2:I34"/>
  <sheetViews>
    <sheetView workbookViewId="0">
      <selection activeCell="A34" sqref="A34:XFD34"/>
    </sheetView>
  </sheetViews>
  <sheetFormatPr baseColWidth="10" defaultRowHeight="16" x14ac:dyDescent="0.2"/>
  <sheetData>
    <row r="2" spans="1:9" x14ac:dyDescent="0.2">
      <c r="A2" t="s">
        <v>9</v>
      </c>
      <c r="B2">
        <v>2013</v>
      </c>
      <c r="C2" t="s">
        <v>10</v>
      </c>
      <c r="D2" t="s">
        <v>14</v>
      </c>
      <c r="E2" t="s">
        <v>19</v>
      </c>
      <c r="F2">
        <v>30</v>
      </c>
      <c r="G2">
        <v>-87.8</v>
      </c>
      <c r="H2">
        <v>11.3</v>
      </c>
    </row>
    <row r="3" spans="1:9" x14ac:dyDescent="0.2">
      <c r="A3" t="s">
        <v>28</v>
      </c>
      <c r="B3">
        <v>2017</v>
      </c>
      <c r="C3" t="s">
        <v>15</v>
      </c>
      <c r="D3" t="s">
        <v>27</v>
      </c>
      <c r="E3" t="s">
        <v>21</v>
      </c>
      <c r="F3">
        <v>0</v>
      </c>
      <c r="G3">
        <v>0</v>
      </c>
      <c r="H3">
        <v>19.7</v>
      </c>
    </row>
    <row r="4" spans="1:9" x14ac:dyDescent="0.2">
      <c r="A4" t="s">
        <v>28</v>
      </c>
      <c r="B4">
        <v>2017</v>
      </c>
      <c r="C4" t="s">
        <v>10</v>
      </c>
      <c r="D4" t="s">
        <v>29</v>
      </c>
      <c r="E4" t="s">
        <v>21</v>
      </c>
      <c r="F4">
        <v>0</v>
      </c>
      <c r="G4">
        <v>0</v>
      </c>
      <c r="H4">
        <v>19.399999999999999</v>
      </c>
    </row>
    <row r="5" spans="1:9" x14ac:dyDescent="0.2">
      <c r="A5" t="s">
        <v>28</v>
      </c>
      <c r="B5">
        <v>2017</v>
      </c>
      <c r="C5" t="s">
        <v>10</v>
      </c>
      <c r="D5" t="s">
        <v>30</v>
      </c>
      <c r="E5" t="s">
        <v>21</v>
      </c>
      <c r="F5">
        <v>0</v>
      </c>
      <c r="G5">
        <v>0</v>
      </c>
      <c r="H5">
        <v>19.8</v>
      </c>
      <c r="I5" t="s">
        <v>35</v>
      </c>
    </row>
    <row r="6" spans="1:9" x14ac:dyDescent="0.2">
      <c r="A6" t="s">
        <v>28</v>
      </c>
      <c r="B6">
        <v>2017</v>
      </c>
      <c r="C6" t="s">
        <v>10</v>
      </c>
      <c r="D6" t="s">
        <v>30</v>
      </c>
      <c r="E6" t="s">
        <v>21</v>
      </c>
      <c r="F6">
        <v>0</v>
      </c>
      <c r="G6">
        <v>0</v>
      </c>
      <c r="H6">
        <v>19.8</v>
      </c>
      <c r="I6" t="s">
        <v>35</v>
      </c>
    </row>
    <row r="7" spans="1:9" x14ac:dyDescent="0.2">
      <c r="A7" t="s">
        <v>28</v>
      </c>
      <c r="B7">
        <v>2017</v>
      </c>
      <c r="C7" t="s">
        <v>10</v>
      </c>
      <c r="D7" t="s">
        <v>30</v>
      </c>
      <c r="E7" t="s">
        <v>21</v>
      </c>
      <c r="F7">
        <v>0</v>
      </c>
      <c r="G7">
        <v>0</v>
      </c>
      <c r="H7">
        <v>19.8</v>
      </c>
      <c r="I7" t="s">
        <v>35</v>
      </c>
    </row>
    <row r="8" spans="1:9" x14ac:dyDescent="0.2">
      <c r="A8" t="s">
        <v>28</v>
      </c>
      <c r="B8">
        <v>2017</v>
      </c>
      <c r="C8" t="s">
        <v>10</v>
      </c>
      <c r="D8" t="s">
        <v>30</v>
      </c>
      <c r="E8" t="s">
        <v>21</v>
      </c>
      <c r="F8">
        <v>0</v>
      </c>
      <c r="G8">
        <v>0</v>
      </c>
      <c r="H8">
        <v>19.8</v>
      </c>
      <c r="I8" t="s">
        <v>35</v>
      </c>
    </row>
    <row r="9" spans="1:9" x14ac:dyDescent="0.2">
      <c r="A9" t="s">
        <v>28</v>
      </c>
      <c r="B9">
        <v>2017</v>
      </c>
      <c r="C9" t="s">
        <v>10</v>
      </c>
      <c r="D9" t="s">
        <v>30</v>
      </c>
      <c r="E9" t="s">
        <v>21</v>
      </c>
      <c r="F9">
        <v>0</v>
      </c>
      <c r="G9">
        <v>0</v>
      </c>
      <c r="H9">
        <v>19.8</v>
      </c>
      <c r="I9" t="s">
        <v>35</v>
      </c>
    </row>
    <row r="10" spans="1:9" x14ac:dyDescent="0.2">
      <c r="A10" t="s">
        <v>28</v>
      </c>
      <c r="B10">
        <v>2017</v>
      </c>
      <c r="C10" t="s">
        <v>10</v>
      </c>
      <c r="D10" t="s">
        <v>30</v>
      </c>
      <c r="E10" t="s">
        <v>21</v>
      </c>
      <c r="F10">
        <v>0</v>
      </c>
      <c r="G10">
        <v>0</v>
      </c>
      <c r="H10">
        <v>19.8</v>
      </c>
      <c r="I10" t="s">
        <v>35</v>
      </c>
    </row>
    <row r="11" spans="1:9" x14ac:dyDescent="0.2">
      <c r="A11" t="s">
        <v>28</v>
      </c>
      <c r="B11">
        <v>2017</v>
      </c>
      <c r="C11" t="s">
        <v>10</v>
      </c>
      <c r="D11" t="s">
        <v>30</v>
      </c>
      <c r="E11" t="s">
        <v>21</v>
      </c>
      <c r="F11">
        <v>0</v>
      </c>
      <c r="G11">
        <v>0</v>
      </c>
      <c r="H11">
        <v>19.8</v>
      </c>
      <c r="I11" t="s">
        <v>35</v>
      </c>
    </row>
    <row r="12" spans="1:9" x14ac:dyDescent="0.2">
      <c r="A12" t="s">
        <v>28</v>
      </c>
      <c r="B12">
        <v>2017</v>
      </c>
      <c r="C12" t="s">
        <v>10</v>
      </c>
      <c r="D12" t="s">
        <v>30</v>
      </c>
      <c r="E12" t="s">
        <v>21</v>
      </c>
      <c r="F12">
        <v>0</v>
      </c>
      <c r="G12">
        <v>0</v>
      </c>
      <c r="H12">
        <v>19.8</v>
      </c>
      <c r="I12" t="s">
        <v>35</v>
      </c>
    </row>
    <row r="13" spans="1:9" x14ac:dyDescent="0.2">
      <c r="A13" t="s">
        <v>28</v>
      </c>
      <c r="B13">
        <v>2017</v>
      </c>
      <c r="C13" t="s">
        <v>10</v>
      </c>
      <c r="D13" t="s">
        <v>31</v>
      </c>
      <c r="E13" t="s">
        <v>21</v>
      </c>
      <c r="F13">
        <v>0</v>
      </c>
      <c r="G13">
        <v>0</v>
      </c>
      <c r="H13">
        <v>20.100000000000001</v>
      </c>
      <c r="I13" t="s">
        <v>36</v>
      </c>
    </row>
    <row r="14" spans="1:9" x14ac:dyDescent="0.2">
      <c r="A14" t="s">
        <v>28</v>
      </c>
      <c r="B14">
        <v>2017</v>
      </c>
      <c r="C14" t="s">
        <v>10</v>
      </c>
      <c r="D14" t="s">
        <v>31</v>
      </c>
      <c r="E14" t="s">
        <v>21</v>
      </c>
      <c r="F14">
        <v>0</v>
      </c>
      <c r="G14">
        <v>0</v>
      </c>
      <c r="H14">
        <v>20.100000000000001</v>
      </c>
      <c r="I14" t="s">
        <v>36</v>
      </c>
    </row>
    <row r="15" spans="1:9" x14ac:dyDescent="0.2">
      <c r="A15" t="s">
        <v>28</v>
      </c>
      <c r="B15">
        <v>2017</v>
      </c>
      <c r="C15" t="s">
        <v>10</v>
      </c>
      <c r="D15" t="s">
        <v>31</v>
      </c>
      <c r="E15" t="s">
        <v>21</v>
      </c>
      <c r="F15">
        <v>0</v>
      </c>
      <c r="G15">
        <v>0</v>
      </c>
      <c r="H15">
        <v>20.100000000000001</v>
      </c>
      <c r="I15" t="s">
        <v>36</v>
      </c>
    </row>
    <row r="16" spans="1:9" x14ac:dyDescent="0.2">
      <c r="A16" t="s">
        <v>28</v>
      </c>
      <c r="B16">
        <v>2017</v>
      </c>
      <c r="C16" t="s">
        <v>10</v>
      </c>
      <c r="D16" t="s">
        <v>31</v>
      </c>
      <c r="E16" t="s">
        <v>21</v>
      </c>
      <c r="F16">
        <v>0</v>
      </c>
      <c r="G16">
        <v>0</v>
      </c>
      <c r="H16">
        <v>20.100000000000001</v>
      </c>
      <c r="I16" t="s">
        <v>36</v>
      </c>
    </row>
    <row r="17" spans="1:9" x14ac:dyDescent="0.2">
      <c r="A17" t="s">
        <v>28</v>
      </c>
      <c r="B17">
        <v>2017</v>
      </c>
      <c r="C17" t="s">
        <v>10</v>
      </c>
      <c r="D17" t="s">
        <v>32</v>
      </c>
      <c r="E17" t="s">
        <v>21</v>
      </c>
      <c r="F17">
        <v>0</v>
      </c>
      <c r="G17">
        <v>0</v>
      </c>
      <c r="H17">
        <v>18.2</v>
      </c>
      <c r="I17" t="s">
        <v>36</v>
      </c>
    </row>
    <row r="18" spans="1:9" x14ac:dyDescent="0.2">
      <c r="A18" t="s">
        <v>28</v>
      </c>
      <c r="B18">
        <v>2017</v>
      </c>
      <c r="C18" t="s">
        <v>10</v>
      </c>
      <c r="D18" t="s">
        <v>32</v>
      </c>
      <c r="E18" t="s">
        <v>21</v>
      </c>
      <c r="F18">
        <v>0</v>
      </c>
      <c r="G18">
        <v>0</v>
      </c>
      <c r="H18">
        <v>18.2</v>
      </c>
      <c r="I18" t="s">
        <v>36</v>
      </c>
    </row>
    <row r="19" spans="1:9" x14ac:dyDescent="0.2">
      <c r="A19" t="s">
        <v>28</v>
      </c>
      <c r="B19">
        <v>2017</v>
      </c>
      <c r="C19" t="s">
        <v>10</v>
      </c>
      <c r="D19" t="s">
        <v>32</v>
      </c>
      <c r="E19" t="s">
        <v>21</v>
      </c>
      <c r="F19">
        <v>0</v>
      </c>
      <c r="G19">
        <v>0</v>
      </c>
      <c r="H19">
        <v>18.2</v>
      </c>
      <c r="I19" t="s">
        <v>36</v>
      </c>
    </row>
    <row r="20" spans="1:9" x14ac:dyDescent="0.2">
      <c r="A20" t="s">
        <v>28</v>
      </c>
      <c r="B20">
        <v>2017</v>
      </c>
      <c r="C20" t="s">
        <v>10</v>
      </c>
      <c r="D20" t="s">
        <v>32</v>
      </c>
      <c r="E20" t="s">
        <v>21</v>
      </c>
      <c r="F20">
        <v>0</v>
      </c>
      <c r="G20">
        <v>0</v>
      </c>
      <c r="H20">
        <v>18.2</v>
      </c>
      <c r="I20" t="s">
        <v>36</v>
      </c>
    </row>
    <row r="21" spans="1:9" x14ac:dyDescent="0.2">
      <c r="A21" t="s">
        <v>28</v>
      </c>
      <c r="B21">
        <v>2017</v>
      </c>
      <c r="C21" t="s">
        <v>10</v>
      </c>
      <c r="D21" t="s">
        <v>33</v>
      </c>
      <c r="E21" t="s">
        <v>21</v>
      </c>
      <c r="F21">
        <v>0</v>
      </c>
      <c r="G21">
        <v>0</v>
      </c>
      <c r="H21">
        <v>20.2</v>
      </c>
      <c r="I21" t="s">
        <v>37</v>
      </c>
    </row>
    <row r="22" spans="1:9" x14ac:dyDescent="0.2">
      <c r="A22" t="s">
        <v>28</v>
      </c>
      <c r="B22">
        <v>2017</v>
      </c>
      <c r="C22" t="s">
        <v>10</v>
      </c>
      <c r="D22" t="s">
        <v>33</v>
      </c>
      <c r="E22" t="s">
        <v>21</v>
      </c>
      <c r="F22">
        <v>0</v>
      </c>
      <c r="G22">
        <v>0</v>
      </c>
      <c r="H22">
        <v>20.2</v>
      </c>
      <c r="I22" t="s">
        <v>37</v>
      </c>
    </row>
    <row r="23" spans="1:9" x14ac:dyDescent="0.2">
      <c r="A23" t="s">
        <v>28</v>
      </c>
      <c r="B23">
        <v>2017</v>
      </c>
      <c r="C23" t="s">
        <v>10</v>
      </c>
      <c r="D23" t="s">
        <v>33</v>
      </c>
      <c r="E23" t="s">
        <v>21</v>
      </c>
      <c r="F23">
        <v>0</v>
      </c>
      <c r="G23">
        <v>0</v>
      </c>
      <c r="H23">
        <v>20.2</v>
      </c>
      <c r="I23" t="s">
        <v>37</v>
      </c>
    </row>
    <row r="24" spans="1:9" x14ac:dyDescent="0.2">
      <c r="A24" t="s">
        <v>28</v>
      </c>
      <c r="B24">
        <v>2017</v>
      </c>
      <c r="C24" t="s">
        <v>10</v>
      </c>
      <c r="D24" t="s">
        <v>33</v>
      </c>
      <c r="E24" t="s">
        <v>21</v>
      </c>
      <c r="F24">
        <v>0</v>
      </c>
      <c r="G24">
        <v>0</v>
      </c>
      <c r="H24">
        <v>20.2</v>
      </c>
      <c r="I24" t="s">
        <v>37</v>
      </c>
    </row>
    <row r="25" spans="1:9" x14ac:dyDescent="0.2">
      <c r="A25" t="s">
        <v>28</v>
      </c>
      <c r="B25">
        <v>2017</v>
      </c>
      <c r="C25" t="s">
        <v>10</v>
      </c>
      <c r="D25" t="s">
        <v>33</v>
      </c>
      <c r="E25" t="s">
        <v>21</v>
      </c>
      <c r="F25">
        <v>0</v>
      </c>
      <c r="G25">
        <v>0</v>
      </c>
      <c r="H25">
        <v>20.2</v>
      </c>
      <c r="I25" t="s">
        <v>37</v>
      </c>
    </row>
    <row r="26" spans="1:9" x14ac:dyDescent="0.2">
      <c r="A26" t="s">
        <v>28</v>
      </c>
      <c r="B26">
        <v>2017</v>
      </c>
      <c r="C26" t="s">
        <v>10</v>
      </c>
      <c r="D26" t="s">
        <v>34</v>
      </c>
      <c r="E26" t="s">
        <v>21</v>
      </c>
      <c r="F26">
        <v>0</v>
      </c>
      <c r="G26">
        <v>0</v>
      </c>
      <c r="H26">
        <v>23.5</v>
      </c>
      <c r="I26" t="s">
        <v>36</v>
      </c>
    </row>
    <row r="27" spans="1:9" x14ac:dyDescent="0.2">
      <c r="A27" t="s">
        <v>28</v>
      </c>
      <c r="B27">
        <v>2017</v>
      </c>
      <c r="C27" t="s">
        <v>10</v>
      </c>
      <c r="D27" t="s">
        <v>34</v>
      </c>
      <c r="E27" t="s">
        <v>21</v>
      </c>
      <c r="F27">
        <v>0</v>
      </c>
      <c r="G27">
        <v>0</v>
      </c>
      <c r="H27">
        <v>23.5</v>
      </c>
      <c r="I27" t="s">
        <v>36</v>
      </c>
    </row>
    <row r="28" spans="1:9" x14ac:dyDescent="0.2">
      <c r="A28" t="s">
        <v>28</v>
      </c>
      <c r="B28">
        <v>2017</v>
      </c>
      <c r="C28" t="s">
        <v>10</v>
      </c>
      <c r="D28" t="s">
        <v>34</v>
      </c>
      <c r="E28" t="s">
        <v>21</v>
      </c>
      <c r="F28">
        <v>0</v>
      </c>
      <c r="G28">
        <v>0</v>
      </c>
      <c r="H28">
        <v>23.5</v>
      </c>
      <c r="I28" t="s">
        <v>36</v>
      </c>
    </row>
    <row r="29" spans="1:9" x14ac:dyDescent="0.2">
      <c r="A29" t="s">
        <v>28</v>
      </c>
      <c r="B29">
        <v>2017</v>
      </c>
      <c r="C29" t="s">
        <v>10</v>
      </c>
      <c r="D29" t="s">
        <v>34</v>
      </c>
      <c r="E29" t="s">
        <v>21</v>
      </c>
      <c r="F29">
        <v>0</v>
      </c>
      <c r="G29">
        <v>0</v>
      </c>
      <c r="H29">
        <v>23.5</v>
      </c>
      <c r="I29" t="s">
        <v>36</v>
      </c>
    </row>
    <row r="30" spans="1:9" x14ac:dyDescent="0.2">
      <c r="A30" t="s">
        <v>22</v>
      </c>
      <c r="B30">
        <v>2012</v>
      </c>
      <c r="C30" t="s">
        <v>15</v>
      </c>
      <c r="D30" t="s">
        <v>27</v>
      </c>
      <c r="E30" t="s">
        <v>21</v>
      </c>
      <c r="F30">
        <v>0</v>
      </c>
      <c r="G30">
        <v>0</v>
      </c>
      <c r="H30">
        <v>16.45</v>
      </c>
    </row>
    <row r="31" spans="1:9" x14ac:dyDescent="0.2">
      <c r="A31" t="s">
        <v>22</v>
      </c>
      <c r="B31">
        <v>2012</v>
      </c>
      <c r="C31" t="s">
        <v>15</v>
      </c>
      <c r="D31" t="s">
        <v>27</v>
      </c>
      <c r="E31" t="s">
        <v>21</v>
      </c>
      <c r="F31">
        <v>0</v>
      </c>
      <c r="G31">
        <v>0</v>
      </c>
      <c r="H31">
        <v>16.38</v>
      </c>
    </row>
    <row r="32" spans="1:9" x14ac:dyDescent="0.2">
      <c r="A32" t="s">
        <v>22</v>
      </c>
      <c r="B32">
        <v>2012</v>
      </c>
      <c r="C32" t="s">
        <v>15</v>
      </c>
      <c r="D32" t="s">
        <v>27</v>
      </c>
      <c r="E32" t="s">
        <v>21</v>
      </c>
      <c r="F32">
        <v>0</v>
      </c>
      <c r="G32">
        <v>0</v>
      </c>
      <c r="H32">
        <v>16.690000000000001</v>
      </c>
    </row>
    <row r="33" spans="1:9" x14ac:dyDescent="0.2">
      <c r="A33" t="s">
        <v>22</v>
      </c>
      <c r="B33">
        <v>2012</v>
      </c>
      <c r="C33" t="s">
        <v>15</v>
      </c>
      <c r="D33" t="s">
        <v>27</v>
      </c>
      <c r="E33" t="s">
        <v>21</v>
      </c>
      <c r="F33">
        <v>0</v>
      </c>
      <c r="G33">
        <v>0</v>
      </c>
      <c r="H33">
        <v>16.88</v>
      </c>
    </row>
    <row r="34" spans="1:9" x14ac:dyDescent="0.2">
      <c r="A34" t="s">
        <v>47</v>
      </c>
      <c r="B34">
        <v>1991</v>
      </c>
      <c r="C34" t="s">
        <v>48</v>
      </c>
      <c r="D34" t="s">
        <v>51</v>
      </c>
      <c r="E34" t="s">
        <v>49</v>
      </c>
      <c r="F34">
        <v>10</v>
      </c>
      <c r="G34">
        <v>-105</v>
      </c>
      <c r="H34">
        <v>2</v>
      </c>
      <c r="I3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2022-03-18T16:32:43Z</dcterms:created>
  <dcterms:modified xsi:type="dcterms:W3CDTF">2022-03-18T22:08:28Z</dcterms:modified>
</cp:coreProperties>
</file>