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jongebl/Documents/Biogenic Sulfur/Figures and Data/"/>
    </mc:Choice>
  </mc:AlternateContent>
  <xr:revisionPtr revIDLastSave="0" documentId="13_ncr:1_{E8404EAA-EEA6-9442-8108-ABE0F350B5B1}" xr6:coauthVersionLast="47" xr6:coauthVersionMax="47" xr10:uidLastSave="{00000000-0000-0000-0000-000000000000}"/>
  <bookViews>
    <workbookView xWindow="-28160" yWindow="-1180" windowWidth="26740" windowHeight="17360" xr2:uid="{644222EB-16E2-C747-A558-BC77F785491D}"/>
  </bookViews>
  <sheets>
    <sheet name="Anthropogenic S (direct only)" sheetId="9" r:id="rId1"/>
    <sheet name="Summary" sheetId="13" r:id="rId2"/>
    <sheet name="Stats" sheetId="12" r:id="rId3"/>
    <sheet name="Missing Citations" sheetId="11" r:id="rId4"/>
    <sheet name="Anthro S precip" sheetId="1" r:id="rId5"/>
    <sheet name="copy paste scratch tab" sheetId="8" r:id="rId6"/>
  </sheets>
  <definedNames>
    <definedName name="_xlnm._FilterDatabase" localSheetId="4" hidden="1">'Anthro S precip'!$A$1:$I$416</definedName>
    <definedName name="_xlnm._FilterDatabase" localSheetId="0" hidden="1">'Anthropogenic S (direct only)'!$A$1:$K$1969</definedName>
    <definedName name="_xlnm._FilterDatabase" localSheetId="1" hidden="1">Summary!$A$1:$O$1</definedName>
    <definedName name="btbl1fna" localSheetId="5">'copy paste scratch tab'!$B$268</definedName>
    <definedName name="btbl1fnb" localSheetId="5">'copy paste scratch tab'!#REF!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0" i="12" l="1"/>
  <c r="B90" i="13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2" i="12"/>
  <c r="A1966" i="9"/>
  <c r="A1967" i="9"/>
  <c r="A1968" i="9"/>
  <c r="A1969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34" i="9"/>
  <c r="A1935" i="9"/>
  <c r="A1936" i="9"/>
  <c r="A1937" i="9"/>
  <c r="A1938" i="9"/>
  <c r="A1939" i="9"/>
  <c r="A1940" i="9"/>
  <c r="A1926" i="9"/>
  <c r="A1927" i="9"/>
  <c r="A1928" i="9"/>
  <c r="A1929" i="9"/>
  <c r="A1930" i="9"/>
  <c r="A1931" i="9"/>
  <c r="A1932" i="9"/>
  <c r="A1933" i="9"/>
  <c r="A1924" i="9"/>
  <c r="A1925" i="9"/>
  <c r="C750" i="8"/>
  <c r="C749" i="8"/>
  <c r="C746" i="8"/>
  <c r="C744" i="8"/>
  <c r="C742" i="8"/>
  <c r="C740" i="8"/>
  <c r="C738" i="8"/>
  <c r="C736" i="8"/>
  <c r="B750" i="8"/>
  <c r="B749" i="8"/>
  <c r="B746" i="8"/>
  <c r="B744" i="8"/>
  <c r="B742" i="8"/>
  <c r="B740" i="8"/>
  <c r="B738" i="8"/>
  <c r="A1914" i="9"/>
  <c r="A1915" i="9"/>
  <c r="A1916" i="9"/>
  <c r="A1917" i="9"/>
  <c r="A1918" i="9"/>
  <c r="A1919" i="9"/>
  <c r="A1920" i="9"/>
  <c r="A1921" i="9"/>
  <c r="A1922" i="9"/>
  <c r="A1923" i="9"/>
  <c r="A1913" i="9"/>
  <c r="B649" i="8"/>
  <c r="B648" i="8"/>
  <c r="B647" i="8"/>
  <c r="B645" i="8"/>
  <c r="B644" i="8"/>
  <c r="B643" i="8"/>
  <c r="B642" i="8"/>
  <c r="B640" i="8"/>
  <c r="B638" i="8"/>
  <c r="B636" i="8"/>
  <c r="B634" i="8"/>
  <c r="B632" i="8"/>
  <c r="B631" i="8"/>
  <c r="A649" i="8"/>
  <c r="A648" i="8"/>
  <c r="A647" i="8"/>
  <c r="A645" i="8"/>
  <c r="A644" i="8"/>
  <c r="A643" i="8"/>
  <c r="A642" i="8"/>
  <c r="A640" i="8"/>
  <c r="A638" i="8"/>
  <c r="A636" i="8"/>
  <c r="A634" i="8"/>
  <c r="A632" i="8"/>
  <c r="A631" i="8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F609" i="8"/>
  <c r="F611" i="8"/>
  <c r="F613" i="8"/>
  <c r="F615" i="8"/>
  <c r="F616" i="8"/>
  <c r="F617" i="8"/>
  <c r="F618" i="8"/>
  <c r="F619" i="8"/>
  <c r="F620" i="8"/>
  <c r="F621" i="8"/>
  <c r="F622" i="8"/>
  <c r="F623" i="8"/>
  <c r="F624" i="8"/>
  <c r="F606" i="8"/>
  <c r="E617" i="8"/>
  <c r="E616" i="8"/>
  <c r="E614" i="8"/>
  <c r="F614" i="8" s="1"/>
  <c r="E612" i="8"/>
  <c r="F612" i="8" s="1"/>
  <c r="E610" i="8"/>
  <c r="F610" i="8" s="1"/>
  <c r="E608" i="8"/>
  <c r="F608" i="8" s="1"/>
  <c r="E607" i="8"/>
  <c r="F607" i="8" s="1"/>
  <c r="F592" i="8"/>
  <c r="F593" i="8"/>
  <c r="F594" i="8"/>
  <c r="F595" i="8"/>
  <c r="F596" i="8"/>
  <c r="F597" i="8"/>
  <c r="F598" i="8"/>
  <c r="F599" i="8"/>
  <c r="F600" i="8"/>
  <c r="F601" i="8"/>
  <c r="D591" i="8"/>
  <c r="F591" i="8" s="1"/>
  <c r="A1299" i="9"/>
  <c r="A387" i="1"/>
  <c r="A386" i="1"/>
  <c r="A385" i="1"/>
  <c r="A384" i="1"/>
  <c r="A383" i="1"/>
  <c r="A382" i="1"/>
  <c r="A381" i="1"/>
  <c r="A380" i="1"/>
  <c r="A1902" i="9"/>
  <c r="A1903" i="9"/>
  <c r="A1904" i="9"/>
  <c r="A1905" i="9"/>
  <c r="A1906" i="9"/>
  <c r="A1907" i="9"/>
  <c r="A1908" i="9"/>
  <c r="A1909" i="9"/>
  <c r="A1910" i="9"/>
  <c r="A1911" i="9"/>
  <c r="A1912" i="9"/>
  <c r="A1901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787" i="9"/>
  <c r="A121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65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24" i="9"/>
  <c r="A1723" i="9"/>
  <c r="A1722" i="9"/>
  <c r="A1719" i="9"/>
  <c r="A1720" i="9"/>
  <c r="A1721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88" i="9"/>
  <c r="A1689" i="9"/>
  <c r="A1690" i="9"/>
  <c r="A1687" i="9"/>
  <c r="A1684" i="9"/>
  <c r="A1685" i="9"/>
  <c r="A1686" i="9"/>
  <c r="A1683" i="9"/>
  <c r="A1682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C462" i="8"/>
  <c r="C463" i="8"/>
  <c r="C464" i="8"/>
  <c r="C465" i="8"/>
  <c r="C466" i="8"/>
  <c r="C467" i="8"/>
  <c r="C468" i="8"/>
  <c r="C470" i="8"/>
  <c r="C471" i="8"/>
  <c r="C472" i="8"/>
  <c r="C473" i="8"/>
  <c r="C474" i="8"/>
  <c r="C475" i="8"/>
  <c r="C476" i="8"/>
  <c r="C478" i="8"/>
  <c r="C480" i="8"/>
  <c r="C481" i="8"/>
  <c r="C482" i="8"/>
  <c r="C484" i="8"/>
  <c r="C485" i="8"/>
  <c r="A1657" i="9"/>
  <c r="J1657" i="9"/>
  <c r="A1655" i="9"/>
  <c r="A1656" i="9"/>
  <c r="A1654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Q422" i="8"/>
  <c r="Q423" i="8"/>
  <c r="Q424" i="8"/>
  <c r="Q425" i="8"/>
  <c r="Q426" i="8"/>
  <c r="Q427" i="8"/>
  <c r="Q428" i="8"/>
  <c r="Q429" i="8"/>
  <c r="Q430" i="8"/>
  <c r="Q431" i="8"/>
  <c r="Q432" i="8"/>
  <c r="Q433" i="8"/>
  <c r="Q421" i="8"/>
  <c r="A1640" i="9"/>
  <c r="A1631" i="9"/>
  <c r="A1632" i="9"/>
  <c r="A1633" i="9"/>
  <c r="A1634" i="9"/>
  <c r="A1635" i="9"/>
  <c r="A1636" i="9"/>
  <c r="A1637" i="9"/>
  <c r="A1638" i="9"/>
  <c r="A1639" i="9"/>
  <c r="M422" i="8"/>
  <c r="M423" i="8"/>
  <c r="M424" i="8"/>
  <c r="M425" i="8"/>
  <c r="M426" i="8"/>
  <c r="M427" i="8"/>
  <c r="M428" i="8"/>
  <c r="M429" i="8"/>
  <c r="M430" i="8"/>
  <c r="M421" i="8"/>
  <c r="A888" i="9"/>
  <c r="A887" i="9"/>
  <c r="A886" i="9"/>
  <c r="A894" i="9"/>
  <c r="A893" i="9"/>
  <c r="A892" i="9"/>
  <c r="A891" i="9"/>
  <c r="A890" i="9"/>
  <c r="A889" i="9"/>
  <c r="A1626" i="9"/>
  <c r="A1627" i="9"/>
  <c r="A1628" i="9"/>
  <c r="A1629" i="9"/>
  <c r="A1630" i="9"/>
  <c r="A1625" i="9"/>
  <c r="A1614" i="9"/>
  <c r="A1615" i="9"/>
  <c r="A1616" i="9"/>
  <c r="A1617" i="9"/>
  <c r="A1618" i="9"/>
  <c r="A1619" i="9"/>
  <c r="A1620" i="9"/>
  <c r="A1621" i="9"/>
  <c r="A1622" i="9"/>
  <c r="A1623" i="9"/>
  <c r="A1624" i="9"/>
  <c r="A1604" i="9"/>
  <c r="A1605" i="9"/>
  <c r="A1606" i="9"/>
  <c r="A1607" i="9"/>
  <c r="A1608" i="9"/>
  <c r="A1609" i="9"/>
  <c r="A1610" i="9"/>
  <c r="A1611" i="9"/>
  <c r="A1612" i="9"/>
  <c r="A1613" i="9"/>
  <c r="H422" i="8"/>
  <c r="H423" i="8"/>
  <c r="H424" i="8"/>
  <c r="H425" i="8"/>
  <c r="H426" i="8"/>
  <c r="H427" i="8"/>
  <c r="H428" i="8"/>
  <c r="H429" i="8"/>
  <c r="H430" i="8"/>
  <c r="H421" i="8"/>
  <c r="A1599" i="9"/>
  <c r="A1600" i="9"/>
  <c r="A1601" i="9"/>
  <c r="A1602" i="9"/>
  <c r="A1603" i="9"/>
  <c r="A1598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84" i="9"/>
  <c r="A1583" i="9"/>
  <c r="A1582" i="9"/>
  <c r="A1581" i="9"/>
  <c r="A1575" i="9"/>
  <c r="A1576" i="9"/>
  <c r="A1577" i="9"/>
  <c r="A1578" i="9"/>
  <c r="A1579" i="9"/>
  <c r="A1580" i="9"/>
  <c r="A1574" i="9"/>
  <c r="P418" i="8"/>
  <c r="P416" i="8"/>
  <c r="P414" i="8"/>
  <c r="P412" i="8"/>
  <c r="P410" i="8"/>
  <c r="P408" i="8"/>
  <c r="P419" i="8"/>
  <c r="P417" i="8"/>
  <c r="P415" i="8"/>
  <c r="P413" i="8"/>
  <c r="P411" i="8"/>
  <c r="P409" i="8"/>
  <c r="P407" i="8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60" i="9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388" i="8"/>
  <c r="A1556" i="9"/>
  <c r="A1557" i="9"/>
  <c r="A1558" i="9"/>
  <c r="A1559" i="9"/>
  <c r="A1551" i="9"/>
  <c r="A1552" i="9"/>
  <c r="A1553" i="9"/>
  <c r="A1554" i="9"/>
  <c r="A1555" i="9"/>
  <c r="A1550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2" i="9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20" i="8"/>
  <c r="J1090" i="9"/>
  <c r="J154" i="9"/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H419" i="1"/>
</calcChain>
</file>

<file path=xl/sharedStrings.xml><?xml version="1.0" encoding="utf-8"?>
<sst xmlns="http://schemas.openxmlformats.org/spreadsheetml/2006/main" count="16119" uniqueCount="2411">
  <si>
    <t>Material</t>
  </si>
  <si>
    <t>Notes</t>
  </si>
  <si>
    <t>d34Sv (permille)</t>
  </si>
  <si>
    <t>Country</t>
  </si>
  <si>
    <t>Latitude</t>
  </si>
  <si>
    <t>Longitude</t>
  </si>
  <si>
    <t>Sulfur</t>
  </si>
  <si>
    <t>SO4</t>
  </si>
  <si>
    <t>H2S</t>
  </si>
  <si>
    <t>SO2</t>
  </si>
  <si>
    <t>S</t>
  </si>
  <si>
    <t>Nriagu and Coker 1978</t>
  </si>
  <si>
    <t>Authors and year</t>
  </si>
  <si>
    <t>United States</t>
  </si>
  <si>
    <t>Bulk sulfate in precipitation in Great Lakes Basin</t>
  </si>
  <si>
    <t>Location</t>
  </si>
  <si>
    <t>Toronto Island</t>
  </si>
  <si>
    <t>Kingston</t>
  </si>
  <si>
    <t>Trenton</t>
  </si>
  <si>
    <t>Woodbridge</t>
  </si>
  <si>
    <t>CCIW</t>
  </si>
  <si>
    <t>Ancaster</t>
  </si>
  <si>
    <t>Port Stanley</t>
  </si>
  <si>
    <t>Pelee Island</t>
  </si>
  <si>
    <t>Gore Bay</t>
  </si>
  <si>
    <t>Thunder Bay</t>
  </si>
  <si>
    <t>Wiarton</t>
  </si>
  <si>
    <t>Sarnia</t>
  </si>
  <si>
    <t>Copper Harbor</t>
  </si>
  <si>
    <t>Isle Royale</t>
  </si>
  <si>
    <t>Pinery Park</t>
  </si>
  <si>
    <t>Neys Park</t>
  </si>
  <si>
    <t>Inverhuron Park</t>
  </si>
  <si>
    <t>Geo. Bay. Is. Pk</t>
  </si>
  <si>
    <t>Kilbear Park</t>
  </si>
  <si>
    <t>Saltzman 1983</t>
  </si>
  <si>
    <t>SO2 in a forest</t>
  </si>
  <si>
    <t>Hubbard Brook</t>
  </si>
  <si>
    <t>Hitchcock and Black 1984</t>
  </si>
  <si>
    <t>Sulfur from crude oil, coal, and residual oil</t>
  </si>
  <si>
    <t>Barrie 1992</t>
  </si>
  <si>
    <t>Aerosol sulfate includes DMS influence</t>
  </si>
  <si>
    <t>Canada</t>
  </si>
  <si>
    <t>Coal in China</t>
  </si>
  <si>
    <t>China</t>
  </si>
  <si>
    <t>Dafang</t>
  </si>
  <si>
    <t>Yaguan</t>
  </si>
  <si>
    <t>Muchong</t>
  </si>
  <si>
    <t>Dayong</t>
  </si>
  <si>
    <t>Guojiachong</t>
  </si>
  <si>
    <t>Shicao</t>
  </si>
  <si>
    <t>Changpo</t>
  </si>
  <si>
    <t>Yangjiawan</t>
  </si>
  <si>
    <t>Onggong</t>
  </si>
  <si>
    <t>Baiyanping</t>
  </si>
  <si>
    <t>Guiyang</t>
  </si>
  <si>
    <t>Mawen</t>
  </si>
  <si>
    <t>Yanlou</t>
  </si>
  <si>
    <t>Lanba</t>
  </si>
  <si>
    <t>Mayuan</t>
  </si>
  <si>
    <t>Gujiao</t>
  </si>
  <si>
    <t>Datu</t>
  </si>
  <si>
    <t>Touqiao</t>
  </si>
  <si>
    <t>Hong 1993</t>
  </si>
  <si>
    <t>Smith and Batts 1974</t>
  </si>
  <si>
    <t>OrgS</t>
  </si>
  <si>
    <t>Australian coal</t>
  </si>
  <si>
    <t>Australia</t>
  </si>
  <si>
    <t>PyriteS</t>
  </si>
  <si>
    <t>Smith 1982</t>
  </si>
  <si>
    <t>Hackley and Anderson 1986</t>
  </si>
  <si>
    <t>Wyoming coal</t>
  </si>
  <si>
    <t>Wyoming</t>
  </si>
  <si>
    <t>Colorado</t>
  </si>
  <si>
    <t>Holmes and Brownfield 1992</t>
  </si>
  <si>
    <t>Colorado "Lennox" coal ("Williams Fork Formation: Wadge and Lennox coal bed")</t>
  </si>
  <si>
    <t>Colorado "Wadge" coal ("Williams Fork Formation: Wadge and Lennox coal bed")</t>
  </si>
  <si>
    <t>Price and Shieh 1979</t>
  </si>
  <si>
    <t>Illinois</t>
  </si>
  <si>
    <t>Coal 5-4 from Illinois Basin</t>
  </si>
  <si>
    <t>Coal 5-5 from Illinois Basin</t>
  </si>
  <si>
    <t>Coal 6-1 from Illinois Basin</t>
  </si>
  <si>
    <t>Coal 7-2 from Illinois Basin</t>
  </si>
  <si>
    <t>Coal 7-3 from Illinois Basin</t>
  </si>
  <si>
    <t>Coal 7-1 from Illinois Basin</t>
  </si>
  <si>
    <t>Coal 5-1 from Illinois Basin</t>
  </si>
  <si>
    <t>Coal 7-4 from Illinois Basin</t>
  </si>
  <si>
    <t>Coal 6-2 from Illinois Basin</t>
  </si>
  <si>
    <t>Coal 6-3 from Illinois Basin</t>
  </si>
  <si>
    <t>Coal 6-4 from Illinois Basin</t>
  </si>
  <si>
    <t>Coal 5-2 from Illinois Basin</t>
  </si>
  <si>
    <t>Coal 5-3 from Illinois Basin</t>
  </si>
  <si>
    <t>Coal 5-6 from Illinois Basin</t>
  </si>
  <si>
    <t>Coal 5-7 from Illinois Basin</t>
  </si>
  <si>
    <t>Coal 5-8 from Illinois Basin</t>
  </si>
  <si>
    <t>Coal 5-9 from Illinois Basin</t>
  </si>
  <si>
    <t>Coal 5-10 from Illinois Basin</t>
  </si>
  <si>
    <t>Coal 4-1 from Illinois Basin</t>
  </si>
  <si>
    <t>Coal 3-1 from Illinois Basin</t>
  </si>
  <si>
    <t>Coal 3-2 from Illinois Basin</t>
  </si>
  <si>
    <t>–</t>
  </si>
  <si>
    <t>Dai 2002</t>
  </si>
  <si>
    <t>Inner Mongolia</t>
  </si>
  <si>
    <t>Coal sample 9-13 from Wuda coalfield</t>
  </si>
  <si>
    <t>Coal sample 9-12 from Wuda coalfield</t>
  </si>
  <si>
    <t>Coal sample 9-11 from Wuda coalfield</t>
  </si>
  <si>
    <t>Coal sample 9-10 from Wuda coalfield</t>
  </si>
  <si>
    <t>Coal sample 9-9 from Wuda coalfield</t>
  </si>
  <si>
    <t>Coal sample 9-8 from Wuda coalfield</t>
  </si>
  <si>
    <t>Coal sample 9-7 from Wuda coalfield</t>
  </si>
  <si>
    <t>Coal sample 9-6 from Wuda coalfield</t>
  </si>
  <si>
    <t>Coal sample 9-5 from Wuda coalfield</t>
  </si>
  <si>
    <t>Coal sample 9-4 from Wuda coalfield</t>
  </si>
  <si>
    <t>Coal sample 9-3 from Wuda coalfield</t>
  </si>
  <si>
    <t>Coal sample 9-2 from Wuda coalfield</t>
  </si>
  <si>
    <t>Coal sample 9-1 from Wuda coalfield</t>
  </si>
  <si>
    <t>Coal sample 13-6 from Wuda coalfield</t>
  </si>
  <si>
    <t>Coal sample 13-5 from Wuda coalfield</t>
  </si>
  <si>
    <t>Coal sample 13-4 from Wuda coalfield</t>
  </si>
  <si>
    <t>Coal sample 13-3 from Wuda coalfield</t>
  </si>
  <si>
    <t>Coal sample 13-2 from Wuda coalfield</t>
  </si>
  <si>
    <t>Coal sample 13-1 from Wuda coalfield</t>
  </si>
  <si>
    <t>Coal sample J1 from Chenxi coals</t>
  </si>
  <si>
    <t>Coal sample J2 from Chenxi coals</t>
  </si>
  <si>
    <t>Coal sample J3 from Chenxi coals</t>
  </si>
  <si>
    <t>Coal sample J4 from Chenxi coals</t>
  </si>
  <si>
    <t>Coal sample J5 from Chenxi coals</t>
  </si>
  <si>
    <t>Coal sample J6 from Chenxi coals</t>
  </si>
  <si>
    <t>Coal sample J7 from Chenxi coals</t>
  </si>
  <si>
    <t>Coal sample J8 from Chenxi coals</t>
  </si>
  <si>
    <t>Coal sample J9 from Chenxi coals</t>
  </si>
  <si>
    <t>Coal sample J10 from Chenxi coals</t>
  </si>
  <si>
    <t>Coal sample J11 from Chenxi coals</t>
  </si>
  <si>
    <t>Hunan Province</t>
  </si>
  <si>
    <t>Li and Tang 2014</t>
  </si>
  <si>
    <t>Bottrell 1994</t>
  </si>
  <si>
    <t>Coal IBC101 from Illinois Basin</t>
  </si>
  <si>
    <t>Coal IBC102 from Illinois Basin</t>
  </si>
  <si>
    <t>Coal IBC106 from Illinois Basin</t>
  </si>
  <si>
    <t>Coal IBC107 from Illinois Basin</t>
  </si>
  <si>
    <t>Zhao 2003</t>
  </si>
  <si>
    <t>Kent</t>
  </si>
  <si>
    <t>Midlands</t>
  </si>
  <si>
    <t>Nottinghamshire</t>
  </si>
  <si>
    <t>North Derbyshire</t>
  </si>
  <si>
    <t>Yorkshire</t>
  </si>
  <si>
    <t>Durham</t>
  </si>
  <si>
    <t>Northumberland</t>
  </si>
  <si>
    <t>Scotland</t>
  </si>
  <si>
    <t>Poland</t>
  </si>
  <si>
    <t>Colombia</t>
  </si>
  <si>
    <t>France</t>
  </si>
  <si>
    <t>Britain</t>
  </si>
  <si>
    <t>Fife</t>
  </si>
  <si>
    <t>La Jagua</t>
  </si>
  <si>
    <t>Rhenish Iignite</t>
  </si>
  <si>
    <t>Coal bulk S</t>
  </si>
  <si>
    <t>Jiang 2008</t>
  </si>
  <si>
    <t>Indiana</t>
  </si>
  <si>
    <t>High-sulfur springfield coal A1</t>
  </si>
  <si>
    <t>High-sulfur springfield coal A2</t>
  </si>
  <si>
    <t>High-sulfur springfield coal A4</t>
  </si>
  <si>
    <t>High-sulfur Danville coal A1</t>
  </si>
  <si>
    <t>High-sulfur Danville coal A2</t>
  </si>
  <si>
    <t>High-sulfur Danville coal A3</t>
  </si>
  <si>
    <t>High-sulfur Danville coal A4</t>
  </si>
  <si>
    <t>High-sulfur springfield coal A5</t>
  </si>
  <si>
    <t>High-sulfur springfield coal A6</t>
  </si>
  <si>
    <t>Illionois Coal Inland 1</t>
  </si>
  <si>
    <t>Illionois Coal Orient Site 2</t>
  </si>
  <si>
    <t>Illionois Coal Orient Site 1</t>
  </si>
  <si>
    <t>Illinois Coal River King Underground Mine</t>
  </si>
  <si>
    <t>Illinois Coal Crown Site A</t>
  </si>
  <si>
    <t>Illinois Coal Crown Site 1</t>
  </si>
  <si>
    <t>Illinois Coal Crown Site E</t>
  </si>
  <si>
    <t>Illinois Coal Crown Site I</t>
  </si>
  <si>
    <t>Illinois Coal Crown Site G</t>
  </si>
  <si>
    <t>Westgate and Anderson 1984</t>
  </si>
  <si>
    <t>Westgate and Anderson 1982</t>
  </si>
  <si>
    <t>Herrin Coal L1 B</t>
  </si>
  <si>
    <t>Herrin Coal RK T</t>
  </si>
  <si>
    <t>Herrin Coal O3 S1B</t>
  </si>
  <si>
    <t>Anna Shale C2</t>
  </si>
  <si>
    <t>Energy Shale C2</t>
  </si>
  <si>
    <t>Herrin Coal C2 2A</t>
  </si>
  <si>
    <t>Herrin Coal C2 SAT</t>
  </si>
  <si>
    <t>Herrin Coal C2 SAM</t>
  </si>
  <si>
    <t>Herrin Coal RK M</t>
  </si>
  <si>
    <t>Herrin Coal RK B</t>
  </si>
  <si>
    <t>Herrin Coal O3 S1M</t>
  </si>
  <si>
    <t>Herrin Coal O3 S2M</t>
  </si>
  <si>
    <t>Herrin Coal I1 T</t>
  </si>
  <si>
    <t>Bogdanka</t>
  </si>
  <si>
    <t>ChwaΠowice</t>
  </si>
  <si>
    <t>Jankowice</t>
  </si>
  <si>
    <t>Âlàsk</t>
  </si>
  <si>
    <t>SoÊnica</t>
  </si>
  <si>
    <t>BeΠchat.w*</t>
  </si>
  <si>
    <t>Kazimierz Juliusz</t>
  </si>
  <si>
    <t>Bogdanka coal</t>
  </si>
  <si>
    <t>Kazimierz Juliusz coal</t>
  </si>
  <si>
    <t>ChwaΠowice coal</t>
  </si>
  <si>
    <t>Jankowice coal</t>
  </si>
  <si>
    <t>Âlàsk coal</t>
  </si>
  <si>
    <t>SoÊnica coal</t>
  </si>
  <si>
    <t>BeΠchat.w* coal</t>
  </si>
  <si>
    <t>Chmielewski 2002</t>
  </si>
  <si>
    <t>Jiangsu</t>
  </si>
  <si>
    <t>Zhejiang</t>
  </si>
  <si>
    <t>Anhui</t>
  </si>
  <si>
    <t>Jiangxi</t>
  </si>
  <si>
    <t>Hubei</t>
  </si>
  <si>
    <t>Guizhou</t>
  </si>
  <si>
    <t>Chongqing</t>
  </si>
  <si>
    <t>Sichuan</t>
  </si>
  <si>
    <t>Shanxi</t>
  </si>
  <si>
    <t>Jiangsu coal</t>
  </si>
  <si>
    <t>Zhejiang coal</t>
  </si>
  <si>
    <t>Anhui coal</t>
  </si>
  <si>
    <t>Jiangxi coal</t>
  </si>
  <si>
    <t>Hubei coal</t>
  </si>
  <si>
    <t>Hunan Province coal</t>
  </si>
  <si>
    <t>Guizhou coal</t>
  </si>
  <si>
    <t>Chongqing coal</t>
  </si>
  <si>
    <t>Sichuan coal</t>
  </si>
  <si>
    <t>Shanxi coal</t>
  </si>
  <si>
    <t>Xiao 2011</t>
  </si>
  <si>
    <t>E7-S</t>
  </si>
  <si>
    <t>/</t>
  </si>
  <si>
    <t>−21.6</t>
  </si>
  <si>
    <t>E7-SO4</t>
  </si>
  <si>
    <t>Rozenite</t>
  </si>
  <si>
    <t>Fe2+(SO4)0.4(H2O)</t>
  </si>
  <si>
    <t>−21.2</t>
  </si>
  <si>
    <t>E7</t>
  </si>
  <si>
    <t>Pyrite</t>
  </si>
  <si>
    <t>(FeS2)</t>
  </si>
  <si>
    <t>−18.1</t>
  </si>
  <si>
    <t>E22</t>
  </si>
  <si>
    <t>−37.3</t>
  </si>
  <si>
    <t>E23</t>
  </si>
  <si>
    <t>−25.8</t>
  </si>
  <si>
    <t>E24</t>
  </si>
  <si>
    <t>−35.2</t>
  </si>
  <si>
    <t>E-P</t>
  </si>
  <si>
    <t>nd*</t>
  </si>
  <si>
    <t>nd</t>
  </si>
  <si>
    <t>−30.3</t>
  </si>
  <si>
    <t>Leached</t>
  </si>
  <si>
    <t>SO42−</t>
  </si>
  <si>
    <t>E6–2</t>
  </si>
  <si>
    <t>BaSO4</t>
  </si>
  <si>
    <t>−12</t>
  </si>
  <si>
    <t>E8–1</t>
  </si>
  <si>
    <t>−13.2</t>
  </si>
  <si>
    <t>E9</t>
  </si>
  <si>
    <t>−6.9</t>
  </si>
  <si>
    <t>E12</t>
  </si>
  <si>
    <t>−7.4</t>
  </si>
  <si>
    <t>E20</t>
  </si>
  <si>
    <t>−11.4</t>
  </si>
  <si>
    <t>Pınarhisar</t>
  </si>
  <si>
    <t>coals</t>
  </si>
  <si>
    <t>V19</t>
  </si>
  <si>
    <t>−59.3</t>
  </si>
  <si>
    <t>TOZ-P</t>
  </si>
  <si>
    <t>−53</t>
  </si>
  <si>
    <t>T1</t>
  </si>
  <si>
    <t>−56.5</t>
  </si>
  <si>
    <t>T2</t>
  </si>
  <si>
    <t>−55.3</t>
  </si>
  <si>
    <t>V4</t>
  </si>
  <si>
    <t>−1.1</t>
  </si>
  <si>
    <t>V5</t>
  </si>
  <si>
    <t>−12.6</t>
  </si>
  <si>
    <t>V6</t>
  </si>
  <si>
    <t>−7</t>
  </si>
  <si>
    <t>V9</t>
  </si>
  <si>
    <t>−21.5</t>
  </si>
  <si>
    <t>V11</t>
  </si>
  <si>
    <t>−7.5</t>
  </si>
  <si>
    <t>V13</t>
  </si>
  <si>
    <t>−2.9</t>
  </si>
  <si>
    <t>V15</t>
  </si>
  <si>
    <t>−40.8</t>
  </si>
  <si>
    <t>V16</t>
  </si>
  <si>
    <t>−18</t>
  </si>
  <si>
    <t>V18</t>
  </si>
  <si>
    <t>−20.6</t>
  </si>
  <si>
    <t>−43.4</t>
  </si>
  <si>
    <t>V19 Pınarhisar</t>
  </si>
  <si>
    <t>TOZ-P Pınarhisar</t>
  </si>
  <si>
    <t>T1 Pınarhisar</t>
  </si>
  <si>
    <t>T2 Pınarhisar</t>
  </si>
  <si>
    <t>V4 Pınarhisar</t>
  </si>
  <si>
    <t>V5 Pınarhisar</t>
  </si>
  <si>
    <t>V6 Pınarhisar</t>
  </si>
  <si>
    <t>V9 Pınarhisar</t>
  </si>
  <si>
    <t>V11 Pınarhisar</t>
  </si>
  <si>
    <t>V13 Pınarhisar</t>
  </si>
  <si>
    <t>V15 Pınarhisar</t>
  </si>
  <si>
    <t>V16 Pınarhisar</t>
  </si>
  <si>
    <t>V18 Pınarhisar</t>
  </si>
  <si>
    <t>E7-S Saray coal</t>
  </si>
  <si>
    <t>E7-SO4 Saray coal</t>
  </si>
  <si>
    <t>E7 Saray coal</t>
  </si>
  <si>
    <t>E22 Saray coal</t>
  </si>
  <si>
    <t>E23 Saray coal</t>
  </si>
  <si>
    <t>E24 Saray coal</t>
  </si>
  <si>
    <t>E-P Saray coal</t>
  </si>
  <si>
    <t>E6–2 Saray coal</t>
  </si>
  <si>
    <t>E8–1 Saray coal</t>
  </si>
  <si>
    <t>E9 Saray coal</t>
  </si>
  <si>
    <t>E12 Saray coal</t>
  </si>
  <si>
    <t>E20 Saray coal</t>
  </si>
  <si>
    <t>Thrace region</t>
  </si>
  <si>
    <t>Turkey</t>
  </si>
  <si>
    <t>Erarslan 2020</t>
  </si>
  <si>
    <t>Whelan 1988</t>
  </si>
  <si>
    <t>Sphalerite</t>
  </si>
  <si>
    <t>Danville coal</t>
  </si>
  <si>
    <t>Herrin Coal</t>
  </si>
  <si>
    <t>Identifier</t>
  </si>
  <si>
    <t>C2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</si>
  <si>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</si>
  <si>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</si>
  <si>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</si>
  <si>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</si>
  <si>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</si>
  <si>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</si>
  <si>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</si>
  <si>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</si>
  <si>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</si>
  <si>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</si>
  <si>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</si>
  <si>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</si>
  <si>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</si>
  <si>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</si>
  <si>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</si>
  <si>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</si>
  <si>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</si>
  <si>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</si>
  <si>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</si>
  <si>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</si>
  <si>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</si>
  <si>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</si>
  <si>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</si>
  <si>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</si>
  <si>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</si>
  <si>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</si>
  <si>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</si>
  <si>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</si>
  <si>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</si>
  <si>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</si>
  <si>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</si>
  <si>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</si>
  <si>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</si>
  <si>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</si>
  <si>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</si>
  <si>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</si>
  <si>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</si>
  <si>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</si>
  <si>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</si>
  <si>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</si>
  <si>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</si>
  <si>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</si>
  <si>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</si>
  <si>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</si>
  <si>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</si>
  <si>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</si>
  <si>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</si>
  <si>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</si>
  <si>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</si>
  <si>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</si>
  <si>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</si>
  <si>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</si>
  <si>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</si>
  <si>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</si>
  <si>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</si>
  <si>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</si>
  <si>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</si>
  <si>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</si>
  <si>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</si>
  <si>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</si>
  <si>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</si>
  <si>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</si>
  <si>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</si>
  <si>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</si>
  <si>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</si>
  <si>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</si>
  <si>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</si>
  <si>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</si>
  <si>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</si>
  <si>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</si>
  <si>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</si>
  <si>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</si>
  <si>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</si>
  <si>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</si>
  <si>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</si>
  <si>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</si>
  <si>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</si>
  <si>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</si>
  <si>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</si>
  <si>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</si>
  <si>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</si>
  <si>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</si>
  <si>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</si>
  <si>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C150</t>
  </si>
  <si>
    <t>C142</t>
  </si>
  <si>
    <t>C143</t>
  </si>
  <si>
    <t>C144</t>
  </si>
  <si>
    <t>C145</t>
  </si>
  <si>
    <t>C146</t>
  </si>
  <si>
    <t>C147</t>
  </si>
  <si>
    <t>C148</t>
  </si>
  <si>
    <t>C149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</si>
  <si>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</si>
  <si>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</si>
  <si>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</si>
  <si>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</si>
  <si>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</si>
  <si>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</si>
  <si>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</si>
  <si>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</si>
  <si>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</si>
  <si>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</si>
  <si>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</si>
  <si>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</si>
  <si>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</si>
  <si>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</si>
  <si>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</si>
  <si>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</si>
  <si>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</si>
  <si>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</si>
  <si>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</si>
  <si>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</si>
  <si>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</si>
  <si>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</si>
  <si>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</si>
  <si>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</si>
  <si>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</si>
  <si>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</si>
  <si>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</si>
  <si>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</si>
  <si>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</si>
  <si>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</si>
  <si>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</si>
  <si>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</si>
  <si>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</si>
  <si>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</si>
  <si>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</si>
  <si>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</si>
  <si>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</si>
  <si>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</si>
  <si>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</si>
  <si>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</si>
  <si>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</si>
  <si>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</si>
  <si>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</si>
  <si>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</si>
  <si>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</si>
  <si>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</si>
  <si>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</si>
  <si>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</si>
  <si>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</si>
  <si>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</si>
  <si>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</si>
  <si>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</si>
  <si>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</si>
  <si>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</si>
  <si>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</si>
  <si>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</si>
  <si>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</si>
  <si>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</si>
  <si>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</si>
  <si>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</si>
  <si>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</si>
  <si>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</si>
  <si>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</si>
  <si>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</si>
  <si>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</si>
  <si>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</si>
  <si>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</si>
  <si>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</si>
  <si>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</si>
  <si>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</si>
  <si>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</si>
  <si>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</si>
  <si>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</si>
  <si>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</si>
  <si>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</si>
  <si>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</si>
  <si>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</si>
  <si>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</si>
  <si>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</si>
  <si>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</si>
  <si>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</si>
  <si>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</si>
  <si>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</si>
  <si>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</si>
  <si>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</si>
  <si>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</si>
  <si>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</si>
  <si>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</si>
  <si>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Newman 1975</t>
  </si>
  <si>
    <t>Flume gas SO2</t>
  </si>
  <si>
    <t>Coal from Rochester and Pittsburgh or the Canterburry Coal companies</t>
  </si>
  <si>
    <t>Pennsylvania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</si>
  <si>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</si>
  <si>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</si>
  <si>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</si>
  <si>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</si>
  <si>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</si>
  <si>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</si>
  <si>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</si>
  <si>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</si>
  <si>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</si>
  <si>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</si>
  <si>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</si>
  <si>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Liu 1987</t>
  </si>
  <si>
    <t>Coal from Illinois Basin I think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</si>
  <si>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</si>
  <si>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</si>
  <si>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</si>
  <si>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</si>
  <si>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</si>
  <si>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</si>
  <si>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</si>
  <si>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</si>
  <si>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</si>
  <si>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</si>
  <si>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</si>
  <si>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</si>
  <si>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</si>
  <si>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Eastoe and Artiola 2003</t>
  </si>
  <si>
    <t>C264</t>
  </si>
  <si>
    <t>Flue gas sludge</t>
  </si>
  <si>
    <t>Gypsum from flue glas sludge</t>
  </si>
  <si>
    <t>Southwestern US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</si>
  <si>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</si>
  <si>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</si>
  <si>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</si>
  <si>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</si>
  <si>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</si>
  <si>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</si>
  <si>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</si>
  <si>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</si>
  <si>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</si>
  <si>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</si>
  <si>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</si>
  <si>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</si>
  <si>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</si>
  <si>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</si>
  <si>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Super helpful paper</t>
  </si>
  <si>
    <t>"The data from these studies suggests that the combustion process homogenizes the incoming coal isotopic values"</t>
  </si>
  <si>
    <t>Elswick 2007</t>
  </si>
  <si>
    <t>bituminuous Middle Pennsylvanian Dean coal bed</t>
  </si>
  <si>
    <t>Ash S</t>
  </si>
  <si>
    <t>Upper freeport coal bed</t>
  </si>
  <si>
    <t>Spiker 1994</t>
  </si>
  <si>
    <t>A</t>
  </si>
  <si>
    <t>B</t>
  </si>
  <si>
    <t>A'</t>
  </si>
  <si>
    <t>B'</t>
  </si>
  <si>
    <t>1.!)9</t>
  </si>
  <si>
    <t>UP</t>
  </si>
  <si>
    <t>C</t>
  </si>
  <si>
    <t>D</t>
  </si>
  <si>
    <t>LP+E</t>
  </si>
  <si>
    <t>0/77</t>
  </si>
  <si>
    <t>n.a.</t>
  </si>
  <si>
    <t>Shimoyama 1990</t>
  </si>
  <si>
    <t>Palaeogene coal of Japan</t>
  </si>
  <si>
    <t>Japan</t>
  </si>
  <si>
    <t>O1</t>
  </si>
  <si>
    <t>Cai 2009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</si>
  <si>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</si>
  <si>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</si>
  <si>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</si>
  <si>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</si>
  <si>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</si>
  <si>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</si>
  <si>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</si>
  <si>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</si>
  <si>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</si>
  <si>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</si>
  <si>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</si>
  <si>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</si>
  <si>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O15</t>
  </si>
  <si>
    <t>O16</t>
  </si>
  <si>
    <t>O17</t>
  </si>
  <si>
    <t>O18</t>
  </si>
  <si>
    <t>O19</t>
  </si>
  <si>
    <t>O20</t>
  </si>
  <si>
    <t>O21</t>
  </si>
  <si>
    <t>Tarim Basin oil sample combusted to oxidize OrgS to sulfur</t>
  </si>
  <si>
    <t>Gas sample of H2S</t>
  </si>
  <si>
    <t>O22</t>
  </si>
  <si>
    <t>O23</t>
  </si>
  <si>
    <t>Gvirtzman 2015</t>
  </si>
  <si>
    <t>Smackover formation covering a broad range of thermal maturity</t>
  </si>
  <si>
    <t>Gulf of Mexico</t>
  </si>
  <si>
    <t>Wallers Creek</t>
  </si>
  <si>
    <t>4423–4427</t>
  </si>
  <si>
    <t>−12.5</t>
  </si>
  <si>
    <t>−23.9</t>
  </si>
  <si>
    <t>Blacksher</t>
  </si>
  <si>
    <t>4780–4784</t>
  </si>
  <si>
    <t>Chunchula</t>
  </si>
  <si>
    <t>5610–5619</t>
  </si>
  <si>
    <t>−23.4</t>
  </si>
  <si>
    <t>Cold Creek</t>
  </si>
  <si>
    <t>5623–5631</t>
  </si>
  <si>
    <t>−0.6</t>
  </si>
  <si>
    <t>−23.7</t>
  </si>
  <si>
    <t>Hatter’s Pond</t>
  </si>
  <si>
    <t>5583–5588</t>
  </si>
  <si>
    <t>−23.0</t>
  </si>
  <si>
    <t>Sugar Ridge</t>
  </si>
  <si>
    <t>3534–3551</t>
  </si>
  <si>
    <t>Huxford</t>
  </si>
  <si>
    <t>4495–4501</t>
  </si>
  <si>
    <t>−22.8</t>
  </si>
  <si>
    <t>Vocation</t>
  </si>
  <si>
    <t>4265–4268</t>
  </si>
  <si>
    <t>−22.5</t>
  </si>
  <si>
    <t>Gin Creek</t>
  </si>
  <si>
    <t>4137–4142</t>
  </si>
  <si>
    <t>Chatom</t>
  </si>
  <si>
    <t>4930–4964</t>
  </si>
  <si>
    <t>−21.7</t>
  </si>
  <si>
    <t>Big Escambia Creek</t>
  </si>
  <si>
    <t>4688–4711</t>
  </si>
  <si>
    <t>−20.9</t>
  </si>
  <si>
    <t>South State Line</t>
  </si>
  <si>
    <t>5272–5345</t>
  </si>
  <si>
    <t>−20.1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</si>
  <si>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</si>
  <si>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</si>
  <si>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</si>
  <si>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</si>
  <si>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</si>
  <si>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</si>
  <si>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</si>
  <si>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</si>
  <si>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</si>
  <si>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</si>
  <si>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</si>
  <si>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</si>
  <si>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Amrani 2012</t>
  </si>
  <si>
    <t>Turkey Creek</t>
  </si>
  <si>
    <t>4056–4062</t>
  </si>
  <si>
    <t>0.757 (55.5)</t>
  </si>
  <si>
    <t>−0.9</t>
  </si>
  <si>
    <t>−23.93</t>
  </si>
  <si>
    <t>4758–4762</t>
  </si>
  <si>
    <t>0.835 (38)</t>
  </si>
  <si>
    <t>−23.94</t>
  </si>
  <si>
    <t>5142–5146</t>
  </si>
  <si>
    <t>0.828 (39.4)</t>
  </si>
  <si>
    <t>−23.90</t>
  </si>
  <si>
    <t>Hatters Pond</t>
  </si>
  <si>
    <t>6005–6011</t>
  </si>
  <si>
    <t>0.756 (55.6)</t>
  </si>
  <si>
    <t>6049–6058</t>
  </si>
  <si>
    <t>−23.70</t>
  </si>
  <si>
    <t>Appleton</t>
  </si>
  <si>
    <t>4230–4242</t>
  </si>
  <si>
    <t>0.781 (49.7)</t>
  </si>
  <si>
    <t>−24.30</t>
  </si>
  <si>
    <t>4588–4591</t>
  </si>
  <si>
    <t>0.775 (51.1)</t>
  </si>
  <si>
    <t>−22.50</t>
  </si>
  <si>
    <t>4835–4841</t>
  </si>
  <si>
    <t>0.774 (51.2)</t>
  </si>
  <si>
    <t>−22.80</t>
  </si>
  <si>
    <t>5303–5340</t>
  </si>
  <si>
    <t>0.787 (48.3)</t>
  </si>
  <si>
    <t>−21.70</t>
  </si>
  <si>
    <t>5043–5067</t>
  </si>
  <si>
    <t>−20.85</t>
  </si>
  <si>
    <t>5683–5719</t>
  </si>
  <si>
    <t>0.863 (32.4)</t>
  </si>
  <si>
    <t>−20.13</t>
  </si>
  <si>
    <t>O36</t>
  </si>
  <si>
    <t>O42</t>
  </si>
  <si>
    <t>Thode and Monster 1958</t>
  </si>
  <si>
    <t>Alberta</t>
  </si>
  <si>
    <t>Oil samples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</si>
  <si>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</si>
  <si>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</si>
  <si>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</si>
  <si>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</si>
  <si>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</si>
  <si>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</si>
  <si>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</si>
  <si>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</si>
  <si>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</si>
  <si>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</si>
  <si>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</si>
  <si>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</si>
  <si>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</si>
  <si>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</si>
  <si>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</si>
  <si>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</si>
  <si>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</si>
  <si>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</si>
  <si>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</si>
  <si>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</si>
  <si>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</si>
  <si>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</si>
  <si>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</si>
  <si>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</si>
  <si>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</si>
  <si>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</si>
  <si>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</si>
  <si>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Oklahoma</t>
  </si>
  <si>
    <t>Kansas</t>
  </si>
  <si>
    <t>Utah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</si>
  <si>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</si>
  <si>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</si>
  <si>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</si>
  <si>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</si>
  <si>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</si>
  <si>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</si>
  <si>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</si>
  <si>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</si>
  <si>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</si>
  <si>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</si>
  <si>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</si>
  <si>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</si>
  <si>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</si>
  <si>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</si>
  <si>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</si>
  <si>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</si>
  <si>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</si>
  <si>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Ontario</t>
  </si>
  <si>
    <t>Texas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</si>
  <si>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</si>
  <si>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</si>
  <si>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</si>
  <si>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</si>
  <si>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</si>
  <si>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</si>
  <si>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</si>
  <si>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</si>
  <si>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</si>
  <si>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</si>
  <si>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</si>
  <si>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</si>
  <si>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</si>
  <si>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Oil from the same basin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</si>
  <si>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</si>
  <si>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</si>
  <si>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</si>
  <si>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</si>
  <si>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</si>
  <si>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</si>
  <si>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</si>
  <si>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</si>
  <si>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</si>
  <si>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</si>
  <si>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</si>
  <si>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Choctaw, Al</t>
  </si>
  <si>
    <t>11594–11650</t>
  </si>
  <si>
    <t>Oil</t>
  </si>
  <si>
    <t>−3.1</t>
  </si>
  <si>
    <t>Choctaw Ridge North</t>
  </si>
  <si>
    <t>11748–11780</t>
  </si>
  <si>
    <t>Choctaw Ridge</t>
  </si>
  <si>
    <t>12031–12049</t>
  </si>
  <si>
    <t>Mill Creek</t>
  </si>
  <si>
    <t>12333–12340</t>
  </si>
  <si>
    <t>12372–12389</t>
  </si>
  <si>
    <t>&lt;0.001</t>
  </si>
  <si>
    <t>−2.2</t>
  </si>
  <si>
    <t>Lovetts Creek</t>
  </si>
  <si>
    <t>Monroe, Al</t>
  </si>
  <si>
    <t>13027–13039</t>
  </si>
  <si>
    <t>−8.0</t>
  </si>
  <si>
    <t>Stave Creek</t>
  </si>
  <si>
    <t>Clarke, Al</t>
  </si>
  <si>
    <t>12454–12473</t>
  </si>
  <si>
    <t>−4.2</t>
  </si>
  <si>
    <t>−23.3</t>
  </si>
  <si>
    <t>14512–14523</t>
  </si>
  <si>
    <t>Baldwin, Al</t>
  </si>
  <si>
    <t>15684–15695</t>
  </si>
  <si>
    <t>Movico</t>
  </si>
  <si>
    <t>Mobile, Al</t>
  </si>
  <si>
    <t>16906–16952</t>
  </si>
  <si>
    <t>18407–18434</t>
  </si>
  <si>
    <t>Condensate</t>
  </si>
  <si>
    <t>18449–18476</t>
  </si>
  <si>
    <t>−1.5</t>
  </si>
  <si>
    <t>Northwest Gulf</t>
  </si>
  <si>
    <t>Mobile Bay</t>
  </si>
  <si>
    <t>21508–21878</t>
  </si>
  <si>
    <t>−25.7</t>
  </si>
  <si>
    <t>13573–13590</t>
  </si>
  <si>
    <t>−2.3</t>
  </si>
  <si>
    <t>Zion Chapel</t>
  </si>
  <si>
    <t>14059–14078</t>
  </si>
  <si>
    <t>Little Escambia Creek</t>
  </si>
  <si>
    <t>Escambia, Al</t>
  </si>
  <si>
    <t>15733–15769</t>
  </si>
  <si>
    <t>−1.8</t>
  </si>
  <si>
    <t>−2.4</t>
  </si>
  <si>
    <t>Perdido</t>
  </si>
  <si>
    <t>16510–16540</t>
  </si>
  <si>
    <t>trace</t>
  </si>
  <si>
    <t>−22.1</t>
  </si>
  <si>
    <t>18316–18334</t>
  </si>
  <si>
    <t>12902–12938</t>
  </si>
  <si>
    <t>−24.3</t>
  </si>
  <si>
    <t>−4.5</t>
  </si>
  <si>
    <t>−3.5</t>
  </si>
  <si>
    <t>13992–14004</t>
  </si>
  <si>
    <t>−4.3</t>
  </si>
  <si>
    <t>−2.6</t>
  </si>
  <si>
    <t>14747–14766</t>
  </si>
  <si>
    <t>−5.8</t>
  </si>
  <si>
    <t>15380–15455</t>
  </si>
  <si>
    <t>−6.2</t>
  </si>
  <si>
    <t>Washington, Al</t>
  </si>
  <si>
    <t>16173–16286</t>
  </si>
  <si>
    <t>−1.6</t>
  </si>
  <si>
    <t>Greene, Ms</t>
  </si>
  <si>
    <t>17295–17535</t>
  </si>
  <si>
    <t>−16.1</t>
  </si>
  <si>
    <t>−13.1</t>
  </si>
  <si>
    <t>Bon Secour Bay</t>
  </si>
  <si>
    <t>20456–21034</t>
  </si>
  <si>
    <t>−16.9</t>
  </si>
  <si>
    <t>Wei 2012</t>
  </si>
  <si>
    <t>O112</t>
  </si>
  <si>
    <t>O113</t>
  </si>
  <si>
    <t>O114</t>
  </si>
  <si>
    <t>O116</t>
  </si>
  <si>
    <t>O117</t>
  </si>
  <si>
    <t>O120</t>
  </si>
  <si>
    <t>O123</t>
  </si>
  <si>
    <t>O125</t>
  </si>
  <si>
    <t>O126</t>
  </si>
  <si>
    <t>O127</t>
  </si>
  <si>
    <t>O128</t>
  </si>
  <si>
    <t>O135</t>
  </si>
  <si>
    <t>Orr 1974</t>
  </si>
  <si>
    <t>O136</t>
  </si>
  <si>
    <t>Tensleep</t>
  </si>
  <si>
    <t>Madison</t>
  </si>
  <si>
    <t>Phosphoria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</si>
  <si>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</si>
  <si>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</si>
  <si>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</si>
  <si>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</si>
  <si>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</si>
  <si>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</si>
  <si>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</si>
  <si>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</si>
  <si>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</si>
  <si>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</si>
  <si>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</si>
  <si>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</si>
  <si>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</si>
  <si>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</si>
  <si>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</si>
  <si>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</si>
  <si>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</si>
  <si>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Chugwater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</si>
  <si>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</si>
  <si>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</si>
  <si>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</si>
  <si>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</si>
  <si>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</si>
  <si>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</si>
  <si>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</si>
  <si>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</si>
  <si>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</si>
  <si>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</si>
  <si>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</si>
  <si>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</si>
  <si>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</si>
  <si>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</si>
  <si>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</si>
  <si>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</si>
  <si>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</si>
  <si>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</si>
  <si>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</si>
  <si>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</si>
  <si>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</si>
  <si>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</si>
  <si>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</si>
  <si>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</si>
  <si>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</si>
  <si>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</si>
  <si>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</si>
  <si>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</si>
  <si>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</si>
  <si>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</si>
  <si>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</si>
  <si>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</si>
  <si>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</si>
  <si>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</si>
  <si>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</si>
  <si>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</si>
  <si>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</si>
  <si>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</si>
  <si>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</si>
  <si>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</si>
  <si>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</si>
  <si>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</si>
  <si>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</si>
  <si>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</si>
  <si>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</si>
  <si>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Heydari 1989</t>
  </si>
  <si>
    <t>Anhydrite</t>
  </si>
  <si>
    <t>Oil field</t>
  </si>
  <si>
    <t>Mississippi</t>
  </si>
  <si>
    <t>Production/location</t>
  </si>
  <si>
    <t>Pool</t>
  </si>
  <si>
    <r>
      <t>[H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S] mol fraction</t>
    </r>
  </si>
  <si>
    <t>′MFD (m)</t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</si>
  <si>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(&gt;160°C)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</si>
  <si>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(saturates)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</si>
  <si>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(aromatics)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</si>
  <si>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S (&gt;160°C)</t>
    </r>
  </si>
  <si>
    <t>Isolated pools</t>
  </si>
  <si>
    <t>Oil pools</t>
  </si>
  <si>
    <t>−29.78</t>
  </si>
  <si>
    <t>−29.45</t>
  </si>
  <si>
    <t>−27.41</t>
  </si>
  <si>
    <t>NES</t>
  </si>
  <si>
    <t>−29.29</t>
  </si>
  <si>
    <t>−29.60</t>
  </si>
  <si>
    <t>−25.34</t>
  </si>
  <si>
    <t>−28.28</t>
  </si>
  <si>
    <t>−29.46</t>
  </si>
  <si>
    <t>−27.44</t>
  </si>
  <si>
    <t>−28.99</t>
  </si>
  <si>
    <t>−29.44</t>
  </si>
  <si>
    <t>−27.25</t>
  </si>
  <si>
    <t>E</t>
  </si>
  <si>
    <t>−29.11</t>
  </si>
  <si>
    <t>−29.58</t>
  </si>
  <si>
    <t>−27.50</t>
  </si>
  <si>
    <t>Gas condensate pools</t>
  </si>
  <si>
    <t>F</t>
  </si>
  <si>
    <t>−28.45</t>
  </si>
  <si>
    <t>−28.55</t>
  </si>
  <si>
    <t>−26.42</t>
  </si>
  <si>
    <t>J</t>
  </si>
  <si>
    <t>−28.19</t>
  </si>
  <si>
    <t>−28.62</t>
  </si>
  <si>
    <t>−25.99</t>
  </si>
  <si>
    <t>M</t>
  </si>
  <si>
    <t>−28.44</t>
  </si>
  <si>
    <t>−26.41</t>
  </si>
  <si>
    <t>K</t>
  </si>
  <si>
    <t>−27.53</t>
  </si>
  <si>
    <t>−28.06</t>
  </si>
  <si>
    <t>−26.02</t>
  </si>
  <si>
    <t>Y</t>
  </si>
  <si>
    <t>NE</t>
  </si>
  <si>
    <t>Peco A</t>
  </si>
  <si>
    <t>−26.51</t>
  </si>
  <si>
    <t>−23.54</t>
  </si>
  <si>
    <t>Bank edge reef pools</t>
  </si>
  <si>
    <t>P</t>
  </si>
  <si>
    <t>−27.43</t>
  </si>
  <si>
    <t>−28.05</t>
  </si>
  <si>
    <t>V</t>
  </si>
  <si>
    <t>−28.24</t>
  </si>
  <si>
    <t>−26.96</t>
  </si>
  <si>
    <t>Q</t>
  </si>
  <si>
    <t>−28.36</t>
  </si>
  <si>
    <t>−28.80</t>
  </si>
  <si>
    <t>−26.63</t>
  </si>
  <si>
    <t>W</t>
  </si>
  <si>
    <t>−25.75</t>
  </si>
  <si>
    <t>−26.12</t>
  </si>
  <si>
    <t>−25.77</t>
  </si>
  <si>
    <t>−25.86</t>
  </si>
  <si>
    <t>−26.04</t>
  </si>
  <si>
    <t>O199</t>
  </si>
  <si>
    <t>O200</t>
  </si>
  <si>
    <t>O201</t>
  </si>
  <si>
    <t>O202</t>
  </si>
  <si>
    <t>O203</t>
  </si>
  <si>
    <t>O204</t>
  </si>
  <si>
    <t>O205</t>
  </si>
  <si>
    <t>O206</t>
  </si>
  <si>
    <t>O207</t>
  </si>
  <si>
    <t>O208</t>
  </si>
  <si>
    <t>O209</t>
  </si>
  <si>
    <t>O210</t>
  </si>
  <si>
    <t>O211</t>
  </si>
  <si>
    <t>O212</t>
  </si>
  <si>
    <t>O213</t>
  </si>
  <si>
    <t>Manzano 1997</t>
  </si>
  <si>
    <t>O214</t>
  </si>
  <si>
    <t>O215</t>
  </si>
  <si>
    <t>O216</t>
  </si>
  <si>
    <t>O217</t>
  </si>
  <si>
    <t>O218</t>
  </si>
  <si>
    <t>O219</t>
  </si>
  <si>
    <t>O220</t>
  </si>
  <si>
    <t>O221</t>
  </si>
  <si>
    <t>O222</t>
  </si>
  <si>
    <t>Tarim Basin</t>
  </si>
  <si>
    <t>Li 2015</t>
  </si>
  <si>
    <t>O223</t>
  </si>
  <si>
    <t>O224</t>
  </si>
  <si>
    <t>O225</t>
  </si>
  <si>
    <t>Cai 2016</t>
  </si>
  <si>
    <t>O226</t>
  </si>
  <si>
    <t>O227</t>
  </si>
  <si>
    <t>O228</t>
  </si>
  <si>
    <t>O229</t>
  </si>
  <si>
    <t>O230</t>
  </si>
  <si>
    <t>O231</t>
  </si>
  <si>
    <t>O232</t>
  </si>
  <si>
    <t>O233</t>
  </si>
  <si>
    <t>Greenwood 2018</t>
  </si>
  <si>
    <t>Kurdistan</t>
  </si>
  <si>
    <t>Greenwood 2019</t>
  </si>
  <si>
    <t>Baiji</t>
  </si>
  <si>
    <t>Khabbaz</t>
  </si>
  <si>
    <t>Bai Hassan</t>
  </si>
  <si>
    <t>Kirkuk</t>
  </si>
  <si>
    <t>Hamrin</t>
  </si>
  <si>
    <t>Jambur</t>
  </si>
  <si>
    <t>Tikrit</t>
  </si>
  <si>
    <t>O234</t>
  </si>
  <si>
    <t>O235</t>
  </si>
  <si>
    <t>O236</t>
  </si>
  <si>
    <t>O237</t>
  </si>
  <si>
    <t>O238</t>
  </si>
  <si>
    <t>O239</t>
  </si>
  <si>
    <t>O240</t>
  </si>
  <si>
    <t>O241</t>
  </si>
  <si>
    <t>O242</t>
  </si>
  <si>
    <t>O243</t>
  </si>
  <si>
    <t>Thode 1981</t>
  </si>
  <si>
    <t>BulkS</t>
  </si>
  <si>
    <t>Williston Basin</t>
  </si>
  <si>
    <t>O244</t>
  </si>
  <si>
    <t>O245</t>
  </si>
  <si>
    <t>O246</t>
  </si>
  <si>
    <t>O247</t>
  </si>
  <si>
    <t>O248</t>
  </si>
  <si>
    <t>O249</t>
  </si>
  <si>
    <t>O250</t>
  </si>
  <si>
    <t>O251</t>
  </si>
  <si>
    <t>O252</t>
  </si>
  <si>
    <t>O253</t>
  </si>
  <si>
    <t>O254</t>
  </si>
  <si>
    <t>O255</t>
  </si>
  <si>
    <t>O256</t>
  </si>
  <si>
    <t>O257</t>
  </si>
  <si>
    <t>O258</t>
  </si>
  <si>
    <t>O259</t>
  </si>
  <si>
    <t>O260</t>
  </si>
  <si>
    <t>O261</t>
  </si>
  <si>
    <t>O262</t>
  </si>
  <si>
    <t>O263</t>
  </si>
  <si>
    <t>O264</t>
  </si>
  <si>
    <t>O265</t>
  </si>
  <si>
    <t>O266</t>
  </si>
  <si>
    <t>O267</t>
  </si>
  <si>
    <t>O268</t>
  </si>
  <si>
    <t>O269</t>
  </si>
  <si>
    <t>O270</t>
  </si>
  <si>
    <t>O271</t>
  </si>
  <si>
    <t>O272</t>
  </si>
  <si>
    <t>Thode 1982</t>
  </si>
  <si>
    <t>O273</t>
  </si>
  <si>
    <t>O274</t>
  </si>
  <si>
    <t>O275</t>
  </si>
  <si>
    <t>O276</t>
  </si>
  <si>
    <t>O277</t>
  </si>
  <si>
    <t>O278</t>
  </si>
  <si>
    <t>O279</t>
  </si>
  <si>
    <t>O280</t>
  </si>
  <si>
    <t>O281</t>
  </si>
  <si>
    <t>O282</t>
  </si>
  <si>
    <t>O283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</si>
  <si>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</si>
  <si>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</si>
  <si>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</si>
  <si>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</si>
  <si>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</si>
  <si>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</si>
  <si>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</si>
  <si>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</si>
  <si>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</si>
  <si>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O293</t>
  </si>
  <si>
    <t>O294</t>
  </si>
  <si>
    <t>O295</t>
  </si>
  <si>
    <t>O296</t>
  </si>
  <si>
    <t>O297</t>
  </si>
  <si>
    <t>O298</t>
  </si>
  <si>
    <t>O299</t>
  </si>
  <si>
    <t>O300</t>
  </si>
  <si>
    <t>O301</t>
  </si>
  <si>
    <t>O303</t>
  </si>
  <si>
    <t>O304</t>
  </si>
  <si>
    <t>O305</t>
  </si>
  <si>
    <t>O306</t>
  </si>
  <si>
    <t>O307</t>
  </si>
  <si>
    <t>O308</t>
  </si>
  <si>
    <t>O309</t>
  </si>
  <si>
    <t>O310</t>
  </si>
  <si>
    <t>O311</t>
  </si>
  <si>
    <t>Coal</t>
  </si>
  <si>
    <t>C279</t>
  </si>
  <si>
    <t>Rosenberg 2017</t>
  </si>
  <si>
    <t>Ghareb Formation</t>
  </si>
  <si>
    <t>Israel</t>
  </si>
  <si>
    <t>Alaska</t>
  </si>
  <si>
    <t>Premuzic 1986</t>
  </si>
  <si>
    <t>O312</t>
  </si>
  <si>
    <t>O313</t>
  </si>
  <si>
    <t>O314</t>
  </si>
  <si>
    <t>O315</t>
  </si>
  <si>
    <t>O316</t>
  </si>
  <si>
    <t>Premuzic 1987</t>
  </si>
  <si>
    <t>Cruse 1-A</t>
  </si>
  <si>
    <t>Cottonwood Creek Unit 1</t>
  </si>
  <si>
    <t>Unit 193</t>
  </si>
  <si>
    <t>EBMU 32</t>
  </si>
  <si>
    <t>Ebet 181</t>
  </si>
  <si>
    <t>Golden Eagle 1</t>
  </si>
  <si>
    <t>Unit 10-D</t>
  </si>
  <si>
    <t>Stateland 50</t>
  </si>
  <si>
    <t>Rathvon 8</t>
  </si>
  <si>
    <t>Wycol 9</t>
  </si>
  <si>
    <t>State 2</t>
  </si>
  <si>
    <t>USA Texaco 1</t>
  </si>
  <si>
    <t>Faure 2A</t>
  </si>
  <si>
    <t>TLMTU 42</t>
  </si>
  <si>
    <t>Tensleep 55</t>
  </si>
  <si>
    <t>Orchard Unit 10</t>
  </si>
  <si>
    <t>O’Hara Fed. 5-24</t>
  </si>
  <si>
    <t>Worland Unit 46 M-F-28</t>
  </si>
  <si>
    <t>O317</t>
  </si>
  <si>
    <t>O318</t>
  </si>
  <si>
    <t>O319</t>
  </si>
  <si>
    <t>O320</t>
  </si>
  <si>
    <t>O321</t>
  </si>
  <si>
    <t>O322</t>
  </si>
  <si>
    <t>O323</t>
  </si>
  <si>
    <t>O324</t>
  </si>
  <si>
    <t>O325</t>
  </si>
  <si>
    <t>O326</t>
  </si>
  <si>
    <t>O327</t>
  </si>
  <si>
    <t>O328</t>
  </si>
  <si>
    <t>O329</t>
  </si>
  <si>
    <t>O330</t>
  </si>
  <si>
    <t>O331</t>
  </si>
  <si>
    <t>O332</t>
  </si>
  <si>
    <t>O333</t>
  </si>
  <si>
    <t>O334</t>
  </si>
  <si>
    <t>Ellis 2017</t>
  </si>
  <si>
    <t>Average of all OrgS species without weight for amounts (amounts not reported)</t>
  </si>
  <si>
    <t>JS-1</t>
  </si>
  <si>
    <t>n.d.</t>
  </si>
  <si>
    <t>JS-6</t>
  </si>
  <si>
    <t>JS-8</t>
  </si>
  <si>
    <t>−0.52</t>
  </si>
  <si>
    <t>JS-9</t>
  </si>
  <si>
    <t>−0.01</t>
  </si>
  <si>
    <t>−0.25</t>
  </si>
  <si>
    <t>JS-11</t>
  </si>
  <si>
    <t>−0.03</t>
  </si>
  <si>
    <t>JS-12</t>
  </si>
  <si>
    <t>JS-13</t>
  </si>
  <si>
    <t>−0.31</t>
  </si>
  <si>
    <t>JS-14</t>
  </si>
  <si>
    <t>−0.05</t>
  </si>
  <si>
    <t>JS-15</t>
  </si>
  <si>
    <t>JS-22</t>
  </si>
  <si>
    <t>JS-24</t>
  </si>
  <si>
    <t>JS-25</t>
  </si>
  <si>
    <t>JS-26</t>
  </si>
  <si>
    <t>−0.28</t>
  </si>
  <si>
    <t>JS-27</t>
  </si>
  <si>
    <t>−0.50</t>
  </si>
  <si>
    <t>JS-30</t>
  </si>
  <si>
    <t>−0.51</t>
  </si>
  <si>
    <t>JS-40</t>
  </si>
  <si>
    <t>−0.64</t>
  </si>
  <si>
    <t>JS-43</t>
  </si>
  <si>
    <t>JS-50</t>
  </si>
  <si>
    <t>−0.56</t>
  </si>
  <si>
    <t>JS-56</t>
  </si>
  <si>
    <t>JS-58</t>
  </si>
  <si>
    <t>−0.69</t>
  </si>
  <si>
    <t>JS-60</t>
  </si>
  <si>
    <t>−0.41</t>
  </si>
  <si>
    <t>JS-63</t>
  </si>
  <si>
    <t>−0.35</t>
  </si>
  <si>
    <t>JS-65</t>
  </si>
  <si>
    <t>−0.70</t>
  </si>
  <si>
    <t>JS-68</t>
  </si>
  <si>
    <t>JS-69</t>
  </si>
  <si>
    <t>−0.47</t>
  </si>
  <si>
    <t>JS-70</t>
  </si>
  <si>
    <t>−0.59</t>
  </si>
  <si>
    <t>O335</t>
  </si>
  <si>
    <t>Siedenberg 2018</t>
  </si>
  <si>
    <t>Jordan</t>
  </si>
  <si>
    <t>https://acp.copernicus.org/articles/18/7757/2018/</t>
  </si>
  <si>
    <t>19.1a</t>
  </si>
  <si>
    <t>16.7a</t>
  </si>
  <si>
    <t>18.5a</t>
  </si>
  <si>
    <t>Oil H2S</t>
  </si>
  <si>
    <t>Cai 2015</t>
  </si>
  <si>
    <t>O336</t>
  </si>
  <si>
    <t>O337</t>
  </si>
  <si>
    <t>O338</t>
  </si>
  <si>
    <t>O339</t>
  </si>
  <si>
    <t>O340</t>
  </si>
  <si>
    <t>O341</t>
  </si>
  <si>
    <t>O342</t>
  </si>
  <si>
    <t>O343</t>
  </si>
  <si>
    <t>O344</t>
  </si>
  <si>
    <t>O345</t>
  </si>
  <si>
    <t>O346</t>
  </si>
  <si>
    <t>O347</t>
  </si>
  <si>
    <t>O348</t>
  </si>
  <si>
    <t>O349</t>
  </si>
  <si>
    <t>O350</t>
  </si>
  <si>
    <t>O351</t>
  </si>
  <si>
    <t>O352</t>
  </si>
  <si>
    <t>O353</t>
  </si>
  <si>
    <t>O354</t>
  </si>
  <si>
    <t>O355</t>
  </si>
  <si>
    <t>O356</t>
  </si>
  <si>
    <t>O357</t>
  </si>
  <si>
    <t>O358</t>
  </si>
  <si>
    <t>O359</t>
  </si>
  <si>
    <t>O360</t>
  </si>
  <si>
    <t>O361</t>
  </si>
  <si>
    <t>O362</t>
  </si>
  <si>
    <t>O363</t>
  </si>
  <si>
    <t>O364</t>
  </si>
  <si>
    <t>O365</t>
  </si>
  <si>
    <t>O366</t>
  </si>
  <si>
    <t>O367</t>
  </si>
  <si>
    <t>O368</t>
  </si>
  <si>
    <t>O369</t>
  </si>
  <si>
    <t>O370</t>
  </si>
  <si>
    <t>O371</t>
  </si>
  <si>
    <t>Vredenburgh 1971</t>
  </si>
  <si>
    <t>SO4 in water</t>
  </si>
  <si>
    <t>H2S gas</t>
  </si>
  <si>
    <t>Crude oil</t>
  </si>
  <si>
    <t>H2Sg</t>
  </si>
  <si>
    <t>H2Sa</t>
  </si>
  <si>
    <t>O372</t>
  </si>
  <si>
    <t>O373</t>
  </si>
  <si>
    <t>O374</t>
  </si>
  <si>
    <t>O375</t>
  </si>
  <si>
    <t>O376</t>
  </si>
  <si>
    <t>O377</t>
  </si>
  <si>
    <t>O378</t>
  </si>
  <si>
    <t>O379</t>
  </si>
  <si>
    <t>O380</t>
  </si>
  <si>
    <t>O381</t>
  </si>
  <si>
    <t>O382</t>
  </si>
  <si>
    <t>O383</t>
  </si>
  <si>
    <t>O384</t>
  </si>
  <si>
    <t>O385</t>
  </si>
  <si>
    <t>O386</t>
  </si>
  <si>
    <t>O387</t>
  </si>
  <si>
    <t>O388</t>
  </si>
  <si>
    <t>H2S aq</t>
  </si>
  <si>
    <t>O389</t>
  </si>
  <si>
    <t>O390</t>
  </si>
  <si>
    <t>O391</t>
  </si>
  <si>
    <t>O392</t>
  </si>
  <si>
    <t>O393</t>
  </si>
  <si>
    <t>O394</t>
  </si>
  <si>
    <t>O395</t>
  </si>
  <si>
    <t>O396</t>
  </si>
  <si>
    <t>O397</t>
  </si>
  <si>
    <t>O398</t>
  </si>
  <si>
    <t>O399</t>
  </si>
  <si>
    <t>O400</t>
  </si>
  <si>
    <t>O401</t>
  </si>
  <si>
    <t>O402</t>
  </si>
  <si>
    <t>O403</t>
  </si>
  <si>
    <t>O404</t>
  </si>
  <si>
    <t>O405</t>
  </si>
  <si>
    <t>O406</t>
  </si>
  <si>
    <t>O407</t>
  </si>
  <si>
    <t>O408</t>
  </si>
  <si>
    <t>O409</t>
  </si>
  <si>
    <t>O410</t>
  </si>
  <si>
    <t>O411</t>
  </si>
  <si>
    <t>O412</t>
  </si>
  <si>
    <t>O413</t>
  </si>
  <si>
    <t>O414</t>
  </si>
  <si>
    <t>O415</t>
  </si>
  <si>
    <t>O416</t>
  </si>
  <si>
    <t>O417</t>
  </si>
  <si>
    <t>O418</t>
  </si>
  <si>
    <t>O419</t>
  </si>
  <si>
    <t>O420</t>
  </si>
  <si>
    <t>O421</t>
  </si>
  <si>
    <t>O422</t>
  </si>
  <si>
    <t>O423</t>
  </si>
  <si>
    <t>O424</t>
  </si>
  <si>
    <t>O425</t>
  </si>
  <si>
    <t>O426</t>
  </si>
  <si>
    <t>O427</t>
  </si>
  <si>
    <t>O428</t>
  </si>
  <si>
    <t>O429</t>
  </si>
  <si>
    <t>O430</t>
  </si>
  <si>
    <t>O431</t>
  </si>
  <si>
    <t>O432</t>
  </si>
  <si>
    <t>O433</t>
  </si>
  <si>
    <t>O434</t>
  </si>
  <si>
    <t>O435</t>
  </si>
  <si>
    <t>O436</t>
  </si>
  <si>
    <t>O437</t>
  </si>
  <si>
    <t>O438</t>
  </si>
  <si>
    <t>O439</t>
  </si>
  <si>
    <t>O440</t>
  </si>
  <si>
    <t>O441</t>
  </si>
  <si>
    <t>O442</t>
  </si>
  <si>
    <t>O443</t>
  </si>
  <si>
    <t>C-62</t>
  </si>
  <si>
    <t>C-65</t>
  </si>
  <si>
    <t>C-69</t>
  </si>
  <si>
    <t>C-72</t>
  </si>
  <si>
    <t>C-76</t>
  </si>
  <si>
    <t>PEM</t>
  </si>
  <si>
    <t>LED</t>
  </si>
  <si>
    <t>ARM</t>
  </si>
  <si>
    <t>CAM</t>
  </si>
  <si>
    <t>MOR</t>
  </si>
  <si>
    <t>WAI</t>
  </si>
  <si>
    <t>BEL</t>
  </si>
  <si>
    <t>COL</t>
  </si>
  <si>
    <t>ATH</t>
  </si>
  <si>
    <t>PEL1</t>
  </si>
  <si>
    <t>PEL2</t>
  </si>
  <si>
    <t>PEL3</t>
  </si>
  <si>
    <t>O444</t>
  </si>
  <si>
    <t>O445</t>
  </si>
  <si>
    <t>O446</t>
  </si>
  <si>
    <t>O447</t>
  </si>
  <si>
    <t>O448</t>
  </si>
  <si>
    <t>Mehay 2009</t>
  </si>
  <si>
    <t>Mannville Group</t>
  </si>
  <si>
    <t>Will average species without information about relative amounts</t>
  </si>
  <si>
    <t>Fossil Type</t>
  </si>
  <si>
    <t>O449</t>
  </si>
  <si>
    <t>Kuwait</t>
  </si>
  <si>
    <t>Ratawi and Mauddud Formations</t>
  </si>
  <si>
    <t>O450</t>
  </si>
  <si>
    <t>O451</t>
  </si>
  <si>
    <t>O452</t>
  </si>
  <si>
    <t>O453</t>
  </si>
  <si>
    <t>O454</t>
  </si>
  <si>
    <t>O455</t>
  </si>
  <si>
    <t>O456</t>
  </si>
  <si>
    <t>O457</t>
  </si>
  <si>
    <t>O458</t>
  </si>
  <si>
    <t>Eremenko 1960</t>
  </si>
  <si>
    <t>Eremenko, N.A. (1960). Variation of the sulphur isotope composition in U.S.S.R. crude oils according to stratigraphic sequence (in Russian). Ceol. Nefti i. Caza, 4 (11), 9-10.</t>
  </si>
  <si>
    <t>Author and year</t>
  </si>
  <si>
    <t>Citation</t>
  </si>
  <si>
    <r>
      <t>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S</t>
    </r>
  </si>
  <si>
    <t>−1.4</t>
  </si>
  <si>
    <t>MeSH</t>
  </si>
  <si>
    <t>EtSH</t>
  </si>
  <si>
    <t>1-PrSH</t>
  </si>
  <si>
    <t>2-PrSH</t>
  </si>
  <si>
    <t>1-BuSH</t>
  </si>
  <si>
    <t>SecBuSH</t>
  </si>
  <si>
    <t>Thiolane</t>
  </si>
  <si>
    <t>Thiophene</t>
  </si>
  <si>
    <t>2-Methylthiophene</t>
  </si>
  <si>
    <t>Ethylthiophene</t>
  </si>
  <si>
    <t>2,5 Dimethylthiophene</t>
  </si>
  <si>
    <t>DMS</t>
  </si>
  <si>
    <r>
      <t>CS</t>
    </r>
    <r>
      <rPr>
        <vertAlign val="subscript"/>
        <sz val="12"/>
        <color theme="1"/>
        <rFont val="Calibri"/>
        <family val="2"/>
        <scheme val="minor"/>
      </rPr>
      <t>2</t>
    </r>
  </si>
  <si>
    <t>O459</t>
  </si>
  <si>
    <t>O460</t>
  </si>
  <si>
    <t>O461</t>
  </si>
  <si>
    <t>O462</t>
  </si>
  <si>
    <t>O463</t>
  </si>
  <si>
    <t>O464</t>
  </si>
  <si>
    <t>O465</t>
  </si>
  <si>
    <t>O466</t>
  </si>
  <si>
    <t>O467</t>
  </si>
  <si>
    <t>O468</t>
  </si>
  <si>
    <t>O469</t>
  </si>
  <si>
    <t>O470</t>
  </si>
  <si>
    <t>O471</t>
  </si>
  <si>
    <t>O472</t>
  </si>
  <si>
    <t>Ghareb formation</t>
  </si>
  <si>
    <t>Amrani 2019</t>
  </si>
  <si>
    <t>Amrani 2020</t>
  </si>
  <si>
    <t>DBT</t>
  </si>
  <si>
    <t>Native</t>
  </si>
  <si>
    <t>HyPy</t>
  </si>
  <si>
    <t>H1</t>
  </si>
  <si>
    <t>Bitumen</t>
  </si>
  <si>
    <t>Kerogen</t>
  </si>
  <si>
    <t>H2</t>
  </si>
  <si>
    <t>H3</t>
  </si>
  <si>
    <t>H4</t>
  </si>
  <si>
    <t>T3</t>
  </si>
  <si>
    <t>Kerogen S [µmolS/g Rock]</t>
  </si>
  <si>
    <t>C DBT [nmolS/g Rock]</t>
  </si>
  <si>
    <t>C mDBTs [nmolS/g Rock]</t>
  </si>
  <si>
    <t>DBT/mDBT</t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</si>
  <si>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34</t>
    </r>
    <r>
      <rPr>
        <b/>
        <sz val="12"/>
        <color theme="1"/>
        <rFont val="Calibri"/>
        <family val="2"/>
        <scheme val="minor"/>
      </rPr>
      <t>S Kerogen [‰ VCDT]</t>
    </r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</si>
  <si>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34</t>
    </r>
    <r>
      <rPr>
        <b/>
        <sz val="12"/>
        <color theme="1"/>
        <rFont val="Calibri"/>
        <family val="2"/>
        <scheme val="minor"/>
      </rPr>
      <t>S DBT [‰ VCDT]</t>
    </r>
  </si>
  <si>
    <r>
      <t>SV</t>
    </r>
    <r>
      <rPr>
        <b/>
        <sz val="12"/>
        <color theme="1"/>
        <rFont val="Calibri"/>
        <family val="2"/>
        <scheme val="minor"/>
      </rPr>
      <t xml:space="preserve"> ±</t>
    </r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</si>
  <si>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34</t>
    </r>
    <r>
      <rPr>
        <b/>
        <sz val="12"/>
        <color theme="1"/>
        <rFont val="Calibri"/>
        <family val="2"/>
        <scheme val="minor"/>
      </rPr>
      <t>S mDBT [‰ VCDT]</t>
    </r>
  </si>
  <si>
    <r>
      <t>Δδ</t>
    </r>
    <r>
      <rPr>
        <b/>
        <vertAlign val="superscript"/>
        <sz val="12"/>
        <color theme="1"/>
        <rFont val="Calibri"/>
        <family val="2"/>
        <scheme val="minor"/>
      </rPr>
      <t>34</t>
    </r>
    <r>
      <rPr>
        <b/>
        <sz val="12"/>
        <color theme="1"/>
        <rFont val="Calibri"/>
        <family val="2"/>
        <scheme val="minor"/>
      </rPr>
      <t xml:space="preserve">S DBT </t>
    </r>
    <r>
      <rPr>
        <b/>
        <vertAlign val="subscript"/>
        <sz val="12"/>
        <color theme="1"/>
        <rFont val="Calibri"/>
        <family val="2"/>
        <scheme val="minor"/>
      </rPr>
      <t>(Ker-Bit)</t>
    </r>
  </si>
  <si>
    <t>Grotheer 2017</t>
  </si>
  <si>
    <t>Kerogen (Oil)</t>
  </si>
  <si>
    <t>Perth basin</t>
  </si>
  <si>
    <t>He 2013</t>
  </si>
  <si>
    <t>Thompson 1990</t>
  </si>
  <si>
    <t>11.717185317333417,</t>
  </si>
  <si>
    <t>88.90384906676543,</t>
  </si>
  <si>
    <t>90.77873335913965,</t>
  </si>
  <si>
    <t>104.34387464866957,</t>
  </si>
  <si>
    <t>103.86589696551492,</t>
  </si>
  <si>
    <t>145.87744248279114,</t>
  </si>
  <si>
    <t>160.74860730094082,</t>
  </si>
  <si>
    <t>160.39180705858593,</t>
  </si>
  <si>
    <t>212.94242388542,</t>
  </si>
  <si>
    <t>264.93764410858853,</t>
  </si>
  <si>
    <t>289.6006193513641,</t>
  </si>
  <si>
    <t>380.05284682834883,</t>
  </si>
  <si>
    <t>430.24723563963187,</t>
  </si>
  <si>
    <t>550.3845700725383,</t>
  </si>
  <si>
    <t>Engel 2007</t>
  </si>
  <si>
    <t>O473</t>
  </si>
  <si>
    <t>O474</t>
  </si>
  <si>
    <t>O475</t>
  </si>
  <si>
    <t>O476</t>
  </si>
  <si>
    <t>O477</t>
  </si>
  <si>
    <t>O478</t>
  </si>
  <si>
    <t>O479</t>
  </si>
  <si>
    <t>O480</t>
  </si>
  <si>
    <t>O481</t>
  </si>
  <si>
    <t>O482</t>
  </si>
  <si>
    <t>O483</t>
  </si>
  <si>
    <t>O484</t>
  </si>
  <si>
    <t>O485</t>
  </si>
  <si>
    <t>O486</t>
  </si>
  <si>
    <t>O487</t>
  </si>
  <si>
    <t>O488</t>
  </si>
  <si>
    <t>O489</t>
  </si>
  <si>
    <t>-2.1931260229132565,</t>
  </si>
  <si>
    <t>-7.34860883797054,</t>
  </si>
  <si>
    <t>-4.9918166939443545,</t>
  </si>
  <si>
    <t>-0.76923076923077,</t>
  </si>
  <si>
    <t>0.3600654664484466,</t>
  </si>
  <si>
    <t>2.4713584288052353,</t>
  </si>
  <si>
    <t>3.9934533551554843,</t>
  </si>
  <si>
    <t>5.711947626841244,</t>
  </si>
  <si>
    <t>6.2520458265139105,</t>
  </si>
  <si>
    <t>5.319148936170215,</t>
  </si>
  <si>
    <t>O490</t>
  </si>
  <si>
    <t>O491</t>
  </si>
  <si>
    <t>O492</t>
  </si>
  <si>
    <t>O493</t>
  </si>
  <si>
    <t>O494</t>
  </si>
  <si>
    <t>Volga Urals</t>
  </si>
  <si>
    <t>Russia</t>
  </si>
  <si>
    <t>O495</t>
  </si>
  <si>
    <t>O496</t>
  </si>
  <si>
    <t>O497</t>
  </si>
  <si>
    <t>O498</t>
  </si>
  <si>
    <t>O499</t>
  </si>
  <si>
    <t>O500</t>
  </si>
  <si>
    <t>O501</t>
  </si>
  <si>
    <t>O502</t>
  </si>
  <si>
    <t>O503</t>
  </si>
  <si>
    <t>O504</t>
  </si>
  <si>
    <t>O505</t>
  </si>
  <si>
    <t>Kesler 1994</t>
  </si>
  <si>
    <t>Ohio</t>
  </si>
  <si>
    <t>O506</t>
  </si>
  <si>
    <t>O507</t>
  </si>
  <si>
    <t>O508</t>
  </si>
  <si>
    <t>O509</t>
  </si>
  <si>
    <t>O510</t>
  </si>
  <si>
    <t>O511</t>
  </si>
  <si>
    <t>Collister 1992</t>
  </si>
  <si>
    <t>Derda 2007</t>
  </si>
  <si>
    <t>C280</t>
  </si>
  <si>
    <t>C281</t>
  </si>
  <si>
    <t>Lignite from Turow</t>
  </si>
  <si>
    <t>Lignite from Belchatow</t>
  </si>
  <si>
    <t>Lignite from Patnow</t>
  </si>
  <si>
    <t>-3.488705725105814,</t>
  </si>
  <si>
    <t>0.543805492791904,</t>
  </si>
  <si>
    <t>1.0561435890907944,</t>
  </si>
  <si>
    <t>1.3216815708239196,</t>
  </si>
  <si>
    <t>0.48407854119593985,</t>
  </si>
  <si>
    <t>1.1147503421061025,</t>
  </si>
  <si>
    <t>2.2708461954619246,</t>
  </si>
  <si>
    <t>3.9255831715622325,</t>
  </si>
  <si>
    <t>3.5149794736339626,</t>
  </si>
  <si>
    <t>4.469897845527161,</t>
  </si>
  <si>
    <t>West Siberia</t>
  </si>
  <si>
    <t>Goncharov 1987</t>
  </si>
  <si>
    <t>O512</t>
  </si>
  <si>
    <t>O513</t>
  </si>
  <si>
    <t>O514</t>
  </si>
  <si>
    <t>O515</t>
  </si>
  <si>
    <t>O516</t>
  </si>
  <si>
    <t>-8.454788467152447,</t>
  </si>
  <si>
    <t>-6.128413689675503,</t>
  </si>
  <si>
    <t>-4.938609395481423,</t>
  </si>
  <si>
    <t>-5.43986582790024,</t>
  </si>
  <si>
    <t>-5.076158693997172,</t>
  </si>
  <si>
    <t>-5.448566407748094,</t>
  </si>
  <si>
    <t>-4.618118957533156,</t>
  </si>
  <si>
    <t>-2.8147520620946658,</t>
  </si>
  <si>
    <t>-2.530094275361906,</t>
  </si>
  <si>
    <t>-2.0425183599407006,</t>
  </si>
  <si>
    <t>-1.9081172975541065,</t>
  </si>
  <si>
    <t>1.8509911219741149,</t>
  </si>
  <si>
    <t>2.1663871414588343,</t>
  </si>
  <si>
    <t>Simpson-Umiat</t>
  </si>
  <si>
    <t>Barrow-Prudhoe</t>
  </si>
  <si>
    <t>O517</t>
  </si>
  <si>
    <t>O518</t>
  </si>
  <si>
    <t>O519</t>
  </si>
  <si>
    <t>O520</t>
  </si>
  <si>
    <t>O521</t>
  </si>
  <si>
    <t>O522</t>
  </si>
  <si>
    <t>O523</t>
  </si>
  <si>
    <t>O524</t>
  </si>
  <si>
    <t>O525</t>
  </si>
  <si>
    <t>O526</t>
  </si>
  <si>
    <t>O527</t>
  </si>
  <si>
    <t>O528</t>
  </si>
  <si>
    <t>O529</t>
  </si>
  <si>
    <t>Magoon and Claypool 1981</t>
  </si>
  <si>
    <t>Cai 2005</t>
  </si>
  <si>
    <t>Bohai Bay Basin</t>
  </si>
  <si>
    <t>Jinxian Sag oils</t>
  </si>
  <si>
    <t>O530</t>
  </si>
  <si>
    <t>O531</t>
  </si>
  <si>
    <t>O532</t>
  </si>
  <si>
    <t>Tarim basin oils</t>
  </si>
  <si>
    <t>O533</t>
  </si>
  <si>
    <t>~2.5</t>
  </si>
  <si>
    <t>--</t>
  </si>
  <si>
    <t>&gt;0.28</t>
  </si>
  <si>
    <t>~0.2</t>
  </si>
  <si>
    <t>&gt;0.51</t>
  </si>
  <si>
    <t>~1.8</t>
  </si>
  <si>
    <t>~1</t>
  </si>
  <si>
    <t>~10</t>
  </si>
  <si>
    <t>~2</t>
  </si>
  <si>
    <t>~1.3</t>
  </si>
  <si>
    <t>(S</t>
  </si>
  <si>
    <t>°</t>
  </si>
  <si>
    <t>=</t>
  </si>
  <si>
    <t>+4.2)</t>
  </si>
  <si>
    <t>=--</t>
  </si>
  <si>
    <t>O534</t>
  </si>
  <si>
    <t>O535</t>
  </si>
  <si>
    <t>O536</t>
  </si>
  <si>
    <t>O537</t>
  </si>
  <si>
    <t>O538</t>
  </si>
  <si>
    <t>O539</t>
  </si>
  <si>
    <t>O540</t>
  </si>
  <si>
    <t>O541</t>
  </si>
  <si>
    <t>O542</t>
  </si>
  <si>
    <t>O543</t>
  </si>
  <si>
    <t>O544</t>
  </si>
  <si>
    <t>O545</t>
  </si>
  <si>
    <t>O546</t>
  </si>
  <si>
    <t>O547</t>
  </si>
  <si>
    <t>O548</t>
  </si>
  <si>
    <t>O549</t>
  </si>
  <si>
    <t>O550</t>
  </si>
  <si>
    <t>O551</t>
  </si>
  <si>
    <t>O552</t>
  </si>
  <si>
    <t>O553</t>
  </si>
  <si>
    <t>O554</t>
  </si>
  <si>
    <t>O555</t>
  </si>
  <si>
    <t>O556</t>
  </si>
  <si>
    <t>O557</t>
  </si>
  <si>
    <t>Hirner and Robinson 1989</t>
  </si>
  <si>
    <t>New zealand crude oils</t>
  </si>
  <si>
    <t>Taranaki Basin and East Coast Basin</t>
  </si>
  <si>
    <t>New Zealand</t>
  </si>
  <si>
    <t>O558</t>
  </si>
  <si>
    <t>Zhongshen 1C crude oil</t>
  </si>
  <si>
    <t>O559</t>
  </si>
  <si>
    <t>O560</t>
  </si>
  <si>
    <t>He 2019</t>
  </si>
  <si>
    <t>Peace River Wells</t>
  </si>
  <si>
    <t>C282</t>
  </si>
  <si>
    <t>C283</t>
  </si>
  <si>
    <t>C284</t>
  </si>
  <si>
    <t>Chen 2017</t>
  </si>
  <si>
    <t>"raw coal"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</si>
  <si>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</si>
  <si>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</si>
  <si>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</si>
  <si>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</si>
  <si>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</si>
  <si>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</si>
  <si>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</si>
  <si>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</si>
  <si>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</si>
  <si>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</si>
  <si>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</si>
  <si>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</si>
  <si>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Orr 2001</t>
  </si>
  <si>
    <t>Crude Oil</t>
  </si>
  <si>
    <t>California</t>
  </si>
  <si>
    <t>Maruyama 2000</t>
  </si>
  <si>
    <t>Chinese coal 1</t>
  </si>
  <si>
    <t>Chinese coal 2</t>
  </si>
  <si>
    <t>Chinese coal 3</t>
  </si>
  <si>
    <t>Chinese coal 3-2</t>
  </si>
  <si>
    <t>Chinese coal 4</t>
  </si>
  <si>
    <t>Chinese coal 5</t>
  </si>
  <si>
    <t>Chinese coal 5-2</t>
  </si>
  <si>
    <t>Chinese coal 5-3</t>
  </si>
  <si>
    <t>Chinese coal 5-4</t>
  </si>
  <si>
    <t>Chinese coal 5-5</t>
  </si>
  <si>
    <t>Chinese coal 6</t>
  </si>
  <si>
    <t>Chinese coal 6-2</t>
  </si>
  <si>
    <t>Chinese coal 6-3</t>
  </si>
  <si>
    <t>Chinese coal 6-4</t>
  </si>
  <si>
    <t>Chinese coal 7</t>
  </si>
  <si>
    <t>Chinese coal 7-2</t>
  </si>
  <si>
    <t>Chinese coal 8</t>
  </si>
  <si>
    <t>Chinese coal 8-2</t>
  </si>
  <si>
    <t>Chinese coal 9</t>
  </si>
  <si>
    <t>Chinese coal 10</t>
  </si>
  <si>
    <t>Chinese coal 11</t>
  </si>
  <si>
    <t>Chinese coal 12</t>
  </si>
  <si>
    <t>Chinese coal 12-2</t>
  </si>
  <si>
    <t>Chinese coal 13</t>
  </si>
  <si>
    <t>Chinese coal 14</t>
  </si>
  <si>
    <t>Chinese coal 14-2</t>
  </si>
  <si>
    <t>Chinese coal 15</t>
  </si>
  <si>
    <t>Chinese coal 16</t>
  </si>
  <si>
    <t>Chinese coal 17</t>
  </si>
  <si>
    <t>Chinese coal 18</t>
  </si>
  <si>
    <t>Russian coal 1</t>
  </si>
  <si>
    <t>Russian coal 2</t>
  </si>
  <si>
    <t>Russian coal 3</t>
  </si>
  <si>
    <t>Russian coal 4</t>
  </si>
  <si>
    <t>Russian coal 4-2</t>
  </si>
  <si>
    <t>Indonesian coal</t>
  </si>
  <si>
    <t>Australian coal 1</t>
  </si>
  <si>
    <t>Australian coal 2</t>
  </si>
  <si>
    <t>Australian coal 3</t>
  </si>
  <si>
    <t>Australian coal 4</t>
  </si>
  <si>
    <t>Australian coal 5</t>
  </si>
  <si>
    <t>Japanese coal 1</t>
  </si>
  <si>
    <t>Japanese coal 2</t>
  </si>
  <si>
    <t>Indonesia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</si>
  <si>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</si>
  <si>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</si>
  <si>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</si>
  <si>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</si>
  <si>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</si>
  <si>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</si>
  <si>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</si>
  <si>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</si>
  <si>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</si>
  <si>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</si>
  <si>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</si>
  <si>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</si>
  <si>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</si>
  <si>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</si>
  <si>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</si>
  <si>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</si>
  <si>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</si>
  <si>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</si>
  <si>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Chinese crude oil 1</t>
  </si>
  <si>
    <t>Chinese crude oil 2</t>
  </si>
  <si>
    <t>Chinese crude oil 3</t>
  </si>
  <si>
    <t>Chinese light diesel oil</t>
  </si>
  <si>
    <t>Chinese heavy fuel oil</t>
  </si>
  <si>
    <t xml:space="preserve">Russian heavy fuel oil </t>
  </si>
  <si>
    <t>Malaysian crude oil 1</t>
  </si>
  <si>
    <t>Malaysian crude oil 2</t>
  </si>
  <si>
    <t>Brunei crude oil</t>
  </si>
  <si>
    <t>Australian crude oil 1</t>
  </si>
  <si>
    <t>Australian crude oil 2</t>
  </si>
  <si>
    <t>Iranian crude oil 1</t>
  </si>
  <si>
    <t>Iranian crude oil 2</t>
  </si>
  <si>
    <t>UAE crude oil 1</t>
  </si>
  <si>
    <t>UAE crude oil 2</t>
  </si>
  <si>
    <t>UAE crude oil 3</t>
  </si>
  <si>
    <t>Saudi crude oil 1</t>
  </si>
  <si>
    <t>Saudi crude oil 2</t>
  </si>
  <si>
    <t>Omani crude oil</t>
  </si>
  <si>
    <t>Japanese crude oil</t>
  </si>
  <si>
    <t>Blended crude oil 1</t>
  </si>
  <si>
    <t>Blended crude oil 2</t>
  </si>
  <si>
    <t>Blended heavy fuel oil 1</t>
  </si>
  <si>
    <t>Blended heavy fuel oil 2</t>
  </si>
  <si>
    <t>Blended heavy fuel oil 3</t>
  </si>
  <si>
    <t>Blended heavy fuel oil 4</t>
  </si>
  <si>
    <t>Blended heavy fuel oil 5</t>
  </si>
  <si>
    <t>Blended heavy fuel oil 6</t>
  </si>
  <si>
    <t>Blended heavy fuel oil 7</t>
  </si>
  <si>
    <t>Blended heavy fuel oil 8</t>
  </si>
  <si>
    <t>Malaysia</t>
  </si>
  <si>
    <t>Brunei</t>
  </si>
  <si>
    <t>Iran</t>
  </si>
  <si>
    <t>United Arab Emirates</t>
  </si>
  <si>
    <t>Saudi Arabia</t>
  </si>
  <si>
    <t>Oman</t>
  </si>
  <si>
    <t>Unspecified</t>
  </si>
  <si>
    <t>Japan: oil (blended heavy fuel oil)</t>
  </si>
  <si>
    <t>China coal: north of yangtze river</t>
  </si>
  <si>
    <t>Motoyama 2000</t>
  </si>
  <si>
    <t>C333</t>
  </si>
  <si>
    <t>C334</t>
  </si>
  <si>
    <t>Gas exhaust</t>
  </si>
  <si>
    <t>Ohizumi 1997</t>
  </si>
  <si>
    <t>Yuanba</t>
  </si>
  <si>
    <t>Maoba</t>
  </si>
  <si>
    <t>Dawan</t>
  </si>
  <si>
    <t>Puguang</t>
  </si>
  <si>
    <t>Northeastern</t>
  </si>
  <si>
    <t>Sichuan Basin</t>
  </si>
  <si>
    <t>Datianchi</t>
  </si>
  <si>
    <t>Gaofeng</t>
  </si>
  <si>
    <t>Jiannan</t>
  </si>
  <si>
    <t>Basin</t>
  </si>
  <si>
    <t>Southwestern</t>
  </si>
  <si>
    <t>Region</t>
  </si>
  <si>
    <t>Gas</t>
  </si>
  <si>
    <t>field</t>
  </si>
  <si>
    <t>(reservoir)</t>
  </si>
  <si>
    <t>Well</t>
  </si>
  <si>
    <t>No.</t>
  </si>
  <si>
    <t>interval</t>
  </si>
  <si>
    <t>(m)</t>
  </si>
  <si>
    <t>Horizon</t>
  </si>
  <si>
    <t>(%)</t>
  </si>
  <si>
    <t>δ34SVCDT</t>
  </si>
  <si>
    <t>(‰)</t>
  </si>
  <si>
    <t>1-side</t>
  </si>
  <si>
    <t>7330−7367</t>
  </si>
  <si>
    <t>f</t>
  </si>
  <si>
    <t>7081−7150</t>
  </si>
  <si>
    <t>P3ch</t>
  </si>
  <si>
    <t>3857−3970</t>
  </si>
  <si>
    <t>4744−4841</t>
  </si>
  <si>
    <t>4049−4102</t>
  </si>
  <si>
    <t>Maoba1</t>
  </si>
  <si>
    <t>4729−4925</t>
  </si>
  <si>
    <t>4804−4900</t>
  </si>
  <si>
    <t>5029−5130</t>
  </si>
  <si>
    <t>5153−5279</t>
  </si>
  <si>
    <t>5320−5382</t>
  </si>
  <si>
    <t>5484−5546</t>
  </si>
  <si>
    <t>5571−5590</t>
  </si>
  <si>
    <t>5739−5852</t>
  </si>
  <si>
    <t>5915−5993</t>
  </si>
  <si>
    <t>5775−5786</t>
  </si>
  <si>
    <t>6080−6190</t>
  </si>
  <si>
    <t>5614−5625</t>
  </si>
  <si>
    <t>6110−6130</t>
  </si>
  <si>
    <t>6151−6175</t>
  </si>
  <si>
    <t>Laojunmiao</t>
  </si>
  <si>
    <t>Laojun</t>
  </si>
  <si>
    <t>6181−6191</t>
  </si>
  <si>
    <t>Huanglong</t>
  </si>
  <si>
    <t>chang</t>
  </si>
  <si>
    <t>Tieshanpo</t>
  </si>
  <si>
    <t>Tieshan</t>
  </si>
  <si>
    <t>4002−4035</t>
  </si>
  <si>
    <t>Leiyinsi</t>
  </si>
  <si>
    <t>Lei</t>
  </si>
  <si>
    <t>3747−3772</t>
  </si>
  <si>
    <t>Shaguanping</t>
  </si>
  <si>
    <t>Guan</t>
  </si>
  <si>
    <t>4420−4388</t>
  </si>
  <si>
    <t>Tiandong</t>
  </si>
  <si>
    <t>C2/P3ch</t>
  </si>
  <si>
    <t>Feng</t>
  </si>
  <si>
    <t>3771−3893</t>
  </si>
  <si>
    <t>Jianping</t>
  </si>
  <si>
    <t>3618−4617</t>
  </si>
  <si>
    <t>Jian</t>
  </si>
  <si>
    <t>3805−3867</t>
  </si>
  <si>
    <t>−</t>
  </si>
  <si>
    <t>3456−3483</t>
  </si>
  <si>
    <t>3846−4604</t>
  </si>
  <si>
    <t>Wolonghe</t>
  </si>
  <si>
    <t>Wo</t>
  </si>
  <si>
    <t>j</t>
  </si>
  <si>
    <t>Eastern</t>
  </si>
  <si>
    <t>Qilibei</t>
  </si>
  <si>
    <t>Qili</t>
  </si>
  <si>
    <t>C2/S</t>
  </si>
  <si>
    <t>Wei</t>
  </si>
  <si>
    <t>1078−1079</t>
  </si>
  <si>
    <t>P1</t>
  </si>
  <si>
    <t>2836−3005</t>
  </si>
  <si>
    <t>Z1d</t>
  </si>
  <si>
    <t>Z</t>
  </si>
  <si>
    <t>Weiyuan</t>
  </si>
  <si>
    <t>3016−3142</t>
  </si>
  <si>
    <t>H2S in natural gas</t>
  </si>
  <si>
    <t>Liu 2016</t>
  </si>
  <si>
    <t>Zh5</t>
  </si>
  <si>
    <t>Zhaoxin 1</t>
  </si>
  <si>
    <r>
      <t>Es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–Ek</t>
    </r>
    <r>
      <rPr>
        <vertAlign val="subscript"/>
        <sz val="12"/>
        <color theme="1"/>
        <rFont val="Calibri"/>
        <family val="2"/>
        <scheme val="minor"/>
      </rPr>
      <t>1</t>
    </r>
  </si>
  <si>
    <t>225(3/43)</t>
  </si>
  <si>
    <t>Sulfur bearing anhydrite</t>
  </si>
  <si>
    <t>Sedimentary</t>
  </si>
  <si>
    <t>Zh7</t>
  </si>
  <si>
    <t>239(2/4)</t>
  </si>
  <si>
    <t>Water bearing anhydrite</t>
  </si>
  <si>
    <t>Zh8</t>
  </si>
  <si>
    <t>221(3/45)</t>
  </si>
  <si>
    <t>Anhydrite vein</t>
  </si>
  <si>
    <t>Zh13</t>
  </si>
  <si>
    <t>155(46/54)</t>
  </si>
  <si>
    <t>Anhydrite bed</t>
  </si>
  <si>
    <t>Zh16</t>
  </si>
  <si>
    <t>57(3/24)</t>
  </si>
  <si>
    <t>Zh22</t>
  </si>
  <si>
    <t>284(13/21)</t>
  </si>
  <si>
    <t>Zh24</t>
  </si>
  <si>
    <t>Zhaoxin 2</t>
  </si>
  <si>
    <t>173(22/25)</t>
  </si>
  <si>
    <t>Zh31</t>
  </si>
  <si>
    <t>35(13/22)</t>
  </si>
  <si>
    <t>Massive anhydrite</t>
  </si>
  <si>
    <t>Zh33</t>
  </si>
  <si>
    <t>13(30/43)</t>
  </si>
  <si>
    <t>Zh34</t>
  </si>
  <si>
    <t>205(32/44)</t>
  </si>
  <si>
    <t>Zh48</t>
  </si>
  <si>
    <t>176(2/12)</t>
  </si>
  <si>
    <t>Zh50</t>
  </si>
  <si>
    <t>123(23/40)</t>
  </si>
  <si>
    <t>Zh54</t>
  </si>
  <si>
    <t>Zh12</t>
  </si>
  <si>
    <r>
      <t>Es</t>
    </r>
    <r>
      <rPr>
        <vertAlign val="subscript"/>
        <sz val="12"/>
        <color theme="1"/>
        <rFont val="Calibri"/>
        <family val="2"/>
        <scheme val="minor"/>
      </rPr>
      <t>2+3</t>
    </r>
  </si>
  <si>
    <t>1(12/13)</t>
  </si>
  <si>
    <t>Zh2</t>
  </si>
  <si>
    <t>228(1/3)</t>
  </si>
  <si>
    <t>Pure sulfur</t>
  </si>
  <si>
    <t>TSR</t>
  </si>
  <si>
    <t>Zh11</t>
  </si>
  <si>
    <t>208(2/4)</t>
  </si>
  <si>
    <t>Zh25</t>
  </si>
  <si>
    <t>32(30/39)</t>
  </si>
  <si>
    <t>Zh28</t>
  </si>
  <si>
    <t>74(7/7)</t>
  </si>
  <si>
    <t>Zh40</t>
  </si>
  <si>
    <t>20(19/22)</t>
  </si>
  <si>
    <t>Sulfur in mudstone</t>
  </si>
  <si>
    <t>Zh53</t>
  </si>
  <si>
    <t>96(8/25)</t>
  </si>
  <si>
    <t>Zh60</t>
  </si>
  <si>
    <t>Zh 12</t>
  </si>
  <si>
    <t>1(1/13)</t>
  </si>
  <si>
    <t>Zh19</t>
  </si>
  <si>
    <t>95(19/37)</t>
  </si>
  <si>
    <t>Pyrite in mudstone</t>
  </si>
  <si>
    <t>Biogenic</t>
  </si>
  <si>
    <t>Zhu 2007</t>
  </si>
  <si>
    <t>Weiyuan Gas Field</t>
  </si>
  <si>
    <r>
      <t>J10.4318.339.649.771.760.007.989.764.550.82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4.8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31.2J20.268.8236.699.560.860.008.689.5210.120.91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1.8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20.9J30.218.4237.1510.040.700.009.3210.1713.340.93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2.0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13.3J40.195.2839.0010.080.530.009.5310.0618.020.95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3.4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14.6J50.3625.2237.619.613.140.046.418.562.050.67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4.8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16.3J60.2012.0437.899.021.280.007.728.776.050.86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4.4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29.5J70.2211.8838.389.171.390.037.738.775.580.84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2.8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19.7J80.2213.1637.639.051.850.007.188.273.890.79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5.1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30.3J90.3415.139.759.332.080.007.238.513.490.77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4.8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31.8J100.4239.4544.217.953.730.104.116.771.110.52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6.8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28.0J110.4040.0243.189.937.390.122.424.030.330.24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4.4</t>
    </r>
    <r>
      <rPr>
        <sz val="13"/>
        <color theme="1"/>
        <rFont val="Courier New"/>
        <family val="1"/>
      </rPr>
      <t>−</t>
    </r>
    <r>
      <rPr>
        <sz val="13"/>
        <color theme="1"/>
        <rFont val="Times New Roman"/>
        <family val="1"/>
      </rPr>
      <t>20.7</t>
    </r>
  </si>
  <si>
    <t>Normalized for relative amount of organic and pyrite S</t>
  </si>
  <si>
    <r>
      <t>9-130.45 6.71 3.58 0.16 2.97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18.7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12.3 61.2 3.1 5.1 1.4 0.6 71.4 10.2 2.8 1.4 0.6 1.1 16.1 0.2 0.20.4 1.4 5.8 0.4 4.6 12.29-120.25 6.43 3.48 0.18 2.77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15.6– 52.7 3.2 4.3 0.3 1.6 62.1 16.3 8.6 1.63.4 29.90.2 3.65.2 9.09-110.37 4.46 2.46 0.20 1.80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17.5– 48.6 2.82.4 53.8 18.7 8.5 2.1 4.3 3.1 36.70.20.23.2 0.3 5.8 9.39-100.28 3.38 1.24 0.16 1.98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12.3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8.2 45.5 1.2 5.1 0.6 7.6 60.0 20.2 5.83.3 29.30.20.2 0.6 2.0 1.5 6.4 10.59-90.40 2.68 1.20 0.18 1.30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9.6– 57.2 1.6 0.8 0.2 6.4 66.2 16.5 3.4 3.6 0.5 5.4 29.4 0.20.22.61.5 4.19-80.34 2.46 1.08 0.17 1.21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8.42.5 49.2 4.71.1 8.4 63.4 10.9 8.83.2 6.8 29.71.85.2 7.09-70.20 2.52 0.40 0.21 1.910.9– 24.6 2.4 0.85.7 33.5 27.6 9.5 2.4 5.6 9.3 54.42.7 0.6 0.4 8.4 12.19-60.32 2.18 0.41 0.22 1.551.15.8 28.4 5.32.4 11.5 47.6 24.1 7.4 1.8 4.2 8.5 46.0 0.30.3 0.5 0.84.8 6.19-50.30 2.52 0.72 0.14 1.66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2.4– 42.5 4.5 10.26.8 64.0 16.4 5.80.8 6.7 29.7 0.20.2 0.2 1.44.6 6.29-40.35 2.37 1.44 0.18 0.75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5.6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2.4 33.2 8.7 8.4 4.9 8.5 63.7 22.4 1.5 5.729.6 0.20.23.82.7 6.59-30.46 2.90 0.81 0.20 1.89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8.9– 42.6 11.4 0.6 2.4 8.6 65.6 20.1 6.40.4 1.9 28.8 0.40.4 1.0 1.62.6 5.29-20.28 2.93 1.46 0.18 1.29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7.8– 66.1 5.41.8 6.4 79.7 9.8 3.51.9 15.20.3 2.41.8 4.59-10.34 3.62 1.36 0.17 2.09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12.4</t>
    </r>
    <r>
      <rPr>
        <sz val="11"/>
        <color theme="1"/>
        <rFont val="Courier New"/>
        <family val="1"/>
      </rPr>
      <t>_x0001_</t>
    </r>
    <r>
      <rPr>
        <sz val="11"/>
        <color theme="1"/>
        <rFont val="Times New Roman"/>
        <family val="1"/>
      </rPr>
      <t>6.4 60.3 10.4 0.8 2.1 0.8 74.4 11.6 2.4 2.44.5 20.9 0.2 0.20.43.6 0.4 2.5 6.513-60.72 0.84 0.31 0.09 0.44–11.5 46.0 13.5 3.8 0.864.1 18.2 3.4 1.2 0.5 1.3 24.6 0.6 0.20.8 0.2 0.59.8 10.513-50.58 0.85 0.45 0.1 0.38.69.8 40.6 8.4 5.6 0.6 0.6 55.8 7.6 3.0 0.38.6 19.5 0.9 0.3 0.2 1.4 0.2 0.6 0.4 21.5 22.713-40.72 0.90 0.35 0.12 0.43–9.6 21.9 10.6 11.4 2.4 0.4 46.7 9.8 5.92.4 18.1 0.6 1.01.6 4.9 0.8 2.2 25.7 33.613-30.54 0.69 0.18 0.08 0.43–10.4 10.8 22.8 8.8 3.6 1.8 47.8 10.4 1.4 2.62.8 17.2 0.6 1.42.0 1.0 0.220.6 21.813-20.70 0.78 0.54 0.13 0.118.38.9 24.8 16.4 10.3 1.5 2.2 55.2 14.6 2.61.4 18.6 0.8 0.41.2 4.2 0.620.3 25.113-10.66 0.89 0.44 0.08 0.379.7 11.2 51.3 11.6 2.4 1.2 0.6 67.1 11.2 0.8 2.62.6 17.20.5 0.4 14.8 15.7</t>
    </r>
  </si>
  <si>
    <t>O226a</t>
  </si>
  <si>
    <t>O226b</t>
  </si>
  <si>
    <t>O226c</t>
  </si>
  <si>
    <t>O226d</t>
  </si>
  <si>
    <t>O226e</t>
  </si>
  <si>
    <t>O226f</t>
  </si>
  <si>
    <t>O226g</t>
  </si>
  <si>
    <t>O226h</t>
  </si>
  <si>
    <t>O226i</t>
  </si>
  <si>
    <t>O226j</t>
  </si>
  <si>
    <t>O226k</t>
  </si>
  <si>
    <t>O226l</t>
  </si>
  <si>
    <t>O226m</t>
  </si>
  <si>
    <t>O226n</t>
  </si>
  <si>
    <t>O226o</t>
  </si>
  <si>
    <t>Note: O226a through O226o are unique samples, I had to give them similar identifiers becauase I saw more bulkS measurements during my QC and didn't want to mess up the remainder of the identifiers</t>
  </si>
  <si>
    <t>Zhu 2018a</t>
  </si>
  <si>
    <t>Zhu 2018b</t>
  </si>
  <si>
    <t>Robinson 1991</t>
  </si>
  <si>
    <t>Wales</t>
  </si>
  <si>
    <t>Pankina and Mekhtiyeva 1964</t>
  </si>
  <si>
    <t>O1000</t>
  </si>
  <si>
    <t>O1001</t>
  </si>
  <si>
    <t>O1002</t>
  </si>
  <si>
    <t>O1003</t>
  </si>
  <si>
    <t>O1004</t>
  </si>
  <si>
    <t>O1005</t>
  </si>
  <si>
    <t>O1006</t>
  </si>
  <si>
    <t>O1007</t>
  </si>
  <si>
    <t>O1008</t>
  </si>
  <si>
    <t>O1009</t>
  </si>
  <si>
    <t>O1010</t>
  </si>
  <si>
    <t>O1011</t>
  </si>
  <si>
    <t>O1012</t>
  </si>
  <si>
    <t>O1013</t>
  </si>
  <si>
    <t>O1014</t>
  </si>
  <si>
    <t>O1015</t>
  </si>
  <si>
    <t>O1016</t>
  </si>
  <si>
    <t>O1017</t>
  </si>
  <si>
    <t>O1018</t>
  </si>
  <si>
    <t>O1019</t>
  </si>
  <si>
    <t>O1020</t>
  </si>
  <si>
    <t>O1021</t>
  </si>
  <si>
    <t>O1022</t>
  </si>
  <si>
    <t>O1023</t>
  </si>
  <si>
    <t>O1024</t>
  </si>
  <si>
    <t>O1025</t>
  </si>
  <si>
    <t>O1026</t>
  </si>
  <si>
    <t>O1027</t>
  </si>
  <si>
    <t>O1028</t>
  </si>
  <si>
    <t>O1029</t>
  </si>
  <si>
    <t>O1030</t>
  </si>
  <si>
    <t>O1031</t>
  </si>
  <si>
    <t>O1032</t>
  </si>
  <si>
    <t>O1033</t>
  </si>
  <si>
    <t>O1034</t>
  </si>
  <si>
    <t>O1035</t>
  </si>
  <si>
    <t>O1036</t>
  </si>
  <si>
    <t>O1037</t>
  </si>
  <si>
    <t>O1038</t>
  </si>
  <si>
    <t>O1039</t>
  </si>
  <si>
    <t>O1040</t>
  </si>
  <si>
    <t>O1041</t>
  </si>
  <si>
    <t>O1042</t>
  </si>
  <si>
    <t>O1043</t>
  </si>
  <si>
    <t>O1044</t>
  </si>
  <si>
    <t>O1045</t>
  </si>
  <si>
    <t>O1046</t>
  </si>
  <si>
    <t>O1047</t>
  </si>
  <si>
    <t>O1048</t>
  </si>
  <si>
    <t>O1049</t>
  </si>
  <si>
    <t>O1050</t>
  </si>
  <si>
    <t>O1051</t>
  </si>
  <si>
    <t>O1052</t>
  </si>
  <si>
    <t>O1053</t>
  </si>
  <si>
    <t>O1054</t>
  </si>
  <si>
    <t>O1055</t>
  </si>
  <si>
    <t>O1056</t>
  </si>
  <si>
    <t>O1057</t>
  </si>
  <si>
    <t>O1058</t>
  </si>
  <si>
    <t>O1059</t>
  </si>
  <si>
    <t>O1060</t>
  </si>
  <si>
    <t>O1061</t>
  </si>
  <si>
    <t>O1062</t>
  </si>
  <si>
    <t>O1063</t>
  </si>
  <si>
    <t>O1064</t>
  </si>
  <si>
    <t>O1065</t>
  </si>
  <si>
    <t>O1066</t>
  </si>
  <si>
    <t>O1067</t>
  </si>
  <si>
    <t>O1068</t>
  </si>
  <si>
    <t>O1069</t>
  </si>
  <si>
    <t>O1070</t>
  </si>
  <si>
    <t>O1071</t>
  </si>
  <si>
    <t>O1072</t>
  </si>
  <si>
    <t>O1073</t>
  </si>
  <si>
    <t>O1074</t>
  </si>
  <si>
    <t>O1075</t>
  </si>
  <si>
    <t>O1076</t>
  </si>
  <si>
    <t>O1077</t>
  </si>
  <si>
    <t>O1078</t>
  </si>
  <si>
    <t>O1079</t>
  </si>
  <si>
    <t>O1080</t>
  </si>
  <si>
    <t>O1081</t>
  </si>
  <si>
    <t>O1082</t>
  </si>
  <si>
    <t>O1083</t>
  </si>
  <si>
    <t>O1084</t>
  </si>
  <si>
    <t>O1085</t>
  </si>
  <si>
    <t>O1086</t>
  </si>
  <si>
    <t>O1087</t>
  </si>
  <si>
    <t>O1088</t>
  </si>
  <si>
    <t>O1089</t>
  </si>
  <si>
    <t>O1090</t>
  </si>
  <si>
    <t>O1091</t>
  </si>
  <si>
    <t>O1092</t>
  </si>
  <si>
    <t>O1093</t>
  </si>
  <si>
    <t>O1094</t>
  </si>
  <si>
    <t>O1095</t>
  </si>
  <si>
    <t>O1096</t>
  </si>
  <si>
    <t>O1097</t>
  </si>
  <si>
    <t>O1098</t>
  </si>
  <si>
    <t>O1099</t>
  </si>
  <si>
    <t>O1100</t>
  </si>
  <si>
    <t>O1101</t>
  </si>
  <si>
    <t>O1102</t>
  </si>
  <si>
    <t>O1103</t>
  </si>
  <si>
    <t>O1104</t>
  </si>
  <si>
    <t>O1105</t>
  </si>
  <si>
    <t>Note: O1000 through O1056 have identifiers out of order becauase I originally categorized these as coal ("C1" through "C57") instead of as oil</t>
  </si>
  <si>
    <t>Gaffney 1979</t>
  </si>
  <si>
    <t>Mean</t>
  </si>
  <si>
    <t>Min</t>
  </si>
  <si>
    <t>Max</t>
  </si>
  <si>
    <t>Number</t>
  </si>
  <si>
    <t>Std</t>
  </si>
  <si>
    <t>Eremenko and Pankina (1962)</t>
  </si>
  <si>
    <t>Eremenko and Pankina (1963)</t>
  </si>
  <si>
    <t>Pankina (1978)</t>
  </si>
  <si>
    <t>Zhigulevsko-</t>
  </si>
  <si>
    <t>Sernovodsko-</t>
  </si>
  <si>
    <t>Pripyat</t>
  </si>
  <si>
    <t>trough</t>
  </si>
  <si>
    <t>Rechitskoe</t>
  </si>
  <si>
    <t>Dz</t>
  </si>
  <si>
    <t>Pugharevsky</t>
  </si>
  <si>
    <t>Sol</t>
  </si>
  <si>
    <t>Ravine</t>
  </si>
  <si>
    <t>D3</t>
  </si>
  <si>
    <t>Mukhanovskoe</t>
  </si>
  <si>
    <t>Mikhailovsko-</t>
  </si>
  <si>
    <t>Kokhanovskoe</t>
  </si>
  <si>
    <t>Pokrovskoe</t>
  </si>
  <si>
    <t>Abdulinsky</t>
  </si>
  <si>
    <t>Radaevskoe</t>
  </si>
  <si>
    <t>Tatarsky</t>
  </si>
  <si>
    <t>roof</t>
  </si>
  <si>
    <t>Romashkinskoe</t>
  </si>
  <si>
    <t>Shkapovskoe</t>
  </si>
  <si>
    <t>Leonidovskoe</t>
  </si>
  <si>
    <t>Permsko-Bashkir</t>
  </si>
  <si>
    <t>sky</t>
  </si>
  <si>
    <t>Kushkulskoe</t>
  </si>
  <si>
    <t>Ostashkovichskoe</t>
  </si>
  <si>
    <t>Tishkovskoe</t>
  </si>
  <si>
    <t>Nielson 1991</t>
  </si>
  <si>
    <t>oils from devonian reservoir rocks</t>
  </si>
  <si>
    <t>Zhigulevskochevsky</t>
  </si>
  <si>
    <t>Abdullinskaya</t>
  </si>
  <si>
    <t>USSR</t>
  </si>
  <si>
    <t>Pennsylvanian</t>
  </si>
  <si>
    <t>Peschano-</t>
  </si>
  <si>
    <t>Umetskoe</t>
  </si>
  <si>
    <t>(Bobrikovsky)</t>
  </si>
  <si>
    <t>Karpovo-Syboskoe</t>
  </si>
  <si>
    <t>ravine</t>
  </si>
  <si>
    <t>Krasnoyarskoe</t>
  </si>
  <si>
    <t>Tarkhanskoe</t>
  </si>
  <si>
    <t>depression</t>
  </si>
  <si>
    <t>Bashkirsky</t>
  </si>
  <si>
    <t>Arlanskoe</t>
  </si>
  <si>
    <t>Bashkortostan</t>
  </si>
  <si>
    <t>Zhigulovskiy</t>
  </si>
  <si>
    <t>Sernovodsko</t>
  </si>
  <si>
    <t>Bashkir</t>
  </si>
  <si>
    <t>oils from carboniferous reservoir rocks</t>
  </si>
  <si>
    <t>Vostochno-Chernovskoe</t>
  </si>
  <si>
    <t>Novo-Klyuchevskoe</t>
  </si>
  <si>
    <t>Kohkanovskoe</t>
  </si>
  <si>
    <t>Urozhoinenskoe, East Sub-Caucasus</t>
  </si>
  <si>
    <t>Karagandinskoe, Sub-Caspian depression</t>
  </si>
  <si>
    <t>Bulgaria</t>
  </si>
  <si>
    <t>Miziiskaya platform</t>
  </si>
  <si>
    <t>oil from permian rocks</t>
  </si>
  <si>
    <t>oil from triassic rocks</t>
  </si>
  <si>
    <t>Shurchi, Amydarjinskaya syneclise</t>
  </si>
  <si>
    <t>Akdzhar, Kaganskoe upwelling</t>
  </si>
  <si>
    <t>Dzharkak, Kaganskoe upwelling</t>
  </si>
  <si>
    <t>Karaul-Bazar, Kaganskoe upwelling</t>
  </si>
  <si>
    <t>Shurtepe, Kaganskoe upwelling</t>
  </si>
  <si>
    <t>Yulduzkak, Kaganskoe upwelling</t>
  </si>
  <si>
    <t>Urtobulok, Chardzhousky step</t>
  </si>
  <si>
    <t>Zamnokulskoe, Sub-Caucasus</t>
  </si>
  <si>
    <t>Kraxhanbas, Sub-Caucasus</t>
  </si>
  <si>
    <t>Martyshi, Sub-Caucasus</t>
  </si>
  <si>
    <t>Mulymjnskoe, West Siberia</t>
  </si>
  <si>
    <t>Mortymjinskoe, West Siberia</t>
  </si>
  <si>
    <t>oil from jurassic rocks</t>
  </si>
  <si>
    <t>Fyodorovskoe, 79</t>
  </si>
  <si>
    <t>Chipalskoe, 54</t>
  </si>
  <si>
    <t>Chipalskoe, 58</t>
  </si>
  <si>
    <t>Pokachevskoe, 35</t>
  </si>
  <si>
    <t>Pokachevskoe, 23</t>
  </si>
  <si>
    <t>Malobalykskoe, 7</t>
  </si>
  <si>
    <t>Aganskoe, 12</t>
  </si>
  <si>
    <t>Aganskoe, 3</t>
  </si>
  <si>
    <t>Ust-Balykskoe, 63</t>
  </si>
  <si>
    <t>oil from cretaceous rocks in siberia</t>
  </si>
  <si>
    <t>Tadzhik depression</t>
  </si>
  <si>
    <t>Fergana depression</t>
  </si>
  <si>
    <t>Sub-Caucasus</t>
  </si>
  <si>
    <t>Sub-Carpathians</t>
  </si>
  <si>
    <t>cenozoic oils</t>
  </si>
  <si>
    <t>Pankina and Mekhtiyeva (1981)</t>
  </si>
  <si>
    <t>Country or Region</t>
  </si>
  <si>
    <t>Country (and region if provided)</t>
  </si>
  <si>
    <t>Bulk sulfur</t>
  </si>
  <si>
    <t>Number of measurements</t>
  </si>
  <si>
    <t>Mean and standard deviation of d34S</t>
  </si>
  <si>
    <t>United States (Alaska)</t>
  </si>
  <si>
    <t>–3.2 3.1</t>
  </si>
  <si>
    <t>Canada (Alberta)</t>
  </si>
  <si>
    <t>–3.8 16.7</t>
  </si>
  <si>
    <t>China (Anhui)</t>
  </si>
  <si>
    <t xml:space="preserve">+7.6 </t>
  </si>
  <si>
    <t>+4 9.1</t>
  </si>
  <si>
    <t>Kurdistan (Bai Hassan)</t>
  </si>
  <si>
    <t xml:space="preserve">–8.9 </t>
  </si>
  <si>
    <t>Kurdistan (Baiji)</t>
  </si>
  <si>
    <t xml:space="preserve">–9.9 </t>
  </si>
  <si>
    <t>China (Baiyanping)</t>
  </si>
  <si>
    <t xml:space="preserve">–11.2 </t>
  </si>
  <si>
    <t>China (Bohai Bay Basin)</t>
  </si>
  <si>
    <t>+9.1 8.1</t>
  </si>
  <si>
    <t>+1.4 3.6</t>
  </si>
  <si>
    <t xml:space="preserve">+3.7 </t>
  </si>
  <si>
    <t xml:space="preserve">+3.1 </t>
  </si>
  <si>
    <t>United States (California)</t>
  </si>
  <si>
    <t>+14 3.7</t>
  </si>
  <si>
    <t>China (Changpo)</t>
  </si>
  <si>
    <t xml:space="preserve">–6.5 </t>
  </si>
  <si>
    <t>+7.7 10.4</t>
  </si>
  <si>
    <t>China (Chongqing)</t>
  </si>
  <si>
    <t xml:space="preserve">–0.3 </t>
  </si>
  <si>
    <t xml:space="preserve">+5.4 </t>
  </si>
  <si>
    <t>United States (Colorado)</t>
  </si>
  <si>
    <t>–0.4 11.1</t>
  </si>
  <si>
    <t>China (Dafang)</t>
  </si>
  <si>
    <t xml:space="preserve">–5.2 </t>
  </si>
  <si>
    <t>China (Datu)</t>
  </si>
  <si>
    <t>China (Dayong)</t>
  </si>
  <si>
    <t xml:space="preserve">–5.5 </t>
  </si>
  <si>
    <t xml:space="preserve">+3.3 </t>
  </si>
  <si>
    <t>Israel (Ghareb Formation)</t>
  </si>
  <si>
    <t>+0.7 0.4</t>
  </si>
  <si>
    <t>Israel (Ghareb formation)</t>
  </si>
  <si>
    <t xml:space="preserve">–1.7 </t>
  </si>
  <si>
    <t>China (Guiyang)</t>
  </si>
  <si>
    <t xml:space="preserve">–6.6 </t>
  </si>
  <si>
    <t>China (Guizhou)</t>
  </si>
  <si>
    <t>+4.1 17.3</t>
  </si>
  <si>
    <t>China (Gujiao)</t>
  </si>
  <si>
    <t xml:space="preserve">–8.1 </t>
  </si>
  <si>
    <t>United States (Gulf of Mexico)</t>
  </si>
  <si>
    <t>+5.4 9.1</t>
  </si>
  <si>
    <t>China (Guojiachong)</t>
  </si>
  <si>
    <t xml:space="preserve">–10.3 </t>
  </si>
  <si>
    <t>Kurdistan (Hamrin)</t>
  </si>
  <si>
    <t xml:space="preserve">–7 </t>
  </si>
  <si>
    <t>China (Hubei)</t>
  </si>
  <si>
    <t xml:space="preserve">–4.3 </t>
  </si>
  <si>
    <t>China (Hunan Province)</t>
  </si>
  <si>
    <t>–7.5 5.7</t>
  </si>
  <si>
    <t>United States (Illinois)</t>
  </si>
  <si>
    <t>–0.6 9.8</t>
  </si>
  <si>
    <t>United States (Indiana)</t>
  </si>
  <si>
    <t>+1.3 6.9</t>
  </si>
  <si>
    <t xml:space="preserve">+13.9 </t>
  </si>
  <si>
    <t>China (Inner Mongolia)</t>
  </si>
  <si>
    <t>–2 9.9</t>
  </si>
  <si>
    <t>–1.6 1.3</t>
  </si>
  <si>
    <t>Kurdistan (Jambur)</t>
  </si>
  <si>
    <t xml:space="preserve">–7.4 </t>
  </si>
  <si>
    <t>+1 7.9</t>
  </si>
  <si>
    <t>China (Jiangsu)</t>
  </si>
  <si>
    <t xml:space="preserve">+3 </t>
  </si>
  <si>
    <t>China (Jiangxi)</t>
  </si>
  <si>
    <t xml:space="preserve">–5.8 </t>
  </si>
  <si>
    <t xml:space="preserve">+0.3 </t>
  </si>
  <si>
    <t>United States (Kansas)</t>
  </si>
  <si>
    <t xml:space="preserve">+3.9 </t>
  </si>
  <si>
    <t>Kurdistan (Khabbaz)</t>
  </si>
  <si>
    <t>Kurdistan (Kirkuk)</t>
  </si>
  <si>
    <t xml:space="preserve">–8.5 </t>
  </si>
  <si>
    <t xml:space="preserve">–7.7 </t>
  </si>
  <si>
    <t>China (Lanba)</t>
  </si>
  <si>
    <t xml:space="preserve">–5.6 </t>
  </si>
  <si>
    <t>+4.2 0.2</t>
  </si>
  <si>
    <t>Canada (Mannville Group)</t>
  </si>
  <si>
    <t>+9.2 2.6</t>
  </si>
  <si>
    <t>China (Mawen)</t>
  </si>
  <si>
    <t>China (Mayuan)</t>
  </si>
  <si>
    <t xml:space="preserve">–5.7 </t>
  </si>
  <si>
    <t>United States (Mississippi)</t>
  </si>
  <si>
    <t xml:space="preserve">+15.8 </t>
  </si>
  <si>
    <t>China (Muchong)</t>
  </si>
  <si>
    <t>United States (Ohio)</t>
  </si>
  <si>
    <t>+4.4 8.4</t>
  </si>
  <si>
    <t>United States (Oklahoma)</t>
  </si>
  <si>
    <t xml:space="preserve">+10.4 </t>
  </si>
  <si>
    <t>China (Onggong)</t>
  </si>
  <si>
    <t xml:space="preserve">–12 </t>
  </si>
  <si>
    <t>Canada (Ontario)</t>
  </si>
  <si>
    <t>+8.4 1.5</t>
  </si>
  <si>
    <t>United States (Pennsylvania)</t>
  </si>
  <si>
    <t>+4 3.4</t>
  </si>
  <si>
    <t>Australia (Perth basin)</t>
  </si>
  <si>
    <t>–30.9 3.7</t>
  </si>
  <si>
    <t>+0.6 6.5</t>
  </si>
  <si>
    <t>Kuwait (Ratawi and Mauddud Formations)</t>
  </si>
  <si>
    <t>–10.3 1.4</t>
  </si>
  <si>
    <t>+0.8 6.7</t>
  </si>
  <si>
    <t>–4.8 5.7</t>
  </si>
  <si>
    <t xml:space="preserve">+1.4 </t>
  </si>
  <si>
    <t>China (Shanxi)</t>
  </si>
  <si>
    <t xml:space="preserve">+9.7 </t>
  </si>
  <si>
    <t>China (Shicao)</t>
  </si>
  <si>
    <t xml:space="preserve">–9.6 </t>
  </si>
  <si>
    <t>China (Sichuan)</t>
  </si>
  <si>
    <t xml:space="preserve">+0.5 </t>
  </si>
  <si>
    <t>China (Sichuan Basin)</t>
  </si>
  <si>
    <t>+10.2 7.4</t>
  </si>
  <si>
    <t>United States (Southwestern US)</t>
  </si>
  <si>
    <t xml:space="preserve">–19 </t>
  </si>
  <si>
    <t>New Zealand (Taranaki Basin and East Coast Basin)</t>
  </si>
  <si>
    <t>+8.6 8.3</t>
  </si>
  <si>
    <t>China (Tarim Basin)</t>
  </si>
  <si>
    <t>+14.1 8.3</t>
  </si>
  <si>
    <t>United States (Texas)</t>
  </si>
  <si>
    <t>+6 3.9</t>
  </si>
  <si>
    <t>Kurdistan (Tikrit)</t>
  </si>
  <si>
    <t xml:space="preserve">–6 </t>
  </si>
  <si>
    <t>China (Touqiao)</t>
  </si>
  <si>
    <t xml:space="preserve">–4.7 </t>
  </si>
  <si>
    <t>–48.3 15.6</t>
  </si>
  <si>
    <t>–6.3 3.4</t>
  </si>
  <si>
    <t>+1.8 5.6</t>
  </si>
  <si>
    <t>–0.3 7.1</t>
  </si>
  <si>
    <t>United States (Utah)</t>
  </si>
  <si>
    <t>+9.8 26.1</t>
  </si>
  <si>
    <t>Russia (Volga Urals)</t>
  </si>
  <si>
    <t>+0.8 4.7</t>
  </si>
  <si>
    <t>–4.3 7.5</t>
  </si>
  <si>
    <t>Russia (West Siberia)</t>
  </si>
  <si>
    <t>+1.5 2.3</t>
  </si>
  <si>
    <t>Canada (Williston Basin)</t>
  </si>
  <si>
    <t>+4 3.5</t>
  </si>
  <si>
    <t>United States (Wyoming)</t>
  </si>
  <si>
    <t>–1.2 9.2</t>
  </si>
  <si>
    <t>China (Yaguan)</t>
  </si>
  <si>
    <t>China (Yangjiawan)</t>
  </si>
  <si>
    <t xml:space="preserve">–9.1 </t>
  </si>
  <si>
    <t>China (Yanlou)</t>
  </si>
  <si>
    <t xml:space="preserve">–2.5 </t>
  </si>
  <si>
    <t>China (Zhejiang)</t>
  </si>
  <si>
    <t xml:space="preserve">+2.5 </t>
  </si>
  <si>
    <t>Nielsen 1991</t>
  </si>
  <si>
    <t>C285</t>
  </si>
  <si>
    <t>O2000</t>
  </si>
  <si>
    <t>Sugar Ridge: Identifier starts with 2000 to correct repeated identifier made by mistake.</t>
  </si>
  <si>
    <t>O2001</t>
  </si>
  <si>
    <t>O2002</t>
  </si>
  <si>
    <t>O2003</t>
  </si>
  <si>
    <t>O2004</t>
  </si>
  <si>
    <t>O2005</t>
  </si>
  <si>
    <t>O2006</t>
  </si>
  <si>
    <t>O2007</t>
  </si>
  <si>
    <t>O2009</t>
  </si>
  <si>
    <t>O2008</t>
  </si>
  <si>
    <t>O2010</t>
  </si>
  <si>
    <t>O2011</t>
  </si>
  <si>
    <t>O2012</t>
  </si>
  <si>
    <t>O2013</t>
  </si>
  <si>
    <t>O2014</t>
  </si>
  <si>
    <t>O2015</t>
  </si>
  <si>
    <t>O2016</t>
  </si>
  <si>
    <t>O2017</t>
  </si>
  <si>
    <t>O2018</t>
  </si>
  <si>
    <t>O2019</t>
  </si>
  <si>
    <t>O2020</t>
  </si>
  <si>
    <t>O2021</t>
  </si>
  <si>
    <t>O2022</t>
  </si>
  <si>
    <t>O2023</t>
  </si>
  <si>
    <t>O2024</t>
  </si>
  <si>
    <t>O2025</t>
  </si>
  <si>
    <t>O2026</t>
  </si>
  <si>
    <t>O2027</t>
  </si>
  <si>
    <t>O2028</t>
  </si>
  <si>
    <t>O2029</t>
  </si>
  <si>
    <t>O2030</t>
  </si>
  <si>
    <t>O2031</t>
  </si>
  <si>
    <t>O2032</t>
  </si>
  <si>
    <t>O2033</t>
  </si>
  <si>
    <t>O2034</t>
  </si>
  <si>
    <t>O2035</t>
  </si>
  <si>
    <t>O2036</t>
  </si>
  <si>
    <t>O2037</t>
  </si>
  <si>
    <t>O2038</t>
  </si>
  <si>
    <t>O2039</t>
  </si>
  <si>
    <t>O2040</t>
  </si>
  <si>
    <t>O2041</t>
  </si>
  <si>
    <t>O2042</t>
  </si>
  <si>
    <t>O2043</t>
  </si>
  <si>
    <t>O2044</t>
  </si>
  <si>
    <t>O2045</t>
  </si>
  <si>
    <t>O2046</t>
  </si>
  <si>
    <t>O2047</t>
  </si>
  <si>
    <t>O2048</t>
  </si>
  <si>
    <t>O2049</t>
  </si>
  <si>
    <t>O2050</t>
  </si>
  <si>
    <t>O2051</t>
  </si>
  <si>
    <t>O2052</t>
  </si>
  <si>
    <t>O2053</t>
  </si>
  <si>
    <t>O2054</t>
  </si>
  <si>
    <t>O2055</t>
  </si>
  <si>
    <t>O2056</t>
  </si>
  <si>
    <t>O2057</t>
  </si>
  <si>
    <t>O2058</t>
  </si>
  <si>
    <t>O2059</t>
  </si>
  <si>
    <t>O2060</t>
  </si>
  <si>
    <t>O2061</t>
  </si>
  <si>
    <t>O2062</t>
  </si>
  <si>
    <t>O2063</t>
  </si>
  <si>
    <t>O2064</t>
  </si>
  <si>
    <t>O2065</t>
  </si>
  <si>
    <t>O2066</t>
  </si>
  <si>
    <t>O2067</t>
  </si>
  <si>
    <t>O2068</t>
  </si>
  <si>
    <t>O2069</t>
  </si>
  <si>
    <t>O2070</t>
  </si>
  <si>
    <t>O2071</t>
  </si>
  <si>
    <t>O2072</t>
  </si>
  <si>
    <t>O2073</t>
  </si>
  <si>
    <t>O2074</t>
  </si>
  <si>
    <t>O2075</t>
  </si>
  <si>
    <t>O2076</t>
  </si>
  <si>
    <t>O2077</t>
  </si>
  <si>
    <t>O2078</t>
  </si>
  <si>
    <t>O2079</t>
  </si>
  <si>
    <t>O2080</t>
  </si>
  <si>
    <t>O2081</t>
  </si>
  <si>
    <t>O2082</t>
  </si>
  <si>
    <t>O2083</t>
  </si>
  <si>
    <t>O2084</t>
  </si>
  <si>
    <t>O2085</t>
  </si>
  <si>
    <t>O2086</t>
  </si>
  <si>
    <t>O2087</t>
  </si>
  <si>
    <t>O2088</t>
  </si>
  <si>
    <t>O2089</t>
  </si>
  <si>
    <t>O2090</t>
  </si>
  <si>
    <t>O2091</t>
  </si>
  <si>
    <t>O2093</t>
  </si>
  <si>
    <t>O2094</t>
  </si>
  <si>
    <t>O2095</t>
  </si>
  <si>
    <t>O2096</t>
  </si>
  <si>
    <t>O2097</t>
  </si>
  <si>
    <t>O2098</t>
  </si>
  <si>
    <t>O2099</t>
  </si>
  <si>
    <t>O2100</t>
  </si>
  <si>
    <t>O2101</t>
  </si>
  <si>
    <t>O2102</t>
  </si>
  <si>
    <t>O2103</t>
  </si>
  <si>
    <t>O2104</t>
  </si>
  <si>
    <t>O2105</t>
  </si>
  <si>
    <t>O2106</t>
  </si>
  <si>
    <t>O2107</t>
  </si>
  <si>
    <t>O2108</t>
  </si>
  <si>
    <t>O2109</t>
  </si>
  <si>
    <t>O2110</t>
  </si>
  <si>
    <t>O2111</t>
  </si>
  <si>
    <t>O2112</t>
  </si>
  <si>
    <t>O2113</t>
  </si>
  <si>
    <t>O2114</t>
  </si>
  <si>
    <t>O2115</t>
  </si>
  <si>
    <t>O2116</t>
  </si>
  <si>
    <t>O2117</t>
  </si>
  <si>
    <t>O2118</t>
  </si>
  <si>
    <t>O2119</t>
  </si>
  <si>
    <t>O2120</t>
  </si>
  <si>
    <t>O2121</t>
  </si>
  <si>
    <t>O2122</t>
  </si>
  <si>
    <t>O2123</t>
  </si>
  <si>
    <t>O2124</t>
  </si>
  <si>
    <t>O2125</t>
  </si>
  <si>
    <t>O2126</t>
  </si>
  <si>
    <t>O2127</t>
  </si>
  <si>
    <t>O2128</t>
  </si>
  <si>
    <t>O2129</t>
  </si>
  <si>
    <t>O2130</t>
  </si>
  <si>
    <t>O2131</t>
  </si>
  <si>
    <t>O2132</t>
  </si>
  <si>
    <t>O2133</t>
  </si>
  <si>
    <t>O2134</t>
  </si>
  <si>
    <t>O2135</t>
  </si>
  <si>
    <t>O2136</t>
  </si>
  <si>
    <t>O2137</t>
  </si>
  <si>
    <t>O2138</t>
  </si>
  <si>
    <t>O2139</t>
  </si>
  <si>
    <t>O2140</t>
  </si>
  <si>
    <t>O2141</t>
  </si>
  <si>
    <t>O2142</t>
  </si>
  <si>
    <t>O2143</t>
  </si>
  <si>
    <t>skipped O37 to O41 due to samples that were originally labeled individually and later combined</t>
  </si>
  <si>
    <t>skip O198 by accident</t>
  </si>
  <si>
    <t>All jordan oil samples are taken from one well so I am marking them with one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</si>
</sst>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Helvetica"/>
      <family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Times"/>
      <family val="1"/>
    </font>
    <font>
      <b/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ourier New"/>
      <family val="1"/>
    </font>
    <font>
      <sz val="11"/>
      <color theme="1"/>
      <name val="Times New Roman"/>
      <family val="1"/>
    </font>
    <font>
      <sz val="11"/>
      <color theme="1"/>
      <name val="Courier New"/>
      <family val="1"/>
    </font>
    <font>
      <sz val="10"/>
      <color theme="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/>
    <xf numFmtId="0" fontId="0" fillId="0" borderId="0" xfId="0" applyAlignment="1" applyProtection="1">
      <protection locked="0"/>
    </xf>
    <xf numFmtId="0" fontId="0" fillId="0" borderId="0" xfId="0" applyAlignment="1"/>
    <xf numFmtId="16" fontId="0" fillId="0" borderId="0" xfId="0" applyNumberFormat="1" applyAlignment="1"/>
    <xf numFmtId="0" fontId="4" fillId="0" borderId="0" xfId="0" applyFont="1" applyAlignment="1"/>
    <xf numFmtId="14" fontId="0" fillId="0" borderId="0" xfId="0" applyNumberFormat="1" applyAlignment="1"/>
    <xf numFmtId="164" fontId="1" fillId="0" borderId="0" xfId="0" applyNumberFormat="1" applyFont="1"/>
    <xf numFmtId="0" fontId="8" fillId="0" borderId="0" xfId="1" applyFont="1"/>
    <xf numFmtId="0" fontId="0" fillId="0" borderId="0" xfId="0" applyFill="1"/>
    <xf numFmtId="0" fontId="9" fillId="0" borderId="0" xfId="0" applyFont="1"/>
    <xf numFmtId="164" fontId="0" fillId="0" borderId="0" xfId="0" applyNumberFormat="1"/>
    <xf numFmtId="0" fontId="11" fillId="0" borderId="0" xfId="0" applyFont="1" applyAlignment="1">
      <alignment wrapText="1"/>
    </xf>
    <xf numFmtId="0" fontId="0" fillId="0" borderId="0" xfId="0" applyFont="1" applyAlignment="1"/>
    <xf numFmtId="17" fontId="0" fillId="0" borderId="0" xfId="0" applyNumberFormat="1"/>
    <xf numFmtId="16" fontId="0" fillId="0" borderId="0" xfId="0" applyNumberFormat="1"/>
    <xf numFmtId="0" fontId="13" fillId="0" borderId="0" xfId="0" applyFont="1"/>
    <xf numFmtId="0" fontId="15" fillId="0" borderId="0" xfId="0" applyFont="1"/>
    <xf numFmtId="0" fontId="17" fillId="0" borderId="1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/>
    <xf numFmtId="0" fontId="0" fillId="0" borderId="0" xfId="0" applyAlignment="1">
      <alignment vertical="center" wrapText="1"/>
    </xf>
    <xf numFmtId="0" fontId="0" fillId="0" borderId="0" xfId="0" applyFill="1" applyProtection="1">
      <protection locked="0"/>
    </xf>
    <xf numFmtId="0" fontId="4" fillId="0" borderId="0" xfId="0" applyFont="1" applyFill="1"/>
    <xf numFmtId="0" fontId="0" fillId="0" borderId="0" xfId="0" applyFill="1" applyAlignment="1"/>
    <xf numFmtId="0" fontId="4" fillId="0" borderId="0" xfId="0" applyFont="1" applyFill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264817215001567" TargetMode="External"/><Relationship Id="rId2" Type="http://schemas.openxmlformats.org/officeDocument/2006/relationships/hyperlink" Target="https://www.sciencedirect.com/science/article/pii/S0264817215001567" TargetMode="External"/><Relationship Id="rId1" Type="http://schemas.openxmlformats.org/officeDocument/2006/relationships/hyperlink" Target="https://www.sciencedirect.com/science/article/pii/S0264817215001567" TargetMode="External"/><Relationship Id="rId4" Type="http://schemas.openxmlformats.org/officeDocument/2006/relationships/hyperlink" Target="https://www.sciencedirect.com/science/article/pii/S0264817215001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1F16-2D40-7449-A0F2-9E839597C485}">
  <sheetPr filterMode="1"/>
  <dimension ref="A1:K1969"/>
  <sheetViews>
    <sheetView tabSelected="1" zoomScale="120" zoomScaleNormal="120" workbookViewId="0">
      <pane ySplit="1" topLeftCell="A2" activePane="bottomLeft" state="frozen"/>
      <selection pane="bottomLeft" activeCell="E1368" sqref="E1368"/>
    </sheetView>
  </sheetViews>
  <sheetFormatPr baseColWidth="10" defaultRowHeight="17" customHeight="1" x14ac:dyDescent="0.2"/>
  <cols>
    <col min="3" max="3" width="19.33203125" customWidth="1"/>
    <col min="4" max="4" width="18.5" customWidth="1"/>
    <col min="5" max="5" width="23.83203125" style="14" customWidth="1"/>
    <col min="6" max="6" width="19.83203125" customWidth="1"/>
    <col min="7" max="7" width="20.6640625" customWidth="1"/>
    <col min="8" max="8" width="13.6640625" hidden="1" customWidth="1"/>
    <col min="9" max="9" width="0.1640625" hidden="1" customWidth="1"/>
    <col min="10" max="10" width="11.33203125" bestFit="1" customWidth="1"/>
    <col min="11" max="11" width="64.5" customWidth="1"/>
    <col min="13" max="13" width="13.33203125" bestFit="1" customWidth="1"/>
  </cols>
  <sheetData>
    <row r="1" spans="1:11" s="2" customFormat="1" ht="17" customHeight="1" x14ac:dyDescent="0.2">
      <c r="A1" s="2" t="s">
        <v>1358</v>
      </c>
      <c r="B1" s="2" t="s">
        <v>322</v>
      </c>
      <c r="C1" s="2" t="s">
        <v>12</v>
      </c>
      <c r="D1" s="2" t="s">
        <v>6</v>
      </c>
      <c r="E1" s="12" t="s">
        <v>0</v>
      </c>
      <c r="F1" s="2" t="s">
        <v>15</v>
      </c>
      <c r="G1" s="2" t="s">
        <v>3</v>
      </c>
      <c r="H1" s="2" t="s">
        <v>4</v>
      </c>
      <c r="I1" s="2" t="s">
        <v>5</v>
      </c>
      <c r="J1" s="3" t="s">
        <v>2</v>
      </c>
      <c r="K1" s="2" t="s">
        <v>1</v>
      </c>
    </row>
    <row r="2" spans="1:11" s="9" customFormat="1" ht="17" customHeight="1" x14ac:dyDescent="0.2">
      <c r="A2" s="9" t="str">
        <f>LEFT(B2,1)</f>
        <v>O</v>
      </c>
      <c r="B2" s="9" t="s">
        <v>1909</v>
      </c>
      <c r="C2" s="9" t="s">
        <v>38</v>
      </c>
      <c r="D2" s="9" t="s">
        <v>1044</v>
      </c>
      <c r="E2" s="13" t="s">
        <v>39</v>
      </c>
      <c r="F2" s="10" t="s">
        <v>13</v>
      </c>
      <c r="G2" s="10" t="s">
        <v>13</v>
      </c>
      <c r="J2" s="10">
        <v>-9</v>
      </c>
      <c r="K2" t="s">
        <v>2015</v>
      </c>
    </row>
    <row r="3" spans="1:11" s="9" customFormat="1" ht="17" customHeight="1" x14ac:dyDescent="0.2">
      <c r="A3" s="9" t="str">
        <f>LEFT(B3,1)</f>
        <v>O</v>
      </c>
      <c r="B3" s="9" t="s">
        <v>1910</v>
      </c>
      <c r="C3" s="9" t="s">
        <v>38</v>
      </c>
      <c r="D3" s="9" t="s">
        <v>1044</v>
      </c>
      <c r="E3" s="13" t="s">
        <v>39</v>
      </c>
      <c r="F3" s="10" t="s">
        <v>13</v>
      </c>
      <c r="G3" s="10" t="s">
        <v>13</v>
      </c>
      <c r="J3" s="10">
        <v>-9</v>
      </c>
    </row>
    <row r="4" spans="1:11" s="9" customFormat="1" ht="17" customHeight="1" x14ac:dyDescent="0.2">
      <c r="A4" s="9" t="str">
        <f>LEFT(B4,1)</f>
        <v>O</v>
      </c>
      <c r="B4" s="9" t="s">
        <v>1911</v>
      </c>
      <c r="C4" s="9" t="s">
        <v>38</v>
      </c>
      <c r="D4" s="9" t="s">
        <v>1044</v>
      </c>
      <c r="E4" s="13" t="s">
        <v>39</v>
      </c>
      <c r="F4" s="10" t="s">
        <v>13</v>
      </c>
      <c r="G4" s="10" t="s">
        <v>13</v>
      </c>
      <c r="J4" s="10">
        <v>-7</v>
      </c>
    </row>
    <row r="5" spans="1:11" s="9" customFormat="1" ht="17" customHeight="1" x14ac:dyDescent="0.2">
      <c r="A5" s="9" t="str">
        <f>LEFT(B5,1)</f>
        <v>O</v>
      </c>
      <c r="B5" s="9" t="s">
        <v>1912</v>
      </c>
      <c r="C5" s="9" t="s">
        <v>38</v>
      </c>
      <c r="D5" s="9" t="s">
        <v>1044</v>
      </c>
      <c r="E5" s="13" t="s">
        <v>39</v>
      </c>
      <c r="F5" s="10" t="s">
        <v>13</v>
      </c>
      <c r="G5" s="10" t="s">
        <v>13</v>
      </c>
      <c r="J5" s="10">
        <v>-7</v>
      </c>
    </row>
    <row r="6" spans="1:11" s="9" customFormat="1" ht="17" customHeight="1" x14ac:dyDescent="0.2">
      <c r="A6" s="9" t="str">
        <f>LEFT(B6,1)</f>
        <v>O</v>
      </c>
      <c r="B6" s="9" t="s">
        <v>1913</v>
      </c>
      <c r="C6" s="9" t="s">
        <v>38</v>
      </c>
      <c r="D6" s="9" t="s">
        <v>1044</v>
      </c>
      <c r="E6" s="13" t="s">
        <v>39</v>
      </c>
      <c r="F6" s="10" t="s">
        <v>13</v>
      </c>
      <c r="G6" s="10" t="s">
        <v>13</v>
      </c>
      <c r="J6" s="10">
        <v>-7</v>
      </c>
    </row>
    <row r="7" spans="1:11" s="9" customFormat="1" ht="17" customHeight="1" x14ac:dyDescent="0.2">
      <c r="A7" s="9" t="str">
        <f>LEFT(B7,1)</f>
        <v>O</v>
      </c>
      <c r="B7" s="9" t="s">
        <v>1914</v>
      </c>
      <c r="C7" s="9" t="s">
        <v>38</v>
      </c>
      <c r="D7" s="9" t="s">
        <v>1044</v>
      </c>
      <c r="E7" s="13" t="s">
        <v>39</v>
      </c>
      <c r="F7" s="10" t="s">
        <v>13</v>
      </c>
      <c r="G7" s="10" t="s">
        <v>13</v>
      </c>
      <c r="J7" s="10">
        <v>-5</v>
      </c>
    </row>
    <row r="8" spans="1:11" s="9" customFormat="1" ht="17" customHeight="1" x14ac:dyDescent="0.2">
      <c r="A8" s="9" t="str">
        <f>LEFT(B8,1)</f>
        <v>O</v>
      </c>
      <c r="B8" s="9" t="s">
        <v>1915</v>
      </c>
      <c r="C8" s="9" t="s">
        <v>38</v>
      </c>
      <c r="D8" s="9" t="s">
        <v>1044</v>
      </c>
      <c r="E8" s="13" t="s">
        <v>39</v>
      </c>
      <c r="F8" s="10" t="s">
        <v>13</v>
      </c>
      <c r="G8" s="10" t="s">
        <v>13</v>
      </c>
      <c r="J8" s="10">
        <v>-5</v>
      </c>
    </row>
    <row r="9" spans="1:11" s="9" customFormat="1" ht="17" customHeight="1" x14ac:dyDescent="0.2">
      <c r="A9" s="9" t="str">
        <f>LEFT(B9,1)</f>
        <v>O</v>
      </c>
      <c r="B9" s="9" t="s">
        <v>1916</v>
      </c>
      <c r="C9" s="9" t="s">
        <v>38</v>
      </c>
      <c r="D9" s="9" t="s">
        <v>1044</v>
      </c>
      <c r="E9" s="13" t="s">
        <v>39</v>
      </c>
      <c r="F9" s="10" t="s">
        <v>13</v>
      </c>
      <c r="G9" s="10" t="s">
        <v>13</v>
      </c>
      <c r="J9" s="10">
        <v>-5</v>
      </c>
    </row>
    <row r="10" spans="1:11" s="9" customFormat="1" ht="17" customHeight="1" x14ac:dyDescent="0.2">
      <c r="A10" s="9" t="str">
        <f>LEFT(B10,1)</f>
        <v>O</v>
      </c>
      <c r="B10" s="9" t="s">
        <v>1917</v>
      </c>
      <c r="C10" s="9" t="s">
        <v>38</v>
      </c>
      <c r="D10" s="9" t="s">
        <v>1044</v>
      </c>
      <c r="E10" s="13" t="s">
        <v>39</v>
      </c>
      <c r="F10" s="10" t="s">
        <v>13</v>
      </c>
      <c r="G10" s="10" t="s">
        <v>13</v>
      </c>
      <c r="J10" s="10">
        <v>-5</v>
      </c>
    </row>
    <row r="11" spans="1:11" s="9" customFormat="1" ht="17" customHeight="1" x14ac:dyDescent="0.2">
      <c r="A11" s="9" t="str">
        <f>LEFT(B11,1)</f>
        <v>O</v>
      </c>
      <c r="B11" s="9" t="s">
        <v>1918</v>
      </c>
      <c r="C11" s="9" t="s">
        <v>38</v>
      </c>
      <c r="D11" s="9" t="s">
        <v>1044</v>
      </c>
      <c r="E11" s="13" t="s">
        <v>39</v>
      </c>
      <c r="F11" s="10" t="s">
        <v>13</v>
      </c>
      <c r="G11" s="10" t="s">
        <v>13</v>
      </c>
      <c r="J11" s="10">
        <v>-3</v>
      </c>
    </row>
    <row r="12" spans="1:11" s="9" customFormat="1" ht="17" customHeight="1" x14ac:dyDescent="0.2">
      <c r="A12" s="9" t="str">
        <f>LEFT(B12,1)</f>
        <v>O</v>
      </c>
      <c r="B12" s="9" t="s">
        <v>1919</v>
      </c>
      <c r="C12" s="9" t="s">
        <v>38</v>
      </c>
      <c r="D12" s="9" t="s">
        <v>1044</v>
      </c>
      <c r="E12" s="13" t="s">
        <v>39</v>
      </c>
      <c r="F12" s="10" t="s">
        <v>13</v>
      </c>
      <c r="G12" s="10" t="s">
        <v>13</v>
      </c>
      <c r="J12" s="10">
        <v>-3</v>
      </c>
    </row>
    <row r="13" spans="1:11" s="9" customFormat="1" ht="17" customHeight="1" x14ac:dyDescent="0.2">
      <c r="A13" s="9" t="str">
        <f>LEFT(B13,1)</f>
        <v>O</v>
      </c>
      <c r="B13" s="9" t="s">
        <v>1920</v>
      </c>
      <c r="C13" s="9" t="s">
        <v>38</v>
      </c>
      <c r="D13" s="9" t="s">
        <v>1044</v>
      </c>
      <c r="E13" s="13" t="s">
        <v>39</v>
      </c>
      <c r="F13" s="10" t="s">
        <v>13</v>
      </c>
      <c r="G13" s="10" t="s">
        <v>13</v>
      </c>
      <c r="J13" s="10">
        <v>-3</v>
      </c>
    </row>
    <row r="14" spans="1:11" s="9" customFormat="1" ht="17" customHeight="1" x14ac:dyDescent="0.2">
      <c r="A14" s="9" t="str">
        <f>LEFT(B14,1)</f>
        <v>O</v>
      </c>
      <c r="B14" s="9" t="s">
        <v>1921</v>
      </c>
      <c r="C14" s="9" t="s">
        <v>38</v>
      </c>
      <c r="D14" s="9" t="s">
        <v>1044</v>
      </c>
      <c r="E14" s="13" t="s">
        <v>39</v>
      </c>
      <c r="F14" s="10" t="s">
        <v>13</v>
      </c>
      <c r="G14" s="10" t="s">
        <v>13</v>
      </c>
      <c r="J14" s="10">
        <v>-3</v>
      </c>
    </row>
    <row r="15" spans="1:11" s="9" customFormat="1" ht="17" customHeight="1" x14ac:dyDescent="0.2">
      <c r="A15" s="9" t="str">
        <f>LEFT(B15,1)</f>
        <v>O</v>
      </c>
      <c r="B15" s="9" t="s">
        <v>1922</v>
      </c>
      <c r="C15" s="9" t="s">
        <v>38</v>
      </c>
      <c r="D15" s="9" t="s">
        <v>1044</v>
      </c>
      <c r="E15" s="13" t="s">
        <v>39</v>
      </c>
      <c r="F15" s="10" t="s">
        <v>13</v>
      </c>
      <c r="G15" s="10" t="s">
        <v>13</v>
      </c>
      <c r="J15" s="10">
        <v>-1</v>
      </c>
    </row>
    <row r="16" spans="1:11" s="9" customFormat="1" ht="17" customHeight="1" x14ac:dyDescent="0.2">
      <c r="A16" s="9" t="str">
        <f>LEFT(B16,1)</f>
        <v>O</v>
      </c>
      <c r="B16" s="9" t="s">
        <v>1923</v>
      </c>
      <c r="C16" s="9" t="s">
        <v>38</v>
      </c>
      <c r="D16" s="9" t="s">
        <v>1044</v>
      </c>
      <c r="E16" s="13" t="s">
        <v>39</v>
      </c>
      <c r="F16" s="10" t="s">
        <v>13</v>
      </c>
      <c r="G16" s="10" t="s">
        <v>13</v>
      </c>
      <c r="J16" s="10">
        <v>-1</v>
      </c>
    </row>
    <row r="17" spans="1:10" s="9" customFormat="1" ht="17" customHeight="1" x14ac:dyDescent="0.2">
      <c r="A17" s="9" t="str">
        <f>LEFT(B17,1)</f>
        <v>O</v>
      </c>
      <c r="B17" s="9" t="s">
        <v>1924</v>
      </c>
      <c r="C17" s="9" t="s">
        <v>38</v>
      </c>
      <c r="D17" s="9" t="s">
        <v>1044</v>
      </c>
      <c r="E17" s="13" t="s">
        <v>39</v>
      </c>
      <c r="F17" s="10" t="s">
        <v>13</v>
      </c>
      <c r="G17" s="10" t="s">
        <v>13</v>
      </c>
      <c r="J17" s="10">
        <v>-1</v>
      </c>
    </row>
    <row r="18" spans="1:10" s="9" customFormat="1" ht="17" customHeight="1" x14ac:dyDescent="0.2">
      <c r="A18" s="9" t="str">
        <f>LEFT(B18,1)</f>
        <v>O</v>
      </c>
      <c r="B18" s="9" t="s">
        <v>1925</v>
      </c>
      <c r="C18" s="9" t="s">
        <v>38</v>
      </c>
      <c r="D18" s="9" t="s">
        <v>1044</v>
      </c>
      <c r="E18" s="13" t="s">
        <v>39</v>
      </c>
      <c r="F18" s="10" t="s">
        <v>13</v>
      </c>
      <c r="G18" s="10" t="s">
        <v>13</v>
      </c>
      <c r="J18" s="10">
        <v>1</v>
      </c>
    </row>
    <row r="19" spans="1:10" s="9" customFormat="1" ht="17" customHeight="1" x14ac:dyDescent="0.2">
      <c r="A19" s="9" t="str">
        <f>LEFT(B19,1)</f>
        <v>O</v>
      </c>
      <c r="B19" s="9" t="s">
        <v>1926</v>
      </c>
      <c r="C19" s="9" t="s">
        <v>38</v>
      </c>
      <c r="D19" s="9" t="s">
        <v>1044</v>
      </c>
      <c r="E19" s="13" t="s">
        <v>39</v>
      </c>
      <c r="F19" s="10" t="s">
        <v>13</v>
      </c>
      <c r="G19" s="10" t="s">
        <v>13</v>
      </c>
      <c r="J19" s="10">
        <v>1</v>
      </c>
    </row>
    <row r="20" spans="1:10" s="9" customFormat="1" ht="17" customHeight="1" x14ac:dyDescent="0.2">
      <c r="A20" s="9" t="str">
        <f>LEFT(B20,1)</f>
        <v>O</v>
      </c>
      <c r="B20" s="9" t="s">
        <v>1927</v>
      </c>
      <c r="C20" s="9" t="s">
        <v>38</v>
      </c>
      <c r="D20" s="9" t="s">
        <v>1044</v>
      </c>
      <c r="E20" s="13" t="s">
        <v>39</v>
      </c>
      <c r="F20" s="10" t="s">
        <v>13</v>
      </c>
      <c r="G20" s="10" t="s">
        <v>13</v>
      </c>
      <c r="J20" s="10">
        <v>1</v>
      </c>
    </row>
    <row r="21" spans="1:10" s="9" customFormat="1" ht="17" customHeight="1" x14ac:dyDescent="0.2">
      <c r="A21" s="9" t="str">
        <f>LEFT(B21,1)</f>
        <v>O</v>
      </c>
      <c r="B21" s="9" t="s">
        <v>1928</v>
      </c>
      <c r="C21" s="9" t="s">
        <v>38</v>
      </c>
      <c r="D21" s="9" t="s">
        <v>1044</v>
      </c>
      <c r="E21" s="13" t="s">
        <v>39</v>
      </c>
      <c r="F21" s="10" t="s">
        <v>13</v>
      </c>
      <c r="G21" s="10" t="s">
        <v>13</v>
      </c>
      <c r="J21" s="10">
        <v>1</v>
      </c>
    </row>
    <row r="22" spans="1:10" s="9" customFormat="1" ht="17" customHeight="1" x14ac:dyDescent="0.2">
      <c r="A22" s="9" t="str">
        <f>LEFT(B22,1)</f>
        <v>O</v>
      </c>
      <c r="B22" s="9" t="s">
        <v>1929</v>
      </c>
      <c r="C22" s="9" t="s">
        <v>38</v>
      </c>
      <c r="D22" s="9" t="s">
        <v>1044</v>
      </c>
      <c r="E22" s="13" t="s">
        <v>39</v>
      </c>
      <c r="F22" s="10" t="s">
        <v>13</v>
      </c>
      <c r="G22" s="10" t="s">
        <v>13</v>
      </c>
      <c r="J22" s="10">
        <v>1</v>
      </c>
    </row>
    <row r="23" spans="1:10" s="9" customFormat="1" ht="17" customHeight="1" x14ac:dyDescent="0.2">
      <c r="A23" s="9" t="str">
        <f>LEFT(B23,1)</f>
        <v>O</v>
      </c>
      <c r="B23" s="9" t="s">
        <v>1930</v>
      </c>
      <c r="C23" s="9" t="s">
        <v>38</v>
      </c>
      <c r="D23" s="9" t="s">
        <v>1044</v>
      </c>
      <c r="E23" s="13" t="s">
        <v>39</v>
      </c>
      <c r="F23" s="10" t="s">
        <v>13</v>
      </c>
      <c r="G23" s="10" t="s">
        <v>13</v>
      </c>
      <c r="J23" s="10">
        <v>1</v>
      </c>
    </row>
    <row r="24" spans="1:10" s="9" customFormat="1" ht="17" customHeight="1" x14ac:dyDescent="0.2">
      <c r="A24" s="9" t="str">
        <f>LEFT(B24,1)</f>
        <v>O</v>
      </c>
      <c r="B24" s="9" t="s">
        <v>1931</v>
      </c>
      <c r="C24" s="9" t="s">
        <v>38</v>
      </c>
      <c r="D24" s="9" t="s">
        <v>1044</v>
      </c>
      <c r="E24" s="13" t="s">
        <v>39</v>
      </c>
      <c r="F24" s="10" t="s">
        <v>13</v>
      </c>
      <c r="G24" s="10" t="s">
        <v>13</v>
      </c>
      <c r="J24" s="10">
        <v>1</v>
      </c>
    </row>
    <row r="25" spans="1:10" s="9" customFormat="1" ht="17" customHeight="1" x14ac:dyDescent="0.2">
      <c r="A25" s="9" t="str">
        <f>LEFT(B25,1)</f>
        <v>O</v>
      </c>
      <c r="B25" s="9" t="s">
        <v>1932</v>
      </c>
      <c r="C25" s="9" t="s">
        <v>38</v>
      </c>
      <c r="D25" s="9" t="s">
        <v>1044</v>
      </c>
      <c r="E25" s="13" t="s">
        <v>39</v>
      </c>
      <c r="F25" s="10" t="s">
        <v>13</v>
      </c>
      <c r="G25" s="10" t="s">
        <v>13</v>
      </c>
      <c r="J25" s="10">
        <v>3</v>
      </c>
    </row>
    <row r="26" spans="1:10" s="9" customFormat="1" ht="17" customHeight="1" x14ac:dyDescent="0.2">
      <c r="A26" s="9" t="str">
        <f>LEFT(B26,1)</f>
        <v>O</v>
      </c>
      <c r="B26" s="9" t="s">
        <v>1933</v>
      </c>
      <c r="C26" s="9" t="s">
        <v>38</v>
      </c>
      <c r="D26" s="9" t="s">
        <v>1044</v>
      </c>
      <c r="E26" s="13" t="s">
        <v>39</v>
      </c>
      <c r="F26" s="10" t="s">
        <v>13</v>
      </c>
      <c r="G26" s="10" t="s">
        <v>13</v>
      </c>
      <c r="J26" s="10">
        <v>3</v>
      </c>
    </row>
    <row r="27" spans="1:10" s="9" customFormat="1" ht="17" customHeight="1" x14ac:dyDescent="0.2">
      <c r="A27" s="9" t="str">
        <f>LEFT(B27,1)</f>
        <v>O</v>
      </c>
      <c r="B27" s="9" t="s">
        <v>1934</v>
      </c>
      <c r="C27" s="9" t="s">
        <v>38</v>
      </c>
      <c r="D27" s="9" t="s">
        <v>1044</v>
      </c>
      <c r="E27" s="13" t="s">
        <v>39</v>
      </c>
      <c r="F27" s="10" t="s">
        <v>13</v>
      </c>
      <c r="G27" s="10" t="s">
        <v>13</v>
      </c>
      <c r="J27" s="10">
        <v>3</v>
      </c>
    </row>
    <row r="28" spans="1:10" s="9" customFormat="1" ht="17" customHeight="1" x14ac:dyDescent="0.2">
      <c r="A28" s="9" t="str">
        <f>LEFT(B28,1)</f>
        <v>O</v>
      </c>
      <c r="B28" s="9" t="s">
        <v>1935</v>
      </c>
      <c r="C28" s="9" t="s">
        <v>38</v>
      </c>
      <c r="D28" s="9" t="s">
        <v>1044</v>
      </c>
      <c r="E28" s="13" t="s">
        <v>39</v>
      </c>
      <c r="F28" s="10" t="s">
        <v>13</v>
      </c>
      <c r="G28" s="10" t="s">
        <v>13</v>
      </c>
      <c r="J28" s="10">
        <v>3</v>
      </c>
    </row>
    <row r="29" spans="1:10" s="9" customFormat="1" ht="17" customHeight="1" x14ac:dyDescent="0.2">
      <c r="A29" s="9" t="str">
        <f>LEFT(B29,1)</f>
        <v>O</v>
      </c>
      <c r="B29" s="9" t="s">
        <v>1936</v>
      </c>
      <c r="C29" s="9" t="s">
        <v>38</v>
      </c>
      <c r="D29" s="9" t="s">
        <v>1044</v>
      </c>
      <c r="E29" s="13" t="s">
        <v>39</v>
      </c>
      <c r="F29" s="10" t="s">
        <v>13</v>
      </c>
      <c r="G29" s="10" t="s">
        <v>13</v>
      </c>
      <c r="J29" s="10">
        <v>3</v>
      </c>
    </row>
    <row r="30" spans="1:10" s="9" customFormat="1" ht="17" customHeight="1" x14ac:dyDescent="0.2">
      <c r="A30" s="9" t="str">
        <f>LEFT(B30,1)</f>
        <v>O</v>
      </c>
      <c r="B30" s="9" t="s">
        <v>1937</v>
      </c>
      <c r="C30" s="9" t="s">
        <v>38</v>
      </c>
      <c r="D30" s="9" t="s">
        <v>1044</v>
      </c>
      <c r="E30" s="13" t="s">
        <v>39</v>
      </c>
      <c r="F30" s="10" t="s">
        <v>13</v>
      </c>
      <c r="G30" s="10" t="s">
        <v>13</v>
      </c>
      <c r="J30" s="10">
        <v>3</v>
      </c>
    </row>
    <row r="31" spans="1:10" s="9" customFormat="1" ht="17" customHeight="1" x14ac:dyDescent="0.2">
      <c r="A31" s="9" t="str">
        <f>LEFT(B31,1)</f>
        <v>O</v>
      </c>
      <c r="B31" s="9" t="s">
        <v>1938</v>
      </c>
      <c r="C31" s="9" t="s">
        <v>38</v>
      </c>
      <c r="D31" s="9" t="s">
        <v>1044</v>
      </c>
      <c r="E31" s="13" t="s">
        <v>39</v>
      </c>
      <c r="F31" s="10" t="s">
        <v>13</v>
      </c>
      <c r="G31" s="10" t="s">
        <v>13</v>
      </c>
      <c r="J31" s="10">
        <v>3</v>
      </c>
    </row>
    <row r="32" spans="1:10" s="9" customFormat="1" ht="17" customHeight="1" x14ac:dyDescent="0.2">
      <c r="A32" s="9" t="str">
        <f>LEFT(B32,1)</f>
        <v>O</v>
      </c>
      <c r="B32" s="9" t="s">
        <v>1939</v>
      </c>
      <c r="C32" s="9" t="s">
        <v>38</v>
      </c>
      <c r="D32" s="9" t="s">
        <v>1044</v>
      </c>
      <c r="E32" s="13" t="s">
        <v>39</v>
      </c>
      <c r="F32" s="10" t="s">
        <v>13</v>
      </c>
      <c r="G32" s="10" t="s">
        <v>13</v>
      </c>
      <c r="J32" s="10">
        <v>3</v>
      </c>
    </row>
    <row r="33" spans="1:10" s="9" customFormat="1" ht="17" customHeight="1" x14ac:dyDescent="0.2">
      <c r="A33" s="9" t="str">
        <f>LEFT(B33,1)</f>
        <v>O</v>
      </c>
      <c r="B33" s="9" t="s">
        <v>1940</v>
      </c>
      <c r="C33" s="9" t="s">
        <v>38</v>
      </c>
      <c r="D33" s="9" t="s">
        <v>1044</v>
      </c>
      <c r="E33" s="13" t="s">
        <v>39</v>
      </c>
      <c r="F33" s="10" t="s">
        <v>13</v>
      </c>
      <c r="G33" s="10" t="s">
        <v>13</v>
      </c>
      <c r="J33" s="10">
        <v>3</v>
      </c>
    </row>
    <row r="34" spans="1:10" s="9" customFormat="1" ht="17" customHeight="1" x14ac:dyDescent="0.2">
      <c r="A34" s="9" t="str">
        <f>LEFT(B34,1)</f>
        <v>O</v>
      </c>
      <c r="B34" s="9" t="s">
        <v>1941</v>
      </c>
      <c r="C34" s="9" t="s">
        <v>38</v>
      </c>
      <c r="D34" s="9" t="s">
        <v>1044</v>
      </c>
      <c r="E34" s="13" t="s">
        <v>39</v>
      </c>
      <c r="F34" s="10" t="s">
        <v>13</v>
      </c>
      <c r="G34" s="10" t="s">
        <v>13</v>
      </c>
      <c r="J34" s="10">
        <v>3</v>
      </c>
    </row>
    <row r="35" spans="1:10" s="9" customFormat="1" ht="17" customHeight="1" x14ac:dyDescent="0.2">
      <c r="A35" s="9" t="str">
        <f>LEFT(B35,1)</f>
        <v>O</v>
      </c>
      <c r="B35" s="9" t="s">
        <v>1942</v>
      </c>
      <c r="C35" s="9" t="s">
        <v>38</v>
      </c>
      <c r="D35" s="9" t="s">
        <v>1044</v>
      </c>
      <c r="E35" s="13" t="s">
        <v>39</v>
      </c>
      <c r="F35" s="10" t="s">
        <v>13</v>
      </c>
      <c r="G35" s="10" t="s">
        <v>13</v>
      </c>
      <c r="J35" s="10">
        <v>5</v>
      </c>
    </row>
    <row r="36" spans="1:10" s="9" customFormat="1" ht="17" customHeight="1" x14ac:dyDescent="0.2">
      <c r="A36" s="9" t="str">
        <f>LEFT(B36,1)</f>
        <v>O</v>
      </c>
      <c r="B36" s="9" t="s">
        <v>1943</v>
      </c>
      <c r="C36" s="9" t="s">
        <v>38</v>
      </c>
      <c r="D36" s="9" t="s">
        <v>1044</v>
      </c>
      <c r="E36" s="13" t="s">
        <v>39</v>
      </c>
      <c r="F36" s="10" t="s">
        <v>13</v>
      </c>
      <c r="G36" s="10" t="s">
        <v>13</v>
      </c>
      <c r="H36" s="10"/>
      <c r="I36" s="10"/>
      <c r="J36" s="10">
        <v>5</v>
      </c>
    </row>
    <row r="37" spans="1:10" s="9" customFormat="1" ht="17" customHeight="1" x14ac:dyDescent="0.2">
      <c r="A37" s="9" t="str">
        <f>LEFT(B37,1)</f>
        <v>O</v>
      </c>
      <c r="B37" s="9" t="s">
        <v>1944</v>
      </c>
      <c r="C37" s="9" t="s">
        <v>38</v>
      </c>
      <c r="D37" s="9" t="s">
        <v>1044</v>
      </c>
      <c r="E37" s="13" t="s">
        <v>39</v>
      </c>
      <c r="F37" s="10" t="s">
        <v>13</v>
      </c>
      <c r="G37" s="10" t="s">
        <v>13</v>
      </c>
      <c r="J37" s="10">
        <v>5</v>
      </c>
    </row>
    <row r="38" spans="1:10" s="9" customFormat="1" ht="17" customHeight="1" x14ac:dyDescent="0.2">
      <c r="A38" s="9" t="str">
        <f>LEFT(B38,1)</f>
        <v>O</v>
      </c>
      <c r="B38" s="9" t="s">
        <v>1945</v>
      </c>
      <c r="C38" s="9" t="s">
        <v>38</v>
      </c>
      <c r="D38" s="9" t="s">
        <v>1044</v>
      </c>
      <c r="E38" s="13" t="s">
        <v>39</v>
      </c>
      <c r="F38" s="10" t="s">
        <v>13</v>
      </c>
      <c r="G38" s="10" t="s">
        <v>13</v>
      </c>
      <c r="J38" s="10">
        <v>5</v>
      </c>
    </row>
    <row r="39" spans="1:10" s="9" customFormat="1" ht="17" customHeight="1" x14ac:dyDescent="0.2">
      <c r="A39" s="9" t="str">
        <f>LEFT(B39,1)</f>
        <v>O</v>
      </c>
      <c r="B39" s="9" t="s">
        <v>1946</v>
      </c>
      <c r="C39" s="9" t="s">
        <v>38</v>
      </c>
      <c r="D39" s="9" t="s">
        <v>1044</v>
      </c>
      <c r="E39" s="13" t="s">
        <v>39</v>
      </c>
      <c r="F39" s="10" t="s">
        <v>13</v>
      </c>
      <c r="G39" s="10" t="s">
        <v>13</v>
      </c>
      <c r="J39" s="10">
        <v>5</v>
      </c>
    </row>
    <row r="40" spans="1:10" s="9" customFormat="1" ht="17" customHeight="1" x14ac:dyDescent="0.2">
      <c r="A40" s="9" t="str">
        <f>LEFT(B40,1)</f>
        <v>O</v>
      </c>
      <c r="B40" s="9" t="s">
        <v>1947</v>
      </c>
      <c r="C40" s="9" t="s">
        <v>38</v>
      </c>
      <c r="D40" s="9" t="s">
        <v>1044</v>
      </c>
      <c r="E40" s="13" t="s">
        <v>39</v>
      </c>
      <c r="F40" s="10" t="s">
        <v>13</v>
      </c>
      <c r="G40" s="10" t="s">
        <v>13</v>
      </c>
      <c r="H40" s="10"/>
      <c r="I40" s="10"/>
      <c r="J40" s="10">
        <v>5</v>
      </c>
    </row>
    <row r="41" spans="1:10" s="9" customFormat="1" ht="17" customHeight="1" x14ac:dyDescent="0.2">
      <c r="A41" s="9" t="str">
        <f>LEFT(B41,1)</f>
        <v>O</v>
      </c>
      <c r="B41" s="9" t="s">
        <v>1948</v>
      </c>
      <c r="C41" s="9" t="s">
        <v>38</v>
      </c>
      <c r="D41" s="9" t="s">
        <v>1044</v>
      </c>
      <c r="E41" s="13" t="s">
        <v>39</v>
      </c>
      <c r="F41" s="10" t="s">
        <v>13</v>
      </c>
      <c r="G41" s="10" t="s">
        <v>13</v>
      </c>
      <c r="J41" s="10">
        <v>5</v>
      </c>
    </row>
    <row r="42" spans="1:10" s="9" customFormat="1" ht="17" customHeight="1" x14ac:dyDescent="0.2">
      <c r="A42" s="9" t="str">
        <f>LEFT(B42,1)</f>
        <v>O</v>
      </c>
      <c r="B42" s="9" t="s">
        <v>1949</v>
      </c>
      <c r="C42" s="9" t="s">
        <v>38</v>
      </c>
      <c r="D42" s="9" t="s">
        <v>1044</v>
      </c>
      <c r="E42" s="13" t="s">
        <v>39</v>
      </c>
      <c r="F42" s="10" t="s">
        <v>13</v>
      </c>
      <c r="G42" s="10" t="s">
        <v>13</v>
      </c>
      <c r="J42" s="10">
        <v>5</v>
      </c>
    </row>
    <row r="43" spans="1:10" s="9" customFormat="1" ht="17" customHeight="1" x14ac:dyDescent="0.2">
      <c r="A43" s="9" t="str">
        <f>LEFT(B43,1)</f>
        <v>O</v>
      </c>
      <c r="B43" s="9" t="s">
        <v>1950</v>
      </c>
      <c r="C43" s="9" t="s">
        <v>38</v>
      </c>
      <c r="D43" s="9" t="s">
        <v>1044</v>
      </c>
      <c r="E43" s="13" t="s">
        <v>39</v>
      </c>
      <c r="F43" s="10" t="s">
        <v>13</v>
      </c>
      <c r="G43" s="10" t="s">
        <v>13</v>
      </c>
      <c r="J43" s="10">
        <v>5</v>
      </c>
    </row>
    <row r="44" spans="1:10" s="9" customFormat="1" ht="17" customHeight="1" x14ac:dyDescent="0.2">
      <c r="A44" s="9" t="str">
        <f>LEFT(B44,1)</f>
        <v>O</v>
      </c>
      <c r="B44" s="9" t="s">
        <v>1951</v>
      </c>
      <c r="C44" s="9" t="s">
        <v>38</v>
      </c>
      <c r="D44" s="9" t="s">
        <v>1044</v>
      </c>
      <c r="E44" s="13" t="s">
        <v>39</v>
      </c>
      <c r="F44" s="10" t="s">
        <v>13</v>
      </c>
      <c r="G44" s="10" t="s">
        <v>13</v>
      </c>
      <c r="J44" s="10">
        <v>5</v>
      </c>
    </row>
    <row r="45" spans="1:10" s="9" customFormat="1" ht="17" customHeight="1" x14ac:dyDescent="0.2">
      <c r="A45" s="9" t="str">
        <f>LEFT(B45,1)</f>
        <v>O</v>
      </c>
      <c r="B45" s="9" t="s">
        <v>1952</v>
      </c>
      <c r="C45" s="9" t="s">
        <v>38</v>
      </c>
      <c r="D45" s="9" t="s">
        <v>1044</v>
      </c>
      <c r="E45" s="13" t="s">
        <v>39</v>
      </c>
      <c r="F45" s="10" t="s">
        <v>13</v>
      </c>
      <c r="G45" s="10" t="s">
        <v>13</v>
      </c>
      <c r="J45" s="10">
        <v>5</v>
      </c>
    </row>
    <row r="46" spans="1:10" s="9" customFormat="1" ht="17" customHeight="1" x14ac:dyDescent="0.2">
      <c r="A46" s="9" t="str">
        <f>LEFT(B46,1)</f>
        <v>O</v>
      </c>
      <c r="B46" s="9" t="s">
        <v>1953</v>
      </c>
      <c r="C46" s="9" t="s">
        <v>38</v>
      </c>
      <c r="D46" s="9" t="s">
        <v>1044</v>
      </c>
      <c r="E46" s="13" t="s">
        <v>39</v>
      </c>
      <c r="F46" s="10" t="s">
        <v>13</v>
      </c>
      <c r="G46" s="10" t="s">
        <v>13</v>
      </c>
      <c r="J46" s="10">
        <v>5</v>
      </c>
    </row>
    <row r="47" spans="1:10" s="9" customFormat="1" ht="17" customHeight="1" x14ac:dyDescent="0.2">
      <c r="A47" s="9" t="str">
        <f>LEFT(B47,1)</f>
        <v>O</v>
      </c>
      <c r="B47" s="9" t="s">
        <v>1954</v>
      </c>
      <c r="C47" s="9" t="s">
        <v>38</v>
      </c>
      <c r="D47" s="9" t="s">
        <v>1044</v>
      </c>
      <c r="E47" s="13" t="s">
        <v>39</v>
      </c>
      <c r="F47" s="10" t="s">
        <v>13</v>
      </c>
      <c r="G47" s="10" t="s">
        <v>13</v>
      </c>
      <c r="J47" s="10">
        <v>5</v>
      </c>
    </row>
    <row r="48" spans="1:10" s="9" customFormat="1" ht="17" customHeight="1" x14ac:dyDescent="0.2">
      <c r="A48" s="9" t="str">
        <f>LEFT(B48,1)</f>
        <v>O</v>
      </c>
      <c r="B48" s="9" t="s">
        <v>1955</v>
      </c>
      <c r="C48" s="9" t="s">
        <v>38</v>
      </c>
      <c r="D48" s="9" t="s">
        <v>1044</v>
      </c>
      <c r="E48" s="13" t="s">
        <v>39</v>
      </c>
      <c r="F48" s="10" t="s">
        <v>13</v>
      </c>
      <c r="G48" s="10" t="s">
        <v>13</v>
      </c>
      <c r="J48" s="10">
        <v>7</v>
      </c>
    </row>
    <row r="49" spans="1:10" s="9" customFormat="1" ht="17" customHeight="1" x14ac:dyDescent="0.2">
      <c r="A49" s="9" t="str">
        <f>LEFT(B49,1)</f>
        <v>O</v>
      </c>
      <c r="B49" s="9" t="s">
        <v>1956</v>
      </c>
      <c r="C49" s="9" t="s">
        <v>38</v>
      </c>
      <c r="D49" s="9" t="s">
        <v>1044</v>
      </c>
      <c r="E49" s="13" t="s">
        <v>39</v>
      </c>
      <c r="F49" s="10" t="s">
        <v>13</v>
      </c>
      <c r="G49" s="10" t="s">
        <v>13</v>
      </c>
      <c r="J49" s="10">
        <v>7</v>
      </c>
    </row>
    <row r="50" spans="1:10" s="9" customFormat="1" ht="17" customHeight="1" x14ac:dyDescent="0.2">
      <c r="A50" s="9" t="str">
        <f>LEFT(B50,1)</f>
        <v>O</v>
      </c>
      <c r="B50" s="9" t="s">
        <v>1957</v>
      </c>
      <c r="C50" s="9" t="s">
        <v>38</v>
      </c>
      <c r="D50" s="9" t="s">
        <v>1044</v>
      </c>
      <c r="E50" s="13" t="s">
        <v>39</v>
      </c>
      <c r="F50" s="10" t="s">
        <v>13</v>
      </c>
      <c r="G50" s="10" t="s">
        <v>13</v>
      </c>
      <c r="J50" s="10">
        <v>7</v>
      </c>
    </row>
    <row r="51" spans="1:10" s="9" customFormat="1" ht="17" customHeight="1" x14ac:dyDescent="0.2">
      <c r="A51" s="9" t="str">
        <f>LEFT(B51,1)</f>
        <v>O</v>
      </c>
      <c r="B51" s="9" t="s">
        <v>1958</v>
      </c>
      <c r="C51" s="9" t="s">
        <v>38</v>
      </c>
      <c r="D51" s="9" t="s">
        <v>1044</v>
      </c>
      <c r="E51" s="13" t="s">
        <v>39</v>
      </c>
      <c r="F51" s="10" t="s">
        <v>13</v>
      </c>
      <c r="G51" s="10" t="s">
        <v>13</v>
      </c>
      <c r="J51" s="10">
        <v>7</v>
      </c>
    </row>
    <row r="52" spans="1:10" s="9" customFormat="1" ht="17" customHeight="1" x14ac:dyDescent="0.2">
      <c r="A52" s="9" t="str">
        <f>LEFT(B52,1)</f>
        <v>O</v>
      </c>
      <c r="B52" s="9" t="s">
        <v>1959</v>
      </c>
      <c r="C52" s="9" t="s">
        <v>38</v>
      </c>
      <c r="D52" s="9" t="s">
        <v>1044</v>
      </c>
      <c r="E52" s="13" t="s">
        <v>39</v>
      </c>
      <c r="F52" s="10" t="s">
        <v>13</v>
      </c>
      <c r="G52" s="10" t="s">
        <v>13</v>
      </c>
      <c r="J52" s="10">
        <v>1</v>
      </c>
    </row>
    <row r="53" spans="1:10" s="9" customFormat="1" ht="17" customHeight="1" x14ac:dyDescent="0.2">
      <c r="A53" s="9" t="str">
        <f>LEFT(B53,1)</f>
        <v>O</v>
      </c>
      <c r="B53" s="9" t="s">
        <v>1960</v>
      </c>
      <c r="C53" s="9" t="s">
        <v>38</v>
      </c>
      <c r="D53" s="9" t="s">
        <v>1044</v>
      </c>
      <c r="E53" s="13" t="s">
        <v>39</v>
      </c>
      <c r="F53" s="10" t="s">
        <v>13</v>
      </c>
      <c r="G53" s="10" t="s">
        <v>13</v>
      </c>
      <c r="J53" s="10">
        <v>13</v>
      </c>
    </row>
    <row r="54" spans="1:10" s="9" customFormat="1" ht="17" customHeight="1" x14ac:dyDescent="0.2">
      <c r="A54" s="9" t="str">
        <f>LEFT(B54,1)</f>
        <v>O</v>
      </c>
      <c r="B54" s="9" t="s">
        <v>1961</v>
      </c>
      <c r="C54" s="9" t="s">
        <v>38</v>
      </c>
      <c r="D54" s="9" t="s">
        <v>1044</v>
      </c>
      <c r="E54" s="13" t="s">
        <v>39</v>
      </c>
      <c r="F54" s="10" t="s">
        <v>13</v>
      </c>
      <c r="G54" s="10" t="s">
        <v>13</v>
      </c>
      <c r="J54" s="10">
        <v>13</v>
      </c>
    </row>
    <row r="55" spans="1:10" s="9" customFormat="1" ht="17" customHeight="1" x14ac:dyDescent="0.2">
      <c r="A55" s="9" t="str">
        <f>LEFT(B55,1)</f>
        <v>O</v>
      </c>
      <c r="B55" s="9" t="s">
        <v>1962</v>
      </c>
      <c r="C55" s="9" t="s">
        <v>38</v>
      </c>
      <c r="D55" s="9" t="s">
        <v>1044</v>
      </c>
      <c r="E55" s="13" t="s">
        <v>39</v>
      </c>
      <c r="F55" s="10" t="s">
        <v>13</v>
      </c>
      <c r="G55" s="10" t="s">
        <v>13</v>
      </c>
      <c r="J55" s="10">
        <v>13</v>
      </c>
    </row>
    <row r="56" spans="1:10" s="9" customFormat="1" ht="17" customHeight="1" x14ac:dyDescent="0.2">
      <c r="A56" s="9" t="str">
        <f>LEFT(B56,1)</f>
        <v>O</v>
      </c>
      <c r="B56" s="9" t="s">
        <v>1963</v>
      </c>
      <c r="C56" s="9" t="s">
        <v>38</v>
      </c>
      <c r="D56" s="9" t="s">
        <v>1044</v>
      </c>
      <c r="E56" s="13" t="s">
        <v>39</v>
      </c>
      <c r="F56" s="10" t="s">
        <v>13</v>
      </c>
      <c r="G56" s="10" t="s">
        <v>13</v>
      </c>
      <c r="J56" s="10">
        <v>13</v>
      </c>
    </row>
    <row r="57" spans="1:10" ht="17" customHeight="1" x14ac:dyDescent="0.2">
      <c r="A57" s="9" t="str">
        <f>LEFT(B57,1)</f>
        <v>O</v>
      </c>
      <c r="B57" s="9" t="s">
        <v>1964</v>
      </c>
      <c r="C57" t="s">
        <v>38</v>
      </c>
      <c r="D57" s="9" t="s">
        <v>1044</v>
      </c>
      <c r="E57" s="14" t="s">
        <v>39</v>
      </c>
      <c r="F57" s="1" t="s">
        <v>13</v>
      </c>
      <c r="G57" s="1" t="s">
        <v>13</v>
      </c>
      <c r="J57" s="1">
        <v>15</v>
      </c>
    </row>
    <row r="58" spans="1:10" ht="17" customHeight="1" x14ac:dyDescent="0.2">
      <c r="A58" s="9" t="str">
        <f>LEFT(B58,1)</f>
        <v>O</v>
      </c>
      <c r="B58" s="9" t="s">
        <v>1965</v>
      </c>
      <c r="C58" t="s">
        <v>38</v>
      </c>
      <c r="D58" s="9" t="s">
        <v>1044</v>
      </c>
      <c r="E58" s="14" t="s">
        <v>39</v>
      </c>
      <c r="F58" s="1" t="s">
        <v>13</v>
      </c>
      <c r="G58" s="1" t="s">
        <v>13</v>
      </c>
      <c r="J58" s="1">
        <v>17</v>
      </c>
    </row>
    <row r="59" spans="1:10" ht="17" hidden="1" customHeight="1" x14ac:dyDescent="0.2">
      <c r="A59" s="9" t="str">
        <f>LEFT(B59,1)</f>
        <v>C</v>
      </c>
      <c r="B59" s="9" t="s">
        <v>324</v>
      </c>
      <c r="C59" t="s">
        <v>63</v>
      </c>
      <c r="D59" t="s">
        <v>1044</v>
      </c>
      <c r="E59" s="14" t="s">
        <v>43</v>
      </c>
      <c r="F59" s="1" t="s">
        <v>45</v>
      </c>
      <c r="G59" t="s">
        <v>44</v>
      </c>
      <c r="H59" s="1"/>
      <c r="I59" s="1"/>
      <c r="J59">
        <v>-5.22</v>
      </c>
    </row>
    <row r="60" spans="1:10" ht="17" hidden="1" customHeight="1" x14ac:dyDescent="0.2">
      <c r="A60" s="9" t="str">
        <f>LEFT(B60,1)</f>
        <v>C</v>
      </c>
      <c r="B60" s="9" t="s">
        <v>325</v>
      </c>
      <c r="C60" t="s">
        <v>63</v>
      </c>
      <c r="D60" t="s">
        <v>1044</v>
      </c>
      <c r="E60" s="14" t="s">
        <v>43</v>
      </c>
      <c r="F60" s="1" t="s">
        <v>46</v>
      </c>
      <c r="G60" t="s">
        <v>44</v>
      </c>
      <c r="H60" s="1"/>
      <c r="I60" s="1"/>
      <c r="J60">
        <v>-8.8699999999999992</v>
      </c>
    </row>
    <row r="61" spans="1:10" ht="17" hidden="1" customHeight="1" x14ac:dyDescent="0.2">
      <c r="A61" s="9" t="str">
        <f>LEFT(B61,1)</f>
        <v>C</v>
      </c>
      <c r="B61" s="9" t="s">
        <v>326</v>
      </c>
      <c r="C61" t="s">
        <v>63</v>
      </c>
      <c r="D61" t="s">
        <v>1044</v>
      </c>
      <c r="E61" s="14" t="s">
        <v>43</v>
      </c>
      <c r="F61" s="1" t="s">
        <v>47</v>
      </c>
      <c r="G61" t="s">
        <v>44</v>
      </c>
      <c r="H61" s="1"/>
      <c r="I61" s="1"/>
      <c r="J61">
        <v>-7.05</v>
      </c>
    </row>
    <row r="62" spans="1:10" ht="17" hidden="1" customHeight="1" x14ac:dyDescent="0.2">
      <c r="A62" s="9" t="str">
        <f>LEFT(B62,1)</f>
        <v>C</v>
      </c>
      <c r="B62" s="9" t="s">
        <v>327</v>
      </c>
      <c r="C62" t="s">
        <v>63</v>
      </c>
      <c r="D62" t="s">
        <v>1044</v>
      </c>
      <c r="E62" s="14" t="s">
        <v>43</v>
      </c>
      <c r="F62" s="1" t="s">
        <v>48</v>
      </c>
      <c r="G62" t="s">
        <v>44</v>
      </c>
      <c r="H62" s="1"/>
      <c r="I62" s="1"/>
      <c r="J62">
        <v>-5.51</v>
      </c>
    </row>
    <row r="63" spans="1:10" ht="17" hidden="1" customHeight="1" x14ac:dyDescent="0.2">
      <c r="A63" s="9" t="str">
        <f>LEFT(B63,1)</f>
        <v>C</v>
      </c>
      <c r="B63" s="9" t="s">
        <v>328</v>
      </c>
      <c r="C63" t="s">
        <v>63</v>
      </c>
      <c r="D63" t="s">
        <v>1044</v>
      </c>
      <c r="E63" s="14" t="s">
        <v>43</v>
      </c>
      <c r="F63" s="1" t="s">
        <v>49</v>
      </c>
      <c r="G63" t="s">
        <v>44</v>
      </c>
      <c r="H63" s="1"/>
      <c r="I63" s="1"/>
      <c r="J63">
        <v>-10.34</v>
      </c>
    </row>
    <row r="64" spans="1:10" ht="17" hidden="1" customHeight="1" x14ac:dyDescent="0.2">
      <c r="A64" s="9" t="str">
        <f>LEFT(B64,1)</f>
        <v>C</v>
      </c>
      <c r="B64" s="9" t="s">
        <v>329</v>
      </c>
      <c r="C64" t="s">
        <v>63</v>
      </c>
      <c r="D64" t="s">
        <v>1044</v>
      </c>
      <c r="E64" s="14" t="s">
        <v>43</v>
      </c>
      <c r="F64" s="1" t="s">
        <v>50</v>
      </c>
      <c r="G64" t="s">
        <v>44</v>
      </c>
      <c r="H64" s="1"/>
      <c r="I64" s="1"/>
      <c r="J64">
        <v>-9.61</v>
      </c>
    </row>
    <row r="65" spans="1:10" ht="17" hidden="1" customHeight="1" x14ac:dyDescent="0.2">
      <c r="A65" s="9" t="str">
        <f>LEFT(B65,1)</f>
        <v>C</v>
      </c>
      <c r="B65" s="9" t="s">
        <v>330</v>
      </c>
      <c r="C65" t="s">
        <v>63</v>
      </c>
      <c r="D65" t="s">
        <v>1044</v>
      </c>
      <c r="E65" s="14" t="s">
        <v>43</v>
      </c>
      <c r="F65" s="1" t="s">
        <v>51</v>
      </c>
      <c r="G65" t="s">
        <v>44</v>
      </c>
      <c r="H65" s="1"/>
      <c r="I65" s="1"/>
      <c r="J65">
        <v>-6.49</v>
      </c>
    </row>
    <row r="66" spans="1:10" ht="17" hidden="1" customHeight="1" x14ac:dyDescent="0.2">
      <c r="A66" s="9" t="str">
        <f>LEFT(B66,1)</f>
        <v>C</v>
      </c>
      <c r="B66" s="9" t="s">
        <v>331</v>
      </c>
      <c r="C66" t="s">
        <v>63</v>
      </c>
      <c r="D66" t="s">
        <v>1044</v>
      </c>
      <c r="E66" s="14" t="s">
        <v>43</v>
      </c>
      <c r="F66" t="s">
        <v>52</v>
      </c>
      <c r="G66" t="s">
        <v>44</v>
      </c>
      <c r="J66">
        <v>-9.14</v>
      </c>
    </row>
    <row r="67" spans="1:10" ht="17" hidden="1" customHeight="1" x14ac:dyDescent="0.2">
      <c r="A67" s="9" t="str">
        <f>LEFT(B67,1)</f>
        <v>C</v>
      </c>
      <c r="B67" s="9" t="s">
        <v>332</v>
      </c>
      <c r="C67" t="s">
        <v>63</v>
      </c>
      <c r="D67" t="s">
        <v>1044</v>
      </c>
      <c r="E67" s="14" t="s">
        <v>43</v>
      </c>
      <c r="F67" t="s">
        <v>53</v>
      </c>
      <c r="G67" t="s">
        <v>44</v>
      </c>
      <c r="J67">
        <v>-12.01</v>
      </c>
    </row>
    <row r="68" spans="1:10" ht="17" hidden="1" customHeight="1" x14ac:dyDescent="0.2">
      <c r="A68" s="9" t="str">
        <f>LEFT(B68,1)</f>
        <v>C</v>
      </c>
      <c r="B68" s="9" t="s">
        <v>333</v>
      </c>
      <c r="C68" t="s">
        <v>63</v>
      </c>
      <c r="D68" t="s">
        <v>1044</v>
      </c>
      <c r="E68" s="14" t="s">
        <v>43</v>
      </c>
      <c r="F68" t="s">
        <v>54</v>
      </c>
      <c r="G68" t="s">
        <v>44</v>
      </c>
      <c r="J68">
        <v>-11.24</v>
      </c>
    </row>
    <row r="69" spans="1:10" ht="17" hidden="1" customHeight="1" x14ac:dyDescent="0.2">
      <c r="A69" s="9" t="str">
        <f>LEFT(B69,1)</f>
        <v>C</v>
      </c>
      <c r="B69" s="9" t="s">
        <v>334</v>
      </c>
      <c r="C69" t="s">
        <v>63</v>
      </c>
      <c r="D69" t="s">
        <v>1044</v>
      </c>
      <c r="E69" s="14" t="s">
        <v>43</v>
      </c>
      <c r="F69" t="s">
        <v>55</v>
      </c>
      <c r="G69" t="s">
        <v>44</v>
      </c>
      <c r="J69">
        <v>-6.56</v>
      </c>
    </row>
    <row r="70" spans="1:10" ht="17" hidden="1" customHeight="1" x14ac:dyDescent="0.2">
      <c r="A70" s="9" t="str">
        <f>LEFT(B70,1)</f>
        <v>C</v>
      </c>
      <c r="B70" s="9" t="s">
        <v>335</v>
      </c>
      <c r="C70" t="s">
        <v>63</v>
      </c>
      <c r="D70" t="s">
        <v>1044</v>
      </c>
      <c r="E70" s="14" t="s">
        <v>43</v>
      </c>
      <c r="F70" t="s">
        <v>56</v>
      </c>
      <c r="G70" t="s">
        <v>44</v>
      </c>
      <c r="J70">
        <v>-7</v>
      </c>
    </row>
    <row r="71" spans="1:10" ht="17" hidden="1" customHeight="1" x14ac:dyDescent="0.2">
      <c r="A71" s="9" t="str">
        <f>LEFT(B71,1)</f>
        <v>C</v>
      </c>
      <c r="B71" s="9" t="s">
        <v>336</v>
      </c>
      <c r="C71" t="s">
        <v>63</v>
      </c>
      <c r="D71" t="s">
        <v>1044</v>
      </c>
      <c r="E71" s="14" t="s">
        <v>43</v>
      </c>
      <c r="F71" t="s">
        <v>57</v>
      </c>
      <c r="G71" t="s">
        <v>44</v>
      </c>
      <c r="J71">
        <v>-2.5099999999999998</v>
      </c>
    </row>
    <row r="72" spans="1:10" ht="17" hidden="1" customHeight="1" x14ac:dyDescent="0.2">
      <c r="A72" s="9" t="str">
        <f>LEFT(B72,1)</f>
        <v>C</v>
      </c>
      <c r="B72" s="9" t="s">
        <v>337</v>
      </c>
      <c r="C72" t="s">
        <v>63</v>
      </c>
      <c r="D72" t="s">
        <v>1044</v>
      </c>
      <c r="E72" s="14" t="s">
        <v>43</v>
      </c>
      <c r="F72" t="s">
        <v>58</v>
      </c>
      <c r="G72" t="s">
        <v>44</v>
      </c>
      <c r="J72">
        <v>-5.56</v>
      </c>
    </row>
    <row r="73" spans="1:10" ht="17" hidden="1" customHeight="1" x14ac:dyDescent="0.2">
      <c r="A73" s="9" t="str">
        <f>LEFT(B73,1)</f>
        <v>C</v>
      </c>
      <c r="B73" s="9" t="s">
        <v>338</v>
      </c>
      <c r="C73" t="s">
        <v>63</v>
      </c>
      <c r="D73" t="s">
        <v>1044</v>
      </c>
      <c r="E73" s="14" t="s">
        <v>43</v>
      </c>
      <c r="F73" t="s">
        <v>59</v>
      </c>
      <c r="G73" t="s">
        <v>44</v>
      </c>
      <c r="J73">
        <v>-5.71</v>
      </c>
    </row>
    <row r="74" spans="1:10" ht="17" hidden="1" customHeight="1" x14ac:dyDescent="0.2">
      <c r="A74" s="9" t="str">
        <f>LEFT(B74,1)</f>
        <v>C</v>
      </c>
      <c r="B74" s="9" t="s">
        <v>339</v>
      </c>
      <c r="C74" t="s">
        <v>63</v>
      </c>
      <c r="D74" t="s">
        <v>1044</v>
      </c>
      <c r="E74" s="14" t="s">
        <v>43</v>
      </c>
      <c r="F74" t="s">
        <v>60</v>
      </c>
      <c r="G74" t="s">
        <v>44</v>
      </c>
      <c r="J74">
        <v>-8.09</v>
      </c>
    </row>
    <row r="75" spans="1:10" ht="17" hidden="1" customHeight="1" x14ac:dyDescent="0.2">
      <c r="A75" s="9" t="str">
        <f>LEFT(B75,1)</f>
        <v>C</v>
      </c>
      <c r="B75" s="9" t="s">
        <v>340</v>
      </c>
      <c r="C75" t="s">
        <v>63</v>
      </c>
      <c r="D75" t="s">
        <v>1044</v>
      </c>
      <c r="E75" s="14" t="s">
        <v>43</v>
      </c>
      <c r="F75" t="s">
        <v>61</v>
      </c>
      <c r="G75" t="s">
        <v>44</v>
      </c>
      <c r="J75">
        <v>-9.89</v>
      </c>
    </row>
    <row r="76" spans="1:10" ht="17" hidden="1" customHeight="1" x14ac:dyDescent="0.2">
      <c r="A76" s="9" t="str">
        <f>LEFT(B76,1)</f>
        <v>C</v>
      </c>
      <c r="B76" s="9" t="s">
        <v>341</v>
      </c>
      <c r="C76" t="s">
        <v>63</v>
      </c>
      <c r="D76" t="s">
        <v>1044</v>
      </c>
      <c r="E76" s="14" t="s">
        <v>43</v>
      </c>
      <c r="F76" t="s">
        <v>62</v>
      </c>
      <c r="G76" t="s">
        <v>44</v>
      </c>
      <c r="J76">
        <v>-4.71</v>
      </c>
    </row>
    <row r="77" spans="1:10" ht="17" hidden="1" customHeight="1" x14ac:dyDescent="0.2">
      <c r="A77" s="9" t="str">
        <f>LEFT(B77,1)</f>
        <v>C</v>
      </c>
      <c r="B77" s="9" t="s">
        <v>342</v>
      </c>
      <c r="C77" t="s">
        <v>64</v>
      </c>
      <c r="D77" t="s">
        <v>65</v>
      </c>
      <c r="E77" s="14" t="s">
        <v>66</v>
      </c>
      <c r="F77" t="s">
        <v>67</v>
      </c>
      <c r="G77" t="s">
        <v>67</v>
      </c>
      <c r="J77">
        <v>13.8</v>
      </c>
    </row>
    <row r="78" spans="1:10" ht="17" hidden="1" customHeight="1" x14ac:dyDescent="0.2">
      <c r="A78" s="9" t="str">
        <f>LEFT(B78,1)</f>
        <v>C</v>
      </c>
      <c r="B78" s="9" t="s">
        <v>343</v>
      </c>
      <c r="C78" t="s">
        <v>64</v>
      </c>
      <c r="D78" t="s">
        <v>65</v>
      </c>
      <c r="E78" s="14" t="s">
        <v>66</v>
      </c>
      <c r="F78" t="s">
        <v>67</v>
      </c>
      <c r="G78" t="s">
        <v>67</v>
      </c>
      <c r="J78">
        <v>3.3</v>
      </c>
    </row>
    <row r="79" spans="1:10" ht="17" hidden="1" customHeight="1" x14ac:dyDescent="0.2">
      <c r="A79" s="9" t="str">
        <f>LEFT(B79,1)</f>
        <v>C</v>
      </c>
      <c r="B79" s="9" t="s">
        <v>344</v>
      </c>
      <c r="C79" t="s">
        <v>64</v>
      </c>
      <c r="D79" t="s">
        <v>65</v>
      </c>
      <c r="E79" s="14" t="s">
        <v>66</v>
      </c>
      <c r="F79" t="s">
        <v>67</v>
      </c>
      <c r="G79" t="s">
        <v>67</v>
      </c>
      <c r="J79">
        <v>2.9</v>
      </c>
    </row>
    <row r="80" spans="1:10" ht="17" hidden="1" customHeight="1" x14ac:dyDescent="0.2">
      <c r="A80" s="9" t="str">
        <f>LEFT(B80,1)</f>
        <v>C</v>
      </c>
      <c r="B80" s="9" t="s">
        <v>345</v>
      </c>
      <c r="C80" t="s">
        <v>64</v>
      </c>
      <c r="D80" t="s">
        <v>65</v>
      </c>
      <c r="E80" s="14" t="s">
        <v>66</v>
      </c>
      <c r="F80" t="s">
        <v>67</v>
      </c>
      <c r="G80" t="s">
        <v>67</v>
      </c>
      <c r="J80">
        <v>3.5</v>
      </c>
    </row>
    <row r="81" spans="1:10" ht="17" hidden="1" customHeight="1" x14ac:dyDescent="0.2">
      <c r="A81" s="9" t="str">
        <f>LEFT(B81,1)</f>
        <v>C</v>
      </c>
      <c r="B81" s="9" t="s">
        <v>346</v>
      </c>
      <c r="C81" t="s">
        <v>64</v>
      </c>
      <c r="D81" t="s">
        <v>65</v>
      </c>
      <c r="E81" s="14" t="s">
        <v>66</v>
      </c>
      <c r="F81" t="s">
        <v>67</v>
      </c>
      <c r="G81" t="s">
        <v>67</v>
      </c>
      <c r="J81">
        <v>18.3</v>
      </c>
    </row>
    <row r="82" spans="1:10" ht="17" hidden="1" customHeight="1" x14ac:dyDescent="0.2">
      <c r="A82" s="9" t="str">
        <f>LEFT(B82,1)</f>
        <v>C</v>
      </c>
      <c r="B82" s="9" t="s">
        <v>347</v>
      </c>
      <c r="C82" t="s">
        <v>64</v>
      </c>
      <c r="D82" t="s">
        <v>65</v>
      </c>
      <c r="E82" s="14" t="s">
        <v>66</v>
      </c>
      <c r="F82" t="s">
        <v>67</v>
      </c>
      <c r="G82" t="s">
        <v>67</v>
      </c>
      <c r="J82">
        <v>23.9</v>
      </c>
    </row>
    <row r="83" spans="1:10" ht="17" hidden="1" customHeight="1" x14ac:dyDescent="0.2">
      <c r="A83" s="9" t="str">
        <f>LEFT(B83,1)</f>
        <v>C</v>
      </c>
      <c r="B83" s="9" t="s">
        <v>348</v>
      </c>
      <c r="C83" t="s">
        <v>64</v>
      </c>
      <c r="D83" t="s">
        <v>65</v>
      </c>
      <c r="E83" s="14" t="s">
        <v>66</v>
      </c>
      <c r="F83" t="s">
        <v>67</v>
      </c>
      <c r="G83" t="s">
        <v>67</v>
      </c>
      <c r="J83">
        <v>5.3</v>
      </c>
    </row>
    <row r="84" spans="1:10" ht="17" hidden="1" customHeight="1" x14ac:dyDescent="0.2">
      <c r="A84" s="9" t="str">
        <f>LEFT(B84,1)</f>
        <v>C</v>
      </c>
      <c r="B84" s="9" t="s">
        <v>349</v>
      </c>
      <c r="C84" t="s">
        <v>64</v>
      </c>
      <c r="D84" t="s">
        <v>65</v>
      </c>
      <c r="E84" s="14" t="s">
        <v>66</v>
      </c>
      <c r="F84" t="s">
        <v>67</v>
      </c>
      <c r="G84" t="s">
        <v>67</v>
      </c>
      <c r="J84">
        <v>6.1</v>
      </c>
    </row>
    <row r="85" spans="1:10" ht="17" hidden="1" customHeight="1" x14ac:dyDescent="0.2">
      <c r="A85" s="9" t="str">
        <f>LEFT(B85,1)</f>
        <v>C</v>
      </c>
      <c r="B85" s="9" t="s">
        <v>350</v>
      </c>
      <c r="C85" t="s">
        <v>64</v>
      </c>
      <c r="D85" t="s">
        <v>65</v>
      </c>
      <c r="E85" s="14" t="s">
        <v>66</v>
      </c>
      <c r="F85" t="s">
        <v>67</v>
      </c>
      <c r="G85" t="s">
        <v>67</v>
      </c>
      <c r="J85">
        <v>5.5</v>
      </c>
    </row>
    <row r="86" spans="1:10" ht="17" hidden="1" customHeight="1" x14ac:dyDescent="0.2">
      <c r="A86" s="9" t="str">
        <f>LEFT(B86,1)</f>
        <v>C</v>
      </c>
      <c r="B86" s="9" t="s">
        <v>351</v>
      </c>
      <c r="C86" t="s">
        <v>64</v>
      </c>
      <c r="D86" t="s">
        <v>65</v>
      </c>
      <c r="E86" s="14" t="s">
        <v>66</v>
      </c>
      <c r="F86" t="s">
        <v>67</v>
      </c>
      <c r="G86" t="s">
        <v>67</v>
      </c>
      <c r="J86">
        <v>6.5</v>
      </c>
    </row>
    <row r="87" spans="1:10" ht="17" hidden="1" customHeight="1" x14ac:dyDescent="0.2">
      <c r="A87" s="9" t="str">
        <f>LEFT(B87,1)</f>
        <v>C</v>
      </c>
      <c r="B87" s="9" t="s">
        <v>352</v>
      </c>
      <c r="C87" t="s">
        <v>64</v>
      </c>
      <c r="D87" t="s">
        <v>65</v>
      </c>
      <c r="E87" s="14" t="s">
        <v>66</v>
      </c>
      <c r="F87" t="s">
        <v>67</v>
      </c>
      <c r="G87" t="s">
        <v>67</v>
      </c>
      <c r="J87">
        <v>4.5999999999999996</v>
      </c>
    </row>
    <row r="88" spans="1:10" ht="17" hidden="1" customHeight="1" x14ac:dyDescent="0.2">
      <c r="A88" s="9" t="str">
        <f>LEFT(B88,1)</f>
        <v>C</v>
      </c>
      <c r="B88" s="9" t="s">
        <v>353</v>
      </c>
      <c r="C88" t="s">
        <v>64</v>
      </c>
      <c r="D88" t="s">
        <v>65</v>
      </c>
      <c r="E88" s="14" t="s">
        <v>66</v>
      </c>
      <c r="F88" t="s">
        <v>67</v>
      </c>
      <c r="G88" t="s">
        <v>67</v>
      </c>
      <c r="J88">
        <v>5.7</v>
      </c>
    </row>
    <row r="89" spans="1:10" ht="17" hidden="1" customHeight="1" x14ac:dyDescent="0.2">
      <c r="A89" s="9" t="str">
        <f>LEFT(B89,1)</f>
        <v>C</v>
      </c>
      <c r="B89" s="9" t="s">
        <v>354</v>
      </c>
      <c r="C89" t="s">
        <v>64</v>
      </c>
      <c r="D89" t="s">
        <v>65</v>
      </c>
      <c r="E89" s="14" t="s">
        <v>66</v>
      </c>
      <c r="F89" t="s">
        <v>67</v>
      </c>
      <c r="G89" t="s">
        <v>67</v>
      </c>
      <c r="J89">
        <v>6.6</v>
      </c>
    </row>
    <row r="90" spans="1:10" ht="17" hidden="1" customHeight="1" x14ac:dyDescent="0.2">
      <c r="A90" s="9" t="str">
        <f>LEFT(B90,1)</f>
        <v>C</v>
      </c>
      <c r="B90" s="9" t="s">
        <v>355</v>
      </c>
      <c r="C90" t="s">
        <v>64</v>
      </c>
      <c r="D90" t="s">
        <v>65</v>
      </c>
      <c r="E90" s="14" t="s">
        <v>66</v>
      </c>
      <c r="F90" t="s">
        <v>67</v>
      </c>
      <c r="G90" t="s">
        <v>67</v>
      </c>
      <c r="J90">
        <v>24.4</v>
      </c>
    </row>
    <row r="91" spans="1:10" ht="17" hidden="1" customHeight="1" x14ac:dyDescent="0.2">
      <c r="A91" s="9" t="str">
        <f>LEFT(B91,1)</f>
        <v>C</v>
      </c>
      <c r="B91" s="9" t="s">
        <v>356</v>
      </c>
      <c r="C91" t="s">
        <v>64</v>
      </c>
      <c r="D91" t="s">
        <v>65</v>
      </c>
      <c r="E91" s="14" t="s">
        <v>66</v>
      </c>
      <c r="F91" t="s">
        <v>67</v>
      </c>
      <c r="G91" t="s">
        <v>67</v>
      </c>
      <c r="J91">
        <v>16.399999999999999</v>
      </c>
    </row>
    <row r="92" spans="1:10" ht="17" hidden="1" customHeight="1" x14ac:dyDescent="0.2">
      <c r="A92" s="9" t="str">
        <f>LEFT(B92,1)</f>
        <v>C</v>
      </c>
      <c r="B92" s="9" t="s">
        <v>357</v>
      </c>
      <c r="C92" t="s">
        <v>64</v>
      </c>
      <c r="D92" t="s">
        <v>65</v>
      </c>
      <c r="E92" s="14" t="s">
        <v>66</v>
      </c>
      <c r="F92" t="s">
        <v>67</v>
      </c>
      <c r="G92" t="s">
        <v>67</v>
      </c>
      <c r="J92">
        <v>7.1</v>
      </c>
    </row>
    <row r="93" spans="1:10" ht="17" hidden="1" customHeight="1" x14ac:dyDescent="0.2">
      <c r="A93" s="9" t="str">
        <f>LEFT(B93,1)</f>
        <v>C</v>
      </c>
      <c r="B93" s="9" t="s">
        <v>358</v>
      </c>
      <c r="C93" t="s">
        <v>64</v>
      </c>
      <c r="D93" t="s">
        <v>65</v>
      </c>
      <c r="E93" s="14" t="s">
        <v>66</v>
      </c>
      <c r="F93" t="s">
        <v>67</v>
      </c>
      <c r="G93" t="s">
        <v>67</v>
      </c>
      <c r="J93">
        <v>6.6</v>
      </c>
    </row>
    <row r="94" spans="1:10" ht="17" hidden="1" customHeight="1" x14ac:dyDescent="0.2">
      <c r="A94" s="9" t="str">
        <f>LEFT(B94,1)</f>
        <v>C</v>
      </c>
      <c r="B94" s="9" t="s">
        <v>359</v>
      </c>
      <c r="C94" t="s">
        <v>64</v>
      </c>
      <c r="D94" t="s">
        <v>65</v>
      </c>
      <c r="E94" s="14" t="s">
        <v>66</v>
      </c>
      <c r="F94" t="s">
        <v>67</v>
      </c>
      <c r="G94" t="s">
        <v>67</v>
      </c>
      <c r="J94">
        <v>7.3</v>
      </c>
    </row>
    <row r="95" spans="1:10" ht="17" hidden="1" customHeight="1" x14ac:dyDescent="0.2">
      <c r="A95" s="9" t="str">
        <f>LEFT(B95,1)</f>
        <v>C</v>
      </c>
      <c r="B95" s="9" t="s">
        <v>360</v>
      </c>
      <c r="C95" t="s">
        <v>64</v>
      </c>
      <c r="D95" t="s">
        <v>65</v>
      </c>
      <c r="E95" s="14" t="s">
        <v>66</v>
      </c>
      <c r="F95" t="s">
        <v>67</v>
      </c>
      <c r="G95" t="s">
        <v>67</v>
      </c>
      <c r="J95">
        <v>7</v>
      </c>
    </row>
    <row r="96" spans="1:10" ht="17" hidden="1" customHeight="1" x14ac:dyDescent="0.2">
      <c r="A96" s="9" t="str">
        <f>LEFT(B96,1)</f>
        <v>C</v>
      </c>
      <c r="B96" s="9" t="s">
        <v>361</v>
      </c>
      <c r="C96" t="s">
        <v>64</v>
      </c>
      <c r="D96" t="s">
        <v>65</v>
      </c>
      <c r="E96" s="14" t="s">
        <v>66</v>
      </c>
      <c r="F96" t="s">
        <v>67</v>
      </c>
      <c r="G96" t="s">
        <v>67</v>
      </c>
      <c r="J96">
        <v>7.4</v>
      </c>
    </row>
    <row r="97" spans="1:10" ht="17" hidden="1" customHeight="1" x14ac:dyDescent="0.2">
      <c r="A97" s="9" t="str">
        <f>LEFT(B97,1)</f>
        <v>C</v>
      </c>
      <c r="B97" s="9" t="s">
        <v>362</v>
      </c>
      <c r="C97" t="s">
        <v>64</v>
      </c>
      <c r="D97" t="s">
        <v>65</v>
      </c>
      <c r="E97" s="14" t="s">
        <v>66</v>
      </c>
      <c r="F97" t="s">
        <v>67</v>
      </c>
      <c r="G97" t="s">
        <v>67</v>
      </c>
      <c r="J97">
        <v>16.2</v>
      </c>
    </row>
    <row r="98" spans="1:10" ht="17" hidden="1" customHeight="1" x14ac:dyDescent="0.2">
      <c r="A98" s="9" t="str">
        <f>LEFT(B98,1)</f>
        <v>C</v>
      </c>
      <c r="B98" s="9" t="s">
        <v>363</v>
      </c>
      <c r="C98" t="s">
        <v>64</v>
      </c>
      <c r="D98" t="s">
        <v>65</v>
      </c>
      <c r="E98" s="14" t="s">
        <v>66</v>
      </c>
      <c r="F98" t="s">
        <v>67</v>
      </c>
      <c r="G98" t="s">
        <v>67</v>
      </c>
      <c r="J98">
        <v>5.7</v>
      </c>
    </row>
    <row r="99" spans="1:10" ht="17" hidden="1" customHeight="1" x14ac:dyDescent="0.2">
      <c r="A99" s="9" t="str">
        <f>LEFT(B99,1)</f>
        <v>C</v>
      </c>
      <c r="B99" s="9" t="s">
        <v>364</v>
      </c>
      <c r="C99" t="s">
        <v>64</v>
      </c>
      <c r="D99" t="s">
        <v>65</v>
      </c>
      <c r="E99" s="14" t="s">
        <v>66</v>
      </c>
      <c r="F99" t="s">
        <v>67</v>
      </c>
      <c r="G99" t="s">
        <v>67</v>
      </c>
      <c r="J99">
        <v>19.899999999999999</v>
      </c>
    </row>
    <row r="100" spans="1:10" ht="17" hidden="1" customHeight="1" x14ac:dyDescent="0.2">
      <c r="A100" s="9" t="str">
        <f>LEFT(B100,1)</f>
        <v>C</v>
      </c>
      <c r="B100" s="9" t="s">
        <v>365</v>
      </c>
      <c r="C100" t="s">
        <v>64</v>
      </c>
      <c r="D100" t="s">
        <v>65</v>
      </c>
      <c r="E100" s="14" t="s">
        <v>66</v>
      </c>
      <c r="F100" t="s">
        <v>67</v>
      </c>
      <c r="G100" t="s">
        <v>67</v>
      </c>
      <c r="J100">
        <v>17</v>
      </c>
    </row>
    <row r="101" spans="1:10" ht="17" hidden="1" customHeight="1" x14ac:dyDescent="0.2">
      <c r="A101" s="9" t="str">
        <f>LEFT(B101,1)</f>
        <v>C</v>
      </c>
      <c r="B101" s="9" t="s">
        <v>366</v>
      </c>
      <c r="C101" t="s">
        <v>64</v>
      </c>
      <c r="D101" t="s">
        <v>65</v>
      </c>
      <c r="E101" s="14" t="s">
        <v>66</v>
      </c>
      <c r="F101" t="s">
        <v>67</v>
      </c>
      <c r="G101" t="s">
        <v>67</v>
      </c>
      <c r="J101">
        <v>18.600000000000001</v>
      </c>
    </row>
    <row r="102" spans="1:10" ht="17" hidden="1" customHeight="1" x14ac:dyDescent="0.2">
      <c r="A102" s="9" t="str">
        <f>LEFT(B102,1)</f>
        <v>C</v>
      </c>
      <c r="B102" s="9" t="s">
        <v>367</v>
      </c>
      <c r="C102" t="s">
        <v>64</v>
      </c>
      <c r="D102" t="s">
        <v>65</v>
      </c>
      <c r="E102" s="14" t="s">
        <v>66</v>
      </c>
      <c r="F102" t="s">
        <v>67</v>
      </c>
      <c r="G102" t="s">
        <v>67</v>
      </c>
      <c r="J102">
        <v>15.4</v>
      </c>
    </row>
    <row r="103" spans="1:10" ht="17" hidden="1" customHeight="1" x14ac:dyDescent="0.2">
      <c r="A103" s="9" t="str">
        <f>LEFT(B103,1)</f>
        <v>C</v>
      </c>
      <c r="B103" s="9" t="s">
        <v>368</v>
      </c>
      <c r="C103" t="s">
        <v>64</v>
      </c>
      <c r="D103" t="s">
        <v>65</v>
      </c>
      <c r="E103" s="14" t="s">
        <v>66</v>
      </c>
      <c r="F103" t="s">
        <v>67</v>
      </c>
      <c r="G103" t="s">
        <v>67</v>
      </c>
      <c r="J103">
        <v>14.2</v>
      </c>
    </row>
    <row r="104" spans="1:10" ht="17" hidden="1" customHeight="1" x14ac:dyDescent="0.2">
      <c r="A104" s="9" t="str">
        <f>LEFT(B104,1)</f>
        <v>C</v>
      </c>
      <c r="B104" s="9" t="s">
        <v>369</v>
      </c>
      <c r="C104" t="s">
        <v>64</v>
      </c>
      <c r="D104" t="s">
        <v>65</v>
      </c>
      <c r="E104" s="14" t="s">
        <v>66</v>
      </c>
      <c r="F104" t="s">
        <v>67</v>
      </c>
      <c r="G104" t="s">
        <v>67</v>
      </c>
      <c r="J104">
        <v>4.8</v>
      </c>
    </row>
    <row r="105" spans="1:10" ht="17" hidden="1" customHeight="1" x14ac:dyDescent="0.2">
      <c r="A105" s="9" t="str">
        <f>LEFT(B105,1)</f>
        <v>C</v>
      </c>
      <c r="B105" s="9" t="s">
        <v>370</v>
      </c>
      <c r="C105" t="s">
        <v>64</v>
      </c>
      <c r="D105" t="s">
        <v>65</v>
      </c>
      <c r="E105" s="14" t="s">
        <v>66</v>
      </c>
      <c r="F105" t="s">
        <v>67</v>
      </c>
      <c r="G105" t="s">
        <v>67</v>
      </c>
      <c r="J105">
        <v>11.8</v>
      </c>
    </row>
    <row r="106" spans="1:10" ht="17" hidden="1" customHeight="1" x14ac:dyDescent="0.2">
      <c r="A106" s="9" t="str">
        <f>LEFT(B106,1)</f>
        <v>C</v>
      </c>
      <c r="B106" s="9" t="s">
        <v>355</v>
      </c>
      <c r="C106" t="s">
        <v>64</v>
      </c>
      <c r="D106" t="s">
        <v>68</v>
      </c>
      <c r="E106" s="14" t="s">
        <v>66</v>
      </c>
      <c r="F106" t="s">
        <v>67</v>
      </c>
      <c r="G106" t="s">
        <v>67</v>
      </c>
      <c r="J106">
        <v>24.2</v>
      </c>
    </row>
    <row r="107" spans="1:10" ht="17" hidden="1" customHeight="1" x14ac:dyDescent="0.2">
      <c r="A107" s="9" t="str">
        <f>LEFT(B107,1)</f>
        <v>C</v>
      </c>
      <c r="B107" s="9" t="s">
        <v>356</v>
      </c>
      <c r="C107" t="s">
        <v>64</v>
      </c>
      <c r="D107" t="s">
        <v>68</v>
      </c>
      <c r="E107" s="14" t="s">
        <v>66</v>
      </c>
      <c r="F107" t="s">
        <v>67</v>
      </c>
      <c r="G107" t="s">
        <v>67</v>
      </c>
      <c r="J107">
        <v>20</v>
      </c>
    </row>
    <row r="108" spans="1:10" ht="17" hidden="1" customHeight="1" x14ac:dyDescent="0.2">
      <c r="A108" s="9" t="str">
        <f>LEFT(B108,1)</f>
        <v>C</v>
      </c>
      <c r="B108" s="9" t="s">
        <v>357</v>
      </c>
      <c r="C108" t="s">
        <v>64</v>
      </c>
      <c r="D108" t="s">
        <v>68</v>
      </c>
      <c r="E108" s="14" t="s">
        <v>66</v>
      </c>
      <c r="F108" t="s">
        <v>67</v>
      </c>
      <c r="G108" t="s">
        <v>67</v>
      </c>
      <c r="J108">
        <v>-2.5</v>
      </c>
    </row>
    <row r="109" spans="1:10" ht="17" hidden="1" customHeight="1" x14ac:dyDescent="0.2">
      <c r="A109" s="9" t="str">
        <f>LEFT(B109,1)</f>
        <v>C</v>
      </c>
      <c r="B109" s="9" t="s">
        <v>358</v>
      </c>
      <c r="C109" t="s">
        <v>64</v>
      </c>
      <c r="D109" t="s">
        <v>68</v>
      </c>
      <c r="E109" s="14" t="s">
        <v>66</v>
      </c>
      <c r="F109" t="s">
        <v>67</v>
      </c>
      <c r="G109" t="s">
        <v>67</v>
      </c>
      <c r="J109">
        <v>-3.4</v>
      </c>
    </row>
    <row r="110" spans="1:10" ht="17" hidden="1" customHeight="1" x14ac:dyDescent="0.2">
      <c r="A110" s="9" t="str">
        <f>LEFT(B110,1)</f>
        <v>C</v>
      </c>
      <c r="B110" s="9" t="s">
        <v>359</v>
      </c>
      <c r="C110" t="s">
        <v>64</v>
      </c>
      <c r="D110" t="s">
        <v>68</v>
      </c>
      <c r="E110" s="14" t="s">
        <v>66</v>
      </c>
      <c r="F110" t="s">
        <v>67</v>
      </c>
      <c r="G110" t="s">
        <v>67</v>
      </c>
      <c r="J110">
        <v>-2.6</v>
      </c>
    </row>
    <row r="111" spans="1:10" ht="17" hidden="1" customHeight="1" x14ac:dyDescent="0.2">
      <c r="A111" s="9" t="str">
        <f>LEFT(B111,1)</f>
        <v>C</v>
      </c>
      <c r="B111" s="9" t="s">
        <v>360</v>
      </c>
      <c r="C111" t="s">
        <v>64</v>
      </c>
      <c r="D111" t="s">
        <v>68</v>
      </c>
      <c r="E111" s="14" t="s">
        <v>66</v>
      </c>
      <c r="F111" t="s">
        <v>67</v>
      </c>
      <c r="G111" t="s">
        <v>67</v>
      </c>
      <c r="J111">
        <v>2.9</v>
      </c>
    </row>
    <row r="112" spans="1:10" ht="17" hidden="1" customHeight="1" x14ac:dyDescent="0.2">
      <c r="A112" s="9" t="str">
        <f>LEFT(B112,1)</f>
        <v>C</v>
      </c>
      <c r="B112" s="9" t="s">
        <v>361</v>
      </c>
      <c r="C112" t="s">
        <v>64</v>
      </c>
      <c r="D112" t="s">
        <v>68</v>
      </c>
      <c r="E112" s="14" t="s">
        <v>66</v>
      </c>
      <c r="F112" t="s">
        <v>67</v>
      </c>
      <c r="G112" t="s">
        <v>67</v>
      </c>
      <c r="J112">
        <v>5.3</v>
      </c>
    </row>
    <row r="113" spans="1:10" ht="17" hidden="1" customHeight="1" x14ac:dyDescent="0.2">
      <c r="A113" s="9" t="str">
        <f>LEFT(B113,1)</f>
        <v>C</v>
      </c>
      <c r="B113" s="9" t="s">
        <v>362</v>
      </c>
      <c r="C113" t="s">
        <v>64</v>
      </c>
      <c r="D113" t="s">
        <v>68</v>
      </c>
      <c r="E113" s="14" t="s">
        <v>66</v>
      </c>
      <c r="F113" t="s">
        <v>67</v>
      </c>
      <c r="G113" t="s">
        <v>67</v>
      </c>
      <c r="J113">
        <v>27.5</v>
      </c>
    </row>
    <row r="114" spans="1:10" ht="17" hidden="1" customHeight="1" x14ac:dyDescent="0.2">
      <c r="A114" s="9" t="str">
        <f>LEFT(B114,1)</f>
        <v>C</v>
      </c>
      <c r="B114" s="9" t="s">
        <v>363</v>
      </c>
      <c r="C114" t="s">
        <v>64</v>
      </c>
      <c r="D114" t="s">
        <v>68</v>
      </c>
      <c r="E114" s="14" t="s">
        <v>66</v>
      </c>
      <c r="F114" t="s">
        <v>67</v>
      </c>
      <c r="G114" t="s">
        <v>67</v>
      </c>
      <c r="J114">
        <v>-10.3</v>
      </c>
    </row>
    <row r="115" spans="1:10" ht="17" hidden="1" customHeight="1" x14ac:dyDescent="0.2">
      <c r="A115" s="9" t="str">
        <f>LEFT(B115,1)</f>
        <v>C</v>
      </c>
      <c r="B115" s="9" t="s">
        <v>364</v>
      </c>
      <c r="C115" t="s">
        <v>64</v>
      </c>
      <c r="D115" t="s">
        <v>68</v>
      </c>
      <c r="E115" s="14" t="s">
        <v>66</v>
      </c>
      <c r="F115" t="s">
        <v>67</v>
      </c>
      <c r="G115" t="s">
        <v>67</v>
      </c>
      <c r="J115">
        <v>20.2</v>
      </c>
    </row>
    <row r="116" spans="1:10" ht="17" hidden="1" customHeight="1" x14ac:dyDescent="0.2">
      <c r="A116" s="9" t="str">
        <f>LEFT(B116,1)</f>
        <v>C</v>
      </c>
      <c r="B116" s="9" t="s">
        <v>365</v>
      </c>
      <c r="C116" t="s">
        <v>64</v>
      </c>
      <c r="D116" t="s">
        <v>68</v>
      </c>
      <c r="E116" s="14" t="s">
        <v>66</v>
      </c>
      <c r="F116" t="s">
        <v>67</v>
      </c>
      <c r="G116" t="s">
        <v>67</v>
      </c>
      <c r="J116">
        <v>10.5</v>
      </c>
    </row>
    <row r="117" spans="1:10" ht="17" hidden="1" customHeight="1" x14ac:dyDescent="0.2">
      <c r="A117" s="9" t="str">
        <f>LEFT(B117,1)</f>
        <v>C</v>
      </c>
      <c r="B117" s="9" t="s">
        <v>366</v>
      </c>
      <c r="C117" t="s">
        <v>64</v>
      </c>
      <c r="D117" t="s">
        <v>68</v>
      </c>
      <c r="E117" s="14" t="s">
        <v>66</v>
      </c>
      <c r="F117" t="s">
        <v>67</v>
      </c>
      <c r="G117" t="s">
        <v>67</v>
      </c>
      <c r="J117">
        <v>18.399999999999999</v>
      </c>
    </row>
    <row r="118" spans="1:10" ht="17" hidden="1" customHeight="1" x14ac:dyDescent="0.2">
      <c r="A118" s="9" t="str">
        <f>LEFT(B118,1)</f>
        <v>C</v>
      </c>
      <c r="B118" s="9" t="s">
        <v>367</v>
      </c>
      <c r="C118" t="s">
        <v>64</v>
      </c>
      <c r="D118" t="s">
        <v>68</v>
      </c>
      <c r="E118" s="14" t="s">
        <v>66</v>
      </c>
      <c r="F118" t="s">
        <v>67</v>
      </c>
      <c r="G118" t="s">
        <v>67</v>
      </c>
      <c r="J118">
        <v>9.1</v>
      </c>
    </row>
    <row r="119" spans="1:10" ht="17" hidden="1" customHeight="1" x14ac:dyDescent="0.2">
      <c r="A119" s="9" t="str">
        <f>LEFT(B119,1)</f>
        <v>C</v>
      </c>
      <c r="B119" s="9" t="s">
        <v>368</v>
      </c>
      <c r="C119" t="s">
        <v>64</v>
      </c>
      <c r="D119" t="s">
        <v>68</v>
      </c>
      <c r="E119" s="14" t="s">
        <v>66</v>
      </c>
      <c r="F119" t="s">
        <v>67</v>
      </c>
      <c r="G119" t="s">
        <v>67</v>
      </c>
      <c r="J119">
        <v>9.3000000000000007</v>
      </c>
    </row>
    <row r="120" spans="1:10" ht="17" hidden="1" customHeight="1" x14ac:dyDescent="0.2">
      <c r="A120" s="9" t="str">
        <f>LEFT(B120,1)</f>
        <v>C</v>
      </c>
      <c r="B120" s="9" t="s">
        <v>369</v>
      </c>
      <c r="C120" t="s">
        <v>64</v>
      </c>
      <c r="D120" t="s">
        <v>68</v>
      </c>
      <c r="E120" s="14" t="s">
        <v>66</v>
      </c>
      <c r="F120" t="s">
        <v>67</v>
      </c>
      <c r="G120" t="s">
        <v>67</v>
      </c>
      <c r="J120">
        <v>7.8</v>
      </c>
    </row>
    <row r="121" spans="1:10" ht="17" hidden="1" customHeight="1" x14ac:dyDescent="0.2">
      <c r="A121" s="9" t="str">
        <f>LEFT(B121,1)</f>
        <v>C</v>
      </c>
      <c r="B121" s="9" t="s">
        <v>370</v>
      </c>
      <c r="C121" t="s">
        <v>64</v>
      </c>
      <c r="D121" t="s">
        <v>68</v>
      </c>
      <c r="E121" s="14" t="s">
        <v>66</v>
      </c>
      <c r="F121" t="s">
        <v>67</v>
      </c>
      <c r="G121" t="s">
        <v>67</v>
      </c>
      <c r="J121">
        <v>0.7</v>
      </c>
    </row>
    <row r="122" spans="1:10" ht="17" hidden="1" customHeight="1" x14ac:dyDescent="0.2">
      <c r="A122" s="9" t="str">
        <f>LEFT(B122,1)</f>
        <v>C</v>
      </c>
      <c r="B122" s="9" t="s">
        <v>345</v>
      </c>
      <c r="C122" t="s">
        <v>64</v>
      </c>
      <c r="D122" t="s">
        <v>7</v>
      </c>
      <c r="E122" s="14" t="s">
        <v>66</v>
      </c>
      <c r="F122" t="s">
        <v>67</v>
      </c>
      <c r="G122" t="s">
        <v>67</v>
      </c>
      <c r="J122">
        <v>11</v>
      </c>
    </row>
    <row r="123" spans="1:10" ht="17" hidden="1" customHeight="1" x14ac:dyDescent="0.2">
      <c r="A123" s="9" t="str">
        <f>LEFT(B123,1)</f>
        <v>C</v>
      </c>
      <c r="B123" s="9" t="s">
        <v>355</v>
      </c>
      <c r="C123" t="s">
        <v>64</v>
      </c>
      <c r="D123" t="s">
        <v>7</v>
      </c>
      <c r="E123" s="14" t="s">
        <v>66</v>
      </c>
      <c r="F123" t="s">
        <v>67</v>
      </c>
      <c r="G123" t="s">
        <v>67</v>
      </c>
      <c r="J123">
        <v>20</v>
      </c>
    </row>
    <row r="124" spans="1:10" ht="17" hidden="1" customHeight="1" x14ac:dyDescent="0.2">
      <c r="A124" s="9" t="str">
        <f>LEFT(B124,1)</f>
        <v>C</v>
      </c>
      <c r="B124" s="9" t="s">
        <v>356</v>
      </c>
      <c r="C124" t="s">
        <v>64</v>
      </c>
      <c r="D124" t="s">
        <v>7</v>
      </c>
      <c r="E124" s="14" t="s">
        <v>66</v>
      </c>
      <c r="F124" t="s">
        <v>67</v>
      </c>
      <c r="G124" t="s">
        <v>67</v>
      </c>
      <c r="J124">
        <v>21.7</v>
      </c>
    </row>
    <row r="125" spans="1:10" ht="17" hidden="1" customHeight="1" x14ac:dyDescent="0.2">
      <c r="A125" s="9" t="str">
        <f>LEFT(B125,1)</f>
        <v>C</v>
      </c>
      <c r="B125" s="9" t="s">
        <v>357</v>
      </c>
      <c r="C125" t="s">
        <v>64</v>
      </c>
      <c r="D125" t="s">
        <v>7</v>
      </c>
      <c r="E125" s="14" t="s">
        <v>66</v>
      </c>
      <c r="F125" t="s">
        <v>67</v>
      </c>
      <c r="G125" t="s">
        <v>67</v>
      </c>
      <c r="J125">
        <v>0</v>
      </c>
    </row>
    <row r="126" spans="1:10" ht="17" hidden="1" customHeight="1" x14ac:dyDescent="0.2">
      <c r="A126" s="9" t="str">
        <f>LEFT(B126,1)</f>
        <v>C</v>
      </c>
      <c r="B126" s="9" t="s">
        <v>358</v>
      </c>
      <c r="C126" t="s">
        <v>64</v>
      </c>
      <c r="D126" t="s">
        <v>7</v>
      </c>
      <c r="E126" s="14" t="s">
        <v>66</v>
      </c>
      <c r="F126" t="s">
        <v>67</v>
      </c>
      <c r="G126" t="s">
        <v>67</v>
      </c>
      <c r="J126">
        <v>-4.2</v>
      </c>
    </row>
    <row r="127" spans="1:10" ht="17" hidden="1" customHeight="1" x14ac:dyDescent="0.2">
      <c r="A127" s="9" t="str">
        <f>LEFT(B127,1)</f>
        <v>C</v>
      </c>
      <c r="B127" s="9" t="s">
        <v>359</v>
      </c>
      <c r="C127" t="s">
        <v>64</v>
      </c>
      <c r="D127" t="s">
        <v>7</v>
      </c>
      <c r="E127" s="14" t="s">
        <v>66</v>
      </c>
      <c r="F127" t="s">
        <v>67</v>
      </c>
      <c r="G127" t="s">
        <v>67</v>
      </c>
      <c r="J127">
        <v>-3.5</v>
      </c>
    </row>
    <row r="128" spans="1:10" ht="17" hidden="1" customHeight="1" x14ac:dyDescent="0.2">
      <c r="A128" s="9" t="str">
        <f>LEFT(B128,1)</f>
        <v>C</v>
      </c>
      <c r="B128" s="9" t="s">
        <v>360</v>
      </c>
      <c r="C128" t="s">
        <v>64</v>
      </c>
      <c r="D128" t="s">
        <v>7</v>
      </c>
      <c r="E128" s="14" t="s">
        <v>66</v>
      </c>
      <c r="F128" t="s">
        <v>67</v>
      </c>
      <c r="G128" t="s">
        <v>67</v>
      </c>
      <c r="J128">
        <v>-1.8</v>
      </c>
    </row>
    <row r="129" spans="1:10" ht="17" hidden="1" customHeight="1" x14ac:dyDescent="0.2">
      <c r="A129" s="9" t="str">
        <f>LEFT(B129,1)</f>
        <v>C</v>
      </c>
      <c r="B129" s="9" t="s">
        <v>361</v>
      </c>
      <c r="C129" t="s">
        <v>64</v>
      </c>
      <c r="D129" t="s">
        <v>7</v>
      </c>
      <c r="E129" s="14" t="s">
        <v>66</v>
      </c>
      <c r="F129" t="s">
        <v>67</v>
      </c>
      <c r="G129" t="s">
        <v>67</v>
      </c>
      <c r="J129">
        <v>10.199999999999999</v>
      </c>
    </row>
    <row r="130" spans="1:10" ht="17" hidden="1" customHeight="1" x14ac:dyDescent="0.2">
      <c r="A130" s="9" t="str">
        <f>LEFT(B130,1)</f>
        <v>C</v>
      </c>
      <c r="B130" s="9" t="s">
        <v>362</v>
      </c>
      <c r="C130" t="s">
        <v>64</v>
      </c>
      <c r="D130" t="s">
        <v>7</v>
      </c>
      <c r="E130" s="14" t="s">
        <v>66</v>
      </c>
      <c r="F130" t="s">
        <v>67</v>
      </c>
      <c r="G130" t="s">
        <v>67</v>
      </c>
      <c r="J130">
        <v>20.8</v>
      </c>
    </row>
    <row r="131" spans="1:10" ht="17" hidden="1" customHeight="1" x14ac:dyDescent="0.2">
      <c r="A131" s="9" t="str">
        <f>LEFT(B131,1)</f>
        <v>C</v>
      </c>
      <c r="B131" s="9" t="s">
        <v>363</v>
      </c>
      <c r="C131" t="s">
        <v>64</v>
      </c>
      <c r="D131" t="s">
        <v>7</v>
      </c>
      <c r="E131" s="14" t="s">
        <v>66</v>
      </c>
      <c r="F131" t="s">
        <v>67</v>
      </c>
      <c r="G131" t="s">
        <v>67</v>
      </c>
      <c r="J131">
        <v>-14.9</v>
      </c>
    </row>
    <row r="132" spans="1:10" ht="17" hidden="1" customHeight="1" x14ac:dyDescent="0.2">
      <c r="A132" s="9" t="str">
        <f>LEFT(B132,1)</f>
        <v>C</v>
      </c>
      <c r="B132" s="9" t="s">
        <v>364</v>
      </c>
      <c r="C132" t="s">
        <v>64</v>
      </c>
      <c r="D132" t="s">
        <v>7</v>
      </c>
      <c r="E132" s="14" t="s">
        <v>66</v>
      </c>
      <c r="F132" t="s">
        <v>67</v>
      </c>
      <c r="G132" t="s">
        <v>67</v>
      </c>
      <c r="J132">
        <v>3.1</v>
      </c>
    </row>
    <row r="133" spans="1:10" ht="17" hidden="1" customHeight="1" x14ac:dyDescent="0.2">
      <c r="A133" s="9" t="str">
        <f>LEFT(B133,1)</f>
        <v>C</v>
      </c>
      <c r="B133" s="9" t="s">
        <v>365</v>
      </c>
      <c r="C133" t="s">
        <v>64</v>
      </c>
      <c r="D133" t="s">
        <v>7</v>
      </c>
      <c r="E133" s="14" t="s">
        <v>66</v>
      </c>
      <c r="F133" t="s">
        <v>67</v>
      </c>
      <c r="G133" t="s">
        <v>67</v>
      </c>
      <c r="J133">
        <v>9.1</v>
      </c>
    </row>
    <row r="134" spans="1:10" ht="17" hidden="1" customHeight="1" x14ac:dyDescent="0.2">
      <c r="A134" s="9" t="str">
        <f>LEFT(B134,1)</f>
        <v>C</v>
      </c>
      <c r="B134" s="9" t="s">
        <v>366</v>
      </c>
      <c r="C134" t="s">
        <v>64</v>
      </c>
      <c r="D134" t="s">
        <v>7</v>
      </c>
      <c r="E134" s="14" t="s">
        <v>66</v>
      </c>
      <c r="F134" t="s">
        <v>67</v>
      </c>
      <c r="G134" t="s">
        <v>67</v>
      </c>
      <c r="J134">
        <v>12.9</v>
      </c>
    </row>
    <row r="135" spans="1:10" ht="17" hidden="1" customHeight="1" x14ac:dyDescent="0.2">
      <c r="A135" s="9" t="str">
        <f>LEFT(B135,1)</f>
        <v>C</v>
      </c>
      <c r="B135" s="9" t="s">
        <v>367</v>
      </c>
      <c r="C135" t="s">
        <v>64</v>
      </c>
      <c r="D135" t="s">
        <v>7</v>
      </c>
      <c r="E135" s="14" t="s">
        <v>66</v>
      </c>
      <c r="F135" t="s">
        <v>67</v>
      </c>
      <c r="G135" t="s">
        <v>67</v>
      </c>
      <c r="J135">
        <v>-3.4</v>
      </c>
    </row>
    <row r="136" spans="1:10" ht="17" hidden="1" customHeight="1" x14ac:dyDescent="0.2">
      <c r="A136" s="9" t="str">
        <f>LEFT(B136,1)</f>
        <v>C</v>
      </c>
      <c r="B136" s="9" t="s">
        <v>368</v>
      </c>
      <c r="C136" t="s">
        <v>64</v>
      </c>
      <c r="D136" t="s">
        <v>7</v>
      </c>
      <c r="E136" s="14" t="s">
        <v>66</v>
      </c>
      <c r="F136" t="s">
        <v>67</v>
      </c>
      <c r="G136" t="s">
        <v>67</v>
      </c>
      <c r="J136">
        <v>-0.3</v>
      </c>
    </row>
    <row r="137" spans="1:10" ht="17" hidden="1" customHeight="1" x14ac:dyDescent="0.2">
      <c r="A137" s="9" t="str">
        <f>LEFT(B137,1)</f>
        <v>C</v>
      </c>
      <c r="B137" s="9" t="s">
        <v>369</v>
      </c>
      <c r="C137" t="s">
        <v>64</v>
      </c>
      <c r="D137" t="s">
        <v>7</v>
      </c>
      <c r="E137" s="14" t="s">
        <v>66</v>
      </c>
      <c r="F137" t="s">
        <v>67</v>
      </c>
      <c r="G137" t="s">
        <v>67</v>
      </c>
      <c r="J137">
        <v>6.3</v>
      </c>
    </row>
    <row r="138" spans="1:10" ht="17" hidden="1" customHeight="1" x14ac:dyDescent="0.2">
      <c r="A138" s="9" t="str">
        <f>LEFT(B138,1)</f>
        <v>C</v>
      </c>
      <c r="B138" s="9" t="s">
        <v>370</v>
      </c>
      <c r="C138" t="s">
        <v>64</v>
      </c>
      <c r="D138" t="s">
        <v>7</v>
      </c>
      <c r="E138" s="14" t="s">
        <v>66</v>
      </c>
      <c r="F138" t="s">
        <v>67</v>
      </c>
      <c r="G138" t="s">
        <v>67</v>
      </c>
      <c r="J138">
        <v>21.4</v>
      </c>
    </row>
    <row r="139" spans="1:10" ht="17" hidden="1" customHeight="1" x14ac:dyDescent="0.2">
      <c r="A139" s="9" t="str">
        <f>LEFT(B139,1)</f>
        <v>C</v>
      </c>
      <c r="B139" s="9" t="s">
        <v>355</v>
      </c>
      <c r="C139" t="s">
        <v>64</v>
      </c>
      <c r="D139" t="s">
        <v>10</v>
      </c>
      <c r="E139" s="14" t="s">
        <v>66</v>
      </c>
      <c r="F139" t="s">
        <v>67</v>
      </c>
      <c r="G139" t="s">
        <v>67</v>
      </c>
      <c r="J139">
        <v>22.8</v>
      </c>
    </row>
    <row r="140" spans="1:10" ht="17" hidden="1" customHeight="1" x14ac:dyDescent="0.2">
      <c r="A140" s="9" t="str">
        <f>LEFT(B140,1)</f>
        <v>C</v>
      </c>
      <c r="B140" s="9" t="s">
        <v>356</v>
      </c>
      <c r="C140" t="s">
        <v>64</v>
      </c>
      <c r="D140" t="s">
        <v>10</v>
      </c>
      <c r="E140" s="14" t="s">
        <v>66</v>
      </c>
      <c r="F140" t="s">
        <v>67</v>
      </c>
      <c r="G140" t="s">
        <v>67</v>
      </c>
      <c r="J140">
        <v>27.3</v>
      </c>
    </row>
    <row r="141" spans="1:10" ht="17" hidden="1" customHeight="1" x14ac:dyDescent="0.2">
      <c r="A141" s="9" t="str">
        <f>LEFT(B141,1)</f>
        <v>C</v>
      </c>
      <c r="B141" s="9" t="s">
        <v>357</v>
      </c>
      <c r="C141" t="s">
        <v>64</v>
      </c>
      <c r="D141" t="s">
        <v>10</v>
      </c>
      <c r="E141" s="14" t="s">
        <v>66</v>
      </c>
      <c r="F141" t="s">
        <v>67</v>
      </c>
      <c r="G141" t="s">
        <v>67</v>
      </c>
      <c r="J141">
        <v>5.2</v>
      </c>
    </row>
    <row r="142" spans="1:10" ht="17" hidden="1" customHeight="1" x14ac:dyDescent="0.2">
      <c r="A142" s="9" t="str">
        <f>LEFT(B142,1)</f>
        <v>C</v>
      </c>
      <c r="B142" s="9" t="s">
        <v>358</v>
      </c>
      <c r="C142" t="s">
        <v>64</v>
      </c>
      <c r="D142" t="s">
        <v>10</v>
      </c>
      <c r="E142" s="14" t="s">
        <v>66</v>
      </c>
      <c r="F142" t="s">
        <v>67</v>
      </c>
      <c r="G142" t="s">
        <v>67</v>
      </c>
      <c r="J142">
        <v>-1</v>
      </c>
    </row>
    <row r="143" spans="1:10" ht="17" hidden="1" customHeight="1" x14ac:dyDescent="0.2">
      <c r="A143" s="9" t="str">
        <f>LEFT(B143,1)</f>
        <v>C</v>
      </c>
      <c r="B143" s="9" t="s">
        <v>359</v>
      </c>
      <c r="C143" t="s">
        <v>64</v>
      </c>
      <c r="D143" t="s">
        <v>10</v>
      </c>
      <c r="E143" s="14" t="s">
        <v>66</v>
      </c>
      <c r="F143" t="s">
        <v>67</v>
      </c>
      <c r="G143" t="s">
        <v>67</v>
      </c>
      <c r="J143">
        <v>-1</v>
      </c>
    </row>
    <row r="144" spans="1:10" ht="17" hidden="1" customHeight="1" x14ac:dyDescent="0.2">
      <c r="A144" s="9" t="str">
        <f>LEFT(B144,1)</f>
        <v>C</v>
      </c>
      <c r="B144" s="9" t="s">
        <v>360</v>
      </c>
      <c r="C144" t="s">
        <v>64</v>
      </c>
      <c r="D144" t="s">
        <v>10</v>
      </c>
      <c r="E144" s="14" t="s">
        <v>66</v>
      </c>
      <c r="F144" t="s">
        <v>67</v>
      </c>
      <c r="G144" t="s">
        <v>67</v>
      </c>
      <c r="J144">
        <v>2.8</v>
      </c>
    </row>
    <row r="145" spans="1:10" ht="17" hidden="1" customHeight="1" x14ac:dyDescent="0.2">
      <c r="A145" s="9" t="str">
        <f>LEFT(B145,1)</f>
        <v>C</v>
      </c>
      <c r="B145" s="9" t="s">
        <v>361</v>
      </c>
      <c r="C145" t="s">
        <v>64</v>
      </c>
      <c r="D145" t="s">
        <v>10</v>
      </c>
      <c r="E145" s="14" t="s">
        <v>66</v>
      </c>
      <c r="F145" t="s">
        <v>67</v>
      </c>
      <c r="G145" t="s">
        <v>67</v>
      </c>
      <c r="J145">
        <v>15.5</v>
      </c>
    </row>
    <row r="146" spans="1:10" ht="17" hidden="1" customHeight="1" x14ac:dyDescent="0.2">
      <c r="A146" s="9" t="str">
        <f>LEFT(B146,1)</f>
        <v>C</v>
      </c>
      <c r="B146" s="9" t="s">
        <v>362</v>
      </c>
      <c r="C146" t="s">
        <v>64</v>
      </c>
      <c r="D146" t="s">
        <v>10</v>
      </c>
      <c r="E146" s="14" t="s">
        <v>66</v>
      </c>
      <c r="F146" t="s">
        <v>67</v>
      </c>
      <c r="G146" t="s">
        <v>67</v>
      </c>
      <c r="J146">
        <v>32.299999999999997</v>
      </c>
    </row>
    <row r="147" spans="1:10" ht="17" hidden="1" customHeight="1" x14ac:dyDescent="0.2">
      <c r="A147" s="9" t="str">
        <f>LEFT(B147,1)</f>
        <v>C</v>
      </c>
      <c r="B147" s="9" t="s">
        <v>363</v>
      </c>
      <c r="C147" t="s">
        <v>64</v>
      </c>
      <c r="D147" t="s">
        <v>10</v>
      </c>
      <c r="E147" s="14" t="s">
        <v>66</v>
      </c>
      <c r="F147" t="s">
        <v>67</v>
      </c>
      <c r="G147" t="s">
        <v>67</v>
      </c>
      <c r="J147">
        <v>-2.5</v>
      </c>
    </row>
    <row r="148" spans="1:10" ht="17" hidden="1" customHeight="1" x14ac:dyDescent="0.2">
      <c r="A148" s="9" t="str">
        <f>LEFT(B148,1)</f>
        <v>C</v>
      </c>
      <c r="B148" s="9" t="s">
        <v>366</v>
      </c>
      <c r="C148" t="s">
        <v>64</v>
      </c>
      <c r="D148" t="s">
        <v>10</v>
      </c>
      <c r="E148" s="14" t="s">
        <v>66</v>
      </c>
      <c r="F148" t="s">
        <v>67</v>
      </c>
      <c r="G148" t="s">
        <v>67</v>
      </c>
      <c r="J148">
        <v>16.600000000000001</v>
      </c>
    </row>
    <row r="149" spans="1:10" ht="17" hidden="1" customHeight="1" x14ac:dyDescent="0.2">
      <c r="A149" s="9" t="str">
        <f>LEFT(B149,1)</f>
        <v>C</v>
      </c>
      <c r="B149" s="9" t="s">
        <v>367</v>
      </c>
      <c r="C149" t="s">
        <v>64</v>
      </c>
      <c r="D149" t="s">
        <v>10</v>
      </c>
      <c r="E149" s="14" t="s">
        <v>66</v>
      </c>
      <c r="F149" t="s">
        <v>67</v>
      </c>
      <c r="G149" t="s">
        <v>67</v>
      </c>
      <c r="J149">
        <v>-4</v>
      </c>
    </row>
    <row r="150" spans="1:10" ht="17" hidden="1" customHeight="1" x14ac:dyDescent="0.2">
      <c r="A150" s="9" t="str">
        <f>LEFT(B150,1)</f>
        <v>C</v>
      </c>
      <c r="B150" s="9" t="s">
        <v>369</v>
      </c>
      <c r="C150" t="s">
        <v>64</v>
      </c>
      <c r="D150" t="s">
        <v>10</v>
      </c>
      <c r="E150" s="14" t="s">
        <v>66</v>
      </c>
      <c r="F150" t="s">
        <v>67</v>
      </c>
      <c r="G150" t="s">
        <v>67</v>
      </c>
      <c r="J150">
        <v>3.3</v>
      </c>
    </row>
    <row r="151" spans="1:10" ht="17" hidden="1" customHeight="1" x14ac:dyDescent="0.2">
      <c r="A151" s="9" t="str">
        <f>LEFT(B151,1)</f>
        <v>C</v>
      </c>
      <c r="B151" s="9" t="s">
        <v>370</v>
      </c>
      <c r="C151" t="s">
        <v>64</v>
      </c>
      <c r="D151" t="s">
        <v>10</v>
      </c>
      <c r="E151" s="14" t="s">
        <v>66</v>
      </c>
      <c r="F151" t="s">
        <v>67</v>
      </c>
      <c r="G151" t="s">
        <v>67</v>
      </c>
      <c r="J151">
        <v>5.6</v>
      </c>
    </row>
    <row r="152" spans="1:10" ht="17" hidden="1" customHeight="1" x14ac:dyDescent="0.2">
      <c r="A152" s="9" t="str">
        <f>LEFT(B152,1)</f>
        <v>C</v>
      </c>
      <c r="B152" s="9" t="s">
        <v>371</v>
      </c>
      <c r="C152" t="s">
        <v>69</v>
      </c>
      <c r="D152" t="s">
        <v>7</v>
      </c>
      <c r="E152" s="14" t="s">
        <v>66</v>
      </c>
      <c r="F152" t="s">
        <v>67</v>
      </c>
      <c r="G152" t="s">
        <v>67</v>
      </c>
      <c r="J152">
        <v>-15</v>
      </c>
    </row>
    <row r="153" spans="1:10" ht="17" hidden="1" customHeight="1" x14ac:dyDescent="0.2">
      <c r="A153" s="9" t="str">
        <f>LEFT(B153,1)</f>
        <v>C</v>
      </c>
      <c r="B153" s="9" t="s">
        <v>372</v>
      </c>
      <c r="C153" t="s">
        <v>69</v>
      </c>
      <c r="D153" t="s">
        <v>7</v>
      </c>
      <c r="E153" s="14" t="s">
        <v>66</v>
      </c>
      <c r="F153" t="s">
        <v>67</v>
      </c>
      <c r="G153" t="s">
        <v>67</v>
      </c>
      <c r="J153">
        <v>-17.600000000000001</v>
      </c>
    </row>
    <row r="154" spans="1:10" ht="17" hidden="1" customHeight="1" x14ac:dyDescent="0.2">
      <c r="A154" s="9" t="str">
        <f>LEFT(B154,1)</f>
        <v>C</v>
      </c>
      <c r="B154" s="9" t="s">
        <v>371</v>
      </c>
      <c r="C154" t="s">
        <v>69</v>
      </c>
      <c r="D154" t="s">
        <v>68</v>
      </c>
      <c r="E154" s="14" t="s">
        <v>66</v>
      </c>
      <c r="F154" t="s">
        <v>67</v>
      </c>
      <c r="G154" t="s">
        <v>67</v>
      </c>
      <c r="J154">
        <f>(-17.6-18.1)/2</f>
        <v>-17.850000000000001</v>
      </c>
    </row>
    <row r="155" spans="1:10" ht="17" hidden="1" customHeight="1" x14ac:dyDescent="0.2">
      <c r="A155" s="9" t="str">
        <f>LEFT(B155,1)</f>
        <v>C</v>
      </c>
      <c r="B155" s="9" t="s">
        <v>371</v>
      </c>
      <c r="C155" t="s">
        <v>69</v>
      </c>
      <c r="D155" t="s">
        <v>68</v>
      </c>
      <c r="E155" s="14" t="s">
        <v>66</v>
      </c>
      <c r="F155" t="s">
        <v>67</v>
      </c>
      <c r="G155" t="s">
        <v>67</v>
      </c>
      <c r="J155">
        <v>-16.2</v>
      </c>
    </row>
    <row r="156" spans="1:10" ht="17" hidden="1" customHeight="1" x14ac:dyDescent="0.2">
      <c r="A156" s="9" t="str">
        <f>LEFT(B156,1)</f>
        <v>C</v>
      </c>
      <c r="B156" s="9" t="s">
        <v>372</v>
      </c>
      <c r="C156" t="s">
        <v>69</v>
      </c>
      <c r="D156" t="s">
        <v>65</v>
      </c>
      <c r="E156" s="14" t="s">
        <v>66</v>
      </c>
      <c r="F156" t="s">
        <v>67</v>
      </c>
      <c r="G156" t="s">
        <v>67</v>
      </c>
      <c r="J156">
        <v>-14.4</v>
      </c>
    </row>
    <row r="157" spans="1:10" ht="17" hidden="1" customHeight="1" x14ac:dyDescent="0.2">
      <c r="A157" s="9" t="str">
        <f>LEFT(B157,1)</f>
        <v>C</v>
      </c>
      <c r="B157" s="9" t="s">
        <v>371</v>
      </c>
      <c r="C157" t="s">
        <v>69</v>
      </c>
      <c r="D157" t="s">
        <v>65</v>
      </c>
      <c r="E157" s="14" t="s">
        <v>66</v>
      </c>
      <c r="F157" t="s">
        <v>67</v>
      </c>
      <c r="G157" t="s">
        <v>67</v>
      </c>
      <c r="J157">
        <v>-15.8</v>
      </c>
    </row>
    <row r="158" spans="1:10" ht="17" hidden="1" customHeight="1" x14ac:dyDescent="0.2">
      <c r="A158" s="9" t="str">
        <f>LEFT(B158,1)</f>
        <v>C</v>
      </c>
      <c r="B158" s="9" t="s">
        <v>372</v>
      </c>
      <c r="C158" t="s">
        <v>69</v>
      </c>
      <c r="D158" t="s">
        <v>10</v>
      </c>
      <c r="E158" s="14" t="s">
        <v>66</v>
      </c>
      <c r="F158" t="s">
        <v>67</v>
      </c>
      <c r="G158" t="s">
        <v>67</v>
      </c>
      <c r="J158">
        <v>-9.5</v>
      </c>
    </row>
    <row r="159" spans="1:10" ht="17" hidden="1" customHeight="1" x14ac:dyDescent="0.2">
      <c r="A159" s="9" t="str">
        <f>LEFT(B159,1)</f>
        <v>C</v>
      </c>
      <c r="B159" s="9" t="s">
        <v>371</v>
      </c>
      <c r="C159" t="s">
        <v>69</v>
      </c>
      <c r="D159" t="s">
        <v>10</v>
      </c>
      <c r="E159" s="14" t="s">
        <v>66</v>
      </c>
      <c r="F159" t="s">
        <v>67</v>
      </c>
      <c r="G159" t="s">
        <v>67</v>
      </c>
      <c r="J159">
        <v>-11.3</v>
      </c>
    </row>
    <row r="160" spans="1:10" ht="17" hidden="1" customHeight="1" x14ac:dyDescent="0.2">
      <c r="A160" s="9" t="str">
        <f>LEFT(B160,1)</f>
        <v>C</v>
      </c>
      <c r="B160" s="9" t="s">
        <v>372</v>
      </c>
      <c r="C160" t="s">
        <v>69</v>
      </c>
      <c r="D160" t="s">
        <v>8</v>
      </c>
      <c r="E160" s="14" t="s">
        <v>66</v>
      </c>
      <c r="F160" t="s">
        <v>67</v>
      </c>
      <c r="G160" t="s">
        <v>67</v>
      </c>
      <c r="J160">
        <v>-4.8</v>
      </c>
    </row>
    <row r="161" spans="1:10" ht="17" hidden="1" customHeight="1" x14ac:dyDescent="0.2">
      <c r="A161" s="9" t="str">
        <f>LEFT(B161,1)</f>
        <v>C</v>
      </c>
      <c r="B161" s="9" t="s">
        <v>373</v>
      </c>
      <c r="C161" t="s">
        <v>70</v>
      </c>
      <c r="D161" t="s">
        <v>65</v>
      </c>
      <c r="E161" s="14" t="s">
        <v>71</v>
      </c>
      <c r="F161" t="s">
        <v>72</v>
      </c>
      <c r="G161" t="s">
        <v>13</v>
      </c>
      <c r="J161">
        <v>0.7</v>
      </c>
    </row>
    <row r="162" spans="1:10" ht="17" hidden="1" customHeight="1" x14ac:dyDescent="0.2">
      <c r="A162" s="9" t="str">
        <f>LEFT(B162,1)</f>
        <v>C</v>
      </c>
      <c r="B162" s="9" t="s">
        <v>373</v>
      </c>
      <c r="C162" t="s">
        <v>70</v>
      </c>
      <c r="D162" t="s">
        <v>65</v>
      </c>
      <c r="E162" s="14" t="s">
        <v>71</v>
      </c>
      <c r="F162" t="s">
        <v>72</v>
      </c>
      <c r="G162" t="s">
        <v>13</v>
      </c>
      <c r="J162">
        <v>15.6</v>
      </c>
    </row>
    <row r="163" spans="1:10" ht="17" hidden="1" customHeight="1" x14ac:dyDescent="0.2">
      <c r="A163" s="9" t="str">
        <f>LEFT(B163,1)</f>
        <v>C</v>
      </c>
      <c r="B163" s="9" t="s">
        <v>373</v>
      </c>
      <c r="C163" t="s">
        <v>70</v>
      </c>
      <c r="D163" t="s">
        <v>65</v>
      </c>
      <c r="E163" s="14" t="s">
        <v>71</v>
      </c>
      <c r="F163" t="s">
        <v>72</v>
      </c>
      <c r="G163" t="s">
        <v>13</v>
      </c>
      <c r="J163">
        <v>2.2000000000000002</v>
      </c>
    </row>
    <row r="164" spans="1:10" ht="17" hidden="1" customHeight="1" x14ac:dyDescent="0.2">
      <c r="A164" s="9" t="str">
        <f>LEFT(B164,1)</f>
        <v>C</v>
      </c>
      <c r="B164" s="9" t="s">
        <v>374</v>
      </c>
      <c r="C164" t="s">
        <v>70</v>
      </c>
      <c r="D164" t="s">
        <v>65</v>
      </c>
      <c r="E164" s="14" t="s">
        <v>71</v>
      </c>
      <c r="F164" t="s">
        <v>72</v>
      </c>
      <c r="G164" t="s">
        <v>13</v>
      </c>
      <c r="J164">
        <v>-10.1</v>
      </c>
    </row>
    <row r="165" spans="1:10" ht="17" hidden="1" customHeight="1" x14ac:dyDescent="0.2">
      <c r="A165" s="9" t="str">
        <f>LEFT(B165,1)</f>
        <v>C</v>
      </c>
      <c r="B165" s="9" t="s">
        <v>374</v>
      </c>
      <c r="C165" t="s">
        <v>70</v>
      </c>
      <c r="D165" t="s">
        <v>65</v>
      </c>
      <c r="E165" s="14" t="s">
        <v>71</v>
      </c>
      <c r="F165" t="s">
        <v>72</v>
      </c>
      <c r="G165" t="s">
        <v>13</v>
      </c>
      <c r="J165">
        <v>-0.2</v>
      </c>
    </row>
    <row r="166" spans="1:10" ht="17" hidden="1" customHeight="1" x14ac:dyDescent="0.2">
      <c r="A166" s="9" t="str">
        <f>LEFT(B166,1)</f>
        <v>C</v>
      </c>
      <c r="B166" s="9" t="s">
        <v>374</v>
      </c>
      <c r="C166" t="s">
        <v>70</v>
      </c>
      <c r="D166" t="s">
        <v>65</v>
      </c>
      <c r="E166" s="14" t="s">
        <v>71</v>
      </c>
      <c r="F166" t="s">
        <v>72</v>
      </c>
      <c r="G166" t="s">
        <v>13</v>
      </c>
      <c r="J166">
        <v>-10.1</v>
      </c>
    </row>
    <row r="167" spans="1:10" ht="17" hidden="1" customHeight="1" x14ac:dyDescent="0.2">
      <c r="A167" s="9" t="str">
        <f>LEFT(B167,1)</f>
        <v>C</v>
      </c>
      <c r="B167" s="9" t="s">
        <v>374</v>
      </c>
      <c r="C167" t="s">
        <v>70</v>
      </c>
      <c r="D167" t="s">
        <v>65</v>
      </c>
      <c r="E167" s="14" t="s">
        <v>71</v>
      </c>
      <c r="F167" t="s">
        <v>72</v>
      </c>
      <c r="G167" t="s">
        <v>13</v>
      </c>
      <c r="J167">
        <v>0.8</v>
      </c>
    </row>
    <row r="168" spans="1:10" ht="17" hidden="1" customHeight="1" x14ac:dyDescent="0.2">
      <c r="A168" s="9" t="str">
        <f>LEFT(B168,1)</f>
        <v>C</v>
      </c>
      <c r="B168" s="9" t="s">
        <v>374</v>
      </c>
      <c r="C168" t="s">
        <v>70</v>
      </c>
      <c r="D168" t="s">
        <v>65</v>
      </c>
      <c r="E168" s="14" t="s">
        <v>71</v>
      </c>
      <c r="F168" t="s">
        <v>72</v>
      </c>
      <c r="G168" t="s">
        <v>13</v>
      </c>
      <c r="J168">
        <v>-1.5</v>
      </c>
    </row>
    <row r="169" spans="1:10" ht="17" hidden="1" customHeight="1" x14ac:dyDescent="0.2">
      <c r="A169" s="9" t="str">
        <f>LEFT(B169,1)</f>
        <v>C</v>
      </c>
      <c r="B169" s="9" t="s">
        <v>374</v>
      </c>
      <c r="C169" t="s">
        <v>70</v>
      </c>
      <c r="D169" t="s">
        <v>65</v>
      </c>
      <c r="E169" s="14" t="s">
        <v>71</v>
      </c>
      <c r="F169" t="s">
        <v>72</v>
      </c>
      <c r="G169" t="s">
        <v>13</v>
      </c>
      <c r="J169">
        <v>0.5</v>
      </c>
    </row>
    <row r="170" spans="1:10" ht="17" hidden="1" customHeight="1" x14ac:dyDescent="0.2">
      <c r="A170" s="9" t="str">
        <f>LEFT(B170,1)</f>
        <v>C</v>
      </c>
      <c r="B170" s="9" t="s">
        <v>374</v>
      </c>
      <c r="C170" t="s">
        <v>70</v>
      </c>
      <c r="D170" t="s">
        <v>65</v>
      </c>
      <c r="E170" s="14" t="s">
        <v>71</v>
      </c>
      <c r="F170" t="s">
        <v>72</v>
      </c>
      <c r="G170" t="s">
        <v>13</v>
      </c>
      <c r="J170">
        <v>-0.5</v>
      </c>
    </row>
    <row r="171" spans="1:10" ht="17" hidden="1" customHeight="1" x14ac:dyDescent="0.2">
      <c r="A171" s="9" t="str">
        <f>LEFT(B171,1)</f>
        <v>C</v>
      </c>
      <c r="B171" s="9" t="s">
        <v>375</v>
      </c>
      <c r="C171" t="s">
        <v>70</v>
      </c>
      <c r="D171" t="s">
        <v>65</v>
      </c>
      <c r="E171" s="14" t="s">
        <v>71</v>
      </c>
      <c r="F171" t="s">
        <v>72</v>
      </c>
      <c r="G171" t="s">
        <v>13</v>
      </c>
      <c r="J171">
        <v>-3.1</v>
      </c>
    </row>
    <row r="172" spans="1:10" ht="17" hidden="1" customHeight="1" x14ac:dyDescent="0.2">
      <c r="A172" s="9" t="str">
        <f>LEFT(B172,1)</f>
        <v>C</v>
      </c>
      <c r="B172" s="9" t="s">
        <v>375</v>
      </c>
      <c r="C172" t="s">
        <v>70</v>
      </c>
      <c r="D172" t="s">
        <v>65</v>
      </c>
      <c r="E172" s="14" t="s">
        <v>71</v>
      </c>
      <c r="F172" t="s">
        <v>72</v>
      </c>
      <c r="G172" t="s">
        <v>13</v>
      </c>
      <c r="J172">
        <v>0.5</v>
      </c>
    </row>
    <row r="173" spans="1:10" ht="17" hidden="1" customHeight="1" x14ac:dyDescent="0.2">
      <c r="A173" s="9" t="str">
        <f>LEFT(B173,1)</f>
        <v>C</v>
      </c>
      <c r="B173" s="9" t="s">
        <v>375</v>
      </c>
      <c r="C173" t="s">
        <v>70</v>
      </c>
      <c r="D173" t="s">
        <v>65</v>
      </c>
      <c r="E173" s="14" t="s">
        <v>71</v>
      </c>
      <c r="F173" t="s">
        <v>72</v>
      </c>
      <c r="G173" t="s">
        <v>13</v>
      </c>
      <c r="J173">
        <v>0.7</v>
      </c>
    </row>
    <row r="174" spans="1:10" ht="17" hidden="1" customHeight="1" x14ac:dyDescent="0.2">
      <c r="A174" s="9" t="str">
        <f>LEFT(B174,1)</f>
        <v>C</v>
      </c>
      <c r="B174" s="9" t="s">
        <v>375</v>
      </c>
      <c r="C174" t="s">
        <v>70</v>
      </c>
      <c r="D174" t="s">
        <v>65</v>
      </c>
      <c r="E174" s="14" t="s">
        <v>71</v>
      </c>
      <c r="F174" t="s">
        <v>72</v>
      </c>
      <c r="G174" t="s">
        <v>13</v>
      </c>
      <c r="J174">
        <v>1.2</v>
      </c>
    </row>
    <row r="175" spans="1:10" ht="17" hidden="1" customHeight="1" x14ac:dyDescent="0.2">
      <c r="A175" s="9" t="str">
        <f>LEFT(B175,1)</f>
        <v>C</v>
      </c>
      <c r="B175" s="9" t="s">
        <v>375</v>
      </c>
      <c r="C175" t="s">
        <v>70</v>
      </c>
      <c r="D175" t="s">
        <v>65</v>
      </c>
      <c r="E175" s="14" t="s">
        <v>71</v>
      </c>
      <c r="F175" t="s">
        <v>72</v>
      </c>
      <c r="G175" t="s">
        <v>13</v>
      </c>
      <c r="J175">
        <v>0.2</v>
      </c>
    </row>
    <row r="176" spans="1:10" ht="17" hidden="1" customHeight="1" x14ac:dyDescent="0.2">
      <c r="A176" s="9" t="str">
        <f>LEFT(B176,1)</f>
        <v>C</v>
      </c>
      <c r="B176" s="9" t="s">
        <v>375</v>
      </c>
      <c r="C176" t="s">
        <v>70</v>
      </c>
      <c r="D176" t="s">
        <v>65</v>
      </c>
      <c r="E176" s="14" t="s">
        <v>71</v>
      </c>
      <c r="F176" t="s">
        <v>72</v>
      </c>
      <c r="G176" t="s">
        <v>13</v>
      </c>
      <c r="J176">
        <v>3.2</v>
      </c>
    </row>
    <row r="177" spans="1:10" ht="17" hidden="1" customHeight="1" x14ac:dyDescent="0.2">
      <c r="A177" s="9" t="str">
        <f>LEFT(B177,1)</f>
        <v>C</v>
      </c>
      <c r="B177" s="9" t="s">
        <v>375</v>
      </c>
      <c r="C177" t="s">
        <v>70</v>
      </c>
      <c r="D177" t="s">
        <v>65</v>
      </c>
      <c r="E177" s="14" t="s">
        <v>71</v>
      </c>
      <c r="F177" t="s">
        <v>72</v>
      </c>
      <c r="G177" t="s">
        <v>13</v>
      </c>
      <c r="J177">
        <v>2</v>
      </c>
    </row>
    <row r="178" spans="1:10" ht="17" hidden="1" customHeight="1" x14ac:dyDescent="0.2">
      <c r="A178" s="9" t="str">
        <f>LEFT(B178,1)</f>
        <v>C</v>
      </c>
      <c r="B178" s="9" t="s">
        <v>375</v>
      </c>
      <c r="C178" t="s">
        <v>70</v>
      </c>
      <c r="D178" t="s">
        <v>65</v>
      </c>
      <c r="E178" s="14" t="s">
        <v>71</v>
      </c>
      <c r="F178" t="s">
        <v>72</v>
      </c>
      <c r="G178" t="s">
        <v>13</v>
      </c>
      <c r="J178">
        <v>-7.4</v>
      </c>
    </row>
    <row r="179" spans="1:10" ht="17" hidden="1" customHeight="1" x14ac:dyDescent="0.2">
      <c r="A179" s="9" t="str">
        <f>LEFT(B179,1)</f>
        <v>C</v>
      </c>
      <c r="B179" s="9" t="s">
        <v>375</v>
      </c>
      <c r="C179" t="s">
        <v>70</v>
      </c>
      <c r="D179" t="s">
        <v>65</v>
      </c>
      <c r="E179" s="14" t="s">
        <v>71</v>
      </c>
      <c r="F179" t="s">
        <v>72</v>
      </c>
      <c r="G179" t="s">
        <v>13</v>
      </c>
      <c r="J179">
        <v>-4.2</v>
      </c>
    </row>
    <row r="180" spans="1:10" ht="17" hidden="1" customHeight="1" x14ac:dyDescent="0.2">
      <c r="A180" s="9" t="str">
        <f>LEFT(B180,1)</f>
        <v>C</v>
      </c>
      <c r="B180" s="9" t="s">
        <v>376</v>
      </c>
      <c r="C180" t="s">
        <v>70</v>
      </c>
      <c r="D180" t="s">
        <v>65</v>
      </c>
      <c r="E180" s="14" t="s">
        <v>71</v>
      </c>
      <c r="F180" t="s">
        <v>72</v>
      </c>
      <c r="G180" t="s">
        <v>13</v>
      </c>
      <c r="J180">
        <v>-11.3</v>
      </c>
    </row>
    <row r="181" spans="1:10" ht="17" hidden="1" customHeight="1" x14ac:dyDescent="0.2">
      <c r="A181" s="9" t="str">
        <f>LEFT(B181,1)</f>
        <v>C</v>
      </c>
      <c r="B181" s="9" t="s">
        <v>376</v>
      </c>
      <c r="C181" t="s">
        <v>70</v>
      </c>
      <c r="D181" t="s">
        <v>65</v>
      </c>
      <c r="E181" s="14" t="s">
        <v>71</v>
      </c>
      <c r="F181" t="s">
        <v>72</v>
      </c>
      <c r="G181" t="s">
        <v>13</v>
      </c>
      <c r="J181">
        <v>-18.7</v>
      </c>
    </row>
    <row r="182" spans="1:10" ht="17" hidden="1" customHeight="1" x14ac:dyDescent="0.2">
      <c r="A182" s="9" t="str">
        <f>LEFT(B182,1)</f>
        <v>C</v>
      </c>
      <c r="B182" s="9" t="s">
        <v>376</v>
      </c>
      <c r="C182" t="s">
        <v>70</v>
      </c>
      <c r="D182" t="s">
        <v>65</v>
      </c>
      <c r="E182" s="14" t="s">
        <v>71</v>
      </c>
      <c r="F182" t="s">
        <v>72</v>
      </c>
      <c r="G182" t="s">
        <v>13</v>
      </c>
      <c r="J182">
        <v>-11.5</v>
      </c>
    </row>
    <row r="183" spans="1:10" ht="17" hidden="1" customHeight="1" x14ac:dyDescent="0.2">
      <c r="A183" s="9" t="str">
        <f>LEFT(B183,1)</f>
        <v>C</v>
      </c>
      <c r="B183" s="9" t="s">
        <v>376</v>
      </c>
      <c r="C183" t="s">
        <v>70</v>
      </c>
      <c r="D183" t="s">
        <v>65</v>
      </c>
      <c r="E183" s="14" t="s">
        <v>71</v>
      </c>
      <c r="F183" t="s">
        <v>72</v>
      </c>
      <c r="G183" t="s">
        <v>13</v>
      </c>
      <c r="J183">
        <v>-6.8</v>
      </c>
    </row>
    <row r="184" spans="1:10" ht="17" hidden="1" customHeight="1" x14ac:dyDescent="0.2">
      <c r="A184" s="9" t="str">
        <f>LEFT(B184,1)</f>
        <v>C</v>
      </c>
      <c r="B184" s="9" t="s">
        <v>376</v>
      </c>
      <c r="C184" t="s">
        <v>70</v>
      </c>
      <c r="D184" t="s">
        <v>65</v>
      </c>
      <c r="E184" s="14" t="s">
        <v>71</v>
      </c>
      <c r="F184" t="s">
        <v>72</v>
      </c>
      <c r="G184" t="s">
        <v>13</v>
      </c>
      <c r="J184">
        <v>0.9</v>
      </c>
    </row>
    <row r="185" spans="1:10" ht="17" hidden="1" customHeight="1" x14ac:dyDescent="0.2">
      <c r="A185" s="9" t="str">
        <f>LEFT(B185,1)</f>
        <v>C</v>
      </c>
      <c r="B185" s="9" t="s">
        <v>376</v>
      </c>
      <c r="C185" t="s">
        <v>70</v>
      </c>
      <c r="D185" t="s">
        <v>65</v>
      </c>
      <c r="E185" s="14" t="s">
        <v>71</v>
      </c>
      <c r="F185" t="s">
        <v>72</v>
      </c>
      <c r="G185" t="s">
        <v>13</v>
      </c>
      <c r="J185">
        <v>3.9</v>
      </c>
    </row>
    <row r="186" spans="1:10" ht="17" hidden="1" customHeight="1" x14ac:dyDescent="0.2">
      <c r="A186" s="9" t="str">
        <f>LEFT(B186,1)</f>
        <v>C</v>
      </c>
      <c r="B186" s="9" t="s">
        <v>376</v>
      </c>
      <c r="C186" t="s">
        <v>70</v>
      </c>
      <c r="D186" t="s">
        <v>65</v>
      </c>
      <c r="E186" s="14" t="s">
        <v>71</v>
      </c>
      <c r="F186" t="s">
        <v>72</v>
      </c>
      <c r="G186" t="s">
        <v>13</v>
      </c>
      <c r="J186">
        <v>0.2</v>
      </c>
    </row>
    <row r="187" spans="1:10" ht="17" hidden="1" customHeight="1" x14ac:dyDescent="0.2">
      <c r="A187" s="9" t="str">
        <f>LEFT(B187,1)</f>
        <v>C</v>
      </c>
      <c r="B187" s="9" t="s">
        <v>376</v>
      </c>
      <c r="C187" t="s">
        <v>70</v>
      </c>
      <c r="D187" t="s">
        <v>65</v>
      </c>
      <c r="E187" s="14" t="s">
        <v>71</v>
      </c>
      <c r="F187" t="s">
        <v>72</v>
      </c>
      <c r="G187" t="s">
        <v>13</v>
      </c>
      <c r="J187">
        <v>-8.9</v>
      </c>
    </row>
    <row r="188" spans="1:10" ht="17" hidden="1" customHeight="1" x14ac:dyDescent="0.2">
      <c r="A188" s="9" t="str">
        <f>LEFT(B188,1)</f>
        <v>C</v>
      </c>
      <c r="B188" s="9" t="s">
        <v>376</v>
      </c>
      <c r="C188" t="s">
        <v>70</v>
      </c>
      <c r="D188" t="s">
        <v>65</v>
      </c>
      <c r="E188" s="14" t="s">
        <v>71</v>
      </c>
      <c r="F188" t="s">
        <v>72</v>
      </c>
      <c r="G188" t="s">
        <v>13</v>
      </c>
      <c r="J188">
        <v>-4.3</v>
      </c>
    </row>
    <row r="189" spans="1:10" ht="17" hidden="1" customHeight="1" x14ac:dyDescent="0.2">
      <c r="A189" s="9" t="str">
        <f>LEFT(B189,1)</f>
        <v>C</v>
      </c>
      <c r="B189" s="9" t="s">
        <v>377</v>
      </c>
      <c r="C189" t="s">
        <v>70</v>
      </c>
      <c r="D189" t="s">
        <v>65</v>
      </c>
      <c r="E189" s="14" t="s">
        <v>71</v>
      </c>
      <c r="F189" t="s">
        <v>72</v>
      </c>
      <c r="G189" t="s">
        <v>13</v>
      </c>
      <c r="J189">
        <v>-9.5</v>
      </c>
    </row>
    <row r="190" spans="1:10" ht="17" hidden="1" customHeight="1" x14ac:dyDescent="0.2">
      <c r="A190" s="9" t="str">
        <f>LEFT(B190,1)</f>
        <v>C</v>
      </c>
      <c r="B190" s="9" t="s">
        <v>377</v>
      </c>
      <c r="C190" t="s">
        <v>70</v>
      </c>
      <c r="D190" t="s">
        <v>65</v>
      </c>
      <c r="E190" s="14" t="s">
        <v>71</v>
      </c>
      <c r="F190" t="s">
        <v>72</v>
      </c>
      <c r="G190" t="s">
        <v>13</v>
      </c>
      <c r="J190">
        <v>-10.6</v>
      </c>
    </row>
    <row r="191" spans="1:10" ht="17" hidden="1" customHeight="1" x14ac:dyDescent="0.2">
      <c r="A191" s="9" t="str">
        <f>LEFT(B191,1)</f>
        <v>C</v>
      </c>
      <c r="B191" s="9" t="s">
        <v>377</v>
      </c>
      <c r="C191" t="s">
        <v>70</v>
      </c>
      <c r="D191" t="s">
        <v>65</v>
      </c>
      <c r="E191" s="14" t="s">
        <v>71</v>
      </c>
      <c r="F191" t="s">
        <v>72</v>
      </c>
      <c r="G191" t="s">
        <v>13</v>
      </c>
      <c r="J191">
        <v>1.6</v>
      </c>
    </row>
    <row r="192" spans="1:10" ht="17" hidden="1" customHeight="1" x14ac:dyDescent="0.2">
      <c r="A192" s="9" t="str">
        <f>LEFT(B192,1)</f>
        <v>C</v>
      </c>
      <c r="B192" s="9" t="s">
        <v>377</v>
      </c>
      <c r="C192" t="s">
        <v>70</v>
      </c>
      <c r="D192" t="s">
        <v>65</v>
      </c>
      <c r="E192" s="14" t="s">
        <v>71</v>
      </c>
      <c r="F192" t="s">
        <v>72</v>
      </c>
      <c r="G192" t="s">
        <v>13</v>
      </c>
      <c r="J192">
        <v>-1.3</v>
      </c>
    </row>
    <row r="193" spans="1:10" ht="17" hidden="1" customHeight="1" x14ac:dyDescent="0.2">
      <c r="A193" s="9" t="str">
        <f>LEFT(B193,1)</f>
        <v>C</v>
      </c>
      <c r="B193" s="9" t="s">
        <v>377</v>
      </c>
      <c r="C193" t="s">
        <v>70</v>
      </c>
      <c r="D193" t="s">
        <v>65</v>
      </c>
      <c r="E193" s="14" t="s">
        <v>71</v>
      </c>
      <c r="F193" t="s">
        <v>72</v>
      </c>
      <c r="G193" t="s">
        <v>13</v>
      </c>
      <c r="J193">
        <v>1.8</v>
      </c>
    </row>
    <row r="194" spans="1:10" ht="17" hidden="1" customHeight="1" x14ac:dyDescent="0.2">
      <c r="A194" s="9" t="str">
        <f>LEFT(B194,1)</f>
        <v>C</v>
      </c>
      <c r="B194" s="9" t="s">
        <v>377</v>
      </c>
      <c r="C194" t="s">
        <v>70</v>
      </c>
      <c r="D194" t="s">
        <v>65</v>
      </c>
      <c r="E194" s="14" t="s">
        <v>71</v>
      </c>
      <c r="F194" t="s">
        <v>72</v>
      </c>
      <c r="G194" t="s">
        <v>13</v>
      </c>
      <c r="J194">
        <v>-0.5</v>
      </c>
    </row>
    <row r="195" spans="1:10" ht="17" hidden="1" customHeight="1" x14ac:dyDescent="0.2">
      <c r="A195" s="9" t="str">
        <f>LEFT(B195,1)</f>
        <v>C</v>
      </c>
      <c r="B195" s="9" t="s">
        <v>377</v>
      </c>
      <c r="C195" t="s">
        <v>70</v>
      </c>
      <c r="D195" t="s">
        <v>65</v>
      </c>
      <c r="E195" s="14" t="s">
        <v>71</v>
      </c>
      <c r="F195" t="s">
        <v>72</v>
      </c>
      <c r="G195" t="s">
        <v>13</v>
      </c>
      <c r="J195">
        <v>3.6</v>
      </c>
    </row>
    <row r="196" spans="1:10" ht="17" hidden="1" customHeight="1" x14ac:dyDescent="0.2">
      <c r="A196" s="9" t="str">
        <f>LEFT(B196,1)</f>
        <v>C</v>
      </c>
      <c r="B196" s="9" t="s">
        <v>377</v>
      </c>
      <c r="C196" t="s">
        <v>70</v>
      </c>
      <c r="D196" t="s">
        <v>65</v>
      </c>
      <c r="E196" s="14" t="s">
        <v>71</v>
      </c>
      <c r="F196" t="s">
        <v>72</v>
      </c>
      <c r="G196" t="s">
        <v>13</v>
      </c>
      <c r="J196">
        <v>-3.1</v>
      </c>
    </row>
    <row r="197" spans="1:10" ht="17" hidden="1" customHeight="1" x14ac:dyDescent="0.2">
      <c r="A197" s="9" t="str">
        <f>LEFT(B197,1)</f>
        <v>C</v>
      </c>
      <c r="B197" s="9" t="s">
        <v>378</v>
      </c>
      <c r="C197" t="s">
        <v>70</v>
      </c>
      <c r="D197" t="s">
        <v>65</v>
      </c>
      <c r="E197" s="14" t="s">
        <v>71</v>
      </c>
      <c r="F197" t="s">
        <v>72</v>
      </c>
      <c r="G197" t="s">
        <v>13</v>
      </c>
      <c r="J197">
        <v>1.6</v>
      </c>
    </row>
    <row r="198" spans="1:10" ht="17" hidden="1" customHeight="1" x14ac:dyDescent="0.2">
      <c r="A198" s="9" t="str">
        <f>LEFT(B198,1)</f>
        <v>C</v>
      </c>
      <c r="B198" s="9" t="s">
        <v>378</v>
      </c>
      <c r="C198" t="s">
        <v>70</v>
      </c>
      <c r="D198" t="s">
        <v>65</v>
      </c>
      <c r="E198" s="14" t="s">
        <v>71</v>
      </c>
      <c r="F198" t="s">
        <v>72</v>
      </c>
      <c r="G198" t="s">
        <v>13</v>
      </c>
      <c r="J198">
        <v>-13.1</v>
      </c>
    </row>
    <row r="199" spans="1:10" ht="17" hidden="1" customHeight="1" x14ac:dyDescent="0.2">
      <c r="A199" s="9" t="str">
        <f>LEFT(B199,1)</f>
        <v>C</v>
      </c>
      <c r="B199" s="9" t="s">
        <v>378</v>
      </c>
      <c r="C199" t="s">
        <v>70</v>
      </c>
      <c r="D199" t="s">
        <v>65</v>
      </c>
      <c r="E199" s="14" t="s">
        <v>71</v>
      </c>
      <c r="F199" t="s">
        <v>72</v>
      </c>
      <c r="G199" t="s">
        <v>13</v>
      </c>
      <c r="J199">
        <v>8.5</v>
      </c>
    </row>
    <row r="200" spans="1:10" ht="17" hidden="1" customHeight="1" x14ac:dyDescent="0.2">
      <c r="A200" s="9" t="str">
        <f>LEFT(B200,1)</f>
        <v>C</v>
      </c>
      <c r="B200" s="9" t="s">
        <v>378</v>
      </c>
      <c r="C200" t="s">
        <v>70</v>
      </c>
      <c r="D200" t="s">
        <v>65</v>
      </c>
      <c r="E200" s="14" t="s">
        <v>71</v>
      </c>
      <c r="F200" t="s">
        <v>72</v>
      </c>
      <c r="G200" t="s">
        <v>13</v>
      </c>
      <c r="J200">
        <v>6.1</v>
      </c>
    </row>
    <row r="201" spans="1:10" ht="17" hidden="1" customHeight="1" x14ac:dyDescent="0.2">
      <c r="A201" s="9" t="str">
        <f>LEFT(B201,1)</f>
        <v>C</v>
      </c>
      <c r="B201" s="9" t="s">
        <v>378</v>
      </c>
      <c r="C201" t="s">
        <v>70</v>
      </c>
      <c r="D201" t="s">
        <v>65</v>
      </c>
      <c r="E201" s="14" t="s">
        <v>71</v>
      </c>
      <c r="F201" t="s">
        <v>72</v>
      </c>
      <c r="G201" t="s">
        <v>13</v>
      </c>
      <c r="J201">
        <v>5.4</v>
      </c>
    </row>
    <row r="202" spans="1:10" ht="17" hidden="1" customHeight="1" x14ac:dyDescent="0.2">
      <c r="A202" s="9" t="str">
        <f>LEFT(B202,1)</f>
        <v>C</v>
      </c>
      <c r="B202" s="11" t="s">
        <v>379</v>
      </c>
      <c r="C202" t="s">
        <v>70</v>
      </c>
      <c r="D202" t="s">
        <v>65</v>
      </c>
      <c r="E202" s="14" t="s">
        <v>71</v>
      </c>
      <c r="F202" t="s">
        <v>72</v>
      </c>
      <c r="G202" t="s">
        <v>13</v>
      </c>
      <c r="J202">
        <v>7.5</v>
      </c>
    </row>
    <row r="203" spans="1:10" ht="17" hidden="1" customHeight="1" x14ac:dyDescent="0.2">
      <c r="A203" s="9" t="str">
        <f>LEFT(B203,1)</f>
        <v>C</v>
      </c>
      <c r="B203" s="11" t="s">
        <v>379</v>
      </c>
      <c r="C203" t="s">
        <v>70</v>
      </c>
      <c r="D203" t="s">
        <v>65</v>
      </c>
      <c r="E203" s="14" t="s">
        <v>71</v>
      </c>
      <c r="F203" t="s">
        <v>72</v>
      </c>
      <c r="G203" t="s">
        <v>13</v>
      </c>
      <c r="J203">
        <v>2.4</v>
      </c>
    </row>
    <row r="204" spans="1:10" ht="17" hidden="1" customHeight="1" x14ac:dyDescent="0.2">
      <c r="A204" s="9" t="str">
        <f>LEFT(B204,1)</f>
        <v>C</v>
      </c>
      <c r="B204" s="11" t="s">
        <v>379</v>
      </c>
      <c r="C204" t="s">
        <v>70</v>
      </c>
      <c r="D204" t="s">
        <v>65</v>
      </c>
      <c r="E204" s="14" t="s">
        <v>71</v>
      </c>
      <c r="F204" t="s">
        <v>72</v>
      </c>
      <c r="G204" t="s">
        <v>13</v>
      </c>
      <c r="J204">
        <v>7</v>
      </c>
    </row>
    <row r="205" spans="1:10" ht="17" hidden="1" customHeight="1" x14ac:dyDescent="0.2">
      <c r="A205" s="9" t="str">
        <f>LEFT(B205,1)</f>
        <v>C</v>
      </c>
      <c r="B205" s="11" t="s">
        <v>379</v>
      </c>
      <c r="C205" t="s">
        <v>70</v>
      </c>
      <c r="D205" t="s">
        <v>65</v>
      </c>
      <c r="E205" s="14" t="s">
        <v>71</v>
      </c>
      <c r="F205" t="s">
        <v>72</v>
      </c>
      <c r="G205" t="s">
        <v>13</v>
      </c>
      <c r="J205">
        <v>2.4</v>
      </c>
    </row>
    <row r="206" spans="1:10" ht="17" hidden="1" customHeight="1" x14ac:dyDescent="0.2">
      <c r="A206" s="9" t="str">
        <f>LEFT(B206,1)</f>
        <v>C</v>
      </c>
      <c r="B206" s="11" t="s">
        <v>379</v>
      </c>
      <c r="C206" t="s">
        <v>70</v>
      </c>
      <c r="D206" t="s">
        <v>65</v>
      </c>
      <c r="E206" s="14" t="s">
        <v>71</v>
      </c>
      <c r="F206" t="s">
        <v>72</v>
      </c>
      <c r="G206" t="s">
        <v>13</v>
      </c>
      <c r="J206">
        <v>5.2</v>
      </c>
    </row>
    <row r="207" spans="1:10" ht="17" hidden="1" customHeight="1" x14ac:dyDescent="0.2">
      <c r="A207" s="9" t="str">
        <f>LEFT(B207,1)</f>
        <v>C</v>
      </c>
      <c r="B207" s="11" t="s">
        <v>379</v>
      </c>
      <c r="C207" t="s">
        <v>70</v>
      </c>
      <c r="D207" t="s">
        <v>65</v>
      </c>
      <c r="E207" s="14" t="s">
        <v>71</v>
      </c>
      <c r="F207" t="s">
        <v>72</v>
      </c>
      <c r="G207" t="s">
        <v>13</v>
      </c>
      <c r="J207">
        <v>6.7</v>
      </c>
    </row>
    <row r="208" spans="1:10" ht="17" hidden="1" customHeight="1" x14ac:dyDescent="0.2">
      <c r="A208" s="9" t="str">
        <f>LEFT(B208,1)</f>
        <v>C</v>
      </c>
      <c r="B208" s="11" t="s">
        <v>380</v>
      </c>
      <c r="C208" t="s">
        <v>70</v>
      </c>
      <c r="D208" t="s">
        <v>65</v>
      </c>
      <c r="E208" s="14" t="s">
        <v>71</v>
      </c>
      <c r="F208" t="s">
        <v>72</v>
      </c>
      <c r="G208" t="s">
        <v>13</v>
      </c>
      <c r="J208">
        <v>6.9</v>
      </c>
    </row>
    <row r="209" spans="1:10" ht="17" hidden="1" customHeight="1" x14ac:dyDescent="0.2">
      <c r="A209" s="9" t="str">
        <f>LEFT(B209,1)</f>
        <v>C</v>
      </c>
      <c r="B209" s="11" t="s">
        <v>380</v>
      </c>
      <c r="C209" t="s">
        <v>70</v>
      </c>
      <c r="D209" t="s">
        <v>65</v>
      </c>
      <c r="E209" s="14" t="s">
        <v>71</v>
      </c>
      <c r="F209" t="s">
        <v>72</v>
      </c>
      <c r="G209" t="s">
        <v>13</v>
      </c>
      <c r="J209">
        <v>7.1</v>
      </c>
    </row>
    <row r="210" spans="1:10" ht="17" hidden="1" customHeight="1" x14ac:dyDescent="0.2">
      <c r="A210" s="9" t="str">
        <f>LEFT(B210,1)</f>
        <v>C</v>
      </c>
      <c r="B210" s="11" t="s">
        <v>380</v>
      </c>
      <c r="C210" t="s">
        <v>70</v>
      </c>
      <c r="D210" t="s">
        <v>65</v>
      </c>
      <c r="E210" s="14" t="s">
        <v>71</v>
      </c>
      <c r="F210" t="s">
        <v>72</v>
      </c>
      <c r="G210" t="s">
        <v>13</v>
      </c>
      <c r="J210">
        <v>5.4</v>
      </c>
    </row>
    <row r="211" spans="1:10" ht="17" hidden="1" customHeight="1" x14ac:dyDescent="0.2">
      <c r="A211" s="9" t="str">
        <f>LEFT(B211,1)</f>
        <v>C</v>
      </c>
      <c r="B211" s="11" t="s">
        <v>380</v>
      </c>
      <c r="C211" t="s">
        <v>70</v>
      </c>
      <c r="D211" t="s">
        <v>65</v>
      </c>
      <c r="E211" s="14" t="s">
        <v>71</v>
      </c>
      <c r="F211" t="s">
        <v>72</v>
      </c>
      <c r="G211" t="s">
        <v>13</v>
      </c>
      <c r="J211">
        <v>4.3</v>
      </c>
    </row>
    <row r="212" spans="1:10" ht="17" hidden="1" customHeight="1" x14ac:dyDescent="0.2">
      <c r="A212" s="9" t="str">
        <f>LEFT(B212,1)</f>
        <v>C</v>
      </c>
      <c r="B212" s="11" t="s">
        <v>380</v>
      </c>
      <c r="C212" t="s">
        <v>70</v>
      </c>
      <c r="D212" t="s">
        <v>65</v>
      </c>
      <c r="E212" s="14" t="s">
        <v>71</v>
      </c>
      <c r="F212" t="s">
        <v>72</v>
      </c>
      <c r="G212" t="s">
        <v>13</v>
      </c>
      <c r="J212">
        <v>7.6</v>
      </c>
    </row>
    <row r="213" spans="1:10" ht="17" hidden="1" customHeight="1" x14ac:dyDescent="0.2">
      <c r="A213" s="9" t="str">
        <f>LEFT(B213,1)</f>
        <v>C</v>
      </c>
      <c r="B213" s="11" t="s">
        <v>380</v>
      </c>
      <c r="C213" t="s">
        <v>70</v>
      </c>
      <c r="D213" t="s">
        <v>65</v>
      </c>
      <c r="E213" s="14" t="s">
        <v>71</v>
      </c>
      <c r="F213" t="s">
        <v>72</v>
      </c>
      <c r="G213" t="s">
        <v>13</v>
      </c>
      <c r="J213">
        <v>8.1</v>
      </c>
    </row>
    <row r="214" spans="1:10" ht="17" hidden="1" customHeight="1" x14ac:dyDescent="0.2">
      <c r="A214" s="9" t="str">
        <f>LEFT(B214,1)</f>
        <v>C</v>
      </c>
      <c r="B214" s="9" t="s">
        <v>373</v>
      </c>
      <c r="C214" t="s">
        <v>70</v>
      </c>
      <c r="D214" t="s">
        <v>68</v>
      </c>
      <c r="E214" s="14" t="s">
        <v>71</v>
      </c>
      <c r="F214" t="s">
        <v>72</v>
      </c>
      <c r="G214" t="s">
        <v>13</v>
      </c>
      <c r="J214">
        <v>34.6</v>
      </c>
    </row>
    <row r="215" spans="1:10" ht="17" hidden="1" customHeight="1" x14ac:dyDescent="0.2">
      <c r="A215" s="9" t="str">
        <f>LEFT(B215,1)</f>
        <v>C</v>
      </c>
      <c r="B215" s="11" t="s">
        <v>374</v>
      </c>
      <c r="C215" t="s">
        <v>70</v>
      </c>
      <c r="D215" t="s">
        <v>68</v>
      </c>
      <c r="E215" s="14" t="s">
        <v>71</v>
      </c>
      <c r="F215" t="s">
        <v>72</v>
      </c>
      <c r="G215" t="s">
        <v>13</v>
      </c>
      <c r="J215">
        <v>-20.8</v>
      </c>
    </row>
    <row r="216" spans="1:10" ht="17" hidden="1" customHeight="1" x14ac:dyDescent="0.2">
      <c r="A216" s="9" t="str">
        <f>LEFT(B216,1)</f>
        <v>C</v>
      </c>
      <c r="B216" s="11" t="s">
        <v>374</v>
      </c>
      <c r="C216" t="s">
        <v>70</v>
      </c>
      <c r="D216" t="s">
        <v>68</v>
      </c>
      <c r="E216" s="14" t="s">
        <v>71</v>
      </c>
      <c r="F216" t="s">
        <v>72</v>
      </c>
      <c r="G216" t="s">
        <v>13</v>
      </c>
      <c r="J216">
        <v>-32.9</v>
      </c>
    </row>
    <row r="217" spans="1:10" ht="17" hidden="1" customHeight="1" x14ac:dyDescent="0.2">
      <c r="A217" s="9" t="str">
        <f>LEFT(B217,1)</f>
        <v>C</v>
      </c>
      <c r="B217" s="11" t="s">
        <v>375</v>
      </c>
      <c r="C217" t="s">
        <v>70</v>
      </c>
      <c r="D217" t="s">
        <v>68</v>
      </c>
      <c r="E217" s="14" t="s">
        <v>71</v>
      </c>
      <c r="F217" t="s">
        <v>72</v>
      </c>
      <c r="G217" t="s">
        <v>13</v>
      </c>
      <c r="J217">
        <v>-0.1</v>
      </c>
    </row>
    <row r="218" spans="1:10" ht="17" hidden="1" customHeight="1" x14ac:dyDescent="0.2">
      <c r="A218" s="9" t="str">
        <f>LEFT(B218,1)</f>
        <v>C</v>
      </c>
      <c r="B218" s="11" t="s">
        <v>375</v>
      </c>
      <c r="C218" t="s">
        <v>70</v>
      </c>
      <c r="D218" t="s">
        <v>68</v>
      </c>
      <c r="E218" s="14" t="s">
        <v>71</v>
      </c>
      <c r="F218" t="s">
        <v>72</v>
      </c>
      <c r="G218" t="s">
        <v>13</v>
      </c>
      <c r="J218">
        <v>-8.1999999999999993</v>
      </c>
    </row>
    <row r="219" spans="1:10" ht="17" hidden="1" customHeight="1" x14ac:dyDescent="0.2">
      <c r="A219" s="9" t="str">
        <f>LEFT(B219,1)</f>
        <v>C</v>
      </c>
      <c r="B219" s="11" t="s">
        <v>375</v>
      </c>
      <c r="C219" t="s">
        <v>70</v>
      </c>
      <c r="D219" t="s">
        <v>68</v>
      </c>
      <c r="E219" s="14" t="s">
        <v>71</v>
      </c>
      <c r="F219" t="s">
        <v>72</v>
      </c>
      <c r="G219" t="s">
        <v>13</v>
      </c>
      <c r="J219">
        <v>-16.899999999999999</v>
      </c>
    </row>
    <row r="220" spans="1:10" ht="17" hidden="1" customHeight="1" x14ac:dyDescent="0.2">
      <c r="A220" s="9" t="str">
        <f>LEFT(B220,1)</f>
        <v>C</v>
      </c>
      <c r="B220" s="11" t="s">
        <v>376</v>
      </c>
      <c r="C220" t="s">
        <v>70</v>
      </c>
      <c r="D220" t="s">
        <v>68</v>
      </c>
      <c r="E220" s="14" t="s">
        <v>71</v>
      </c>
      <c r="F220" t="s">
        <v>72</v>
      </c>
      <c r="G220" t="s">
        <v>13</v>
      </c>
      <c r="J220">
        <v>-17.899999999999999</v>
      </c>
    </row>
    <row r="221" spans="1:10" ht="17" hidden="1" customHeight="1" x14ac:dyDescent="0.2">
      <c r="A221" s="9" t="str">
        <f>LEFT(B221,1)</f>
        <v>C</v>
      </c>
      <c r="B221" s="11" t="s">
        <v>376</v>
      </c>
      <c r="C221" t="s">
        <v>70</v>
      </c>
      <c r="D221" t="s">
        <v>68</v>
      </c>
      <c r="E221" s="14" t="s">
        <v>71</v>
      </c>
      <c r="F221" t="s">
        <v>72</v>
      </c>
      <c r="G221" t="s">
        <v>13</v>
      </c>
      <c r="J221">
        <v>-28.2</v>
      </c>
    </row>
    <row r="222" spans="1:10" ht="17" hidden="1" customHeight="1" x14ac:dyDescent="0.2">
      <c r="A222" s="9" t="str">
        <f>LEFT(B222,1)</f>
        <v>C</v>
      </c>
      <c r="B222" s="11" t="s">
        <v>376</v>
      </c>
      <c r="C222" t="s">
        <v>70</v>
      </c>
      <c r="D222" t="s">
        <v>68</v>
      </c>
      <c r="E222" s="14" t="s">
        <v>71</v>
      </c>
      <c r="F222" t="s">
        <v>72</v>
      </c>
      <c r="G222" t="s">
        <v>13</v>
      </c>
      <c r="J222">
        <v>-52.6</v>
      </c>
    </row>
    <row r="223" spans="1:10" ht="17" hidden="1" customHeight="1" x14ac:dyDescent="0.2">
      <c r="A223" s="9" t="str">
        <f>LEFT(B223,1)</f>
        <v>C</v>
      </c>
      <c r="B223" s="11" t="s">
        <v>376</v>
      </c>
      <c r="C223" t="s">
        <v>70</v>
      </c>
      <c r="D223" t="s">
        <v>68</v>
      </c>
      <c r="E223" s="14" t="s">
        <v>71</v>
      </c>
      <c r="F223" t="s">
        <v>72</v>
      </c>
      <c r="G223" t="s">
        <v>13</v>
      </c>
      <c r="J223">
        <v>20.100000000000001</v>
      </c>
    </row>
    <row r="224" spans="1:10" ht="17" hidden="1" customHeight="1" x14ac:dyDescent="0.2">
      <c r="A224" s="9" t="str">
        <f>LEFT(B224,1)</f>
        <v>C</v>
      </c>
      <c r="B224" s="11" t="s">
        <v>376</v>
      </c>
      <c r="C224" t="s">
        <v>70</v>
      </c>
      <c r="D224" t="s">
        <v>68</v>
      </c>
      <c r="E224" s="14" t="s">
        <v>71</v>
      </c>
      <c r="F224" t="s">
        <v>72</v>
      </c>
      <c r="G224" t="s">
        <v>13</v>
      </c>
      <c r="J224">
        <v>-14.3</v>
      </c>
    </row>
    <row r="225" spans="1:10" ht="17" hidden="1" customHeight="1" x14ac:dyDescent="0.2">
      <c r="A225" s="9" t="str">
        <f>LEFT(B225,1)</f>
        <v>C</v>
      </c>
      <c r="B225" s="11" t="s">
        <v>376</v>
      </c>
      <c r="C225" t="s">
        <v>70</v>
      </c>
      <c r="D225" t="s">
        <v>68</v>
      </c>
      <c r="E225" s="14" t="s">
        <v>71</v>
      </c>
      <c r="F225" t="s">
        <v>72</v>
      </c>
      <c r="G225" t="s">
        <v>13</v>
      </c>
      <c r="J225">
        <v>4.7</v>
      </c>
    </row>
    <row r="226" spans="1:10" ht="17" hidden="1" customHeight="1" x14ac:dyDescent="0.2">
      <c r="A226" s="9" t="str">
        <f>LEFT(B226,1)</f>
        <v>C</v>
      </c>
      <c r="B226" s="11" t="s">
        <v>377</v>
      </c>
      <c r="C226" t="s">
        <v>70</v>
      </c>
      <c r="D226" t="s">
        <v>68</v>
      </c>
      <c r="E226" s="14" t="s">
        <v>71</v>
      </c>
      <c r="F226" t="s">
        <v>72</v>
      </c>
      <c r="G226" t="s">
        <v>13</v>
      </c>
      <c r="J226">
        <v>11.6</v>
      </c>
    </row>
    <row r="227" spans="1:10" ht="17" hidden="1" customHeight="1" x14ac:dyDescent="0.2">
      <c r="A227" s="9" t="str">
        <f>LEFT(B227,1)</f>
        <v>C</v>
      </c>
      <c r="B227" s="11" t="s">
        <v>378</v>
      </c>
      <c r="C227" t="s">
        <v>70</v>
      </c>
      <c r="D227" t="s">
        <v>68</v>
      </c>
      <c r="E227" s="14" t="s">
        <v>71</v>
      </c>
      <c r="F227" t="s">
        <v>72</v>
      </c>
      <c r="G227" t="s">
        <v>13</v>
      </c>
      <c r="J227">
        <v>8.5</v>
      </c>
    </row>
    <row r="228" spans="1:10" ht="17" hidden="1" customHeight="1" x14ac:dyDescent="0.2">
      <c r="A228" s="9" t="str">
        <f>LEFT(B228,1)</f>
        <v>C</v>
      </c>
      <c r="B228" s="11" t="s">
        <v>379</v>
      </c>
      <c r="C228" t="s">
        <v>70</v>
      </c>
      <c r="D228" t="s">
        <v>68</v>
      </c>
      <c r="E228" s="14" t="s">
        <v>71</v>
      </c>
      <c r="F228" t="s">
        <v>72</v>
      </c>
      <c r="G228" t="s">
        <v>13</v>
      </c>
      <c r="J228">
        <v>-13.3</v>
      </c>
    </row>
    <row r="229" spans="1:10" ht="17" hidden="1" customHeight="1" x14ac:dyDescent="0.2">
      <c r="A229" s="9" t="str">
        <f>LEFT(B229,1)</f>
        <v>C</v>
      </c>
      <c r="B229" s="11" t="s">
        <v>379</v>
      </c>
      <c r="C229" t="s">
        <v>70</v>
      </c>
      <c r="D229" t="s">
        <v>68</v>
      </c>
      <c r="E229" s="14" t="s">
        <v>71</v>
      </c>
      <c r="F229" t="s">
        <v>72</v>
      </c>
      <c r="G229" t="s">
        <v>13</v>
      </c>
      <c r="J229">
        <v>-31.7</v>
      </c>
    </row>
    <row r="230" spans="1:10" ht="17" hidden="1" customHeight="1" x14ac:dyDescent="0.2">
      <c r="A230" s="9" t="str">
        <f>LEFT(B230,1)</f>
        <v>C</v>
      </c>
      <c r="B230" s="11" t="s">
        <v>379</v>
      </c>
      <c r="C230" t="s">
        <v>70</v>
      </c>
      <c r="D230" t="s">
        <v>68</v>
      </c>
      <c r="E230" s="14" t="s">
        <v>71</v>
      </c>
      <c r="F230" t="s">
        <v>72</v>
      </c>
      <c r="G230" t="s">
        <v>13</v>
      </c>
      <c r="J230">
        <v>5</v>
      </c>
    </row>
    <row r="231" spans="1:10" ht="17" hidden="1" customHeight="1" x14ac:dyDescent="0.2">
      <c r="A231" s="9" t="str">
        <f>LEFT(B231,1)</f>
        <v>C</v>
      </c>
      <c r="B231" s="11" t="s">
        <v>379</v>
      </c>
      <c r="C231" t="s">
        <v>70</v>
      </c>
      <c r="D231" t="s">
        <v>68</v>
      </c>
      <c r="E231" s="14" t="s">
        <v>71</v>
      </c>
      <c r="F231" t="s">
        <v>72</v>
      </c>
      <c r="G231" t="s">
        <v>13</v>
      </c>
      <c r="J231">
        <v>16.7</v>
      </c>
    </row>
    <row r="232" spans="1:10" ht="17" hidden="1" customHeight="1" x14ac:dyDescent="0.2">
      <c r="A232" s="9" t="str">
        <f>LEFT(B232,1)</f>
        <v>C</v>
      </c>
      <c r="B232" s="11" t="s">
        <v>379</v>
      </c>
      <c r="C232" t="s">
        <v>70</v>
      </c>
      <c r="D232" t="s">
        <v>68</v>
      </c>
      <c r="E232" s="14" t="s">
        <v>71</v>
      </c>
      <c r="F232" t="s">
        <v>72</v>
      </c>
      <c r="G232" t="s">
        <v>13</v>
      </c>
      <c r="J232">
        <v>-14.6</v>
      </c>
    </row>
    <row r="233" spans="1:10" ht="17" hidden="1" customHeight="1" x14ac:dyDescent="0.2">
      <c r="A233" s="9" t="str">
        <f>LEFT(B233,1)</f>
        <v>C</v>
      </c>
      <c r="B233" s="11" t="s">
        <v>379</v>
      </c>
      <c r="C233" t="s">
        <v>70</v>
      </c>
      <c r="D233" t="s">
        <v>68</v>
      </c>
      <c r="E233" s="14" t="s">
        <v>71</v>
      </c>
      <c r="F233" t="s">
        <v>72</v>
      </c>
      <c r="G233" t="s">
        <v>13</v>
      </c>
      <c r="J233">
        <v>-39.299999999999997</v>
      </c>
    </row>
    <row r="234" spans="1:10" ht="17" hidden="1" customHeight="1" x14ac:dyDescent="0.2">
      <c r="A234" s="9" t="str">
        <f>LEFT(B234,1)</f>
        <v>C</v>
      </c>
      <c r="B234" s="11" t="s">
        <v>379</v>
      </c>
      <c r="C234" t="s">
        <v>70</v>
      </c>
      <c r="D234" t="s">
        <v>68</v>
      </c>
      <c r="E234" s="14" t="s">
        <v>71</v>
      </c>
      <c r="F234" t="s">
        <v>72</v>
      </c>
      <c r="G234" t="s">
        <v>13</v>
      </c>
      <c r="J234">
        <v>-22.7</v>
      </c>
    </row>
    <row r="235" spans="1:10" ht="17" hidden="1" customHeight="1" x14ac:dyDescent="0.2">
      <c r="A235" s="9" t="str">
        <f>LEFT(B235,1)</f>
        <v>C</v>
      </c>
      <c r="B235" s="11" t="s">
        <v>380</v>
      </c>
      <c r="C235" t="s">
        <v>70</v>
      </c>
      <c r="D235" t="s">
        <v>68</v>
      </c>
      <c r="E235" s="14" t="s">
        <v>71</v>
      </c>
      <c r="F235" t="s">
        <v>72</v>
      </c>
      <c r="G235" t="s">
        <v>13</v>
      </c>
      <c r="J235">
        <v>-52</v>
      </c>
    </row>
    <row r="236" spans="1:10" ht="17" hidden="1" customHeight="1" x14ac:dyDescent="0.2">
      <c r="A236" s="9" t="str">
        <f>LEFT(B236,1)</f>
        <v>C</v>
      </c>
      <c r="B236" s="11" t="s">
        <v>380</v>
      </c>
      <c r="C236" t="s">
        <v>70</v>
      </c>
      <c r="D236" t="s">
        <v>68</v>
      </c>
      <c r="E236" s="14" t="s">
        <v>71</v>
      </c>
      <c r="F236" t="s">
        <v>72</v>
      </c>
      <c r="G236" t="s">
        <v>13</v>
      </c>
      <c r="J236">
        <v>-51.5</v>
      </c>
    </row>
    <row r="237" spans="1:10" ht="17" hidden="1" customHeight="1" x14ac:dyDescent="0.2">
      <c r="A237" s="9" t="str">
        <f>LEFT(B237,1)</f>
        <v>C</v>
      </c>
      <c r="B237" s="11" t="s">
        <v>380</v>
      </c>
      <c r="C237" t="s">
        <v>70</v>
      </c>
      <c r="D237" t="s">
        <v>68</v>
      </c>
      <c r="E237" s="14" t="s">
        <v>71</v>
      </c>
      <c r="F237" t="s">
        <v>72</v>
      </c>
      <c r="G237" t="s">
        <v>13</v>
      </c>
      <c r="J237">
        <v>-43.3</v>
      </c>
    </row>
    <row r="238" spans="1:10" ht="17" hidden="1" customHeight="1" x14ac:dyDescent="0.2">
      <c r="A238" s="9" t="str">
        <f>LEFT(B238,1)</f>
        <v>C</v>
      </c>
      <c r="B238" s="11" t="s">
        <v>381</v>
      </c>
      <c r="C238" t="s">
        <v>74</v>
      </c>
      <c r="D238" t="s">
        <v>1044</v>
      </c>
      <c r="E238" s="14" t="s">
        <v>75</v>
      </c>
      <c r="F238" t="s">
        <v>73</v>
      </c>
      <c r="G238" t="s">
        <v>13</v>
      </c>
      <c r="J238">
        <v>17.100000000000001</v>
      </c>
    </row>
    <row r="239" spans="1:10" ht="17" hidden="1" customHeight="1" x14ac:dyDescent="0.2">
      <c r="A239" s="9" t="str">
        <f>LEFT(B239,1)</f>
        <v>C</v>
      </c>
      <c r="B239" s="11" t="s">
        <v>381</v>
      </c>
      <c r="C239" t="s">
        <v>74</v>
      </c>
      <c r="D239" t="s">
        <v>1044</v>
      </c>
      <c r="E239" s="14" t="s">
        <v>75</v>
      </c>
      <c r="F239" t="s">
        <v>73</v>
      </c>
      <c r="G239" t="s">
        <v>13</v>
      </c>
      <c r="J239">
        <v>19.8</v>
      </c>
    </row>
    <row r="240" spans="1:10" ht="17" hidden="1" customHeight="1" x14ac:dyDescent="0.2">
      <c r="A240" s="9" t="str">
        <f>LEFT(B240,1)</f>
        <v>C</v>
      </c>
      <c r="B240" s="11" t="s">
        <v>381</v>
      </c>
      <c r="C240" t="s">
        <v>74</v>
      </c>
      <c r="D240" t="s">
        <v>1044</v>
      </c>
      <c r="E240" s="14" t="s">
        <v>75</v>
      </c>
      <c r="F240" t="s">
        <v>73</v>
      </c>
      <c r="G240" t="s">
        <v>13</v>
      </c>
      <c r="J240">
        <v>20.100000000000001</v>
      </c>
    </row>
    <row r="241" spans="1:10" ht="17" hidden="1" customHeight="1" x14ac:dyDescent="0.2">
      <c r="A241" s="9" t="str">
        <f>LEFT(B241,1)</f>
        <v>C</v>
      </c>
      <c r="B241" s="11" t="s">
        <v>381</v>
      </c>
      <c r="C241" t="s">
        <v>74</v>
      </c>
      <c r="D241" t="s">
        <v>1044</v>
      </c>
      <c r="E241" s="14" t="s">
        <v>75</v>
      </c>
      <c r="F241" t="s">
        <v>73</v>
      </c>
      <c r="G241" t="s">
        <v>13</v>
      </c>
      <c r="J241">
        <v>18.399999999999999</v>
      </c>
    </row>
    <row r="242" spans="1:10" ht="17" hidden="1" customHeight="1" x14ac:dyDescent="0.2">
      <c r="A242" s="9" t="str">
        <f>LEFT(B242,1)</f>
        <v>C</v>
      </c>
      <c r="B242" s="11" t="s">
        <v>381</v>
      </c>
      <c r="C242" t="s">
        <v>74</v>
      </c>
      <c r="D242" t="s">
        <v>1044</v>
      </c>
      <c r="E242" s="14" t="s">
        <v>75</v>
      </c>
      <c r="F242" t="s">
        <v>73</v>
      </c>
      <c r="G242" t="s">
        <v>13</v>
      </c>
      <c r="J242">
        <v>17.5</v>
      </c>
    </row>
    <row r="243" spans="1:10" ht="17" hidden="1" customHeight="1" x14ac:dyDescent="0.2">
      <c r="A243" s="9" t="str">
        <f>LEFT(B243,1)</f>
        <v>C</v>
      </c>
      <c r="B243" s="11" t="s">
        <v>381</v>
      </c>
      <c r="C243" t="s">
        <v>74</v>
      </c>
      <c r="D243" t="s">
        <v>1044</v>
      </c>
      <c r="E243" s="14" t="s">
        <v>75</v>
      </c>
      <c r="F243" t="s">
        <v>73</v>
      </c>
      <c r="G243" t="s">
        <v>13</v>
      </c>
      <c r="J243">
        <v>14</v>
      </c>
    </row>
    <row r="244" spans="1:10" ht="17" hidden="1" customHeight="1" x14ac:dyDescent="0.2">
      <c r="A244" s="9" t="str">
        <f>LEFT(B244,1)</f>
        <v>C</v>
      </c>
      <c r="B244" s="11" t="s">
        <v>381</v>
      </c>
      <c r="C244" t="s">
        <v>74</v>
      </c>
      <c r="D244" t="s">
        <v>1044</v>
      </c>
      <c r="E244" s="14" t="s">
        <v>75</v>
      </c>
      <c r="F244" t="s">
        <v>73</v>
      </c>
      <c r="G244" t="s">
        <v>13</v>
      </c>
      <c r="J244">
        <v>17.8</v>
      </c>
    </row>
    <row r="245" spans="1:10" ht="17" hidden="1" customHeight="1" x14ac:dyDescent="0.2">
      <c r="A245" s="9" t="str">
        <f>LEFT(B245,1)</f>
        <v>C</v>
      </c>
      <c r="B245" s="11" t="s">
        <v>381</v>
      </c>
      <c r="C245" t="s">
        <v>74</v>
      </c>
      <c r="D245" t="s">
        <v>1044</v>
      </c>
      <c r="E245" s="14" t="s">
        <v>75</v>
      </c>
      <c r="F245" t="s">
        <v>73</v>
      </c>
      <c r="G245" t="s">
        <v>13</v>
      </c>
      <c r="J245">
        <v>14.8</v>
      </c>
    </row>
    <row r="246" spans="1:10" ht="17" hidden="1" customHeight="1" x14ac:dyDescent="0.2">
      <c r="A246" s="9" t="str">
        <f>LEFT(B246,1)</f>
        <v>C</v>
      </c>
      <c r="B246" s="11" t="s">
        <v>381</v>
      </c>
      <c r="C246" t="s">
        <v>74</v>
      </c>
      <c r="D246" t="s">
        <v>1044</v>
      </c>
      <c r="E246" s="14" t="s">
        <v>75</v>
      </c>
      <c r="F246" t="s">
        <v>73</v>
      </c>
      <c r="G246" t="s">
        <v>13</v>
      </c>
      <c r="J246">
        <v>12.1</v>
      </c>
    </row>
    <row r="247" spans="1:10" ht="17" hidden="1" customHeight="1" x14ac:dyDescent="0.2">
      <c r="A247" s="9" t="str">
        <f>LEFT(B247,1)</f>
        <v>C</v>
      </c>
      <c r="B247" s="11" t="s">
        <v>381</v>
      </c>
      <c r="C247" t="s">
        <v>74</v>
      </c>
      <c r="D247" t="s">
        <v>1044</v>
      </c>
      <c r="E247" s="14" t="s">
        <v>75</v>
      </c>
      <c r="F247" t="s">
        <v>73</v>
      </c>
      <c r="G247" t="s">
        <v>13</v>
      </c>
      <c r="J247">
        <v>13.5</v>
      </c>
    </row>
    <row r="248" spans="1:10" ht="17" hidden="1" customHeight="1" x14ac:dyDescent="0.2">
      <c r="A248" s="9" t="str">
        <f>LEFT(B248,1)</f>
        <v>C</v>
      </c>
      <c r="B248" s="11" t="s">
        <v>381</v>
      </c>
      <c r="C248" t="s">
        <v>74</v>
      </c>
      <c r="D248" t="s">
        <v>1044</v>
      </c>
      <c r="E248" s="14" t="s">
        <v>75</v>
      </c>
      <c r="F248" t="s">
        <v>73</v>
      </c>
      <c r="G248" t="s">
        <v>13</v>
      </c>
      <c r="J248">
        <v>10.4</v>
      </c>
    </row>
    <row r="249" spans="1:10" ht="17" hidden="1" customHeight="1" x14ac:dyDescent="0.2">
      <c r="A249" s="9" t="str">
        <f>LEFT(B249,1)</f>
        <v>C</v>
      </c>
      <c r="B249" s="11" t="s">
        <v>381</v>
      </c>
      <c r="C249" t="s">
        <v>74</v>
      </c>
      <c r="D249" t="s">
        <v>1044</v>
      </c>
      <c r="E249" s="14" t="s">
        <v>75</v>
      </c>
      <c r="F249" t="s">
        <v>73</v>
      </c>
      <c r="G249" t="s">
        <v>13</v>
      </c>
      <c r="J249">
        <v>19.100000000000001</v>
      </c>
    </row>
    <row r="250" spans="1:10" ht="17" hidden="1" customHeight="1" x14ac:dyDescent="0.2">
      <c r="A250" s="9" t="str">
        <f>LEFT(B250,1)</f>
        <v>C</v>
      </c>
      <c r="B250" s="11" t="s">
        <v>381</v>
      </c>
      <c r="C250" t="s">
        <v>74</v>
      </c>
      <c r="D250" t="s">
        <v>1044</v>
      </c>
      <c r="E250" s="14" t="s">
        <v>75</v>
      </c>
      <c r="F250" t="s">
        <v>73</v>
      </c>
      <c r="G250" t="s">
        <v>13</v>
      </c>
      <c r="J250">
        <v>18.100000000000001</v>
      </c>
    </row>
    <row r="251" spans="1:10" ht="17" hidden="1" customHeight="1" x14ac:dyDescent="0.2">
      <c r="A251" s="9" t="str">
        <f>LEFT(B251,1)</f>
        <v>C</v>
      </c>
      <c r="B251" s="11" t="s">
        <v>381</v>
      </c>
      <c r="C251" t="s">
        <v>74</v>
      </c>
      <c r="D251" t="s">
        <v>1044</v>
      </c>
      <c r="E251" s="14" t="s">
        <v>75</v>
      </c>
      <c r="F251" t="s">
        <v>73</v>
      </c>
      <c r="G251" t="s">
        <v>13</v>
      </c>
      <c r="J251">
        <v>17.3</v>
      </c>
    </row>
    <row r="252" spans="1:10" ht="17" hidden="1" customHeight="1" x14ac:dyDescent="0.2">
      <c r="A252" s="9" t="str">
        <f>LEFT(B252,1)</f>
        <v>C</v>
      </c>
      <c r="B252" s="11" t="s">
        <v>381</v>
      </c>
      <c r="C252" t="s">
        <v>74</v>
      </c>
      <c r="D252" t="s">
        <v>1044</v>
      </c>
      <c r="E252" s="14" t="s">
        <v>75</v>
      </c>
      <c r="F252" t="s">
        <v>73</v>
      </c>
      <c r="G252" t="s">
        <v>13</v>
      </c>
      <c r="J252">
        <v>15.7</v>
      </c>
    </row>
    <row r="253" spans="1:10" ht="17" hidden="1" customHeight="1" x14ac:dyDescent="0.2">
      <c r="A253" s="9" t="str">
        <f>LEFT(B253,1)</f>
        <v>C</v>
      </c>
      <c r="B253" s="11" t="s">
        <v>382</v>
      </c>
      <c r="C253" t="s">
        <v>74</v>
      </c>
      <c r="D253" t="s">
        <v>1044</v>
      </c>
      <c r="E253" s="14" t="s">
        <v>76</v>
      </c>
      <c r="F253" t="s">
        <v>73</v>
      </c>
      <c r="G253" t="s">
        <v>13</v>
      </c>
      <c r="J253">
        <v>6.9</v>
      </c>
    </row>
    <row r="254" spans="1:10" ht="17" hidden="1" customHeight="1" x14ac:dyDescent="0.2">
      <c r="A254" s="9" t="str">
        <f>LEFT(B254,1)</f>
        <v>C</v>
      </c>
      <c r="B254" s="11" t="s">
        <v>382</v>
      </c>
      <c r="C254" t="s">
        <v>74</v>
      </c>
      <c r="D254" t="s">
        <v>1044</v>
      </c>
      <c r="E254" s="14" t="s">
        <v>76</v>
      </c>
      <c r="F254" t="s">
        <v>73</v>
      </c>
      <c r="G254" t="s">
        <v>13</v>
      </c>
      <c r="J254">
        <v>7.9</v>
      </c>
    </row>
    <row r="255" spans="1:10" ht="17" hidden="1" customHeight="1" x14ac:dyDescent="0.2">
      <c r="A255" s="9" t="str">
        <f>LEFT(B255,1)</f>
        <v>C</v>
      </c>
      <c r="B255" s="11" t="s">
        <v>382</v>
      </c>
      <c r="C255" t="s">
        <v>74</v>
      </c>
      <c r="D255" t="s">
        <v>1044</v>
      </c>
      <c r="E255" s="14" t="s">
        <v>76</v>
      </c>
      <c r="F255" t="s">
        <v>73</v>
      </c>
      <c r="G255" t="s">
        <v>13</v>
      </c>
      <c r="J255">
        <v>13.5</v>
      </c>
    </row>
    <row r="256" spans="1:10" ht="17" hidden="1" customHeight="1" x14ac:dyDescent="0.2">
      <c r="A256" s="9" t="str">
        <f>LEFT(B256,1)</f>
        <v>C</v>
      </c>
      <c r="B256" s="11" t="s">
        <v>382</v>
      </c>
      <c r="C256" t="s">
        <v>74</v>
      </c>
      <c r="D256" t="s">
        <v>1044</v>
      </c>
      <c r="E256" s="14" t="s">
        <v>76</v>
      </c>
      <c r="F256" t="s">
        <v>73</v>
      </c>
      <c r="G256" t="s">
        <v>13</v>
      </c>
      <c r="J256">
        <v>9.6</v>
      </c>
    </row>
    <row r="257" spans="1:10" ht="17" hidden="1" customHeight="1" x14ac:dyDescent="0.2">
      <c r="A257" s="9" t="str">
        <f>LEFT(B257,1)</f>
        <v>C</v>
      </c>
      <c r="B257" s="11" t="s">
        <v>382</v>
      </c>
      <c r="C257" t="s">
        <v>74</v>
      </c>
      <c r="D257" t="s">
        <v>1044</v>
      </c>
      <c r="E257" s="14" t="s">
        <v>76</v>
      </c>
      <c r="F257" t="s">
        <v>73</v>
      </c>
      <c r="G257" t="s">
        <v>13</v>
      </c>
      <c r="J257">
        <v>10.6</v>
      </c>
    </row>
    <row r="258" spans="1:10" ht="17" hidden="1" customHeight="1" x14ac:dyDescent="0.2">
      <c r="A258" s="9" t="str">
        <f>LEFT(B258,1)</f>
        <v>C</v>
      </c>
      <c r="B258" s="11" t="s">
        <v>382</v>
      </c>
      <c r="C258" t="s">
        <v>74</v>
      </c>
      <c r="D258" t="s">
        <v>1044</v>
      </c>
      <c r="E258" s="14" t="s">
        <v>76</v>
      </c>
      <c r="F258" t="s">
        <v>73</v>
      </c>
      <c r="G258" t="s">
        <v>13</v>
      </c>
      <c r="J258">
        <v>6.3</v>
      </c>
    </row>
    <row r="259" spans="1:10" ht="17" hidden="1" customHeight="1" x14ac:dyDescent="0.2">
      <c r="A259" s="9" t="str">
        <f>LEFT(B259,1)</f>
        <v>C</v>
      </c>
      <c r="B259" s="11" t="s">
        <v>382</v>
      </c>
      <c r="C259" t="s">
        <v>74</v>
      </c>
      <c r="D259" t="s">
        <v>1044</v>
      </c>
      <c r="E259" s="14" t="s">
        <v>76</v>
      </c>
      <c r="F259" t="s">
        <v>73</v>
      </c>
      <c r="G259" t="s">
        <v>13</v>
      </c>
      <c r="J259">
        <v>9.1999999999999993</v>
      </c>
    </row>
    <row r="260" spans="1:10" ht="17" hidden="1" customHeight="1" x14ac:dyDescent="0.2">
      <c r="A260" s="9" t="str">
        <f>LEFT(B260,1)</f>
        <v>C</v>
      </c>
      <c r="B260" s="11" t="s">
        <v>382</v>
      </c>
      <c r="C260" t="s">
        <v>74</v>
      </c>
      <c r="D260" t="s">
        <v>1044</v>
      </c>
      <c r="E260" s="14" t="s">
        <v>76</v>
      </c>
      <c r="F260" t="s">
        <v>73</v>
      </c>
      <c r="G260" t="s">
        <v>13</v>
      </c>
      <c r="J260">
        <v>8.4</v>
      </c>
    </row>
    <row r="261" spans="1:10" ht="17" hidden="1" customHeight="1" x14ac:dyDescent="0.2">
      <c r="A261" s="9" t="str">
        <f>LEFT(B261,1)</f>
        <v>C</v>
      </c>
      <c r="B261" s="11" t="s">
        <v>382</v>
      </c>
      <c r="C261" t="s">
        <v>74</v>
      </c>
      <c r="D261" t="s">
        <v>1044</v>
      </c>
      <c r="E261" s="14" t="s">
        <v>76</v>
      </c>
      <c r="F261" t="s">
        <v>73</v>
      </c>
      <c r="G261" t="s">
        <v>13</v>
      </c>
      <c r="J261">
        <v>11.4</v>
      </c>
    </row>
    <row r="262" spans="1:10" ht="17" hidden="1" customHeight="1" x14ac:dyDescent="0.2">
      <c r="A262" s="9" t="str">
        <f>LEFT(B262,1)</f>
        <v>C</v>
      </c>
      <c r="B262" s="11" t="s">
        <v>382</v>
      </c>
      <c r="C262" t="s">
        <v>74</v>
      </c>
      <c r="D262" t="s">
        <v>1044</v>
      </c>
      <c r="E262" s="14" t="s">
        <v>76</v>
      </c>
      <c r="F262" t="s">
        <v>73</v>
      </c>
      <c r="G262" t="s">
        <v>13</v>
      </c>
      <c r="J262">
        <v>8.6</v>
      </c>
    </row>
    <row r="263" spans="1:10" ht="17" hidden="1" customHeight="1" x14ac:dyDescent="0.2">
      <c r="A263" s="9" t="str">
        <f>LEFT(B263,1)</f>
        <v>C</v>
      </c>
      <c r="B263" s="11" t="s">
        <v>382</v>
      </c>
      <c r="C263" t="s">
        <v>74</v>
      </c>
      <c r="D263" t="s">
        <v>1044</v>
      </c>
      <c r="E263" s="14" t="s">
        <v>76</v>
      </c>
      <c r="F263" t="s">
        <v>73</v>
      </c>
      <c r="G263" t="s">
        <v>13</v>
      </c>
      <c r="J263">
        <v>-4.4000000000000004</v>
      </c>
    </row>
    <row r="264" spans="1:10" ht="17" hidden="1" customHeight="1" x14ac:dyDescent="0.2">
      <c r="A264" s="9" t="str">
        <f>LEFT(B264,1)</f>
        <v>C</v>
      </c>
      <c r="B264" s="11" t="s">
        <v>382</v>
      </c>
      <c r="C264" t="s">
        <v>74</v>
      </c>
      <c r="D264" t="s">
        <v>1044</v>
      </c>
      <c r="E264" s="14" t="s">
        <v>76</v>
      </c>
      <c r="F264" t="s">
        <v>73</v>
      </c>
      <c r="G264" t="s">
        <v>13</v>
      </c>
      <c r="J264">
        <v>-11.8</v>
      </c>
    </row>
    <row r="265" spans="1:10" ht="17" hidden="1" customHeight="1" x14ac:dyDescent="0.2">
      <c r="A265" s="9" t="str">
        <f>LEFT(B265,1)</f>
        <v>C</v>
      </c>
      <c r="B265" s="11" t="s">
        <v>382</v>
      </c>
      <c r="C265" t="s">
        <v>74</v>
      </c>
      <c r="D265" t="s">
        <v>1044</v>
      </c>
      <c r="E265" s="14" t="s">
        <v>76</v>
      </c>
      <c r="F265" t="s">
        <v>73</v>
      </c>
      <c r="G265" t="s">
        <v>13</v>
      </c>
      <c r="J265">
        <v>7.6</v>
      </c>
    </row>
    <row r="266" spans="1:10" ht="17" hidden="1" customHeight="1" x14ac:dyDescent="0.2">
      <c r="A266" s="9" t="str">
        <f>LEFT(B266,1)</f>
        <v>C</v>
      </c>
      <c r="B266" s="11" t="s">
        <v>382</v>
      </c>
      <c r="C266" t="s">
        <v>74</v>
      </c>
      <c r="D266" t="s">
        <v>1044</v>
      </c>
      <c r="E266" s="14" t="s">
        <v>76</v>
      </c>
      <c r="F266" t="s">
        <v>73</v>
      </c>
      <c r="G266" t="s">
        <v>13</v>
      </c>
      <c r="J266">
        <v>8.8000000000000007</v>
      </c>
    </row>
    <row r="267" spans="1:10" ht="17" hidden="1" customHeight="1" x14ac:dyDescent="0.2">
      <c r="A267" s="9" t="str">
        <f>LEFT(B267,1)</f>
        <v>C</v>
      </c>
      <c r="B267" s="11" t="s">
        <v>382</v>
      </c>
      <c r="C267" t="s">
        <v>74</v>
      </c>
      <c r="D267" t="s">
        <v>1044</v>
      </c>
      <c r="E267" s="14" t="s">
        <v>76</v>
      </c>
      <c r="F267" t="s">
        <v>73</v>
      </c>
      <c r="G267" t="s">
        <v>13</v>
      </c>
      <c r="J267">
        <v>7.7</v>
      </c>
    </row>
    <row r="268" spans="1:10" ht="17" hidden="1" customHeight="1" x14ac:dyDescent="0.2">
      <c r="A268" s="9" t="str">
        <f>LEFT(B268,1)</f>
        <v>C</v>
      </c>
      <c r="B268" s="11" t="s">
        <v>382</v>
      </c>
      <c r="C268" t="s">
        <v>74</v>
      </c>
      <c r="D268" t="s">
        <v>1044</v>
      </c>
      <c r="E268" s="14" t="s">
        <v>76</v>
      </c>
      <c r="F268" t="s">
        <v>73</v>
      </c>
      <c r="G268" t="s">
        <v>13</v>
      </c>
      <c r="J268">
        <v>7.3</v>
      </c>
    </row>
    <row r="269" spans="1:10" ht="17" hidden="1" customHeight="1" x14ac:dyDescent="0.2">
      <c r="A269" s="9" t="str">
        <f>LEFT(B269,1)</f>
        <v>C</v>
      </c>
      <c r="B269" s="11" t="s">
        <v>382</v>
      </c>
      <c r="C269" t="s">
        <v>74</v>
      </c>
      <c r="D269" t="s">
        <v>1044</v>
      </c>
      <c r="E269" s="14" t="s">
        <v>76</v>
      </c>
      <c r="F269" t="s">
        <v>73</v>
      </c>
      <c r="G269" t="s">
        <v>13</v>
      </c>
      <c r="J269">
        <v>5.3</v>
      </c>
    </row>
    <row r="270" spans="1:10" ht="17" hidden="1" customHeight="1" x14ac:dyDescent="0.2">
      <c r="A270" s="9" t="str">
        <f>LEFT(B270,1)</f>
        <v>C</v>
      </c>
      <c r="B270" s="11" t="s">
        <v>382</v>
      </c>
      <c r="C270" t="s">
        <v>74</v>
      </c>
      <c r="D270" t="s">
        <v>1044</v>
      </c>
      <c r="E270" s="14" t="s">
        <v>76</v>
      </c>
      <c r="F270" t="s">
        <v>73</v>
      </c>
      <c r="G270" t="s">
        <v>13</v>
      </c>
      <c r="J270">
        <v>0.8</v>
      </c>
    </row>
    <row r="271" spans="1:10" ht="17" hidden="1" customHeight="1" x14ac:dyDescent="0.2">
      <c r="A271" s="9" t="str">
        <f>LEFT(B271,1)</f>
        <v>C</v>
      </c>
      <c r="B271" s="11" t="s">
        <v>382</v>
      </c>
      <c r="C271" t="s">
        <v>74</v>
      </c>
      <c r="D271" t="s">
        <v>1044</v>
      </c>
      <c r="E271" s="14" t="s">
        <v>76</v>
      </c>
      <c r="F271" t="s">
        <v>73</v>
      </c>
      <c r="G271" t="s">
        <v>13</v>
      </c>
      <c r="J271">
        <v>11.6</v>
      </c>
    </row>
    <row r="272" spans="1:10" ht="17" hidden="1" customHeight="1" x14ac:dyDescent="0.2">
      <c r="A272" s="9" t="str">
        <f>LEFT(B272,1)</f>
        <v>C</v>
      </c>
      <c r="B272" s="11" t="s">
        <v>382</v>
      </c>
      <c r="C272" t="s">
        <v>74</v>
      </c>
      <c r="D272" t="s">
        <v>1044</v>
      </c>
      <c r="E272" s="14" t="s">
        <v>76</v>
      </c>
      <c r="F272" t="s">
        <v>73</v>
      </c>
      <c r="G272" t="s">
        <v>13</v>
      </c>
      <c r="J272">
        <v>10.4</v>
      </c>
    </row>
    <row r="273" spans="1:10" ht="17" hidden="1" customHeight="1" x14ac:dyDescent="0.2">
      <c r="A273" s="9" t="str">
        <f>LEFT(B273,1)</f>
        <v>C</v>
      </c>
      <c r="B273" s="11" t="s">
        <v>382</v>
      </c>
      <c r="C273" t="s">
        <v>74</v>
      </c>
      <c r="D273" t="s">
        <v>1044</v>
      </c>
      <c r="E273" s="14" t="s">
        <v>76</v>
      </c>
      <c r="F273" t="s">
        <v>73</v>
      </c>
      <c r="G273" t="s">
        <v>13</v>
      </c>
      <c r="J273">
        <v>9.9</v>
      </c>
    </row>
    <row r="274" spans="1:10" ht="17" hidden="1" customHeight="1" x14ac:dyDescent="0.2">
      <c r="A274" s="9" t="str">
        <f>LEFT(B274,1)</f>
        <v>C</v>
      </c>
      <c r="B274" s="11" t="s">
        <v>382</v>
      </c>
      <c r="C274" t="s">
        <v>74</v>
      </c>
      <c r="D274" t="s">
        <v>1044</v>
      </c>
      <c r="E274" s="14" t="s">
        <v>76</v>
      </c>
      <c r="F274" t="s">
        <v>73</v>
      </c>
      <c r="G274" t="s">
        <v>13</v>
      </c>
      <c r="J274">
        <v>9.1999999999999993</v>
      </c>
    </row>
    <row r="275" spans="1:10" ht="17" hidden="1" customHeight="1" x14ac:dyDescent="0.2">
      <c r="A275" s="9" t="str">
        <f>LEFT(B275,1)</f>
        <v>C</v>
      </c>
      <c r="B275" s="11" t="s">
        <v>382</v>
      </c>
      <c r="C275" t="s">
        <v>74</v>
      </c>
      <c r="D275" t="s">
        <v>1044</v>
      </c>
      <c r="E275" s="14" t="s">
        <v>76</v>
      </c>
      <c r="F275" t="s">
        <v>73</v>
      </c>
      <c r="G275" t="s">
        <v>13</v>
      </c>
      <c r="J275">
        <v>9.1999999999999993</v>
      </c>
    </row>
    <row r="276" spans="1:10" ht="17" hidden="1" customHeight="1" x14ac:dyDescent="0.2">
      <c r="A276" s="9" t="str">
        <f>LEFT(B276,1)</f>
        <v>C</v>
      </c>
      <c r="B276" s="11" t="s">
        <v>382</v>
      </c>
      <c r="C276" t="s">
        <v>74</v>
      </c>
      <c r="D276" t="s">
        <v>1044</v>
      </c>
      <c r="E276" s="14" t="s">
        <v>76</v>
      </c>
      <c r="F276" t="s">
        <v>73</v>
      </c>
      <c r="G276" t="s">
        <v>13</v>
      </c>
      <c r="J276">
        <v>9</v>
      </c>
    </row>
    <row r="277" spans="1:10" ht="17" hidden="1" customHeight="1" x14ac:dyDescent="0.2">
      <c r="A277" s="9" t="str">
        <f>LEFT(B277,1)</f>
        <v>C</v>
      </c>
      <c r="B277" s="11" t="s">
        <v>382</v>
      </c>
      <c r="C277" t="s">
        <v>74</v>
      </c>
      <c r="D277" t="s">
        <v>1044</v>
      </c>
      <c r="E277" s="14" t="s">
        <v>76</v>
      </c>
      <c r="F277" t="s">
        <v>73</v>
      </c>
      <c r="G277" t="s">
        <v>13</v>
      </c>
      <c r="J277">
        <v>8.1999999999999993</v>
      </c>
    </row>
    <row r="278" spans="1:10" ht="17" hidden="1" customHeight="1" x14ac:dyDescent="0.2">
      <c r="A278" s="9" t="str">
        <f>LEFT(B278,1)</f>
        <v>C</v>
      </c>
      <c r="B278" s="11" t="s">
        <v>382</v>
      </c>
      <c r="C278" t="s">
        <v>74</v>
      </c>
      <c r="D278" t="s">
        <v>1044</v>
      </c>
      <c r="E278" s="14" t="s">
        <v>76</v>
      </c>
      <c r="F278" t="s">
        <v>73</v>
      </c>
      <c r="G278" t="s">
        <v>13</v>
      </c>
      <c r="J278">
        <v>8.4</v>
      </c>
    </row>
    <row r="279" spans="1:10" ht="17" hidden="1" customHeight="1" x14ac:dyDescent="0.2">
      <c r="A279" s="9" t="str">
        <f>LEFT(B279,1)</f>
        <v>C</v>
      </c>
      <c r="B279" s="11" t="s">
        <v>382</v>
      </c>
      <c r="C279" t="s">
        <v>74</v>
      </c>
      <c r="D279" t="s">
        <v>1044</v>
      </c>
      <c r="E279" s="14" t="s">
        <v>76</v>
      </c>
      <c r="F279" t="s">
        <v>73</v>
      </c>
      <c r="G279" t="s">
        <v>13</v>
      </c>
      <c r="J279">
        <v>8.1</v>
      </c>
    </row>
    <row r="280" spans="1:10" ht="17" hidden="1" customHeight="1" x14ac:dyDescent="0.2">
      <c r="A280" s="9" t="str">
        <f>LEFT(B280,1)</f>
        <v>C</v>
      </c>
      <c r="B280" s="11" t="s">
        <v>382</v>
      </c>
      <c r="C280" t="s">
        <v>74</v>
      </c>
      <c r="D280" t="s">
        <v>1044</v>
      </c>
      <c r="E280" s="14" t="s">
        <v>76</v>
      </c>
      <c r="F280" t="s">
        <v>73</v>
      </c>
      <c r="G280" t="s">
        <v>13</v>
      </c>
      <c r="J280">
        <v>8.5</v>
      </c>
    </row>
    <row r="281" spans="1:10" ht="17" hidden="1" customHeight="1" x14ac:dyDescent="0.2">
      <c r="A281" s="9" t="str">
        <f>LEFT(B281,1)</f>
        <v>C</v>
      </c>
      <c r="B281" s="11" t="s">
        <v>382</v>
      </c>
      <c r="C281" t="s">
        <v>74</v>
      </c>
      <c r="D281" t="s">
        <v>1044</v>
      </c>
      <c r="E281" s="14" t="s">
        <v>76</v>
      </c>
      <c r="F281" t="s">
        <v>73</v>
      </c>
      <c r="G281" t="s">
        <v>13</v>
      </c>
      <c r="J281">
        <v>8.5</v>
      </c>
    </row>
    <row r="282" spans="1:10" ht="17" hidden="1" customHeight="1" x14ac:dyDescent="0.2">
      <c r="A282" s="9" t="str">
        <f>LEFT(B282,1)</f>
        <v>C</v>
      </c>
      <c r="B282" s="11" t="s">
        <v>383</v>
      </c>
      <c r="C282" t="s">
        <v>77</v>
      </c>
      <c r="D282" t="s">
        <v>68</v>
      </c>
      <c r="E282" s="14" t="s">
        <v>79</v>
      </c>
      <c r="F282" t="s">
        <v>78</v>
      </c>
      <c r="G282" t="s">
        <v>13</v>
      </c>
      <c r="J282">
        <v>-9.6999999999999993</v>
      </c>
    </row>
    <row r="283" spans="1:10" ht="17" hidden="1" customHeight="1" x14ac:dyDescent="0.2">
      <c r="A283" s="9" t="str">
        <f>LEFT(B283,1)</f>
        <v>C</v>
      </c>
      <c r="B283" s="11" t="s">
        <v>383</v>
      </c>
      <c r="C283" t="s">
        <v>77</v>
      </c>
      <c r="D283" t="s">
        <v>68</v>
      </c>
      <c r="E283" s="14" t="s">
        <v>79</v>
      </c>
      <c r="F283" t="s">
        <v>78</v>
      </c>
      <c r="G283" t="s">
        <v>13</v>
      </c>
      <c r="J283">
        <v>-10.1</v>
      </c>
    </row>
    <row r="284" spans="1:10" ht="17" hidden="1" customHeight="1" x14ac:dyDescent="0.2">
      <c r="A284" s="9" t="str">
        <f>LEFT(B284,1)</f>
        <v>C</v>
      </c>
      <c r="B284" s="11" t="s">
        <v>383</v>
      </c>
      <c r="C284" t="s">
        <v>77</v>
      </c>
      <c r="D284" t="s">
        <v>68</v>
      </c>
      <c r="E284" s="14" t="s">
        <v>79</v>
      </c>
      <c r="F284" t="s">
        <v>78</v>
      </c>
      <c r="G284" t="s">
        <v>13</v>
      </c>
      <c r="J284">
        <v>-9</v>
      </c>
    </row>
    <row r="285" spans="1:10" ht="17" hidden="1" customHeight="1" x14ac:dyDescent="0.2">
      <c r="A285" s="9" t="str">
        <f>LEFT(B285,1)</f>
        <v>C</v>
      </c>
      <c r="B285" s="11" t="s">
        <v>383</v>
      </c>
      <c r="C285" t="s">
        <v>77</v>
      </c>
      <c r="D285" t="s">
        <v>68</v>
      </c>
      <c r="E285" s="14" t="s">
        <v>79</v>
      </c>
      <c r="F285" t="s">
        <v>78</v>
      </c>
      <c r="G285" t="s">
        <v>13</v>
      </c>
      <c r="J285">
        <v>-8.1999999999999993</v>
      </c>
    </row>
    <row r="286" spans="1:10" ht="17" hidden="1" customHeight="1" x14ac:dyDescent="0.2">
      <c r="A286" s="9" t="str">
        <f>LEFT(B286,1)</f>
        <v>C</v>
      </c>
      <c r="B286" s="11" t="s">
        <v>383</v>
      </c>
      <c r="C286" t="s">
        <v>77</v>
      </c>
      <c r="D286" t="s">
        <v>68</v>
      </c>
      <c r="E286" s="14" t="s">
        <v>79</v>
      </c>
      <c r="F286" t="s">
        <v>78</v>
      </c>
      <c r="G286" t="s">
        <v>13</v>
      </c>
      <c r="J286">
        <v>-7.8</v>
      </c>
    </row>
    <row r="287" spans="1:10" ht="17" hidden="1" customHeight="1" x14ac:dyDescent="0.2">
      <c r="A287" s="9" t="str">
        <f>LEFT(B287,1)</f>
        <v>C</v>
      </c>
      <c r="B287" s="11" t="s">
        <v>383</v>
      </c>
      <c r="C287" t="s">
        <v>77</v>
      </c>
      <c r="D287" t="s">
        <v>68</v>
      </c>
      <c r="E287" s="14" t="s">
        <v>79</v>
      </c>
      <c r="F287" t="s">
        <v>78</v>
      </c>
      <c r="G287" t="s">
        <v>13</v>
      </c>
      <c r="J287">
        <v>-7.9</v>
      </c>
    </row>
    <row r="288" spans="1:10" ht="17" hidden="1" customHeight="1" x14ac:dyDescent="0.2">
      <c r="A288" s="9" t="str">
        <f>LEFT(B288,1)</f>
        <v>C</v>
      </c>
      <c r="B288" s="11" t="s">
        <v>383</v>
      </c>
      <c r="C288" t="s">
        <v>77</v>
      </c>
      <c r="D288" t="s">
        <v>68</v>
      </c>
      <c r="E288" s="14" t="s">
        <v>79</v>
      </c>
      <c r="F288" t="s">
        <v>78</v>
      </c>
      <c r="G288" t="s">
        <v>13</v>
      </c>
      <c r="J288">
        <v>-7.2</v>
      </c>
    </row>
    <row r="289" spans="1:10" ht="17" hidden="1" customHeight="1" x14ac:dyDescent="0.2">
      <c r="A289" s="9" t="str">
        <f>LEFT(B289,1)</f>
        <v>C</v>
      </c>
      <c r="B289" s="11" t="s">
        <v>383</v>
      </c>
      <c r="C289" t="s">
        <v>77</v>
      </c>
      <c r="D289" t="s">
        <v>68</v>
      </c>
      <c r="E289" s="14" t="s">
        <v>79</v>
      </c>
      <c r="F289" t="s">
        <v>78</v>
      </c>
      <c r="G289" t="s">
        <v>13</v>
      </c>
      <c r="J289">
        <v>-10.7</v>
      </c>
    </row>
    <row r="290" spans="1:10" ht="17" hidden="1" customHeight="1" x14ac:dyDescent="0.2">
      <c r="A290" s="9" t="str">
        <f>LEFT(B290,1)</f>
        <v>C</v>
      </c>
      <c r="B290" s="11" t="s">
        <v>383</v>
      </c>
      <c r="C290" t="s">
        <v>77</v>
      </c>
      <c r="D290" t="s">
        <v>68</v>
      </c>
      <c r="E290" s="14" t="s">
        <v>79</v>
      </c>
      <c r="F290" t="s">
        <v>78</v>
      </c>
      <c r="G290" t="s">
        <v>13</v>
      </c>
      <c r="J290">
        <v>14.8</v>
      </c>
    </row>
    <row r="291" spans="1:10" ht="17" hidden="1" customHeight="1" x14ac:dyDescent="0.2">
      <c r="A291" s="9" t="str">
        <f>LEFT(B291,1)</f>
        <v>C</v>
      </c>
      <c r="B291" s="11" t="s">
        <v>383</v>
      </c>
      <c r="C291" t="s">
        <v>77</v>
      </c>
      <c r="D291" t="s">
        <v>68</v>
      </c>
      <c r="E291" s="14" t="s">
        <v>79</v>
      </c>
      <c r="F291" t="s">
        <v>78</v>
      </c>
      <c r="G291" t="s">
        <v>13</v>
      </c>
      <c r="J291">
        <v>3.7</v>
      </c>
    </row>
    <row r="292" spans="1:10" ht="17" hidden="1" customHeight="1" x14ac:dyDescent="0.2">
      <c r="A292" s="9" t="str">
        <f>LEFT(B292,1)</f>
        <v>C</v>
      </c>
      <c r="B292" s="11" t="s">
        <v>383</v>
      </c>
      <c r="C292" t="s">
        <v>77</v>
      </c>
      <c r="D292" t="s">
        <v>68</v>
      </c>
      <c r="E292" s="14" t="s">
        <v>79</v>
      </c>
      <c r="F292" t="s">
        <v>78</v>
      </c>
      <c r="G292" t="s">
        <v>13</v>
      </c>
      <c r="J292">
        <v>13.9</v>
      </c>
    </row>
    <row r="293" spans="1:10" ht="17" hidden="1" customHeight="1" x14ac:dyDescent="0.2">
      <c r="A293" s="9" t="str">
        <f>LEFT(B293,1)</f>
        <v>C</v>
      </c>
      <c r="B293" s="11" t="s">
        <v>383</v>
      </c>
      <c r="C293" t="s">
        <v>77</v>
      </c>
      <c r="D293" t="s">
        <v>68</v>
      </c>
      <c r="E293" s="14" t="s">
        <v>79</v>
      </c>
      <c r="F293" t="s">
        <v>78</v>
      </c>
      <c r="G293" t="s">
        <v>13</v>
      </c>
      <c r="J293">
        <v>1.6</v>
      </c>
    </row>
    <row r="294" spans="1:10" ht="17" hidden="1" customHeight="1" x14ac:dyDescent="0.2">
      <c r="A294" s="9" t="str">
        <f>LEFT(B294,1)</f>
        <v>C</v>
      </c>
      <c r="B294" s="11" t="s">
        <v>383</v>
      </c>
      <c r="C294" t="s">
        <v>77</v>
      </c>
      <c r="D294" t="s">
        <v>68</v>
      </c>
      <c r="E294" s="14" t="s">
        <v>79</v>
      </c>
      <c r="F294" t="s">
        <v>78</v>
      </c>
      <c r="G294" t="s">
        <v>13</v>
      </c>
      <c r="J294">
        <v>-7.5</v>
      </c>
    </row>
    <row r="295" spans="1:10" ht="17" hidden="1" customHeight="1" x14ac:dyDescent="0.2">
      <c r="A295" s="9" t="str">
        <f>LEFT(B295,1)</f>
        <v>C</v>
      </c>
      <c r="B295" s="11" t="s">
        <v>383</v>
      </c>
      <c r="C295" t="s">
        <v>77</v>
      </c>
      <c r="D295" t="s">
        <v>68</v>
      </c>
      <c r="E295" s="14" t="s">
        <v>79</v>
      </c>
      <c r="F295" t="s">
        <v>78</v>
      </c>
      <c r="G295" t="s">
        <v>13</v>
      </c>
      <c r="J295">
        <v>-22.6</v>
      </c>
    </row>
    <row r="296" spans="1:10" ht="17" hidden="1" customHeight="1" x14ac:dyDescent="0.2">
      <c r="A296" s="9" t="str">
        <f>LEFT(B296,1)</f>
        <v>C</v>
      </c>
      <c r="B296" s="11" t="s">
        <v>383</v>
      </c>
      <c r="C296" t="s">
        <v>77</v>
      </c>
      <c r="D296" t="s">
        <v>68</v>
      </c>
      <c r="E296" s="14" t="s">
        <v>79</v>
      </c>
      <c r="F296" t="s">
        <v>78</v>
      </c>
      <c r="G296" t="s">
        <v>13</v>
      </c>
      <c r="J296">
        <v>8.1999999999999993</v>
      </c>
    </row>
    <row r="297" spans="1:10" ht="17" hidden="1" customHeight="1" x14ac:dyDescent="0.2">
      <c r="A297" s="9" t="str">
        <f>LEFT(B297,1)</f>
        <v>C</v>
      </c>
      <c r="B297" s="11" t="s">
        <v>383</v>
      </c>
      <c r="C297" t="s">
        <v>77</v>
      </c>
      <c r="D297" t="s">
        <v>68</v>
      </c>
      <c r="E297" s="14" t="s">
        <v>79</v>
      </c>
      <c r="F297" t="s">
        <v>78</v>
      </c>
      <c r="G297" t="s">
        <v>13</v>
      </c>
      <c r="J297">
        <v>7.3</v>
      </c>
    </row>
    <row r="298" spans="1:10" ht="17" hidden="1" customHeight="1" x14ac:dyDescent="0.2">
      <c r="A298" s="9" t="str">
        <f>LEFT(B298,1)</f>
        <v>C</v>
      </c>
      <c r="B298" s="11" t="s">
        <v>383</v>
      </c>
      <c r="C298" t="s">
        <v>77</v>
      </c>
      <c r="D298" t="s">
        <v>68</v>
      </c>
      <c r="E298" s="14" t="s">
        <v>79</v>
      </c>
      <c r="F298" t="s">
        <v>78</v>
      </c>
      <c r="G298" t="s">
        <v>13</v>
      </c>
      <c r="J298">
        <v>10.5</v>
      </c>
    </row>
    <row r="299" spans="1:10" ht="17" hidden="1" customHeight="1" x14ac:dyDescent="0.2">
      <c r="A299" s="9" t="str">
        <f>LEFT(B299,1)</f>
        <v>C</v>
      </c>
      <c r="B299" s="11" t="s">
        <v>383</v>
      </c>
      <c r="C299" t="s">
        <v>77</v>
      </c>
      <c r="D299" t="s">
        <v>68</v>
      </c>
      <c r="E299" s="14" t="s">
        <v>79</v>
      </c>
      <c r="F299" t="s">
        <v>78</v>
      </c>
      <c r="G299" t="s">
        <v>13</v>
      </c>
      <c r="J299">
        <v>1.5</v>
      </c>
    </row>
    <row r="300" spans="1:10" ht="17" hidden="1" customHeight="1" x14ac:dyDescent="0.2">
      <c r="A300" s="9" t="str">
        <f>LEFT(B300,1)</f>
        <v>C</v>
      </c>
      <c r="B300" s="11" t="s">
        <v>383</v>
      </c>
      <c r="C300" t="s">
        <v>77</v>
      </c>
      <c r="D300" t="s">
        <v>68</v>
      </c>
      <c r="E300" s="14" t="s">
        <v>79</v>
      </c>
      <c r="F300" t="s">
        <v>78</v>
      </c>
      <c r="G300" t="s">
        <v>13</v>
      </c>
      <c r="J300">
        <v>-3.4</v>
      </c>
    </row>
    <row r="301" spans="1:10" ht="17" hidden="1" customHeight="1" x14ac:dyDescent="0.2">
      <c r="A301" s="9" t="str">
        <f>LEFT(B301,1)</f>
        <v>C</v>
      </c>
      <c r="B301" s="11" t="s">
        <v>383</v>
      </c>
      <c r="C301" t="s">
        <v>77</v>
      </c>
      <c r="D301" t="s">
        <v>68</v>
      </c>
      <c r="E301" s="14" t="s">
        <v>79</v>
      </c>
      <c r="F301" t="s">
        <v>78</v>
      </c>
      <c r="G301" t="s">
        <v>13</v>
      </c>
      <c r="J301">
        <v>-22.6</v>
      </c>
    </row>
    <row r="302" spans="1:10" ht="17" hidden="1" customHeight="1" x14ac:dyDescent="0.2">
      <c r="A302" s="9" t="str">
        <f>LEFT(B302,1)</f>
        <v>C</v>
      </c>
      <c r="B302" s="11" t="s">
        <v>383</v>
      </c>
      <c r="C302" t="s">
        <v>77</v>
      </c>
      <c r="D302" t="s">
        <v>68</v>
      </c>
      <c r="E302" s="14" t="s">
        <v>79</v>
      </c>
      <c r="F302" t="s">
        <v>78</v>
      </c>
      <c r="G302" t="s">
        <v>13</v>
      </c>
      <c r="J302">
        <v>-20</v>
      </c>
    </row>
    <row r="303" spans="1:10" ht="17" hidden="1" customHeight="1" x14ac:dyDescent="0.2">
      <c r="A303" s="9" t="str">
        <f>LEFT(B303,1)</f>
        <v>C</v>
      </c>
      <c r="B303" s="11" t="s">
        <v>383</v>
      </c>
      <c r="C303" t="s">
        <v>77</v>
      </c>
      <c r="D303" t="s">
        <v>68</v>
      </c>
      <c r="E303" s="14" t="s">
        <v>79</v>
      </c>
      <c r="F303" t="s">
        <v>78</v>
      </c>
      <c r="G303" t="s">
        <v>13</v>
      </c>
      <c r="J303">
        <v>-11.4</v>
      </c>
    </row>
    <row r="304" spans="1:10" ht="17" hidden="1" customHeight="1" x14ac:dyDescent="0.2">
      <c r="A304" s="9" t="str">
        <f>LEFT(B304,1)</f>
        <v>C</v>
      </c>
      <c r="B304" s="11" t="s">
        <v>383</v>
      </c>
      <c r="C304" t="s">
        <v>77</v>
      </c>
      <c r="D304" t="s">
        <v>68</v>
      </c>
      <c r="E304" s="14" t="s">
        <v>79</v>
      </c>
      <c r="F304" t="s">
        <v>78</v>
      </c>
      <c r="G304" t="s">
        <v>13</v>
      </c>
      <c r="J304">
        <v>-3</v>
      </c>
    </row>
    <row r="305" spans="1:10" ht="17" hidden="1" customHeight="1" x14ac:dyDescent="0.2">
      <c r="A305" s="9" t="str">
        <f>LEFT(B305,1)</f>
        <v>C</v>
      </c>
      <c r="B305" s="11" t="s">
        <v>383</v>
      </c>
      <c r="C305" t="s">
        <v>77</v>
      </c>
      <c r="D305" t="s">
        <v>68</v>
      </c>
      <c r="E305" s="14" t="s">
        <v>79</v>
      </c>
      <c r="F305" t="s">
        <v>78</v>
      </c>
      <c r="G305" t="s">
        <v>13</v>
      </c>
      <c r="J305">
        <v>-5.4</v>
      </c>
    </row>
    <row r="306" spans="1:10" ht="17" hidden="1" customHeight="1" x14ac:dyDescent="0.2">
      <c r="A306" s="9" t="str">
        <f>LEFT(B306,1)</f>
        <v>C</v>
      </c>
      <c r="B306" s="11" t="s">
        <v>383</v>
      </c>
      <c r="C306" t="s">
        <v>77</v>
      </c>
      <c r="D306" t="s">
        <v>68</v>
      </c>
      <c r="E306" s="14" t="s">
        <v>79</v>
      </c>
      <c r="F306" t="s">
        <v>78</v>
      </c>
      <c r="G306" t="s">
        <v>13</v>
      </c>
      <c r="J306">
        <v>-4.9000000000000004</v>
      </c>
    </row>
    <row r="307" spans="1:10" ht="17" hidden="1" customHeight="1" x14ac:dyDescent="0.2">
      <c r="A307" s="9" t="str">
        <f>LEFT(B307,1)</f>
        <v>C</v>
      </c>
      <c r="B307" s="11" t="s">
        <v>383</v>
      </c>
      <c r="C307" t="s">
        <v>77</v>
      </c>
      <c r="D307" t="s">
        <v>65</v>
      </c>
      <c r="E307" s="14" t="s">
        <v>79</v>
      </c>
      <c r="F307" t="s">
        <v>78</v>
      </c>
      <c r="G307" t="s">
        <v>13</v>
      </c>
      <c r="J307">
        <v>-3.5</v>
      </c>
    </row>
    <row r="308" spans="1:10" ht="17" hidden="1" customHeight="1" x14ac:dyDescent="0.2">
      <c r="A308" s="9" t="str">
        <f>LEFT(B308,1)</f>
        <v>C</v>
      </c>
      <c r="B308" s="11" t="s">
        <v>383</v>
      </c>
      <c r="C308" t="s">
        <v>77</v>
      </c>
      <c r="D308" t="s">
        <v>65</v>
      </c>
      <c r="E308" s="14" t="s">
        <v>79</v>
      </c>
      <c r="F308" t="s">
        <v>78</v>
      </c>
      <c r="G308" t="s">
        <v>13</v>
      </c>
      <c r="J308">
        <v>-3.3</v>
      </c>
    </row>
    <row r="309" spans="1:10" ht="17" hidden="1" customHeight="1" x14ac:dyDescent="0.2">
      <c r="A309" s="9" t="str">
        <f>LEFT(B309,1)</f>
        <v>C</v>
      </c>
      <c r="B309" s="11" t="s">
        <v>383</v>
      </c>
      <c r="C309" t="s">
        <v>77</v>
      </c>
      <c r="D309" t="s">
        <v>65</v>
      </c>
      <c r="E309" s="14" t="s">
        <v>79</v>
      </c>
      <c r="F309" t="s">
        <v>78</v>
      </c>
      <c r="G309" t="s">
        <v>13</v>
      </c>
      <c r="J309">
        <v>-6.6</v>
      </c>
    </row>
    <row r="310" spans="1:10" ht="17" hidden="1" customHeight="1" x14ac:dyDescent="0.2">
      <c r="A310" s="9" t="str">
        <f>LEFT(B310,1)</f>
        <v>C</v>
      </c>
      <c r="B310" s="11" t="s">
        <v>383</v>
      </c>
      <c r="C310" t="s">
        <v>77</v>
      </c>
      <c r="D310" t="s">
        <v>65</v>
      </c>
      <c r="E310" s="14" t="s">
        <v>79</v>
      </c>
      <c r="F310" t="s">
        <v>78</v>
      </c>
      <c r="G310" t="s">
        <v>13</v>
      </c>
      <c r="J310">
        <v>-3.6</v>
      </c>
    </row>
    <row r="311" spans="1:10" ht="17" hidden="1" customHeight="1" x14ac:dyDescent="0.2">
      <c r="A311" s="9" t="str">
        <f>LEFT(B311,1)</f>
        <v>C</v>
      </c>
      <c r="B311" s="11" t="s">
        <v>383</v>
      </c>
      <c r="C311" t="s">
        <v>77</v>
      </c>
      <c r="D311" t="s">
        <v>65</v>
      </c>
      <c r="E311" s="14" t="s">
        <v>79</v>
      </c>
      <c r="F311" t="s">
        <v>78</v>
      </c>
      <c r="G311" t="s">
        <v>13</v>
      </c>
      <c r="J311">
        <v>-4.5999999999999996</v>
      </c>
    </row>
    <row r="312" spans="1:10" ht="17" hidden="1" customHeight="1" x14ac:dyDescent="0.2">
      <c r="A312" s="9" t="str">
        <f>LEFT(B312,1)</f>
        <v>C</v>
      </c>
      <c r="B312" s="11" t="s">
        <v>383</v>
      </c>
      <c r="C312" t="s">
        <v>77</v>
      </c>
      <c r="D312" t="s">
        <v>65</v>
      </c>
      <c r="E312" s="14" t="s">
        <v>79</v>
      </c>
      <c r="F312" t="s">
        <v>78</v>
      </c>
      <c r="G312" t="s">
        <v>13</v>
      </c>
      <c r="J312">
        <v>-1.6</v>
      </c>
    </row>
    <row r="313" spans="1:10" ht="17" hidden="1" customHeight="1" x14ac:dyDescent="0.2">
      <c r="A313" s="9" t="str">
        <f>LEFT(B313,1)</f>
        <v>C</v>
      </c>
      <c r="B313" s="11" t="s">
        <v>383</v>
      </c>
      <c r="C313" t="s">
        <v>77</v>
      </c>
      <c r="D313" t="s">
        <v>65</v>
      </c>
      <c r="E313" s="14" t="s">
        <v>79</v>
      </c>
      <c r="F313" t="s">
        <v>78</v>
      </c>
      <c r="G313" t="s">
        <v>13</v>
      </c>
      <c r="J313">
        <v>-10.5</v>
      </c>
    </row>
    <row r="314" spans="1:10" ht="17" hidden="1" customHeight="1" x14ac:dyDescent="0.2">
      <c r="A314" s="9" t="str">
        <f>LEFT(B314,1)</f>
        <v>C</v>
      </c>
      <c r="B314" s="11" t="s">
        <v>383</v>
      </c>
      <c r="C314" t="s">
        <v>77</v>
      </c>
      <c r="D314" t="s">
        <v>65</v>
      </c>
      <c r="E314" s="14" t="s">
        <v>79</v>
      </c>
      <c r="F314" t="s">
        <v>78</v>
      </c>
      <c r="G314" t="s">
        <v>13</v>
      </c>
      <c r="J314">
        <v>-5.9</v>
      </c>
    </row>
    <row r="315" spans="1:10" ht="17" hidden="1" customHeight="1" x14ac:dyDescent="0.2">
      <c r="A315" s="9" t="str">
        <f>LEFT(B315,1)</f>
        <v>C</v>
      </c>
      <c r="B315" s="11" t="s">
        <v>383</v>
      </c>
      <c r="C315" t="s">
        <v>77</v>
      </c>
      <c r="D315" t="s">
        <v>65</v>
      </c>
      <c r="E315" s="14" t="s">
        <v>79</v>
      </c>
      <c r="F315" t="s">
        <v>78</v>
      </c>
      <c r="G315" t="s">
        <v>13</v>
      </c>
      <c r="J315">
        <v>-3.7</v>
      </c>
    </row>
    <row r="316" spans="1:10" ht="17" hidden="1" customHeight="1" x14ac:dyDescent="0.2">
      <c r="A316" s="9" t="str">
        <f>LEFT(B316,1)</f>
        <v>C</v>
      </c>
      <c r="B316" s="11" t="s">
        <v>383</v>
      </c>
      <c r="C316" t="s">
        <v>77</v>
      </c>
      <c r="D316" t="s">
        <v>65</v>
      </c>
      <c r="E316" s="14" t="s">
        <v>79</v>
      </c>
      <c r="F316" t="s">
        <v>78</v>
      </c>
      <c r="G316" t="s">
        <v>13</v>
      </c>
      <c r="J316">
        <v>-4.0999999999999996</v>
      </c>
    </row>
    <row r="317" spans="1:10" ht="17" hidden="1" customHeight="1" x14ac:dyDescent="0.2">
      <c r="A317" s="9" t="str">
        <f>LEFT(B317,1)</f>
        <v>C</v>
      </c>
      <c r="B317" s="11" t="s">
        <v>383</v>
      </c>
      <c r="C317" t="s">
        <v>77</v>
      </c>
      <c r="D317" t="s">
        <v>65</v>
      </c>
      <c r="E317" s="14" t="s">
        <v>79</v>
      </c>
      <c r="F317" t="s">
        <v>78</v>
      </c>
      <c r="G317" t="s">
        <v>13</v>
      </c>
      <c r="J317">
        <v>-3.3</v>
      </c>
    </row>
    <row r="318" spans="1:10" ht="17" hidden="1" customHeight="1" x14ac:dyDescent="0.2">
      <c r="A318" s="9" t="str">
        <f>LEFT(B318,1)</f>
        <v>C</v>
      </c>
      <c r="B318" s="11" t="s">
        <v>383</v>
      </c>
      <c r="C318" t="s">
        <v>77</v>
      </c>
      <c r="D318" t="s">
        <v>65</v>
      </c>
      <c r="E318" s="14" t="s">
        <v>79</v>
      </c>
      <c r="F318" t="s">
        <v>78</v>
      </c>
      <c r="G318" t="s">
        <v>13</v>
      </c>
      <c r="J318">
        <v>0.1</v>
      </c>
    </row>
    <row r="319" spans="1:10" ht="17" hidden="1" customHeight="1" x14ac:dyDescent="0.2">
      <c r="A319" s="9" t="str">
        <f>LEFT(B319,1)</f>
        <v>C</v>
      </c>
      <c r="B319" s="11" t="s">
        <v>383</v>
      </c>
      <c r="C319" t="s">
        <v>77</v>
      </c>
      <c r="D319" t="s">
        <v>65</v>
      </c>
      <c r="E319" s="14" t="s">
        <v>79</v>
      </c>
      <c r="F319" t="s">
        <v>78</v>
      </c>
      <c r="G319" t="s">
        <v>13</v>
      </c>
      <c r="J319">
        <v>-8</v>
      </c>
    </row>
    <row r="320" spans="1:10" ht="17" hidden="1" customHeight="1" x14ac:dyDescent="0.2">
      <c r="A320" s="9" t="str">
        <f>LEFT(B320,1)</f>
        <v>C</v>
      </c>
      <c r="B320" s="11" t="s">
        <v>383</v>
      </c>
      <c r="C320" t="s">
        <v>77</v>
      </c>
      <c r="D320" t="s">
        <v>65</v>
      </c>
      <c r="E320" s="14" t="s">
        <v>79</v>
      </c>
      <c r="F320" t="s">
        <v>78</v>
      </c>
      <c r="G320" t="s">
        <v>13</v>
      </c>
      <c r="J320">
        <v>-7</v>
      </c>
    </row>
    <row r="321" spans="1:10" ht="17" hidden="1" customHeight="1" x14ac:dyDescent="0.2">
      <c r="A321" s="9" t="str">
        <f>LEFT(B321,1)</f>
        <v>C</v>
      </c>
      <c r="B321" s="11" t="s">
        <v>383</v>
      </c>
      <c r="C321" t="s">
        <v>77</v>
      </c>
      <c r="D321" t="s">
        <v>65</v>
      </c>
      <c r="E321" s="14" t="s">
        <v>79</v>
      </c>
      <c r="F321" t="s">
        <v>78</v>
      </c>
      <c r="G321" t="s">
        <v>13</v>
      </c>
      <c r="J321">
        <v>-3.8</v>
      </c>
    </row>
    <row r="322" spans="1:10" ht="17" hidden="1" customHeight="1" x14ac:dyDescent="0.2">
      <c r="A322" s="9" t="str">
        <f>LEFT(B322,1)</f>
        <v>C</v>
      </c>
      <c r="B322" s="11" t="s">
        <v>383</v>
      </c>
      <c r="C322" t="s">
        <v>77</v>
      </c>
      <c r="D322" t="s">
        <v>65</v>
      </c>
      <c r="E322" s="14" t="s">
        <v>79</v>
      </c>
      <c r="F322" t="s">
        <v>78</v>
      </c>
      <c r="G322" t="s">
        <v>13</v>
      </c>
      <c r="J322">
        <v>-2.5</v>
      </c>
    </row>
    <row r="323" spans="1:10" ht="17" hidden="1" customHeight="1" x14ac:dyDescent="0.2">
      <c r="A323" s="9" t="str">
        <f>LEFT(B323,1)</f>
        <v>C</v>
      </c>
      <c r="B323" s="11" t="s">
        <v>383</v>
      </c>
      <c r="C323" t="s">
        <v>77</v>
      </c>
      <c r="D323" t="s">
        <v>65</v>
      </c>
      <c r="E323" s="14" t="s">
        <v>79</v>
      </c>
      <c r="F323" t="s">
        <v>78</v>
      </c>
      <c r="G323" t="s">
        <v>13</v>
      </c>
      <c r="J323">
        <v>-1.4</v>
      </c>
    </row>
    <row r="324" spans="1:10" ht="17" hidden="1" customHeight="1" x14ac:dyDescent="0.2">
      <c r="A324" s="9" t="str">
        <f>LEFT(B324,1)</f>
        <v>C</v>
      </c>
      <c r="B324" s="11" t="s">
        <v>384</v>
      </c>
      <c r="C324" t="s">
        <v>77</v>
      </c>
      <c r="D324" t="s">
        <v>68</v>
      </c>
      <c r="E324" s="14" t="s">
        <v>80</v>
      </c>
      <c r="F324" t="s">
        <v>78</v>
      </c>
      <c r="G324" t="s">
        <v>13</v>
      </c>
      <c r="J324">
        <v>-12.7</v>
      </c>
    </row>
    <row r="325" spans="1:10" ht="17" hidden="1" customHeight="1" x14ac:dyDescent="0.2">
      <c r="A325" s="9" t="str">
        <f>LEFT(B325,1)</f>
        <v>C</v>
      </c>
      <c r="B325" s="11" t="s">
        <v>384</v>
      </c>
      <c r="C325" t="s">
        <v>77</v>
      </c>
      <c r="D325" t="s">
        <v>68</v>
      </c>
      <c r="E325" s="14" t="s">
        <v>80</v>
      </c>
      <c r="F325" t="s">
        <v>78</v>
      </c>
      <c r="G325" t="s">
        <v>13</v>
      </c>
      <c r="J325">
        <v>-11.9</v>
      </c>
    </row>
    <row r="326" spans="1:10" ht="17" hidden="1" customHeight="1" x14ac:dyDescent="0.2">
      <c r="A326" s="9" t="str">
        <f>LEFT(B326,1)</f>
        <v>C</v>
      </c>
      <c r="B326" s="11" t="s">
        <v>384</v>
      </c>
      <c r="C326" t="s">
        <v>77</v>
      </c>
      <c r="D326" t="s">
        <v>68</v>
      </c>
      <c r="E326" s="14" t="s">
        <v>80</v>
      </c>
      <c r="F326" t="s">
        <v>78</v>
      </c>
      <c r="G326" t="s">
        <v>13</v>
      </c>
      <c r="J326">
        <v>-11.8</v>
      </c>
    </row>
    <row r="327" spans="1:10" ht="17" hidden="1" customHeight="1" x14ac:dyDescent="0.2">
      <c r="A327" s="9" t="str">
        <f>LEFT(B327,1)</f>
        <v>C</v>
      </c>
      <c r="B327" s="11" t="s">
        <v>384</v>
      </c>
      <c r="C327" t="s">
        <v>77</v>
      </c>
      <c r="D327" t="s">
        <v>68</v>
      </c>
      <c r="E327" s="14" t="s">
        <v>80</v>
      </c>
      <c r="F327" t="s">
        <v>78</v>
      </c>
      <c r="G327" t="s">
        <v>13</v>
      </c>
      <c r="J327">
        <v>-11.1</v>
      </c>
    </row>
    <row r="328" spans="1:10" ht="17" hidden="1" customHeight="1" x14ac:dyDescent="0.2">
      <c r="A328" s="9" t="str">
        <f>LEFT(B328,1)</f>
        <v>C</v>
      </c>
      <c r="B328" s="11" t="s">
        <v>384</v>
      </c>
      <c r="C328" t="s">
        <v>77</v>
      </c>
      <c r="D328" t="s">
        <v>68</v>
      </c>
      <c r="E328" s="14" t="s">
        <v>80</v>
      </c>
      <c r="F328" t="s">
        <v>78</v>
      </c>
      <c r="G328" t="s">
        <v>13</v>
      </c>
      <c r="J328">
        <v>-12.1</v>
      </c>
    </row>
    <row r="329" spans="1:10" ht="17" hidden="1" customHeight="1" x14ac:dyDescent="0.2">
      <c r="A329" s="9" t="str">
        <f>LEFT(B329,1)</f>
        <v>C</v>
      </c>
      <c r="B329" s="11" t="s">
        <v>384</v>
      </c>
      <c r="C329" t="s">
        <v>77</v>
      </c>
      <c r="D329" t="s">
        <v>68</v>
      </c>
      <c r="E329" s="14" t="s">
        <v>80</v>
      </c>
      <c r="F329" t="s">
        <v>78</v>
      </c>
      <c r="G329" t="s">
        <v>13</v>
      </c>
      <c r="J329">
        <v>-9.6</v>
      </c>
    </row>
    <row r="330" spans="1:10" ht="17" hidden="1" customHeight="1" x14ac:dyDescent="0.2">
      <c r="A330" s="9" t="str">
        <f>LEFT(B330,1)</f>
        <v>C</v>
      </c>
      <c r="B330" s="11" t="s">
        <v>384</v>
      </c>
      <c r="C330" t="s">
        <v>77</v>
      </c>
      <c r="D330" t="s">
        <v>68</v>
      </c>
      <c r="E330" s="14" t="s">
        <v>80</v>
      </c>
      <c r="F330" t="s">
        <v>78</v>
      </c>
      <c r="G330" t="s">
        <v>13</v>
      </c>
      <c r="J330">
        <v>-10.6</v>
      </c>
    </row>
    <row r="331" spans="1:10" ht="17" hidden="1" customHeight="1" x14ac:dyDescent="0.2">
      <c r="A331" s="9" t="str">
        <f>LEFT(B331,1)</f>
        <v>C</v>
      </c>
      <c r="B331" s="11" t="s">
        <v>384</v>
      </c>
      <c r="C331" t="s">
        <v>77</v>
      </c>
      <c r="D331" t="s">
        <v>65</v>
      </c>
      <c r="E331" s="14" t="s">
        <v>80</v>
      </c>
      <c r="F331" t="s">
        <v>78</v>
      </c>
      <c r="G331" t="s">
        <v>13</v>
      </c>
      <c r="J331">
        <v>-5.2</v>
      </c>
    </row>
    <row r="332" spans="1:10" ht="17" hidden="1" customHeight="1" x14ac:dyDescent="0.2">
      <c r="A332" s="9" t="str">
        <f>LEFT(B332,1)</f>
        <v>C</v>
      </c>
      <c r="B332" s="11" t="s">
        <v>384</v>
      </c>
      <c r="C332" t="s">
        <v>77</v>
      </c>
      <c r="D332" t="s">
        <v>65</v>
      </c>
      <c r="E332" s="14" t="s">
        <v>80</v>
      </c>
      <c r="F332" t="s">
        <v>78</v>
      </c>
      <c r="G332" t="s">
        <v>13</v>
      </c>
      <c r="J332">
        <v>-4.7</v>
      </c>
    </row>
    <row r="333" spans="1:10" ht="17" hidden="1" customHeight="1" x14ac:dyDescent="0.2">
      <c r="A333" s="9" t="str">
        <f>LEFT(B333,1)</f>
        <v>C</v>
      </c>
      <c r="B333" s="11" t="s">
        <v>385</v>
      </c>
      <c r="C333" t="s">
        <v>77</v>
      </c>
      <c r="D333" t="s">
        <v>68</v>
      </c>
      <c r="E333" s="14" t="s">
        <v>81</v>
      </c>
      <c r="F333" t="s">
        <v>78</v>
      </c>
      <c r="G333" t="s">
        <v>13</v>
      </c>
      <c r="J333">
        <v>12</v>
      </c>
    </row>
    <row r="334" spans="1:10" ht="17" hidden="1" customHeight="1" x14ac:dyDescent="0.2">
      <c r="A334" s="9" t="str">
        <f>LEFT(B334,1)</f>
        <v>C</v>
      </c>
      <c r="B334" s="11" t="s">
        <v>385</v>
      </c>
      <c r="C334" t="s">
        <v>77</v>
      </c>
      <c r="D334" t="s">
        <v>68</v>
      </c>
      <c r="E334" s="14" t="s">
        <v>81</v>
      </c>
      <c r="F334" t="s">
        <v>78</v>
      </c>
      <c r="G334" t="s">
        <v>13</v>
      </c>
      <c r="J334">
        <v>8.1</v>
      </c>
    </row>
    <row r="335" spans="1:10" ht="17" hidden="1" customHeight="1" x14ac:dyDescent="0.2">
      <c r="A335" s="9" t="str">
        <f>LEFT(B335,1)</f>
        <v>C</v>
      </c>
      <c r="B335" s="11" t="s">
        <v>385</v>
      </c>
      <c r="C335" t="s">
        <v>77</v>
      </c>
      <c r="D335" t="s">
        <v>68</v>
      </c>
      <c r="E335" s="14" t="s">
        <v>81</v>
      </c>
      <c r="F335" t="s">
        <v>78</v>
      </c>
      <c r="G335" t="s">
        <v>13</v>
      </c>
      <c r="J335">
        <v>11.5</v>
      </c>
    </row>
    <row r="336" spans="1:10" ht="17" hidden="1" customHeight="1" x14ac:dyDescent="0.2">
      <c r="A336" s="9" t="str">
        <f>LEFT(B336,1)</f>
        <v>C</v>
      </c>
      <c r="B336" s="11" t="s">
        <v>385</v>
      </c>
      <c r="C336" t="s">
        <v>77</v>
      </c>
      <c r="D336" t="s">
        <v>68</v>
      </c>
      <c r="E336" s="14" t="s">
        <v>81</v>
      </c>
      <c r="F336" t="s">
        <v>78</v>
      </c>
      <c r="G336" t="s">
        <v>13</v>
      </c>
      <c r="J336">
        <v>11.5</v>
      </c>
    </row>
    <row r="337" spans="1:10" ht="17" hidden="1" customHeight="1" x14ac:dyDescent="0.2">
      <c r="A337" s="9" t="str">
        <f>LEFT(B337,1)</f>
        <v>C</v>
      </c>
      <c r="B337" s="11" t="s">
        <v>386</v>
      </c>
      <c r="C337" t="s">
        <v>77</v>
      </c>
      <c r="D337" t="s">
        <v>68</v>
      </c>
      <c r="E337" s="14" t="s">
        <v>82</v>
      </c>
      <c r="F337" t="s">
        <v>78</v>
      </c>
      <c r="G337" t="s">
        <v>13</v>
      </c>
      <c r="J337">
        <v>24.2</v>
      </c>
    </row>
    <row r="338" spans="1:10" ht="17" hidden="1" customHeight="1" x14ac:dyDescent="0.2">
      <c r="A338" s="9" t="str">
        <f>LEFT(B338,1)</f>
        <v>C</v>
      </c>
      <c r="B338" s="11" t="s">
        <v>386</v>
      </c>
      <c r="C338" t="s">
        <v>77</v>
      </c>
      <c r="D338" t="s">
        <v>68</v>
      </c>
      <c r="E338" s="14" t="s">
        <v>82</v>
      </c>
      <c r="F338" t="s">
        <v>78</v>
      </c>
      <c r="G338" t="s">
        <v>13</v>
      </c>
      <c r="J338">
        <v>16.600000000000001</v>
      </c>
    </row>
    <row r="339" spans="1:10" ht="17" hidden="1" customHeight="1" x14ac:dyDescent="0.2">
      <c r="A339" s="9" t="str">
        <f>LEFT(B339,1)</f>
        <v>C</v>
      </c>
      <c r="B339" s="11" t="s">
        <v>386</v>
      </c>
      <c r="C339" t="s">
        <v>77</v>
      </c>
      <c r="D339" t="s">
        <v>68</v>
      </c>
      <c r="E339" s="14" t="s">
        <v>82</v>
      </c>
      <c r="F339" t="s">
        <v>78</v>
      </c>
      <c r="G339" t="s">
        <v>13</v>
      </c>
      <c r="J339">
        <v>17.5</v>
      </c>
    </row>
    <row r="340" spans="1:10" ht="17" hidden="1" customHeight="1" x14ac:dyDescent="0.2">
      <c r="A340" s="9" t="str">
        <f>LEFT(B340,1)</f>
        <v>C</v>
      </c>
      <c r="B340" s="11" t="s">
        <v>386</v>
      </c>
      <c r="C340" t="s">
        <v>77</v>
      </c>
      <c r="D340" t="s">
        <v>68</v>
      </c>
      <c r="E340" s="14" t="s">
        <v>82</v>
      </c>
      <c r="F340" t="s">
        <v>78</v>
      </c>
      <c r="G340" t="s">
        <v>13</v>
      </c>
      <c r="J340">
        <v>20.9</v>
      </c>
    </row>
    <row r="341" spans="1:10" ht="17" hidden="1" customHeight="1" x14ac:dyDescent="0.2">
      <c r="A341" s="9" t="str">
        <f>LEFT(B341,1)</f>
        <v>C</v>
      </c>
      <c r="B341" s="11" t="s">
        <v>386</v>
      </c>
      <c r="C341" t="s">
        <v>77</v>
      </c>
      <c r="D341" t="s">
        <v>68</v>
      </c>
      <c r="E341" s="14" t="s">
        <v>82</v>
      </c>
      <c r="F341" t="s">
        <v>78</v>
      </c>
      <c r="G341" t="s">
        <v>13</v>
      </c>
      <c r="J341">
        <v>7.9</v>
      </c>
    </row>
    <row r="342" spans="1:10" ht="17" hidden="1" customHeight="1" x14ac:dyDescent="0.2">
      <c r="A342" s="9" t="str">
        <f>LEFT(B342,1)</f>
        <v>C</v>
      </c>
      <c r="B342" s="11" t="s">
        <v>386</v>
      </c>
      <c r="C342" t="s">
        <v>77</v>
      </c>
      <c r="D342" t="s">
        <v>65</v>
      </c>
      <c r="E342" s="14" t="s">
        <v>82</v>
      </c>
      <c r="F342" t="s">
        <v>78</v>
      </c>
      <c r="G342" t="s">
        <v>13</v>
      </c>
      <c r="J342">
        <v>6.9</v>
      </c>
    </row>
    <row r="343" spans="1:10" ht="17" hidden="1" customHeight="1" x14ac:dyDescent="0.2">
      <c r="A343" s="9" t="str">
        <f>LEFT(B343,1)</f>
        <v>C</v>
      </c>
      <c r="B343" s="11" t="s">
        <v>386</v>
      </c>
      <c r="C343" t="s">
        <v>77</v>
      </c>
      <c r="D343" t="s">
        <v>65</v>
      </c>
      <c r="E343" s="14" t="s">
        <v>82</v>
      </c>
      <c r="F343" t="s">
        <v>78</v>
      </c>
      <c r="G343" t="s">
        <v>13</v>
      </c>
      <c r="J343">
        <v>6.5</v>
      </c>
    </row>
    <row r="344" spans="1:10" ht="17" hidden="1" customHeight="1" x14ac:dyDescent="0.2">
      <c r="A344" s="9" t="str">
        <f>LEFT(B344,1)</f>
        <v>C</v>
      </c>
      <c r="B344" s="11" t="s">
        <v>387</v>
      </c>
      <c r="C344" t="s">
        <v>77</v>
      </c>
      <c r="D344" t="s">
        <v>68</v>
      </c>
      <c r="E344" s="14" t="s">
        <v>83</v>
      </c>
      <c r="F344" t="s">
        <v>78</v>
      </c>
      <c r="G344" t="s">
        <v>13</v>
      </c>
      <c r="J344">
        <v>10.9</v>
      </c>
    </row>
    <row r="345" spans="1:10" ht="17" hidden="1" customHeight="1" x14ac:dyDescent="0.2">
      <c r="A345" s="9" t="str">
        <f>LEFT(B345,1)</f>
        <v>C</v>
      </c>
      <c r="B345" s="11" t="s">
        <v>387</v>
      </c>
      <c r="C345" t="s">
        <v>77</v>
      </c>
      <c r="D345" t="s">
        <v>68</v>
      </c>
      <c r="E345" s="14" t="s">
        <v>83</v>
      </c>
      <c r="F345" t="s">
        <v>78</v>
      </c>
      <c r="G345" t="s">
        <v>13</v>
      </c>
      <c r="J345">
        <v>18.600000000000001</v>
      </c>
    </row>
    <row r="346" spans="1:10" ht="17" hidden="1" customHeight="1" x14ac:dyDescent="0.2">
      <c r="A346" s="9" t="str">
        <f>LEFT(B346,1)</f>
        <v>C</v>
      </c>
      <c r="B346" s="11" t="s">
        <v>387</v>
      </c>
      <c r="C346" t="s">
        <v>77</v>
      </c>
      <c r="D346" t="s">
        <v>68</v>
      </c>
      <c r="E346" s="14" t="s">
        <v>83</v>
      </c>
      <c r="F346" t="s">
        <v>78</v>
      </c>
      <c r="G346" t="s">
        <v>13</v>
      </c>
      <c r="J346">
        <v>16.100000000000001</v>
      </c>
    </row>
    <row r="347" spans="1:10" ht="17" hidden="1" customHeight="1" x14ac:dyDescent="0.2">
      <c r="A347" s="9" t="str">
        <f>LEFT(B347,1)</f>
        <v>C</v>
      </c>
      <c r="B347" s="11" t="s">
        <v>387</v>
      </c>
      <c r="C347" t="s">
        <v>77</v>
      </c>
      <c r="D347" t="s">
        <v>68</v>
      </c>
      <c r="E347" s="14" t="s">
        <v>83</v>
      </c>
      <c r="F347" t="s">
        <v>78</v>
      </c>
      <c r="G347" t="s">
        <v>13</v>
      </c>
      <c r="J347">
        <v>19.7</v>
      </c>
    </row>
    <row r="348" spans="1:10" ht="17" hidden="1" customHeight="1" x14ac:dyDescent="0.2">
      <c r="A348" s="9" t="str">
        <f>LEFT(B348,1)</f>
        <v>C</v>
      </c>
      <c r="B348" s="11" t="s">
        <v>387</v>
      </c>
      <c r="C348" t="s">
        <v>77</v>
      </c>
      <c r="D348" t="s">
        <v>68</v>
      </c>
      <c r="E348" s="14" t="s">
        <v>83</v>
      </c>
      <c r="F348" t="s">
        <v>78</v>
      </c>
      <c r="G348" t="s">
        <v>13</v>
      </c>
      <c r="J348">
        <v>17.3</v>
      </c>
    </row>
    <row r="349" spans="1:10" ht="17" hidden="1" customHeight="1" x14ac:dyDescent="0.2">
      <c r="A349" s="9" t="str">
        <f>LEFT(B349,1)</f>
        <v>C</v>
      </c>
      <c r="B349" s="11" t="s">
        <v>387</v>
      </c>
      <c r="C349" t="s">
        <v>77</v>
      </c>
      <c r="D349" t="s">
        <v>65</v>
      </c>
      <c r="E349" s="14" t="s">
        <v>83</v>
      </c>
      <c r="F349" t="s">
        <v>78</v>
      </c>
      <c r="G349" t="s">
        <v>13</v>
      </c>
      <c r="J349">
        <v>9</v>
      </c>
    </row>
    <row r="350" spans="1:10" ht="17" hidden="1" customHeight="1" x14ac:dyDescent="0.2">
      <c r="A350" s="9" t="str">
        <f>LEFT(B350,1)</f>
        <v>C</v>
      </c>
      <c r="B350" s="11" t="s">
        <v>387</v>
      </c>
      <c r="C350" t="s">
        <v>77</v>
      </c>
      <c r="D350" t="s">
        <v>65</v>
      </c>
      <c r="E350" s="14" t="s">
        <v>83</v>
      </c>
      <c r="F350" t="s">
        <v>78</v>
      </c>
      <c r="G350" t="s">
        <v>13</v>
      </c>
      <c r="J350">
        <v>8.9</v>
      </c>
    </row>
    <row r="351" spans="1:10" ht="17" hidden="1" customHeight="1" x14ac:dyDescent="0.2">
      <c r="A351" s="9" t="str">
        <f>LEFT(B351,1)</f>
        <v>C</v>
      </c>
      <c r="B351" s="11" t="s">
        <v>388</v>
      </c>
      <c r="C351" t="s">
        <v>77</v>
      </c>
      <c r="D351" t="s">
        <v>68</v>
      </c>
      <c r="E351" s="14" t="s">
        <v>84</v>
      </c>
      <c r="F351" t="s">
        <v>78</v>
      </c>
      <c r="G351" t="s">
        <v>13</v>
      </c>
      <c r="J351">
        <v>0.5</v>
      </c>
    </row>
    <row r="352" spans="1:10" ht="17" hidden="1" customHeight="1" x14ac:dyDescent="0.2">
      <c r="A352" s="9" t="str">
        <f>LEFT(B352,1)</f>
        <v>C</v>
      </c>
      <c r="B352" s="11" t="s">
        <v>388</v>
      </c>
      <c r="C352" t="s">
        <v>77</v>
      </c>
      <c r="D352" t="s">
        <v>68</v>
      </c>
      <c r="E352" s="14" t="s">
        <v>84</v>
      </c>
      <c r="F352" t="s">
        <v>78</v>
      </c>
      <c r="G352" t="s">
        <v>13</v>
      </c>
      <c r="J352">
        <v>22.1</v>
      </c>
    </row>
    <row r="353" spans="1:10" ht="17" hidden="1" customHeight="1" x14ac:dyDescent="0.2">
      <c r="A353" s="9" t="str">
        <f>LEFT(B353,1)</f>
        <v>C</v>
      </c>
      <c r="B353" s="11" t="s">
        <v>388</v>
      </c>
      <c r="C353" t="s">
        <v>77</v>
      </c>
      <c r="D353" t="s">
        <v>68</v>
      </c>
      <c r="E353" s="14" t="s">
        <v>84</v>
      </c>
      <c r="F353" t="s">
        <v>78</v>
      </c>
      <c r="G353" t="s">
        <v>13</v>
      </c>
      <c r="J353">
        <v>18.3</v>
      </c>
    </row>
    <row r="354" spans="1:10" ht="17" hidden="1" customHeight="1" x14ac:dyDescent="0.2">
      <c r="A354" s="9" t="str">
        <f>LEFT(B354,1)</f>
        <v>C</v>
      </c>
      <c r="B354" s="11" t="s">
        <v>388</v>
      </c>
      <c r="C354" t="s">
        <v>77</v>
      </c>
      <c r="D354" t="s">
        <v>68</v>
      </c>
      <c r="E354" s="14" t="s">
        <v>84</v>
      </c>
      <c r="F354" t="s">
        <v>78</v>
      </c>
      <c r="G354" t="s">
        <v>13</v>
      </c>
      <c r="J354">
        <v>24.5</v>
      </c>
    </row>
    <row r="355" spans="1:10" ht="17" hidden="1" customHeight="1" x14ac:dyDescent="0.2">
      <c r="A355" s="9" t="str">
        <f>LEFT(B355,1)</f>
        <v>C</v>
      </c>
      <c r="B355" s="11" t="s">
        <v>388</v>
      </c>
      <c r="C355" t="s">
        <v>77</v>
      </c>
      <c r="D355" t="s">
        <v>68</v>
      </c>
      <c r="E355" s="14" t="s">
        <v>84</v>
      </c>
      <c r="F355" t="s">
        <v>78</v>
      </c>
      <c r="G355" t="s">
        <v>13</v>
      </c>
      <c r="J355">
        <v>24.1</v>
      </c>
    </row>
    <row r="356" spans="1:10" ht="17" hidden="1" customHeight="1" x14ac:dyDescent="0.2">
      <c r="A356" s="9" t="str">
        <f>LEFT(B356,1)</f>
        <v>C</v>
      </c>
      <c r="B356" s="11" t="s">
        <v>388</v>
      </c>
      <c r="C356" t="s">
        <v>77</v>
      </c>
      <c r="D356" t="s">
        <v>68</v>
      </c>
      <c r="E356" s="14" t="s">
        <v>84</v>
      </c>
      <c r="F356" t="s">
        <v>78</v>
      </c>
      <c r="G356" t="s">
        <v>13</v>
      </c>
      <c r="J356">
        <v>37.6</v>
      </c>
    </row>
    <row r="357" spans="1:10" ht="17" hidden="1" customHeight="1" x14ac:dyDescent="0.2">
      <c r="A357" s="9" t="str">
        <f>LEFT(B357,1)</f>
        <v>C</v>
      </c>
      <c r="B357" s="11" t="s">
        <v>388</v>
      </c>
      <c r="C357" t="s">
        <v>77</v>
      </c>
      <c r="D357" t="s">
        <v>68</v>
      </c>
      <c r="E357" s="14" t="s">
        <v>84</v>
      </c>
      <c r="F357" t="s">
        <v>78</v>
      </c>
      <c r="G357" t="s">
        <v>13</v>
      </c>
      <c r="J357">
        <v>21</v>
      </c>
    </row>
    <row r="358" spans="1:10" ht="17" hidden="1" customHeight="1" x14ac:dyDescent="0.2">
      <c r="A358" s="9" t="str">
        <f>LEFT(B358,1)</f>
        <v>C</v>
      </c>
      <c r="B358" s="11" t="s">
        <v>388</v>
      </c>
      <c r="C358" t="s">
        <v>77</v>
      </c>
      <c r="D358" t="s">
        <v>68</v>
      </c>
      <c r="E358" s="14" t="s">
        <v>84</v>
      </c>
      <c r="F358" t="s">
        <v>78</v>
      </c>
      <c r="G358" t="s">
        <v>13</v>
      </c>
      <c r="J358">
        <v>-2.5</v>
      </c>
    </row>
    <row r="359" spans="1:10" ht="17" hidden="1" customHeight="1" x14ac:dyDescent="0.2">
      <c r="A359" s="9" t="str">
        <f>LEFT(B359,1)</f>
        <v>C</v>
      </c>
      <c r="B359" s="11" t="s">
        <v>388</v>
      </c>
      <c r="C359" t="s">
        <v>77</v>
      </c>
      <c r="D359" t="s">
        <v>68</v>
      </c>
      <c r="E359" s="14" t="s">
        <v>84</v>
      </c>
      <c r="F359" t="s">
        <v>78</v>
      </c>
      <c r="G359" t="s">
        <v>13</v>
      </c>
      <c r="J359">
        <v>4.4000000000000004</v>
      </c>
    </row>
    <row r="360" spans="1:10" ht="17" hidden="1" customHeight="1" x14ac:dyDescent="0.2">
      <c r="A360" s="9" t="str">
        <f>LEFT(B360,1)</f>
        <v>C</v>
      </c>
      <c r="B360" s="11" t="s">
        <v>388</v>
      </c>
      <c r="C360" t="s">
        <v>77</v>
      </c>
      <c r="D360" t="s">
        <v>68</v>
      </c>
      <c r="E360" s="14" t="s">
        <v>84</v>
      </c>
      <c r="F360" t="s">
        <v>78</v>
      </c>
      <c r="G360" t="s">
        <v>13</v>
      </c>
      <c r="J360">
        <v>26.4</v>
      </c>
    </row>
    <row r="361" spans="1:10" ht="17" hidden="1" customHeight="1" x14ac:dyDescent="0.2">
      <c r="A361" s="9" t="str">
        <f>LEFT(B361,1)</f>
        <v>C</v>
      </c>
      <c r="B361" s="11" t="s">
        <v>388</v>
      </c>
      <c r="C361" t="s">
        <v>77</v>
      </c>
      <c r="D361" t="s">
        <v>68</v>
      </c>
      <c r="E361" s="14" t="s">
        <v>84</v>
      </c>
      <c r="F361" t="s">
        <v>78</v>
      </c>
      <c r="G361" t="s">
        <v>13</v>
      </c>
      <c r="J361">
        <v>12.6</v>
      </c>
    </row>
    <row r="362" spans="1:10" ht="17" hidden="1" customHeight="1" x14ac:dyDescent="0.2">
      <c r="A362" s="9" t="str">
        <f>LEFT(B362,1)</f>
        <v>C</v>
      </c>
      <c r="B362" s="11" t="s">
        <v>388</v>
      </c>
      <c r="C362" t="s">
        <v>77</v>
      </c>
      <c r="D362" t="s">
        <v>68</v>
      </c>
      <c r="E362" s="14" t="s">
        <v>84</v>
      </c>
      <c r="F362" t="s">
        <v>78</v>
      </c>
      <c r="G362" t="s">
        <v>13</v>
      </c>
      <c r="J362">
        <v>4.9000000000000004</v>
      </c>
    </row>
    <row r="363" spans="1:10" ht="17" hidden="1" customHeight="1" x14ac:dyDescent="0.2">
      <c r="A363" s="9" t="str">
        <f>LEFT(B363,1)</f>
        <v>C</v>
      </c>
      <c r="B363" s="11" t="s">
        <v>388</v>
      </c>
      <c r="C363" t="s">
        <v>77</v>
      </c>
      <c r="D363" t="s">
        <v>68</v>
      </c>
      <c r="E363" s="14" t="s">
        <v>84</v>
      </c>
      <c r="F363" t="s">
        <v>78</v>
      </c>
      <c r="G363" t="s">
        <v>13</v>
      </c>
      <c r="J363">
        <v>5</v>
      </c>
    </row>
    <row r="364" spans="1:10" ht="17" hidden="1" customHeight="1" x14ac:dyDescent="0.2">
      <c r="A364" s="9" t="str">
        <f>LEFT(B364,1)</f>
        <v>C</v>
      </c>
      <c r="B364" s="11" t="s">
        <v>388</v>
      </c>
      <c r="C364" t="s">
        <v>77</v>
      </c>
      <c r="D364" t="s">
        <v>65</v>
      </c>
      <c r="E364" s="14" t="s">
        <v>84</v>
      </c>
      <c r="F364" t="s">
        <v>78</v>
      </c>
      <c r="G364" t="s">
        <v>13</v>
      </c>
      <c r="J364">
        <v>9.6999999999999993</v>
      </c>
    </row>
    <row r="365" spans="1:10" ht="17" hidden="1" customHeight="1" x14ac:dyDescent="0.2">
      <c r="A365" s="9" t="str">
        <f>LEFT(B365,1)</f>
        <v>C</v>
      </c>
      <c r="B365" s="11" t="s">
        <v>388</v>
      </c>
      <c r="C365" t="s">
        <v>77</v>
      </c>
      <c r="D365" t="s">
        <v>65</v>
      </c>
      <c r="E365" s="14" t="s">
        <v>84</v>
      </c>
      <c r="F365" t="s">
        <v>78</v>
      </c>
      <c r="G365" t="s">
        <v>13</v>
      </c>
      <c r="J365">
        <v>7.5</v>
      </c>
    </row>
    <row r="366" spans="1:10" ht="17" hidden="1" customHeight="1" x14ac:dyDescent="0.2">
      <c r="A366" s="9" t="str">
        <f>LEFT(B366,1)</f>
        <v>C</v>
      </c>
      <c r="B366" s="11" t="s">
        <v>388</v>
      </c>
      <c r="C366" t="s">
        <v>77</v>
      </c>
      <c r="D366" t="s">
        <v>65</v>
      </c>
      <c r="E366" s="14" t="s">
        <v>84</v>
      </c>
      <c r="F366" t="s">
        <v>78</v>
      </c>
      <c r="G366" t="s">
        <v>13</v>
      </c>
      <c r="J366">
        <v>5.7</v>
      </c>
    </row>
    <row r="367" spans="1:10" ht="17" hidden="1" customHeight="1" x14ac:dyDescent="0.2">
      <c r="A367" s="9" t="str">
        <f>LEFT(B367,1)</f>
        <v>C</v>
      </c>
      <c r="B367" s="11" t="s">
        <v>388</v>
      </c>
      <c r="C367" t="s">
        <v>77</v>
      </c>
      <c r="D367" t="s">
        <v>65</v>
      </c>
      <c r="E367" s="14" t="s">
        <v>84</v>
      </c>
      <c r="F367" t="s">
        <v>78</v>
      </c>
      <c r="G367" t="s">
        <v>13</v>
      </c>
      <c r="J367">
        <v>9</v>
      </c>
    </row>
    <row r="368" spans="1:10" ht="17" hidden="1" customHeight="1" x14ac:dyDescent="0.2">
      <c r="A368" s="9" t="str">
        <f>LEFT(B368,1)</f>
        <v>C</v>
      </c>
      <c r="B368" s="11" t="s">
        <v>388</v>
      </c>
      <c r="C368" t="s">
        <v>77</v>
      </c>
      <c r="D368" t="s">
        <v>65</v>
      </c>
      <c r="E368" s="14" t="s">
        <v>84</v>
      </c>
      <c r="F368" t="s">
        <v>78</v>
      </c>
      <c r="G368" t="s">
        <v>13</v>
      </c>
      <c r="J368">
        <v>9.6</v>
      </c>
    </row>
    <row r="369" spans="1:10" ht="17" hidden="1" customHeight="1" x14ac:dyDescent="0.2">
      <c r="A369" s="9" t="str">
        <f>LEFT(B369,1)</f>
        <v>C</v>
      </c>
      <c r="B369" s="11" t="s">
        <v>388</v>
      </c>
      <c r="C369" t="s">
        <v>77</v>
      </c>
      <c r="D369" t="s">
        <v>65</v>
      </c>
      <c r="E369" s="14" t="s">
        <v>84</v>
      </c>
      <c r="F369" t="s">
        <v>78</v>
      </c>
      <c r="G369" t="s">
        <v>13</v>
      </c>
      <c r="J369">
        <v>5.5</v>
      </c>
    </row>
    <row r="370" spans="1:10" ht="17" hidden="1" customHeight="1" x14ac:dyDescent="0.2">
      <c r="A370" s="9" t="str">
        <f>LEFT(B370,1)</f>
        <v>C</v>
      </c>
      <c r="B370" s="11" t="s">
        <v>388</v>
      </c>
      <c r="C370" t="s">
        <v>77</v>
      </c>
      <c r="D370" t="s">
        <v>65</v>
      </c>
      <c r="E370" s="14" t="s">
        <v>84</v>
      </c>
      <c r="F370" t="s">
        <v>78</v>
      </c>
      <c r="G370" t="s">
        <v>13</v>
      </c>
      <c r="J370">
        <v>5.2</v>
      </c>
    </row>
    <row r="371" spans="1:10" ht="17" hidden="1" customHeight="1" x14ac:dyDescent="0.2">
      <c r="A371" s="9" t="str">
        <f>LEFT(B371,1)</f>
        <v>C</v>
      </c>
      <c r="B371" s="11" t="s">
        <v>388</v>
      </c>
      <c r="C371" t="s">
        <v>77</v>
      </c>
      <c r="D371" t="s">
        <v>65</v>
      </c>
      <c r="E371" s="14" t="s">
        <v>84</v>
      </c>
      <c r="F371" t="s">
        <v>78</v>
      </c>
      <c r="G371" t="s">
        <v>13</v>
      </c>
      <c r="J371">
        <v>8.1</v>
      </c>
    </row>
    <row r="372" spans="1:10" ht="17" hidden="1" customHeight="1" x14ac:dyDescent="0.2">
      <c r="A372" s="9" t="str">
        <f>LEFT(B372,1)</f>
        <v>C</v>
      </c>
      <c r="B372" s="11" t="s">
        <v>388</v>
      </c>
      <c r="C372" t="s">
        <v>77</v>
      </c>
      <c r="D372" t="s">
        <v>65</v>
      </c>
      <c r="E372" s="14" t="s">
        <v>84</v>
      </c>
      <c r="F372" t="s">
        <v>78</v>
      </c>
      <c r="G372" t="s">
        <v>13</v>
      </c>
      <c r="J372">
        <v>-1.9</v>
      </c>
    </row>
    <row r="373" spans="1:10" ht="17" hidden="1" customHeight="1" x14ac:dyDescent="0.2">
      <c r="A373" s="9" t="str">
        <f>LEFT(B373,1)</f>
        <v>C</v>
      </c>
      <c r="B373" s="11" t="s">
        <v>388</v>
      </c>
      <c r="C373" t="s">
        <v>77</v>
      </c>
      <c r="D373" t="s">
        <v>65</v>
      </c>
      <c r="E373" s="14" t="s">
        <v>84</v>
      </c>
      <c r="F373" t="s">
        <v>78</v>
      </c>
      <c r="G373" t="s">
        <v>13</v>
      </c>
      <c r="J373">
        <v>-3.6</v>
      </c>
    </row>
    <row r="374" spans="1:10" ht="17" hidden="1" customHeight="1" x14ac:dyDescent="0.2">
      <c r="A374" s="9" t="str">
        <f>LEFT(B374,1)</f>
        <v>C</v>
      </c>
      <c r="B374" s="11" t="s">
        <v>388</v>
      </c>
      <c r="C374" t="s">
        <v>77</v>
      </c>
      <c r="D374" t="s">
        <v>65</v>
      </c>
      <c r="E374" s="14" t="s">
        <v>84</v>
      </c>
      <c r="F374" t="s">
        <v>78</v>
      </c>
      <c r="G374" t="s">
        <v>13</v>
      </c>
      <c r="J374">
        <v>10.3</v>
      </c>
    </row>
    <row r="375" spans="1:10" ht="17" hidden="1" customHeight="1" x14ac:dyDescent="0.2">
      <c r="A375" s="9" t="str">
        <f>LEFT(B375,1)</f>
        <v>C</v>
      </c>
      <c r="B375" s="11" t="s">
        <v>388</v>
      </c>
      <c r="C375" t="s">
        <v>77</v>
      </c>
      <c r="D375" t="s">
        <v>65</v>
      </c>
      <c r="E375" s="14" t="s">
        <v>84</v>
      </c>
      <c r="F375" t="s">
        <v>78</v>
      </c>
      <c r="G375" t="s">
        <v>13</v>
      </c>
      <c r="J375">
        <v>7.4</v>
      </c>
    </row>
    <row r="376" spans="1:10" ht="17" hidden="1" customHeight="1" x14ac:dyDescent="0.2">
      <c r="A376" s="9" t="str">
        <f>LEFT(B376,1)</f>
        <v>C</v>
      </c>
      <c r="B376" s="11" t="s">
        <v>388</v>
      </c>
      <c r="C376" t="s">
        <v>77</v>
      </c>
      <c r="D376" t="s">
        <v>65</v>
      </c>
      <c r="E376" s="14" t="s">
        <v>84</v>
      </c>
      <c r="F376" t="s">
        <v>78</v>
      </c>
      <c r="G376" t="s">
        <v>13</v>
      </c>
      <c r="J376">
        <v>7.3</v>
      </c>
    </row>
    <row r="377" spans="1:10" ht="17" hidden="1" customHeight="1" x14ac:dyDescent="0.2">
      <c r="A377" s="9" t="str">
        <f>LEFT(B377,1)</f>
        <v>C</v>
      </c>
      <c r="B377" s="11" t="s">
        <v>388</v>
      </c>
      <c r="C377" t="s">
        <v>77</v>
      </c>
      <c r="D377" t="s">
        <v>65</v>
      </c>
      <c r="E377" s="14" t="s">
        <v>84</v>
      </c>
      <c r="F377" t="s">
        <v>78</v>
      </c>
      <c r="G377" t="s">
        <v>13</v>
      </c>
      <c r="J377">
        <v>5.8</v>
      </c>
    </row>
    <row r="378" spans="1:10" ht="17" hidden="1" customHeight="1" x14ac:dyDescent="0.2">
      <c r="A378" s="9" t="str">
        <f>LEFT(B378,1)</f>
        <v>C</v>
      </c>
      <c r="B378" s="11" t="s">
        <v>389</v>
      </c>
      <c r="C378" t="s">
        <v>77</v>
      </c>
      <c r="D378" t="s">
        <v>68</v>
      </c>
      <c r="E378" s="14" t="s">
        <v>85</v>
      </c>
      <c r="F378" t="s">
        <v>78</v>
      </c>
      <c r="G378" t="s">
        <v>13</v>
      </c>
      <c r="J378">
        <v>-10.3</v>
      </c>
    </row>
    <row r="379" spans="1:10" ht="17" hidden="1" customHeight="1" x14ac:dyDescent="0.2">
      <c r="A379" s="9" t="str">
        <f>LEFT(B379,1)</f>
        <v>C</v>
      </c>
      <c r="B379" s="11" t="s">
        <v>389</v>
      </c>
      <c r="C379" t="s">
        <v>77</v>
      </c>
      <c r="D379" t="s">
        <v>68</v>
      </c>
      <c r="E379" s="14" t="s">
        <v>85</v>
      </c>
      <c r="F379" t="s">
        <v>78</v>
      </c>
      <c r="G379" t="s">
        <v>13</v>
      </c>
      <c r="J379">
        <v>-8.4</v>
      </c>
    </row>
    <row r="380" spans="1:10" ht="17" hidden="1" customHeight="1" x14ac:dyDescent="0.2">
      <c r="A380" s="9" t="str">
        <f>LEFT(B380,1)</f>
        <v>C</v>
      </c>
      <c r="B380" s="11" t="s">
        <v>389</v>
      </c>
      <c r="C380" t="s">
        <v>77</v>
      </c>
      <c r="D380" t="s">
        <v>65</v>
      </c>
      <c r="E380" s="14" t="s">
        <v>85</v>
      </c>
      <c r="F380" t="s">
        <v>78</v>
      </c>
      <c r="G380" t="s">
        <v>13</v>
      </c>
      <c r="J380">
        <v>-1.9</v>
      </c>
    </row>
    <row r="381" spans="1:10" ht="17" hidden="1" customHeight="1" x14ac:dyDescent="0.2">
      <c r="A381" s="9" t="str">
        <f>LEFT(B381,1)</f>
        <v>C</v>
      </c>
      <c r="B381" s="11" t="s">
        <v>389</v>
      </c>
      <c r="C381" t="s">
        <v>77</v>
      </c>
      <c r="D381" t="s">
        <v>65</v>
      </c>
      <c r="E381" s="14" t="s">
        <v>85</v>
      </c>
      <c r="F381" t="s">
        <v>78</v>
      </c>
      <c r="G381" t="s">
        <v>13</v>
      </c>
      <c r="J381">
        <v>-3.6</v>
      </c>
    </row>
    <row r="382" spans="1:10" ht="17" hidden="1" customHeight="1" x14ac:dyDescent="0.2">
      <c r="A382" s="9" t="str">
        <f>LEFT(B382,1)</f>
        <v>C</v>
      </c>
      <c r="B382" s="11" t="s">
        <v>390</v>
      </c>
      <c r="C382" t="s">
        <v>77</v>
      </c>
      <c r="D382" t="s">
        <v>68</v>
      </c>
      <c r="E382" s="14" t="s">
        <v>86</v>
      </c>
      <c r="F382" t="s">
        <v>78</v>
      </c>
      <c r="G382" t="s">
        <v>13</v>
      </c>
      <c r="J382">
        <v>-5.7</v>
      </c>
    </row>
    <row r="383" spans="1:10" ht="17" hidden="1" customHeight="1" x14ac:dyDescent="0.2">
      <c r="A383" s="9" t="str">
        <f>LEFT(B383,1)</f>
        <v>C</v>
      </c>
      <c r="B383" s="11" t="s">
        <v>390</v>
      </c>
      <c r="C383" t="s">
        <v>77</v>
      </c>
      <c r="D383" t="s">
        <v>68</v>
      </c>
      <c r="E383" s="14" t="s">
        <v>86</v>
      </c>
      <c r="F383" t="s">
        <v>78</v>
      </c>
      <c r="G383" t="s">
        <v>13</v>
      </c>
      <c r="J383">
        <v>-2.4</v>
      </c>
    </row>
    <row r="384" spans="1:10" ht="17" hidden="1" customHeight="1" x14ac:dyDescent="0.2">
      <c r="A384" s="9" t="str">
        <f>LEFT(B384,1)</f>
        <v>C</v>
      </c>
      <c r="B384" s="11" t="s">
        <v>390</v>
      </c>
      <c r="C384" t="s">
        <v>77</v>
      </c>
      <c r="D384" t="s">
        <v>65</v>
      </c>
      <c r="E384" s="14" t="s">
        <v>86</v>
      </c>
      <c r="F384" t="s">
        <v>78</v>
      </c>
      <c r="G384" t="s">
        <v>13</v>
      </c>
      <c r="J384">
        <v>4.4000000000000004</v>
      </c>
    </row>
    <row r="385" spans="1:10" ht="17" hidden="1" customHeight="1" x14ac:dyDescent="0.2">
      <c r="A385" s="9" t="str">
        <f>LEFT(B385,1)</f>
        <v>C</v>
      </c>
      <c r="B385" s="11" t="s">
        <v>390</v>
      </c>
      <c r="C385" t="s">
        <v>77</v>
      </c>
      <c r="D385" t="s">
        <v>65</v>
      </c>
      <c r="E385" s="14" t="s">
        <v>86</v>
      </c>
      <c r="F385" t="s">
        <v>78</v>
      </c>
      <c r="G385" t="s">
        <v>13</v>
      </c>
      <c r="J385">
        <v>4.0999999999999996</v>
      </c>
    </row>
    <row r="386" spans="1:10" ht="17" hidden="1" customHeight="1" x14ac:dyDescent="0.2">
      <c r="A386" s="9" t="str">
        <f>LEFT(B386,1)</f>
        <v>C</v>
      </c>
      <c r="B386" s="11" t="s">
        <v>391</v>
      </c>
      <c r="C386" t="s">
        <v>77</v>
      </c>
      <c r="D386" t="s">
        <v>68</v>
      </c>
      <c r="E386" s="14" t="s">
        <v>87</v>
      </c>
      <c r="F386" t="s">
        <v>78</v>
      </c>
      <c r="G386" t="s">
        <v>13</v>
      </c>
      <c r="J386">
        <v>-9.8000000000000007</v>
      </c>
    </row>
    <row r="387" spans="1:10" ht="17" hidden="1" customHeight="1" x14ac:dyDescent="0.2">
      <c r="A387" s="9" t="str">
        <f>LEFT(B387,1)</f>
        <v>C</v>
      </c>
      <c r="B387" s="11" t="s">
        <v>391</v>
      </c>
      <c r="C387" t="s">
        <v>77</v>
      </c>
      <c r="D387" t="s">
        <v>68</v>
      </c>
      <c r="E387" s="14" t="s">
        <v>87</v>
      </c>
      <c r="F387" t="s">
        <v>78</v>
      </c>
      <c r="G387" t="s">
        <v>13</v>
      </c>
      <c r="J387">
        <v>-6.3</v>
      </c>
    </row>
    <row r="388" spans="1:10" ht="17" hidden="1" customHeight="1" x14ac:dyDescent="0.2">
      <c r="A388" s="9" t="str">
        <f>LEFT(B388,1)</f>
        <v>C</v>
      </c>
      <c r="B388" s="11" t="s">
        <v>391</v>
      </c>
      <c r="C388" t="s">
        <v>77</v>
      </c>
      <c r="D388" t="s">
        <v>68</v>
      </c>
      <c r="E388" s="14" t="s">
        <v>87</v>
      </c>
      <c r="F388" t="s">
        <v>78</v>
      </c>
      <c r="G388" t="s">
        <v>13</v>
      </c>
      <c r="J388">
        <v>-4.5999999999999996</v>
      </c>
    </row>
    <row r="389" spans="1:10" ht="17" hidden="1" customHeight="1" x14ac:dyDescent="0.2">
      <c r="A389" s="9" t="str">
        <f>LEFT(B389,1)</f>
        <v>C</v>
      </c>
      <c r="B389" s="11" t="s">
        <v>391</v>
      </c>
      <c r="C389" t="s">
        <v>77</v>
      </c>
      <c r="D389" t="s">
        <v>65</v>
      </c>
      <c r="E389" s="14" t="s">
        <v>87</v>
      </c>
      <c r="F389" t="s">
        <v>78</v>
      </c>
      <c r="G389" t="s">
        <v>13</v>
      </c>
      <c r="J389">
        <v>-2.1</v>
      </c>
    </row>
    <row r="390" spans="1:10" ht="17" hidden="1" customHeight="1" x14ac:dyDescent="0.2">
      <c r="A390" s="9" t="str">
        <f>LEFT(B390,1)</f>
        <v>C</v>
      </c>
      <c r="B390" s="11" t="s">
        <v>391</v>
      </c>
      <c r="C390" t="s">
        <v>77</v>
      </c>
      <c r="D390" t="s">
        <v>65</v>
      </c>
      <c r="E390" s="14" t="s">
        <v>87</v>
      </c>
      <c r="F390" t="s">
        <v>78</v>
      </c>
      <c r="G390" t="s">
        <v>13</v>
      </c>
      <c r="J390">
        <v>0</v>
      </c>
    </row>
    <row r="391" spans="1:10" ht="17" hidden="1" customHeight="1" x14ac:dyDescent="0.2">
      <c r="A391" s="9" t="str">
        <f>LEFT(B391,1)</f>
        <v>C</v>
      </c>
      <c r="B391" s="11" t="s">
        <v>392</v>
      </c>
      <c r="C391" t="s">
        <v>77</v>
      </c>
      <c r="D391" t="s">
        <v>68</v>
      </c>
      <c r="E391" s="14" t="s">
        <v>88</v>
      </c>
      <c r="F391" t="s">
        <v>78</v>
      </c>
      <c r="G391" t="s">
        <v>13</v>
      </c>
      <c r="J391">
        <v>-7.4</v>
      </c>
    </row>
    <row r="392" spans="1:10" ht="17" hidden="1" customHeight="1" x14ac:dyDescent="0.2">
      <c r="A392" s="9" t="str">
        <f>LEFT(B392,1)</f>
        <v>C</v>
      </c>
      <c r="B392" s="11" t="s">
        <v>392</v>
      </c>
      <c r="C392" t="s">
        <v>77</v>
      </c>
      <c r="D392" t="s">
        <v>68</v>
      </c>
      <c r="E392" s="14" t="s">
        <v>88</v>
      </c>
      <c r="F392" t="s">
        <v>78</v>
      </c>
      <c r="G392" t="s">
        <v>13</v>
      </c>
      <c r="J392">
        <v>-7.3</v>
      </c>
    </row>
    <row r="393" spans="1:10" ht="17" hidden="1" customHeight="1" x14ac:dyDescent="0.2">
      <c r="A393" s="9" t="str">
        <f>LEFT(B393,1)</f>
        <v>C</v>
      </c>
      <c r="B393" s="11" t="s">
        <v>392</v>
      </c>
      <c r="C393" t="s">
        <v>77</v>
      </c>
      <c r="D393" t="s">
        <v>65</v>
      </c>
      <c r="E393" s="14" t="s">
        <v>88</v>
      </c>
      <c r="F393" t="s">
        <v>78</v>
      </c>
      <c r="G393" t="s">
        <v>13</v>
      </c>
      <c r="J393">
        <v>-4.2</v>
      </c>
    </row>
    <row r="394" spans="1:10" ht="17" hidden="1" customHeight="1" x14ac:dyDescent="0.2">
      <c r="A394" s="9" t="str">
        <f>LEFT(B394,1)</f>
        <v>C</v>
      </c>
      <c r="B394" s="11" t="s">
        <v>392</v>
      </c>
      <c r="C394" t="s">
        <v>77</v>
      </c>
      <c r="D394" t="s">
        <v>65</v>
      </c>
      <c r="E394" s="14" t="s">
        <v>88</v>
      </c>
      <c r="F394" t="s">
        <v>78</v>
      </c>
      <c r="G394" t="s">
        <v>13</v>
      </c>
      <c r="J394">
        <v>-3.5</v>
      </c>
    </row>
    <row r="395" spans="1:10" ht="17" hidden="1" customHeight="1" x14ac:dyDescent="0.2">
      <c r="A395" s="9" t="str">
        <f>LEFT(B395,1)</f>
        <v>C</v>
      </c>
      <c r="B395" s="11" t="s">
        <v>393</v>
      </c>
      <c r="C395" t="s">
        <v>77</v>
      </c>
      <c r="D395" t="s">
        <v>68</v>
      </c>
      <c r="E395" s="14" t="s">
        <v>89</v>
      </c>
      <c r="F395" t="s">
        <v>78</v>
      </c>
      <c r="G395" t="s">
        <v>13</v>
      </c>
      <c r="J395">
        <v>-5.0999999999999996</v>
      </c>
    </row>
    <row r="396" spans="1:10" ht="17" hidden="1" customHeight="1" x14ac:dyDescent="0.2">
      <c r="A396" s="9" t="str">
        <f>LEFT(B396,1)</f>
        <v>C</v>
      </c>
      <c r="B396" s="11" t="s">
        <v>393</v>
      </c>
      <c r="C396" t="s">
        <v>77</v>
      </c>
      <c r="D396" t="s">
        <v>68</v>
      </c>
      <c r="E396" s="14" t="s">
        <v>89</v>
      </c>
      <c r="F396" t="s">
        <v>78</v>
      </c>
      <c r="G396" t="s">
        <v>13</v>
      </c>
      <c r="J396">
        <v>2.5</v>
      </c>
    </row>
    <row r="397" spans="1:10" ht="17" hidden="1" customHeight="1" x14ac:dyDescent="0.2">
      <c r="A397" s="9" t="str">
        <f>LEFT(B397,1)</f>
        <v>C</v>
      </c>
      <c r="B397" s="11" t="s">
        <v>393</v>
      </c>
      <c r="C397" t="s">
        <v>77</v>
      </c>
      <c r="D397" t="s">
        <v>68</v>
      </c>
      <c r="E397" s="14" t="s">
        <v>89</v>
      </c>
      <c r="F397" t="s">
        <v>78</v>
      </c>
      <c r="G397" t="s">
        <v>13</v>
      </c>
      <c r="J397">
        <v>0.1</v>
      </c>
    </row>
    <row r="398" spans="1:10" ht="17" hidden="1" customHeight="1" x14ac:dyDescent="0.2">
      <c r="A398" s="9" t="str">
        <f>LEFT(B398,1)</f>
        <v>C</v>
      </c>
      <c r="B398" s="11" t="s">
        <v>393</v>
      </c>
      <c r="C398" t="s">
        <v>77</v>
      </c>
      <c r="D398" t="s">
        <v>68</v>
      </c>
      <c r="E398" s="14" t="s">
        <v>89</v>
      </c>
      <c r="F398" t="s">
        <v>78</v>
      </c>
      <c r="G398" t="s">
        <v>13</v>
      </c>
      <c r="J398">
        <v>-0.6</v>
      </c>
    </row>
    <row r="399" spans="1:10" ht="17" hidden="1" customHeight="1" x14ac:dyDescent="0.2">
      <c r="A399" s="9" t="str">
        <f>LEFT(B399,1)</f>
        <v>C</v>
      </c>
      <c r="B399" s="11" t="s">
        <v>393</v>
      </c>
      <c r="C399" t="s">
        <v>77</v>
      </c>
      <c r="D399" t="s">
        <v>65</v>
      </c>
      <c r="E399" s="14" t="s">
        <v>89</v>
      </c>
      <c r="F399" t="s">
        <v>78</v>
      </c>
      <c r="G399" t="s">
        <v>13</v>
      </c>
      <c r="J399">
        <v>4.0999999999999996</v>
      </c>
    </row>
    <row r="400" spans="1:10" ht="17" hidden="1" customHeight="1" x14ac:dyDescent="0.2">
      <c r="A400" s="9" t="str">
        <f>LEFT(B400,1)</f>
        <v>C</v>
      </c>
      <c r="B400" s="11" t="s">
        <v>393</v>
      </c>
      <c r="C400" t="s">
        <v>77</v>
      </c>
      <c r="D400" t="s">
        <v>65</v>
      </c>
      <c r="E400" s="14" t="s">
        <v>89</v>
      </c>
      <c r="F400" t="s">
        <v>78</v>
      </c>
      <c r="G400" t="s">
        <v>13</v>
      </c>
      <c r="J400">
        <v>3.7</v>
      </c>
    </row>
    <row r="401" spans="1:10" ht="17" hidden="1" customHeight="1" x14ac:dyDescent="0.2">
      <c r="A401" s="9" t="str">
        <f>LEFT(B401,1)</f>
        <v>C</v>
      </c>
      <c r="B401" s="11" t="s">
        <v>394</v>
      </c>
      <c r="C401" t="s">
        <v>77</v>
      </c>
      <c r="D401" t="s">
        <v>68</v>
      </c>
      <c r="E401" s="14" t="s">
        <v>90</v>
      </c>
      <c r="F401" t="s">
        <v>78</v>
      </c>
      <c r="G401" t="s">
        <v>13</v>
      </c>
      <c r="J401">
        <v>-5</v>
      </c>
    </row>
    <row r="402" spans="1:10" ht="17" hidden="1" customHeight="1" x14ac:dyDescent="0.2">
      <c r="A402" s="9" t="str">
        <f>LEFT(B402,1)</f>
        <v>C</v>
      </c>
      <c r="B402" s="11" t="s">
        <v>394</v>
      </c>
      <c r="C402" t="s">
        <v>77</v>
      </c>
      <c r="D402" t="s">
        <v>68</v>
      </c>
      <c r="E402" s="14" t="s">
        <v>90</v>
      </c>
      <c r="F402" t="s">
        <v>78</v>
      </c>
      <c r="G402" t="s">
        <v>13</v>
      </c>
      <c r="J402">
        <v>-3.8</v>
      </c>
    </row>
    <row r="403" spans="1:10" ht="17" hidden="1" customHeight="1" x14ac:dyDescent="0.2">
      <c r="A403" s="9" t="str">
        <f>LEFT(B403,1)</f>
        <v>C</v>
      </c>
      <c r="B403" s="11" t="s">
        <v>394</v>
      </c>
      <c r="C403" t="s">
        <v>77</v>
      </c>
      <c r="D403" t="s">
        <v>68</v>
      </c>
      <c r="E403" s="14" t="s">
        <v>90</v>
      </c>
      <c r="F403" t="s">
        <v>78</v>
      </c>
      <c r="G403" t="s">
        <v>13</v>
      </c>
      <c r="J403">
        <v>-2.7</v>
      </c>
    </row>
    <row r="404" spans="1:10" ht="17" hidden="1" customHeight="1" x14ac:dyDescent="0.2">
      <c r="A404" s="9" t="str">
        <f>LEFT(B404,1)</f>
        <v>C</v>
      </c>
      <c r="B404" s="11" t="s">
        <v>394</v>
      </c>
      <c r="C404" t="s">
        <v>77</v>
      </c>
      <c r="D404" t="s">
        <v>65</v>
      </c>
      <c r="E404" s="14" t="s">
        <v>90</v>
      </c>
      <c r="F404" t="s">
        <v>78</v>
      </c>
      <c r="G404" t="s">
        <v>13</v>
      </c>
      <c r="J404">
        <v>-1.4</v>
      </c>
    </row>
    <row r="405" spans="1:10" ht="17" hidden="1" customHeight="1" x14ac:dyDescent="0.2">
      <c r="A405" s="9" t="str">
        <f>LEFT(B405,1)</f>
        <v>C</v>
      </c>
      <c r="B405" s="11" t="s">
        <v>394</v>
      </c>
      <c r="C405" t="s">
        <v>77</v>
      </c>
      <c r="D405" t="s">
        <v>65</v>
      </c>
      <c r="E405" s="14" t="s">
        <v>90</v>
      </c>
      <c r="F405" t="s">
        <v>78</v>
      </c>
      <c r="G405" t="s">
        <v>13</v>
      </c>
      <c r="J405">
        <v>0</v>
      </c>
    </row>
    <row r="406" spans="1:10" ht="17" hidden="1" customHeight="1" x14ac:dyDescent="0.2">
      <c r="A406" s="9" t="str">
        <f>LEFT(B406,1)</f>
        <v>C</v>
      </c>
      <c r="B406" s="11" t="s">
        <v>395</v>
      </c>
      <c r="C406" t="s">
        <v>77</v>
      </c>
      <c r="D406" t="s">
        <v>68</v>
      </c>
      <c r="E406" s="14" t="s">
        <v>91</v>
      </c>
      <c r="F406" t="s">
        <v>78</v>
      </c>
      <c r="G406" t="s">
        <v>13</v>
      </c>
      <c r="J406">
        <v>-12.3</v>
      </c>
    </row>
    <row r="407" spans="1:10" ht="17" hidden="1" customHeight="1" x14ac:dyDescent="0.2">
      <c r="A407" s="9" t="str">
        <f>LEFT(B407,1)</f>
        <v>C</v>
      </c>
      <c r="B407" s="11" t="s">
        <v>395</v>
      </c>
      <c r="C407" t="s">
        <v>77</v>
      </c>
      <c r="D407" t="s">
        <v>68</v>
      </c>
      <c r="E407" s="14" t="s">
        <v>91</v>
      </c>
      <c r="F407" t="s">
        <v>78</v>
      </c>
      <c r="G407" t="s">
        <v>13</v>
      </c>
      <c r="J407">
        <v>-12.8</v>
      </c>
    </row>
    <row r="408" spans="1:10" ht="17" hidden="1" customHeight="1" x14ac:dyDescent="0.2">
      <c r="A408" s="9" t="str">
        <f>LEFT(B408,1)</f>
        <v>C</v>
      </c>
      <c r="B408" s="11" t="s">
        <v>395</v>
      </c>
      <c r="C408" t="s">
        <v>77</v>
      </c>
      <c r="D408" t="s">
        <v>68</v>
      </c>
      <c r="E408" s="14" t="s">
        <v>91</v>
      </c>
      <c r="F408" t="s">
        <v>78</v>
      </c>
      <c r="G408" t="s">
        <v>13</v>
      </c>
      <c r="J408">
        <v>-13.7</v>
      </c>
    </row>
    <row r="409" spans="1:10" ht="17" hidden="1" customHeight="1" x14ac:dyDescent="0.2">
      <c r="A409" s="9" t="str">
        <f>LEFT(B409,1)</f>
        <v>C</v>
      </c>
      <c r="B409" s="11" t="s">
        <v>395</v>
      </c>
      <c r="C409" t="s">
        <v>77</v>
      </c>
      <c r="D409" t="s">
        <v>65</v>
      </c>
      <c r="E409" s="14" t="s">
        <v>91</v>
      </c>
      <c r="F409" t="s">
        <v>78</v>
      </c>
      <c r="G409" t="s">
        <v>13</v>
      </c>
      <c r="J409">
        <v>-8.6</v>
      </c>
    </row>
    <row r="410" spans="1:10" ht="17" hidden="1" customHeight="1" x14ac:dyDescent="0.2">
      <c r="A410" s="9" t="str">
        <f>LEFT(B410,1)</f>
        <v>C</v>
      </c>
      <c r="B410" s="11" t="s">
        <v>395</v>
      </c>
      <c r="C410" t="s">
        <v>77</v>
      </c>
      <c r="D410" t="s">
        <v>65</v>
      </c>
      <c r="E410" s="14" t="s">
        <v>91</v>
      </c>
      <c r="F410" t="s">
        <v>78</v>
      </c>
      <c r="G410" t="s">
        <v>13</v>
      </c>
      <c r="J410">
        <v>-7.3</v>
      </c>
    </row>
    <row r="411" spans="1:10" ht="17" hidden="1" customHeight="1" x14ac:dyDescent="0.2">
      <c r="A411" s="9" t="str">
        <f>LEFT(B411,1)</f>
        <v>C</v>
      </c>
      <c r="B411" s="11" t="s">
        <v>396</v>
      </c>
      <c r="C411" t="s">
        <v>77</v>
      </c>
      <c r="D411" t="s">
        <v>68</v>
      </c>
      <c r="E411" s="14" t="s">
        <v>92</v>
      </c>
      <c r="F411" t="s">
        <v>78</v>
      </c>
      <c r="G411" t="s">
        <v>13</v>
      </c>
      <c r="J411">
        <v>-3.7</v>
      </c>
    </row>
    <row r="412" spans="1:10" ht="17" hidden="1" customHeight="1" x14ac:dyDescent="0.2">
      <c r="A412" s="9" t="str">
        <f>LEFT(B412,1)</f>
        <v>C</v>
      </c>
      <c r="B412" s="11" t="s">
        <v>396</v>
      </c>
      <c r="C412" t="s">
        <v>77</v>
      </c>
      <c r="D412" t="s">
        <v>68</v>
      </c>
      <c r="E412" s="14" t="s">
        <v>92</v>
      </c>
      <c r="F412" t="s">
        <v>78</v>
      </c>
      <c r="G412" t="s">
        <v>13</v>
      </c>
      <c r="J412">
        <v>-2</v>
      </c>
    </row>
    <row r="413" spans="1:10" ht="17" hidden="1" customHeight="1" x14ac:dyDescent="0.2">
      <c r="A413" s="9" t="str">
        <f>LEFT(B413,1)</f>
        <v>C</v>
      </c>
      <c r="B413" s="11" t="s">
        <v>396</v>
      </c>
      <c r="C413" t="s">
        <v>77</v>
      </c>
      <c r="D413" t="s">
        <v>68</v>
      </c>
      <c r="E413" s="14" t="s">
        <v>92</v>
      </c>
      <c r="F413" t="s">
        <v>78</v>
      </c>
      <c r="G413" t="s">
        <v>13</v>
      </c>
      <c r="J413">
        <v>2.4</v>
      </c>
    </row>
    <row r="414" spans="1:10" ht="17" hidden="1" customHeight="1" x14ac:dyDescent="0.2">
      <c r="A414" s="9" t="str">
        <f>LEFT(B414,1)</f>
        <v>C</v>
      </c>
      <c r="B414" s="11" t="s">
        <v>396</v>
      </c>
      <c r="C414" t="s">
        <v>77</v>
      </c>
      <c r="D414" t="s">
        <v>68</v>
      </c>
      <c r="E414" s="14" t="s">
        <v>92</v>
      </c>
      <c r="F414" t="s">
        <v>78</v>
      </c>
      <c r="G414" t="s">
        <v>13</v>
      </c>
      <c r="J414">
        <v>-0.1</v>
      </c>
    </row>
    <row r="415" spans="1:10" ht="17" hidden="1" customHeight="1" x14ac:dyDescent="0.2">
      <c r="A415" s="9" t="str">
        <f>LEFT(B415,1)</f>
        <v>C</v>
      </c>
      <c r="B415" s="11" t="s">
        <v>396</v>
      </c>
      <c r="C415" t="s">
        <v>77</v>
      </c>
      <c r="D415" t="s">
        <v>65</v>
      </c>
      <c r="E415" s="14" t="s">
        <v>92</v>
      </c>
      <c r="F415" t="s">
        <v>78</v>
      </c>
      <c r="G415" t="s">
        <v>13</v>
      </c>
      <c r="J415">
        <v>5.7</v>
      </c>
    </row>
    <row r="416" spans="1:10" ht="17" hidden="1" customHeight="1" x14ac:dyDescent="0.2">
      <c r="A416" s="9" t="str">
        <f>LEFT(B416,1)</f>
        <v>C</v>
      </c>
      <c r="B416" s="11" t="s">
        <v>396</v>
      </c>
      <c r="C416" t="s">
        <v>77</v>
      </c>
      <c r="D416" t="s">
        <v>65</v>
      </c>
      <c r="E416" s="14" t="s">
        <v>92</v>
      </c>
      <c r="F416" t="s">
        <v>78</v>
      </c>
      <c r="G416" t="s">
        <v>13</v>
      </c>
      <c r="J416">
        <v>5.7</v>
      </c>
    </row>
    <row r="417" spans="1:10" ht="17" hidden="1" customHeight="1" x14ac:dyDescent="0.2">
      <c r="A417" s="9" t="str">
        <f>LEFT(B417,1)</f>
        <v>C</v>
      </c>
      <c r="B417" s="11" t="s">
        <v>397</v>
      </c>
      <c r="C417" t="s">
        <v>77</v>
      </c>
      <c r="D417" t="s">
        <v>68</v>
      </c>
      <c r="E417" s="14" t="s">
        <v>93</v>
      </c>
      <c r="F417" t="s">
        <v>78</v>
      </c>
      <c r="G417" t="s">
        <v>13</v>
      </c>
      <c r="J417">
        <v>1.4</v>
      </c>
    </row>
    <row r="418" spans="1:10" ht="17" hidden="1" customHeight="1" x14ac:dyDescent="0.2">
      <c r="A418" s="9" t="str">
        <f>LEFT(B418,1)</f>
        <v>C</v>
      </c>
      <c r="B418" s="11" t="s">
        <v>397</v>
      </c>
      <c r="C418" t="s">
        <v>77</v>
      </c>
      <c r="D418" t="s">
        <v>68</v>
      </c>
      <c r="E418" s="14" t="s">
        <v>93</v>
      </c>
      <c r="F418" t="s">
        <v>78</v>
      </c>
      <c r="G418" t="s">
        <v>13</v>
      </c>
      <c r="J418">
        <v>3.3</v>
      </c>
    </row>
    <row r="419" spans="1:10" ht="17" hidden="1" customHeight="1" x14ac:dyDescent="0.2">
      <c r="A419" s="9" t="str">
        <f>LEFT(B419,1)</f>
        <v>C</v>
      </c>
      <c r="B419" s="11" t="s">
        <v>397</v>
      </c>
      <c r="C419" t="s">
        <v>77</v>
      </c>
      <c r="D419" t="s">
        <v>68</v>
      </c>
      <c r="E419" s="14" t="s">
        <v>93</v>
      </c>
      <c r="F419" t="s">
        <v>78</v>
      </c>
      <c r="G419" t="s">
        <v>13</v>
      </c>
      <c r="J419">
        <v>4.5</v>
      </c>
    </row>
    <row r="420" spans="1:10" ht="17" hidden="1" customHeight="1" x14ac:dyDescent="0.2">
      <c r="A420" s="9" t="str">
        <f>LEFT(B420,1)</f>
        <v>C</v>
      </c>
      <c r="B420" s="11" t="s">
        <v>397</v>
      </c>
      <c r="C420" t="s">
        <v>77</v>
      </c>
      <c r="D420" t="s">
        <v>68</v>
      </c>
      <c r="E420" s="14" t="s">
        <v>93</v>
      </c>
      <c r="F420" t="s">
        <v>78</v>
      </c>
      <c r="G420" t="s">
        <v>13</v>
      </c>
      <c r="J420">
        <v>4.5999999999999996</v>
      </c>
    </row>
    <row r="421" spans="1:10" ht="17" hidden="1" customHeight="1" x14ac:dyDescent="0.2">
      <c r="A421" s="9" t="str">
        <f>LEFT(B421,1)</f>
        <v>C</v>
      </c>
      <c r="B421" s="11" t="s">
        <v>397</v>
      </c>
      <c r="C421" t="s">
        <v>77</v>
      </c>
      <c r="D421" t="s">
        <v>65</v>
      </c>
      <c r="E421" s="14" t="s">
        <v>93</v>
      </c>
      <c r="F421" t="s">
        <v>78</v>
      </c>
      <c r="G421" t="s">
        <v>13</v>
      </c>
      <c r="J421">
        <v>8</v>
      </c>
    </row>
    <row r="422" spans="1:10" ht="17" hidden="1" customHeight="1" x14ac:dyDescent="0.2">
      <c r="A422" s="9" t="str">
        <f>LEFT(B422,1)</f>
        <v>C</v>
      </c>
      <c r="B422" s="11" t="s">
        <v>397</v>
      </c>
      <c r="C422" t="s">
        <v>77</v>
      </c>
      <c r="D422" t="s">
        <v>65</v>
      </c>
      <c r="E422" s="14" t="s">
        <v>93</v>
      </c>
      <c r="F422" t="s">
        <v>78</v>
      </c>
      <c r="G422" t="s">
        <v>13</v>
      </c>
      <c r="J422">
        <v>7.8</v>
      </c>
    </row>
    <row r="423" spans="1:10" ht="17" hidden="1" customHeight="1" x14ac:dyDescent="0.2">
      <c r="A423" s="9" t="str">
        <f>LEFT(B423,1)</f>
        <v>C</v>
      </c>
      <c r="B423" s="11" t="s">
        <v>398</v>
      </c>
      <c r="C423" t="s">
        <v>77</v>
      </c>
      <c r="D423" t="s">
        <v>68</v>
      </c>
      <c r="E423" s="14" t="s">
        <v>94</v>
      </c>
      <c r="F423" t="s">
        <v>78</v>
      </c>
      <c r="G423" t="s">
        <v>13</v>
      </c>
      <c r="J423">
        <v>1.2</v>
      </c>
    </row>
    <row r="424" spans="1:10" ht="17" hidden="1" customHeight="1" x14ac:dyDescent="0.2">
      <c r="A424" s="9" t="str">
        <f>LEFT(B424,1)</f>
        <v>C</v>
      </c>
      <c r="B424" s="11" t="s">
        <v>398</v>
      </c>
      <c r="C424" t="s">
        <v>77</v>
      </c>
      <c r="D424" t="s">
        <v>68</v>
      </c>
      <c r="E424" s="14" t="s">
        <v>94</v>
      </c>
      <c r="F424" t="s">
        <v>78</v>
      </c>
      <c r="G424" t="s">
        <v>13</v>
      </c>
      <c r="J424">
        <v>-5.5</v>
      </c>
    </row>
    <row r="425" spans="1:10" ht="17" hidden="1" customHeight="1" x14ac:dyDescent="0.2">
      <c r="A425" s="9" t="str">
        <f>LEFT(B425,1)</f>
        <v>C</v>
      </c>
      <c r="B425" s="11" t="s">
        <v>398</v>
      </c>
      <c r="C425" t="s">
        <v>77</v>
      </c>
      <c r="D425" t="s">
        <v>68</v>
      </c>
      <c r="E425" s="14" t="s">
        <v>94</v>
      </c>
      <c r="F425" t="s">
        <v>78</v>
      </c>
      <c r="G425" t="s">
        <v>13</v>
      </c>
      <c r="J425">
        <v>-3.75</v>
      </c>
    </row>
    <row r="426" spans="1:10" ht="17" hidden="1" customHeight="1" x14ac:dyDescent="0.2">
      <c r="A426" s="9" t="str">
        <f>LEFT(B426,1)</f>
        <v>C</v>
      </c>
      <c r="B426" s="11" t="s">
        <v>398</v>
      </c>
      <c r="C426" t="s">
        <v>77</v>
      </c>
      <c r="D426" t="s">
        <v>65</v>
      </c>
      <c r="E426" s="14" t="s">
        <v>94</v>
      </c>
      <c r="F426" t="s">
        <v>78</v>
      </c>
      <c r="G426" t="s">
        <v>13</v>
      </c>
      <c r="J426">
        <v>-0.7</v>
      </c>
    </row>
    <row r="427" spans="1:10" ht="17" hidden="1" customHeight="1" x14ac:dyDescent="0.2">
      <c r="A427" s="9" t="str">
        <f>LEFT(B427,1)</f>
        <v>C</v>
      </c>
      <c r="B427" s="11" t="s">
        <v>398</v>
      </c>
      <c r="C427" t="s">
        <v>77</v>
      </c>
      <c r="D427" t="s">
        <v>65</v>
      </c>
      <c r="E427" s="14" t="s">
        <v>94</v>
      </c>
      <c r="F427" t="s">
        <v>78</v>
      </c>
      <c r="G427" t="s">
        <v>13</v>
      </c>
      <c r="J427">
        <v>-0.1</v>
      </c>
    </row>
    <row r="428" spans="1:10" ht="17" hidden="1" customHeight="1" x14ac:dyDescent="0.2">
      <c r="A428" s="9" t="str">
        <f>LEFT(B428,1)</f>
        <v>C</v>
      </c>
      <c r="B428" s="11" t="s">
        <v>399</v>
      </c>
      <c r="C428" t="s">
        <v>77</v>
      </c>
      <c r="D428" t="s">
        <v>68</v>
      </c>
      <c r="E428" s="14" t="s">
        <v>95</v>
      </c>
      <c r="F428" t="s">
        <v>78</v>
      </c>
      <c r="G428" t="s">
        <v>13</v>
      </c>
      <c r="J428">
        <v>16.899999999999999</v>
      </c>
    </row>
    <row r="429" spans="1:10" ht="17" hidden="1" customHeight="1" x14ac:dyDescent="0.2">
      <c r="A429" s="9" t="str">
        <f>LEFT(B429,1)</f>
        <v>C</v>
      </c>
      <c r="B429" s="11" t="s">
        <v>399</v>
      </c>
      <c r="C429" t="s">
        <v>77</v>
      </c>
      <c r="D429" t="s">
        <v>68</v>
      </c>
      <c r="E429" s="14" t="s">
        <v>95</v>
      </c>
      <c r="F429" t="s">
        <v>78</v>
      </c>
      <c r="G429" t="s">
        <v>13</v>
      </c>
      <c r="J429">
        <v>17.2</v>
      </c>
    </row>
    <row r="430" spans="1:10" ht="17" hidden="1" customHeight="1" x14ac:dyDescent="0.2">
      <c r="A430" s="9" t="str">
        <f>LEFT(B430,1)</f>
        <v>C</v>
      </c>
      <c r="B430" s="11" t="s">
        <v>399</v>
      </c>
      <c r="C430" t="s">
        <v>77</v>
      </c>
      <c r="D430" t="s">
        <v>68</v>
      </c>
      <c r="E430" s="14" t="s">
        <v>95</v>
      </c>
      <c r="F430" t="s">
        <v>78</v>
      </c>
      <c r="G430" t="s">
        <v>13</v>
      </c>
      <c r="J430">
        <v>0.7</v>
      </c>
    </row>
    <row r="431" spans="1:10" ht="17" hidden="1" customHeight="1" x14ac:dyDescent="0.2">
      <c r="A431" s="9" t="str">
        <f>LEFT(B431,1)</f>
        <v>C</v>
      </c>
      <c r="B431" s="11" t="s">
        <v>399</v>
      </c>
      <c r="C431" t="s">
        <v>77</v>
      </c>
      <c r="D431" t="s">
        <v>65</v>
      </c>
      <c r="E431" s="14" t="s">
        <v>95</v>
      </c>
      <c r="F431" t="s">
        <v>78</v>
      </c>
      <c r="G431" t="s">
        <v>13</v>
      </c>
      <c r="J431">
        <v>4.9000000000000004</v>
      </c>
    </row>
    <row r="432" spans="1:10" ht="17" hidden="1" customHeight="1" x14ac:dyDescent="0.2">
      <c r="A432" s="9" t="str">
        <f>LEFT(B432,1)</f>
        <v>C</v>
      </c>
      <c r="B432" s="11" t="s">
        <v>399</v>
      </c>
      <c r="C432" t="s">
        <v>77</v>
      </c>
      <c r="D432" t="s">
        <v>65</v>
      </c>
      <c r="E432" s="14" t="s">
        <v>95</v>
      </c>
      <c r="F432" t="s">
        <v>78</v>
      </c>
      <c r="G432" t="s">
        <v>13</v>
      </c>
      <c r="J432">
        <v>5.0999999999999996</v>
      </c>
    </row>
    <row r="433" spans="1:10" ht="17" hidden="1" customHeight="1" x14ac:dyDescent="0.2">
      <c r="A433" s="9" t="str">
        <f>LEFT(B433,1)</f>
        <v>C</v>
      </c>
      <c r="B433" s="11" t="s">
        <v>400</v>
      </c>
      <c r="C433" t="s">
        <v>77</v>
      </c>
      <c r="D433" t="s">
        <v>68</v>
      </c>
      <c r="E433" s="14" t="s">
        <v>96</v>
      </c>
      <c r="F433" t="s">
        <v>78</v>
      </c>
      <c r="G433" t="s">
        <v>13</v>
      </c>
      <c r="J433">
        <v>7.6</v>
      </c>
    </row>
    <row r="434" spans="1:10" ht="17" hidden="1" customHeight="1" x14ac:dyDescent="0.2">
      <c r="A434" s="9" t="str">
        <f>LEFT(B434,1)</f>
        <v>C</v>
      </c>
      <c r="B434" s="11" t="s">
        <v>400</v>
      </c>
      <c r="C434" t="s">
        <v>77</v>
      </c>
      <c r="D434" t="s">
        <v>68</v>
      </c>
      <c r="E434" s="14" t="s">
        <v>96</v>
      </c>
      <c r="F434" t="s">
        <v>78</v>
      </c>
      <c r="G434" t="s">
        <v>13</v>
      </c>
      <c r="J434">
        <v>3.7</v>
      </c>
    </row>
    <row r="435" spans="1:10" ht="17" hidden="1" customHeight="1" x14ac:dyDescent="0.2">
      <c r="A435" s="9" t="str">
        <f>LEFT(B435,1)</f>
        <v>C</v>
      </c>
      <c r="B435" s="11" t="s">
        <v>400</v>
      </c>
      <c r="C435" t="s">
        <v>77</v>
      </c>
      <c r="D435" t="s">
        <v>68</v>
      </c>
      <c r="E435" s="14" t="s">
        <v>96</v>
      </c>
      <c r="F435" t="s">
        <v>78</v>
      </c>
      <c r="G435" t="s">
        <v>13</v>
      </c>
      <c r="J435">
        <v>6</v>
      </c>
    </row>
    <row r="436" spans="1:10" ht="17" hidden="1" customHeight="1" x14ac:dyDescent="0.2">
      <c r="A436" s="9" t="str">
        <f>LEFT(B436,1)</f>
        <v>C</v>
      </c>
      <c r="B436" s="11" t="s">
        <v>400</v>
      </c>
      <c r="C436" t="s">
        <v>77</v>
      </c>
      <c r="D436" t="s">
        <v>68</v>
      </c>
      <c r="E436" s="14" t="s">
        <v>96</v>
      </c>
      <c r="F436" t="s">
        <v>78</v>
      </c>
      <c r="G436" t="s">
        <v>13</v>
      </c>
      <c r="J436">
        <v>7.7</v>
      </c>
    </row>
    <row r="437" spans="1:10" ht="17" hidden="1" customHeight="1" x14ac:dyDescent="0.2">
      <c r="A437" s="9" t="str">
        <f>LEFT(B437,1)</f>
        <v>C</v>
      </c>
      <c r="B437" s="11" t="s">
        <v>400</v>
      </c>
      <c r="C437" t="s">
        <v>77</v>
      </c>
      <c r="D437" t="s">
        <v>68</v>
      </c>
      <c r="E437" s="14" t="s">
        <v>96</v>
      </c>
      <c r="F437" t="s">
        <v>78</v>
      </c>
      <c r="G437" t="s">
        <v>13</v>
      </c>
      <c r="J437">
        <v>8.1</v>
      </c>
    </row>
    <row r="438" spans="1:10" ht="17" hidden="1" customHeight="1" x14ac:dyDescent="0.2">
      <c r="A438" s="9" t="str">
        <f>LEFT(B438,1)</f>
        <v>C</v>
      </c>
      <c r="B438" s="11" t="s">
        <v>400</v>
      </c>
      <c r="C438" t="s">
        <v>77</v>
      </c>
      <c r="D438" t="s">
        <v>68</v>
      </c>
      <c r="E438" s="14" t="s">
        <v>96</v>
      </c>
      <c r="F438" t="s">
        <v>78</v>
      </c>
      <c r="G438" t="s">
        <v>13</v>
      </c>
      <c r="J438">
        <v>8.4</v>
      </c>
    </row>
    <row r="439" spans="1:10" ht="17" hidden="1" customHeight="1" x14ac:dyDescent="0.2">
      <c r="A439" s="9" t="str">
        <f>LEFT(B439,1)</f>
        <v>C</v>
      </c>
      <c r="B439" s="11" t="s">
        <v>400</v>
      </c>
      <c r="C439" t="s">
        <v>77</v>
      </c>
      <c r="D439" t="s">
        <v>68</v>
      </c>
      <c r="E439" s="14" t="s">
        <v>96</v>
      </c>
      <c r="F439" t="s">
        <v>78</v>
      </c>
      <c r="G439" t="s">
        <v>13</v>
      </c>
      <c r="J439">
        <v>12.7</v>
      </c>
    </row>
    <row r="440" spans="1:10" ht="17" hidden="1" customHeight="1" x14ac:dyDescent="0.2">
      <c r="A440" s="9" t="str">
        <f>LEFT(B440,1)</f>
        <v>C</v>
      </c>
      <c r="B440" s="11" t="s">
        <v>400</v>
      </c>
      <c r="C440" t="s">
        <v>77</v>
      </c>
      <c r="D440" t="s">
        <v>68</v>
      </c>
      <c r="E440" s="14" t="s">
        <v>96</v>
      </c>
      <c r="F440" t="s">
        <v>78</v>
      </c>
      <c r="G440" t="s">
        <v>13</v>
      </c>
      <c r="J440">
        <v>-3.7</v>
      </c>
    </row>
    <row r="441" spans="1:10" ht="17" hidden="1" customHeight="1" x14ac:dyDescent="0.2">
      <c r="A441" s="9" t="str">
        <f>LEFT(B441,1)</f>
        <v>C</v>
      </c>
      <c r="B441" s="11" t="s">
        <v>400</v>
      </c>
      <c r="C441" t="s">
        <v>77</v>
      </c>
      <c r="D441" t="s">
        <v>68</v>
      </c>
      <c r="E441" s="14" t="s">
        <v>96</v>
      </c>
      <c r="F441" t="s">
        <v>78</v>
      </c>
      <c r="G441" t="s">
        <v>13</v>
      </c>
      <c r="J441">
        <v>20.8</v>
      </c>
    </row>
    <row r="442" spans="1:10" ht="17" hidden="1" customHeight="1" x14ac:dyDescent="0.2">
      <c r="A442" s="9" t="str">
        <f>LEFT(B442,1)</f>
        <v>C</v>
      </c>
      <c r="B442" s="11" t="s">
        <v>400</v>
      </c>
      <c r="C442" t="s">
        <v>77</v>
      </c>
      <c r="D442" t="s">
        <v>65</v>
      </c>
      <c r="E442" s="14" t="s">
        <v>96</v>
      </c>
      <c r="F442" t="s">
        <v>78</v>
      </c>
      <c r="G442" t="s">
        <v>13</v>
      </c>
      <c r="J442">
        <v>12.7</v>
      </c>
    </row>
    <row r="443" spans="1:10" ht="17" hidden="1" customHeight="1" x14ac:dyDescent="0.2">
      <c r="A443" s="9" t="str">
        <f>LEFT(B443,1)</f>
        <v>C</v>
      </c>
      <c r="B443" s="11" t="s">
        <v>400</v>
      </c>
      <c r="C443" t="s">
        <v>77</v>
      </c>
      <c r="D443" t="s">
        <v>65</v>
      </c>
      <c r="E443" s="14" t="s">
        <v>96</v>
      </c>
      <c r="F443" t="s">
        <v>78</v>
      </c>
      <c r="G443" t="s">
        <v>13</v>
      </c>
      <c r="J443">
        <v>7.6</v>
      </c>
    </row>
    <row r="444" spans="1:10" ht="17" hidden="1" customHeight="1" x14ac:dyDescent="0.2">
      <c r="A444" s="9" t="str">
        <f>LEFT(B444,1)</f>
        <v>C</v>
      </c>
      <c r="B444" s="11" t="s">
        <v>400</v>
      </c>
      <c r="C444" t="s">
        <v>77</v>
      </c>
      <c r="D444" t="s">
        <v>65</v>
      </c>
      <c r="E444" s="14" t="s">
        <v>96</v>
      </c>
      <c r="F444" t="s">
        <v>78</v>
      </c>
      <c r="G444" t="s">
        <v>13</v>
      </c>
      <c r="J444">
        <v>8.1999999999999993</v>
      </c>
    </row>
    <row r="445" spans="1:10" ht="17" hidden="1" customHeight="1" x14ac:dyDescent="0.2">
      <c r="A445" s="9" t="str">
        <f>LEFT(B445,1)</f>
        <v>C</v>
      </c>
      <c r="B445" s="11" t="s">
        <v>401</v>
      </c>
      <c r="C445" t="s">
        <v>77</v>
      </c>
      <c r="D445" t="s">
        <v>68</v>
      </c>
      <c r="E445" s="14" t="s">
        <v>97</v>
      </c>
      <c r="F445" t="s">
        <v>78</v>
      </c>
      <c r="G445" t="s">
        <v>13</v>
      </c>
      <c r="J445">
        <v>-18.5</v>
      </c>
    </row>
    <row r="446" spans="1:10" ht="17" hidden="1" customHeight="1" x14ac:dyDescent="0.2">
      <c r="A446" s="9" t="str">
        <f>LEFT(B446,1)</f>
        <v>C</v>
      </c>
      <c r="B446" s="11" t="s">
        <v>401</v>
      </c>
      <c r="C446" t="s">
        <v>77</v>
      </c>
      <c r="D446" t="s">
        <v>68</v>
      </c>
      <c r="E446" s="14" t="s">
        <v>97</v>
      </c>
      <c r="F446" t="s">
        <v>78</v>
      </c>
      <c r="G446" t="s">
        <v>13</v>
      </c>
      <c r="J446">
        <v>2.4</v>
      </c>
    </row>
    <row r="447" spans="1:10" ht="17" hidden="1" customHeight="1" x14ac:dyDescent="0.2">
      <c r="A447" s="9" t="str">
        <f>LEFT(B447,1)</f>
        <v>C</v>
      </c>
      <c r="B447" s="11" t="s">
        <v>401</v>
      </c>
      <c r="C447" t="s">
        <v>77</v>
      </c>
      <c r="D447" t="s">
        <v>65</v>
      </c>
      <c r="E447" s="14" t="s">
        <v>97</v>
      </c>
      <c r="F447" t="s">
        <v>78</v>
      </c>
      <c r="G447" t="s">
        <v>13</v>
      </c>
      <c r="J447">
        <v>12.5</v>
      </c>
    </row>
    <row r="448" spans="1:10" ht="17" hidden="1" customHeight="1" x14ac:dyDescent="0.2">
      <c r="A448" s="9" t="str">
        <f>LEFT(B448,1)</f>
        <v>C</v>
      </c>
      <c r="B448" s="11" t="s">
        <v>401</v>
      </c>
      <c r="C448" t="s">
        <v>77</v>
      </c>
      <c r="D448" t="s">
        <v>65</v>
      </c>
      <c r="E448" s="14" t="s">
        <v>97</v>
      </c>
      <c r="F448" t="s">
        <v>78</v>
      </c>
      <c r="G448" t="s">
        <v>13</v>
      </c>
      <c r="J448">
        <v>14</v>
      </c>
    </row>
    <row r="449" spans="1:11" ht="17" hidden="1" customHeight="1" x14ac:dyDescent="0.2">
      <c r="A449" s="9" t="str">
        <f>LEFT(B449,1)</f>
        <v>C</v>
      </c>
      <c r="B449" s="11" t="s">
        <v>402</v>
      </c>
      <c r="C449" t="s">
        <v>77</v>
      </c>
      <c r="D449" t="s">
        <v>68</v>
      </c>
      <c r="E449" s="14" t="s">
        <v>98</v>
      </c>
      <c r="F449" t="s">
        <v>78</v>
      </c>
      <c r="G449" t="s">
        <v>13</v>
      </c>
      <c r="J449">
        <v>9</v>
      </c>
    </row>
    <row r="450" spans="1:11" ht="17" hidden="1" customHeight="1" x14ac:dyDescent="0.2">
      <c r="A450" s="9" t="str">
        <f>LEFT(B450,1)</f>
        <v>C</v>
      </c>
      <c r="B450" s="11" t="s">
        <v>402</v>
      </c>
      <c r="C450" t="s">
        <v>77</v>
      </c>
      <c r="D450" t="s">
        <v>65</v>
      </c>
      <c r="E450" s="14" t="s">
        <v>98</v>
      </c>
      <c r="F450" t="s">
        <v>78</v>
      </c>
      <c r="G450" t="s">
        <v>13</v>
      </c>
      <c r="J450">
        <v>3.5</v>
      </c>
    </row>
    <row r="451" spans="1:11" ht="17" hidden="1" customHeight="1" x14ac:dyDescent="0.2">
      <c r="A451" s="9" t="str">
        <f>LEFT(B451,1)</f>
        <v>C</v>
      </c>
      <c r="B451" s="11" t="s">
        <v>402</v>
      </c>
      <c r="C451" t="s">
        <v>77</v>
      </c>
      <c r="D451" t="s">
        <v>65</v>
      </c>
      <c r="E451" s="14" t="s">
        <v>98</v>
      </c>
      <c r="F451" t="s">
        <v>78</v>
      </c>
      <c r="G451" t="s">
        <v>13</v>
      </c>
      <c r="J451">
        <v>11.5</v>
      </c>
    </row>
    <row r="452" spans="1:11" ht="17" hidden="1" customHeight="1" x14ac:dyDescent="0.2">
      <c r="A452" s="9" t="str">
        <f>LEFT(B452,1)</f>
        <v>C</v>
      </c>
      <c r="B452" s="11" t="s">
        <v>403</v>
      </c>
      <c r="C452" t="s">
        <v>77</v>
      </c>
      <c r="D452" t="s">
        <v>68</v>
      </c>
      <c r="E452" s="14" t="s">
        <v>99</v>
      </c>
      <c r="F452" t="s">
        <v>78</v>
      </c>
      <c r="G452" t="s">
        <v>13</v>
      </c>
      <c r="J452">
        <v>14.7</v>
      </c>
    </row>
    <row r="453" spans="1:11" ht="17" hidden="1" customHeight="1" x14ac:dyDescent="0.2">
      <c r="A453" s="9" t="str">
        <f>LEFT(B453,1)</f>
        <v>C</v>
      </c>
      <c r="B453" s="11" t="s">
        <v>403</v>
      </c>
      <c r="C453" t="s">
        <v>77</v>
      </c>
      <c r="D453" t="s">
        <v>68</v>
      </c>
      <c r="E453" s="14" t="s">
        <v>99</v>
      </c>
      <c r="F453" t="s">
        <v>78</v>
      </c>
      <c r="G453" t="s">
        <v>13</v>
      </c>
      <c r="J453">
        <v>10.4</v>
      </c>
    </row>
    <row r="454" spans="1:11" ht="17" hidden="1" customHeight="1" x14ac:dyDescent="0.2">
      <c r="A454" s="9" t="str">
        <f>LEFT(B454,1)</f>
        <v>C</v>
      </c>
      <c r="B454" s="11" t="s">
        <v>403</v>
      </c>
      <c r="C454" t="s">
        <v>77</v>
      </c>
      <c r="D454" t="s">
        <v>68</v>
      </c>
      <c r="E454" s="14" t="s">
        <v>99</v>
      </c>
      <c r="F454" t="s">
        <v>78</v>
      </c>
      <c r="G454" t="s">
        <v>13</v>
      </c>
      <c r="J454">
        <v>8</v>
      </c>
    </row>
    <row r="455" spans="1:11" ht="17" hidden="1" customHeight="1" x14ac:dyDescent="0.2">
      <c r="A455" s="9" t="str">
        <f>LEFT(B455,1)</f>
        <v>C</v>
      </c>
      <c r="B455" s="11" t="s">
        <v>403</v>
      </c>
      <c r="C455" t="s">
        <v>77</v>
      </c>
      <c r="D455" t="s">
        <v>65</v>
      </c>
      <c r="E455" s="14" t="s">
        <v>99</v>
      </c>
      <c r="F455" t="s">
        <v>78</v>
      </c>
      <c r="G455" t="s">
        <v>13</v>
      </c>
      <c r="J455">
        <v>14.8</v>
      </c>
    </row>
    <row r="456" spans="1:11" ht="17" hidden="1" customHeight="1" x14ac:dyDescent="0.2">
      <c r="A456" s="9" t="str">
        <f>LEFT(B456,1)</f>
        <v>C</v>
      </c>
      <c r="B456" s="11" t="s">
        <v>403</v>
      </c>
      <c r="C456" t="s">
        <v>77</v>
      </c>
      <c r="D456" t="s">
        <v>65</v>
      </c>
      <c r="E456" s="14" t="s">
        <v>99</v>
      </c>
      <c r="F456" t="s">
        <v>78</v>
      </c>
      <c r="G456" t="s">
        <v>13</v>
      </c>
      <c r="J456">
        <v>13.5</v>
      </c>
    </row>
    <row r="457" spans="1:11" ht="17" hidden="1" customHeight="1" x14ac:dyDescent="0.2">
      <c r="A457" s="9" t="str">
        <f>LEFT(B457,1)</f>
        <v>C</v>
      </c>
      <c r="B457" s="11" t="s">
        <v>404</v>
      </c>
      <c r="C457" t="s">
        <v>101</v>
      </c>
      <c r="D457" t="s">
        <v>1044</v>
      </c>
      <c r="E457" s="15" t="s">
        <v>103</v>
      </c>
      <c r="F457" t="s">
        <v>102</v>
      </c>
      <c r="G457" t="s">
        <v>44</v>
      </c>
      <c r="H457" t="s">
        <v>44</v>
      </c>
      <c r="I457" t="s">
        <v>44</v>
      </c>
      <c r="J457" s="22">
        <v>-15.798015267175572</v>
      </c>
      <c r="K457" t="s">
        <v>1886</v>
      </c>
    </row>
    <row r="458" spans="1:11" ht="17" hidden="1" customHeight="1" x14ac:dyDescent="0.2">
      <c r="A458" s="9" t="str">
        <f>LEFT(B458,1)</f>
        <v>C</v>
      </c>
      <c r="B458" s="11" t="s">
        <v>405</v>
      </c>
      <c r="C458" t="s">
        <v>101</v>
      </c>
      <c r="D458" t="s">
        <v>1044</v>
      </c>
      <c r="E458" s="15" t="s">
        <v>104</v>
      </c>
      <c r="F458" t="s">
        <v>102</v>
      </c>
      <c r="G458" t="s">
        <v>44</v>
      </c>
      <c r="J458" s="22">
        <v>-15.6</v>
      </c>
      <c r="K458" t="s">
        <v>1886</v>
      </c>
    </row>
    <row r="459" spans="1:11" ht="17" hidden="1" customHeight="1" x14ac:dyDescent="0.2">
      <c r="A459" s="9" t="str">
        <f>LEFT(B459,1)</f>
        <v>C</v>
      </c>
      <c r="B459" s="11" t="s">
        <v>406</v>
      </c>
      <c r="C459" t="s">
        <v>101</v>
      </c>
      <c r="D459" t="s">
        <v>1044</v>
      </c>
      <c r="E459" s="15" t="s">
        <v>105</v>
      </c>
      <c r="F459" t="s">
        <v>102</v>
      </c>
      <c r="G459" t="s">
        <v>44</v>
      </c>
      <c r="J459" s="22">
        <v>-17.5</v>
      </c>
      <c r="K459" t="s">
        <v>1886</v>
      </c>
    </row>
    <row r="460" spans="1:11" ht="17" hidden="1" customHeight="1" x14ac:dyDescent="0.2">
      <c r="A460" s="9" t="str">
        <f>LEFT(B460,1)</f>
        <v>C</v>
      </c>
      <c r="B460" s="11" t="s">
        <v>408</v>
      </c>
      <c r="C460" t="s">
        <v>101</v>
      </c>
      <c r="D460" t="s">
        <v>1044</v>
      </c>
      <c r="E460" s="15" t="s">
        <v>106</v>
      </c>
      <c r="F460" t="s">
        <v>102</v>
      </c>
      <c r="G460" t="s">
        <v>44</v>
      </c>
      <c r="J460" s="22">
        <v>-9.7788819875776412</v>
      </c>
      <c r="K460" t="s">
        <v>1886</v>
      </c>
    </row>
    <row r="461" spans="1:11" ht="17" hidden="1" customHeight="1" x14ac:dyDescent="0.2">
      <c r="A461" s="9" t="str">
        <f>LEFT(B461,1)</f>
        <v>C</v>
      </c>
      <c r="B461" s="11" t="s">
        <v>409</v>
      </c>
      <c r="C461" t="s">
        <v>101</v>
      </c>
      <c r="D461" t="s">
        <v>1044</v>
      </c>
      <c r="E461" s="15" t="s">
        <v>107</v>
      </c>
      <c r="F461" t="s">
        <v>102</v>
      </c>
      <c r="G461" t="s">
        <v>44</v>
      </c>
      <c r="J461" s="22">
        <v>-9.6</v>
      </c>
      <c r="K461" t="s">
        <v>1886</v>
      </c>
    </row>
    <row r="462" spans="1:11" ht="17" hidden="1" customHeight="1" x14ac:dyDescent="0.2">
      <c r="A462" s="9" t="str">
        <f>LEFT(B462,1)</f>
        <v>C</v>
      </c>
      <c r="B462" s="11" t="s">
        <v>410</v>
      </c>
      <c r="C462" t="s">
        <v>101</v>
      </c>
      <c r="D462" t="s">
        <v>1044</v>
      </c>
      <c r="E462" s="15" t="s">
        <v>108</v>
      </c>
      <c r="F462" t="s">
        <v>102</v>
      </c>
      <c r="G462" t="s">
        <v>44</v>
      </c>
      <c r="J462" s="22">
        <v>-2.6406113537117908</v>
      </c>
      <c r="K462" t="s">
        <v>1886</v>
      </c>
    </row>
    <row r="463" spans="1:11" ht="17" hidden="1" customHeight="1" x14ac:dyDescent="0.2">
      <c r="A463" s="9" t="str">
        <f>LEFT(B463,1)</f>
        <v>C</v>
      </c>
      <c r="B463" s="11" t="s">
        <v>411</v>
      </c>
      <c r="C463" t="s">
        <v>101</v>
      </c>
      <c r="D463" t="s">
        <v>1044</v>
      </c>
      <c r="E463" s="15" t="s">
        <v>109</v>
      </c>
      <c r="F463" t="s">
        <v>102</v>
      </c>
      <c r="G463" t="s">
        <v>44</v>
      </c>
      <c r="J463" s="22">
        <v>0.89999999999999991</v>
      </c>
      <c r="K463" t="s">
        <v>1886</v>
      </c>
    </row>
    <row r="464" spans="1:11" ht="17" hidden="1" customHeight="1" x14ac:dyDescent="0.2">
      <c r="A464" s="9" t="str">
        <f>LEFT(B464,1)</f>
        <v>C</v>
      </c>
      <c r="B464" s="11" t="s">
        <v>412</v>
      </c>
      <c r="C464" t="s">
        <v>101</v>
      </c>
      <c r="D464" t="s">
        <v>1044</v>
      </c>
      <c r="E464" s="15" t="s">
        <v>110</v>
      </c>
      <c r="F464" t="s">
        <v>102</v>
      </c>
      <c r="G464" t="s">
        <v>44</v>
      </c>
      <c r="J464" s="22">
        <v>4.8168367346938776</v>
      </c>
      <c r="K464" t="s">
        <v>1886</v>
      </c>
    </row>
    <row r="465" spans="1:11" ht="17" hidden="1" customHeight="1" x14ac:dyDescent="0.2">
      <c r="A465" s="9" t="str">
        <f>LEFT(B465,1)</f>
        <v>C</v>
      </c>
      <c r="B465" s="11" t="s">
        <v>413</v>
      </c>
      <c r="C465" t="s">
        <v>101</v>
      </c>
      <c r="D465" t="s">
        <v>1044</v>
      </c>
      <c r="E465" s="15" t="s">
        <v>111</v>
      </c>
      <c r="F465" t="s">
        <v>102</v>
      </c>
      <c r="G465" t="s">
        <v>44</v>
      </c>
      <c r="J465" s="22">
        <v>-2.4</v>
      </c>
      <c r="K465" t="s">
        <v>1886</v>
      </c>
    </row>
    <row r="466" spans="1:11" ht="17" hidden="1" customHeight="1" x14ac:dyDescent="0.2">
      <c r="A466" s="9" t="str">
        <f>LEFT(B466,1)</f>
        <v>C</v>
      </c>
      <c r="B466" s="11" t="s">
        <v>414</v>
      </c>
      <c r="C466" t="s">
        <v>101</v>
      </c>
      <c r="D466" t="s">
        <v>1044</v>
      </c>
      <c r="E466" s="15" t="s">
        <v>112</v>
      </c>
      <c r="F466" t="s">
        <v>102</v>
      </c>
      <c r="G466" t="s">
        <v>44</v>
      </c>
      <c r="J466" s="22">
        <v>-4.5041095890410965</v>
      </c>
      <c r="K466" t="s">
        <v>1886</v>
      </c>
    </row>
    <row r="467" spans="1:11" ht="17" hidden="1" customHeight="1" x14ac:dyDescent="0.2">
      <c r="A467" s="9" t="str">
        <f>LEFT(B467,1)</f>
        <v>C</v>
      </c>
      <c r="B467" s="11" t="s">
        <v>415</v>
      </c>
      <c r="C467" t="s">
        <v>101</v>
      </c>
      <c r="D467" t="s">
        <v>1044</v>
      </c>
      <c r="E467" s="15" t="s">
        <v>113</v>
      </c>
      <c r="F467" t="s">
        <v>102</v>
      </c>
      <c r="G467" t="s">
        <v>44</v>
      </c>
      <c r="J467" s="22">
        <v>-8.9</v>
      </c>
      <c r="K467" t="s">
        <v>1886</v>
      </c>
    </row>
    <row r="468" spans="1:11" ht="17" hidden="1" customHeight="1" x14ac:dyDescent="0.2">
      <c r="A468" s="9" t="str">
        <f>LEFT(B468,1)</f>
        <v>C</v>
      </c>
      <c r="B468" s="11" t="s">
        <v>407</v>
      </c>
      <c r="C468" t="s">
        <v>101</v>
      </c>
      <c r="D468" t="s">
        <v>1044</v>
      </c>
      <c r="E468" s="15" t="s">
        <v>114</v>
      </c>
      <c r="F468" t="s">
        <v>102</v>
      </c>
      <c r="G468" t="s">
        <v>44</v>
      </c>
      <c r="J468" s="22">
        <v>-7.8</v>
      </c>
      <c r="K468" t="s">
        <v>1886</v>
      </c>
    </row>
    <row r="469" spans="1:11" ht="17" hidden="1" customHeight="1" x14ac:dyDescent="0.2">
      <c r="A469" s="9" t="str">
        <f>LEFT(B469,1)</f>
        <v>C</v>
      </c>
      <c r="B469" s="11" t="s">
        <v>416</v>
      </c>
      <c r="C469" t="s">
        <v>101</v>
      </c>
      <c r="D469" t="s">
        <v>1044</v>
      </c>
      <c r="E469" s="15" t="s">
        <v>115</v>
      </c>
      <c r="F469" t="s">
        <v>102</v>
      </c>
      <c r="G469" t="s">
        <v>44</v>
      </c>
      <c r="J469" s="22">
        <v>-8.7652173913043487</v>
      </c>
      <c r="K469" t="s">
        <v>1886</v>
      </c>
    </row>
    <row r="470" spans="1:11" ht="17" hidden="1" customHeight="1" x14ac:dyDescent="0.2">
      <c r="A470" s="9" t="str">
        <f>LEFT(B470,1)</f>
        <v>C</v>
      </c>
      <c r="B470" s="11" t="s">
        <v>417</v>
      </c>
      <c r="C470" t="s">
        <v>101</v>
      </c>
      <c r="D470" t="s">
        <v>1044</v>
      </c>
      <c r="E470" s="14" t="s">
        <v>116</v>
      </c>
      <c r="F470" t="s">
        <v>102</v>
      </c>
      <c r="G470" t="s">
        <v>44</v>
      </c>
      <c r="J470" s="22">
        <v>11.5</v>
      </c>
      <c r="K470" t="s">
        <v>1886</v>
      </c>
    </row>
    <row r="471" spans="1:11" ht="17" hidden="1" customHeight="1" x14ac:dyDescent="0.2">
      <c r="A471" s="9" t="str">
        <f>LEFT(B471,1)</f>
        <v>C</v>
      </c>
      <c r="B471" s="11" t="s">
        <v>418</v>
      </c>
      <c r="C471" t="s">
        <v>101</v>
      </c>
      <c r="D471" t="s">
        <v>1044</v>
      </c>
      <c r="E471" s="14" t="s">
        <v>117</v>
      </c>
      <c r="F471" t="s">
        <v>102</v>
      </c>
      <c r="G471" t="s">
        <v>44</v>
      </c>
      <c r="J471" s="22">
        <v>9.08</v>
      </c>
      <c r="K471" t="s">
        <v>1886</v>
      </c>
    </row>
    <row r="472" spans="1:11" ht="17" hidden="1" customHeight="1" x14ac:dyDescent="0.2">
      <c r="A472" s="9" t="str">
        <f>LEFT(B472,1)</f>
        <v>C</v>
      </c>
      <c r="B472" s="11" t="s">
        <v>419</v>
      </c>
      <c r="C472" t="s">
        <v>101</v>
      </c>
      <c r="D472" t="s">
        <v>1044</v>
      </c>
      <c r="E472" s="14" t="s">
        <v>118</v>
      </c>
      <c r="F472" t="s">
        <v>102</v>
      </c>
      <c r="G472" t="s">
        <v>44</v>
      </c>
      <c r="J472" s="22">
        <v>9.6</v>
      </c>
      <c r="K472" t="s">
        <v>1886</v>
      </c>
    </row>
    <row r="473" spans="1:11" ht="17" hidden="1" customHeight="1" x14ac:dyDescent="0.2">
      <c r="A473" s="9" t="str">
        <f>LEFT(B473,1)</f>
        <v>C</v>
      </c>
      <c r="B473" s="11" t="s">
        <v>420</v>
      </c>
      <c r="C473" t="s">
        <v>101</v>
      </c>
      <c r="D473" t="s">
        <v>1044</v>
      </c>
      <c r="E473" s="14" t="s">
        <v>119</v>
      </c>
      <c r="F473" t="s">
        <v>102</v>
      </c>
      <c r="G473" t="s">
        <v>44</v>
      </c>
      <c r="J473" s="22">
        <v>10.4</v>
      </c>
      <c r="K473" t="s">
        <v>1886</v>
      </c>
    </row>
    <row r="474" spans="1:11" ht="17" hidden="1" customHeight="1" x14ac:dyDescent="0.2">
      <c r="A474" s="9" t="str">
        <f>LEFT(B474,1)</f>
        <v>C</v>
      </c>
      <c r="B474" s="11" t="s">
        <v>421</v>
      </c>
      <c r="C474" t="s">
        <v>101</v>
      </c>
      <c r="D474" t="s">
        <v>1044</v>
      </c>
      <c r="E474" s="14" t="s">
        <v>120</v>
      </c>
      <c r="F474" t="s">
        <v>102</v>
      </c>
      <c r="G474" t="s">
        <v>44</v>
      </c>
      <c r="J474" s="22">
        <v>8.401538461538463</v>
      </c>
      <c r="K474" t="s">
        <v>1886</v>
      </c>
    </row>
    <row r="475" spans="1:11" ht="17" hidden="1" customHeight="1" x14ac:dyDescent="0.2">
      <c r="A475" s="9" t="str">
        <f>LEFT(B475,1)</f>
        <v>C</v>
      </c>
      <c r="B475" s="11" t="s">
        <v>422</v>
      </c>
      <c r="C475" t="s">
        <v>101</v>
      </c>
      <c r="D475" t="s">
        <v>1044</v>
      </c>
      <c r="E475" s="14" t="s">
        <v>121</v>
      </c>
      <c r="F475" t="s">
        <v>102</v>
      </c>
      <c r="G475" t="s">
        <v>44</v>
      </c>
      <c r="H475" t="s">
        <v>44</v>
      </c>
      <c r="I475" t="s">
        <v>44</v>
      </c>
      <c r="J475" s="22">
        <v>10.303260869565216</v>
      </c>
      <c r="K475" t="s">
        <v>1886</v>
      </c>
    </row>
    <row r="476" spans="1:11" ht="17" hidden="1" customHeight="1" x14ac:dyDescent="0.2">
      <c r="A476" s="9" t="str">
        <f>LEFT(B476,1)</f>
        <v>C</v>
      </c>
      <c r="B476" s="11" t="s">
        <v>423</v>
      </c>
      <c r="C476" t="s">
        <v>134</v>
      </c>
      <c r="D476" t="s">
        <v>1044</v>
      </c>
      <c r="E476" s="14" t="s">
        <v>122</v>
      </c>
      <c r="F476" t="s">
        <v>133</v>
      </c>
      <c r="G476" t="s">
        <v>44</v>
      </c>
      <c r="J476" s="22">
        <v>-6.73347022587269</v>
      </c>
      <c r="K476" t="s">
        <v>1886</v>
      </c>
    </row>
    <row r="477" spans="1:11" ht="17" hidden="1" customHeight="1" x14ac:dyDescent="0.2">
      <c r="A477" s="9" t="str">
        <f>LEFT(B477,1)</f>
        <v>C</v>
      </c>
      <c r="B477" s="11" t="s">
        <v>424</v>
      </c>
      <c r="C477" t="s">
        <v>134</v>
      </c>
      <c r="D477" t="s">
        <v>1044</v>
      </c>
      <c r="E477" s="14" t="s">
        <v>123</v>
      </c>
      <c r="F477" t="s">
        <v>133</v>
      </c>
      <c r="G477" t="s">
        <v>44</v>
      </c>
      <c r="J477" s="22">
        <v>-3.5218029350104825</v>
      </c>
      <c r="K477" t="s">
        <v>1886</v>
      </c>
    </row>
    <row r="478" spans="1:11" ht="17" hidden="1" customHeight="1" x14ac:dyDescent="0.2">
      <c r="A478" s="9" t="str">
        <f>LEFT(B478,1)</f>
        <v>C</v>
      </c>
      <c r="B478" s="11" t="s">
        <v>425</v>
      </c>
      <c r="C478" t="s">
        <v>134</v>
      </c>
      <c r="D478" t="s">
        <v>1044</v>
      </c>
      <c r="E478" s="14" t="s">
        <v>124</v>
      </c>
      <c r="F478" t="s">
        <v>133</v>
      </c>
      <c r="G478" t="s">
        <v>44</v>
      </c>
      <c r="J478" s="22">
        <v>-2.7894211576846311</v>
      </c>
      <c r="K478" t="s">
        <v>1886</v>
      </c>
    </row>
    <row r="479" spans="1:11" ht="17" hidden="1" customHeight="1" x14ac:dyDescent="0.2">
      <c r="A479" s="9" t="str">
        <f>LEFT(B479,1)</f>
        <v>C</v>
      </c>
      <c r="B479" s="11" t="s">
        <v>426</v>
      </c>
      <c r="C479" t="s">
        <v>134</v>
      </c>
      <c r="D479" t="s">
        <v>1044</v>
      </c>
      <c r="E479" s="14" t="s">
        <v>125</v>
      </c>
      <c r="F479" t="s">
        <v>133</v>
      </c>
      <c r="G479" t="s">
        <v>44</v>
      </c>
      <c r="J479" s="22">
        <v>-3.9900596421471173</v>
      </c>
      <c r="K479" t="s">
        <v>1886</v>
      </c>
    </row>
    <row r="480" spans="1:11" ht="17" hidden="1" customHeight="1" x14ac:dyDescent="0.2">
      <c r="A480" s="9" t="str">
        <f>LEFT(B480,1)</f>
        <v>C</v>
      </c>
      <c r="B480" s="11" t="s">
        <v>427</v>
      </c>
      <c r="C480" t="s">
        <v>134</v>
      </c>
      <c r="D480" t="s">
        <v>1044</v>
      </c>
      <c r="E480" s="14" t="s">
        <v>126</v>
      </c>
      <c r="F480" t="s">
        <v>133</v>
      </c>
      <c r="G480" t="s">
        <v>44</v>
      </c>
      <c r="J480" s="22">
        <v>-8.5811518324607334</v>
      </c>
      <c r="K480" t="s">
        <v>1886</v>
      </c>
    </row>
    <row r="481" spans="1:11" ht="17" hidden="1" customHeight="1" x14ac:dyDescent="0.2">
      <c r="A481" s="9" t="str">
        <f>LEFT(B481,1)</f>
        <v>C</v>
      </c>
      <c r="B481" s="11" t="s">
        <v>428</v>
      </c>
      <c r="C481" t="s">
        <v>134</v>
      </c>
      <c r="D481" t="s">
        <v>1044</v>
      </c>
      <c r="E481" s="14" t="s">
        <v>127</v>
      </c>
      <c r="F481" t="s">
        <v>133</v>
      </c>
      <c r="G481" t="s">
        <v>44</v>
      </c>
      <c r="J481" s="22">
        <v>-7.9697777777777787</v>
      </c>
      <c r="K481" t="s">
        <v>1886</v>
      </c>
    </row>
    <row r="482" spans="1:11" ht="17" hidden="1" customHeight="1" x14ac:dyDescent="0.2">
      <c r="A482" s="9" t="str">
        <f>LEFT(B482,1)</f>
        <v>C</v>
      </c>
      <c r="B482" s="11" t="s">
        <v>429</v>
      </c>
      <c r="C482" t="s">
        <v>134</v>
      </c>
      <c r="D482" t="s">
        <v>1044</v>
      </c>
      <c r="E482" s="14" t="s">
        <v>128</v>
      </c>
      <c r="F482" t="s">
        <v>133</v>
      </c>
      <c r="G482" t="s">
        <v>44</v>
      </c>
      <c r="J482" s="22">
        <v>-5.3757675438596477</v>
      </c>
      <c r="K482" t="s">
        <v>1886</v>
      </c>
    </row>
    <row r="483" spans="1:11" ht="17" hidden="1" customHeight="1" x14ac:dyDescent="0.2">
      <c r="A483" s="9" t="str">
        <f>LEFT(B483,1)</f>
        <v>C</v>
      </c>
      <c r="B483" s="11" t="s">
        <v>430</v>
      </c>
      <c r="C483" t="s">
        <v>134</v>
      </c>
      <c r="D483" t="s">
        <v>1044</v>
      </c>
      <c r="E483" s="14" t="s">
        <v>129</v>
      </c>
      <c r="F483" t="s">
        <v>133</v>
      </c>
      <c r="G483" t="s">
        <v>44</v>
      </c>
      <c r="J483" s="22">
        <v>-10.26279069767442</v>
      </c>
      <c r="K483" t="s">
        <v>1886</v>
      </c>
    </row>
    <row r="484" spans="1:11" ht="17" hidden="1" customHeight="1" x14ac:dyDescent="0.2">
      <c r="A484" s="9" t="str">
        <f>LEFT(B484,1)</f>
        <v>C</v>
      </c>
      <c r="B484" s="11" t="s">
        <v>431</v>
      </c>
      <c r="C484" t="s">
        <v>134</v>
      </c>
      <c r="D484" t="s">
        <v>1044</v>
      </c>
      <c r="E484" s="14" t="s">
        <v>130</v>
      </c>
      <c r="F484" t="s">
        <v>133</v>
      </c>
      <c r="G484" t="s">
        <v>44</v>
      </c>
      <c r="J484" s="22">
        <v>-10.832223415682064</v>
      </c>
      <c r="K484" t="s">
        <v>1886</v>
      </c>
    </row>
    <row r="485" spans="1:11" ht="17" hidden="1" customHeight="1" x14ac:dyDescent="0.2">
      <c r="A485" s="9" t="str">
        <f>LEFT(B485,1)</f>
        <v>C</v>
      </c>
      <c r="B485" s="11" t="s">
        <v>432</v>
      </c>
      <c r="C485" t="s">
        <v>134</v>
      </c>
      <c r="D485" t="s">
        <v>1044</v>
      </c>
      <c r="E485" s="14" t="s">
        <v>131</v>
      </c>
      <c r="F485" t="s">
        <v>133</v>
      </c>
      <c r="G485" t="s">
        <v>44</v>
      </c>
      <c r="J485" s="22">
        <v>-16.886224489795918</v>
      </c>
      <c r="K485" t="s">
        <v>1886</v>
      </c>
    </row>
    <row r="486" spans="1:11" ht="17" hidden="1" customHeight="1" x14ac:dyDescent="0.2">
      <c r="A486" s="9" t="str">
        <f>LEFT(B486,1)</f>
        <v>C</v>
      </c>
      <c r="B486" s="11" t="s">
        <v>433</v>
      </c>
      <c r="C486" t="s">
        <v>134</v>
      </c>
      <c r="D486" t="s">
        <v>1044</v>
      </c>
      <c r="E486" s="14" t="s">
        <v>132</v>
      </c>
      <c r="F486" t="s">
        <v>133</v>
      </c>
      <c r="G486" t="s">
        <v>44</v>
      </c>
      <c r="J486" s="22">
        <v>-16.679001019367991</v>
      </c>
      <c r="K486" t="s">
        <v>1886</v>
      </c>
    </row>
    <row r="487" spans="1:11" ht="17" hidden="1" customHeight="1" x14ac:dyDescent="0.2">
      <c r="A487" s="9" t="str">
        <f>LEFT(B487,1)</f>
        <v>C</v>
      </c>
      <c r="B487" s="11" t="s">
        <v>434</v>
      </c>
      <c r="C487" t="s">
        <v>135</v>
      </c>
      <c r="D487" t="s">
        <v>65</v>
      </c>
      <c r="E487" s="14" t="s">
        <v>136</v>
      </c>
      <c r="F487" t="s">
        <v>78</v>
      </c>
      <c r="G487" t="s">
        <v>13</v>
      </c>
      <c r="J487">
        <v>-8.6999999999999993</v>
      </c>
    </row>
    <row r="488" spans="1:11" ht="17" hidden="1" customHeight="1" x14ac:dyDescent="0.2">
      <c r="A488" s="9" t="str">
        <f>LEFT(B488,1)</f>
        <v>C</v>
      </c>
      <c r="B488" s="11" t="s">
        <v>434</v>
      </c>
      <c r="C488" t="s">
        <v>135</v>
      </c>
      <c r="D488" t="s">
        <v>65</v>
      </c>
      <c r="E488" s="14" t="s">
        <v>136</v>
      </c>
      <c r="F488" t="s">
        <v>78</v>
      </c>
      <c r="G488" t="s">
        <v>13</v>
      </c>
      <c r="J488">
        <v>-2.7</v>
      </c>
    </row>
    <row r="489" spans="1:11" ht="17" hidden="1" customHeight="1" x14ac:dyDescent="0.2">
      <c r="A489" s="9" t="str">
        <f>LEFT(B489,1)</f>
        <v>C</v>
      </c>
      <c r="B489" s="11" t="s">
        <v>434</v>
      </c>
      <c r="C489" t="s">
        <v>135</v>
      </c>
      <c r="D489" t="s">
        <v>7</v>
      </c>
      <c r="E489" s="14" t="s">
        <v>136</v>
      </c>
      <c r="F489" t="s">
        <v>78</v>
      </c>
      <c r="G489" t="s">
        <v>13</v>
      </c>
      <c r="J489">
        <v>-7.4</v>
      </c>
    </row>
    <row r="490" spans="1:11" ht="17" hidden="1" customHeight="1" x14ac:dyDescent="0.2">
      <c r="A490" s="9" t="str">
        <f>LEFT(B490,1)</f>
        <v>C</v>
      </c>
      <c r="B490" s="11" t="s">
        <v>434</v>
      </c>
      <c r="C490" t="s">
        <v>135</v>
      </c>
      <c r="D490" t="s">
        <v>7</v>
      </c>
      <c r="E490" s="14" t="s">
        <v>136</v>
      </c>
      <c r="F490" t="s">
        <v>78</v>
      </c>
      <c r="G490" t="s">
        <v>13</v>
      </c>
      <c r="J490">
        <v>1</v>
      </c>
    </row>
    <row r="491" spans="1:11" ht="17" hidden="1" customHeight="1" x14ac:dyDescent="0.2">
      <c r="A491" s="9" t="str">
        <f>LEFT(B491,1)</f>
        <v>C</v>
      </c>
      <c r="B491" s="11" t="s">
        <v>434</v>
      </c>
      <c r="C491" t="s">
        <v>135</v>
      </c>
      <c r="D491" t="s">
        <v>7</v>
      </c>
      <c r="E491" s="14" t="s">
        <v>136</v>
      </c>
      <c r="F491" t="s">
        <v>78</v>
      </c>
      <c r="G491" t="s">
        <v>13</v>
      </c>
      <c r="J491">
        <v>1.6</v>
      </c>
    </row>
    <row r="492" spans="1:11" ht="17" hidden="1" customHeight="1" x14ac:dyDescent="0.2">
      <c r="A492" s="9" t="str">
        <f>LEFT(B492,1)</f>
        <v>C</v>
      </c>
      <c r="B492" s="11" t="s">
        <v>434</v>
      </c>
      <c r="C492" t="s">
        <v>135</v>
      </c>
      <c r="D492" t="s">
        <v>68</v>
      </c>
      <c r="E492" s="14" t="s">
        <v>136</v>
      </c>
      <c r="F492" t="s">
        <v>78</v>
      </c>
      <c r="G492" t="s">
        <v>13</v>
      </c>
      <c r="J492">
        <v>2.5</v>
      </c>
    </row>
    <row r="493" spans="1:11" ht="17" hidden="1" customHeight="1" x14ac:dyDescent="0.2">
      <c r="A493" s="9" t="str">
        <f>LEFT(B493,1)</f>
        <v>C</v>
      </c>
      <c r="B493" s="11" t="s">
        <v>435</v>
      </c>
      <c r="C493" t="s">
        <v>135</v>
      </c>
      <c r="D493" t="s">
        <v>65</v>
      </c>
      <c r="E493" s="14" t="s">
        <v>137</v>
      </c>
      <c r="F493" t="s">
        <v>78</v>
      </c>
      <c r="G493" t="s">
        <v>13</v>
      </c>
      <c r="J493">
        <v>5.7</v>
      </c>
    </row>
    <row r="494" spans="1:11" ht="17" hidden="1" customHeight="1" x14ac:dyDescent="0.2">
      <c r="A494" s="9" t="str">
        <f>LEFT(B494,1)</f>
        <v>C</v>
      </c>
      <c r="B494" s="11" t="s">
        <v>435</v>
      </c>
      <c r="C494" t="s">
        <v>135</v>
      </c>
      <c r="D494" t="s">
        <v>65</v>
      </c>
      <c r="E494" s="14" t="s">
        <v>137</v>
      </c>
      <c r="F494" t="s">
        <v>78</v>
      </c>
      <c r="G494" t="s">
        <v>13</v>
      </c>
      <c r="J494">
        <v>6.4</v>
      </c>
    </row>
    <row r="495" spans="1:11" ht="17" hidden="1" customHeight="1" x14ac:dyDescent="0.2">
      <c r="A495" s="9" t="str">
        <f>LEFT(B495,1)</f>
        <v>C</v>
      </c>
      <c r="B495" s="11" t="s">
        <v>435</v>
      </c>
      <c r="C495" t="s">
        <v>135</v>
      </c>
      <c r="D495" t="s">
        <v>7</v>
      </c>
      <c r="E495" s="14" t="s">
        <v>137</v>
      </c>
      <c r="F495" t="s">
        <v>78</v>
      </c>
      <c r="G495" t="s">
        <v>13</v>
      </c>
      <c r="J495">
        <v>4.0999999999999996</v>
      </c>
    </row>
    <row r="496" spans="1:11" ht="17" hidden="1" customHeight="1" x14ac:dyDescent="0.2">
      <c r="A496" s="9" t="str">
        <f>LEFT(B496,1)</f>
        <v>C</v>
      </c>
      <c r="B496" s="11" t="s">
        <v>435</v>
      </c>
      <c r="C496" t="s">
        <v>135</v>
      </c>
      <c r="D496" t="s">
        <v>7</v>
      </c>
      <c r="E496" s="14" t="s">
        <v>137</v>
      </c>
      <c r="F496" t="s">
        <v>78</v>
      </c>
      <c r="G496" t="s">
        <v>13</v>
      </c>
      <c r="J496">
        <v>5.0999999999999996</v>
      </c>
    </row>
    <row r="497" spans="1:10" ht="17" hidden="1" customHeight="1" x14ac:dyDescent="0.2">
      <c r="A497" s="9" t="str">
        <f>LEFT(B497,1)</f>
        <v>C</v>
      </c>
      <c r="B497" s="11" t="s">
        <v>435</v>
      </c>
      <c r="C497" t="s">
        <v>135</v>
      </c>
      <c r="D497" t="s">
        <v>7</v>
      </c>
      <c r="E497" s="14" t="s">
        <v>137</v>
      </c>
      <c r="F497" t="s">
        <v>78</v>
      </c>
      <c r="G497" t="s">
        <v>13</v>
      </c>
      <c r="J497">
        <v>4.5</v>
      </c>
    </row>
    <row r="498" spans="1:10" ht="17" hidden="1" customHeight="1" x14ac:dyDescent="0.2">
      <c r="A498" s="9" t="str">
        <f>LEFT(B498,1)</f>
        <v>C</v>
      </c>
      <c r="B498" s="11" t="s">
        <v>435</v>
      </c>
      <c r="C498" t="s">
        <v>135</v>
      </c>
      <c r="D498" t="s">
        <v>68</v>
      </c>
      <c r="E498" s="14" t="s">
        <v>137</v>
      </c>
      <c r="F498" t="s">
        <v>78</v>
      </c>
      <c r="G498" t="s">
        <v>13</v>
      </c>
      <c r="J498">
        <v>6.1</v>
      </c>
    </row>
    <row r="499" spans="1:10" ht="17" hidden="1" customHeight="1" x14ac:dyDescent="0.2">
      <c r="A499" s="9" t="str">
        <f>LEFT(B499,1)</f>
        <v>C</v>
      </c>
      <c r="B499" s="11" t="s">
        <v>436</v>
      </c>
      <c r="C499" s="7" t="s">
        <v>135</v>
      </c>
      <c r="D499" s="7" t="s">
        <v>65</v>
      </c>
      <c r="E499" s="16" t="s">
        <v>138</v>
      </c>
      <c r="F499" s="7" t="s">
        <v>78</v>
      </c>
      <c r="G499" s="7" t="s">
        <v>13</v>
      </c>
      <c r="J499">
        <v>5.9</v>
      </c>
    </row>
    <row r="500" spans="1:10" ht="17" hidden="1" customHeight="1" x14ac:dyDescent="0.2">
      <c r="A500" s="9" t="str">
        <f>LEFT(B500,1)</f>
        <v>C</v>
      </c>
      <c r="B500" s="11" t="s">
        <v>436</v>
      </c>
      <c r="C500" s="7" t="s">
        <v>135</v>
      </c>
      <c r="D500" s="7" t="s">
        <v>65</v>
      </c>
      <c r="E500" s="16" t="s">
        <v>138</v>
      </c>
      <c r="F500" s="7" t="s">
        <v>78</v>
      </c>
      <c r="G500" s="7" t="s">
        <v>13</v>
      </c>
      <c r="J500">
        <v>9.4</v>
      </c>
    </row>
    <row r="501" spans="1:10" ht="17" hidden="1" customHeight="1" x14ac:dyDescent="0.2">
      <c r="A501" s="9" t="str">
        <f>LEFT(B501,1)</f>
        <v>C</v>
      </c>
      <c r="B501" s="11" t="s">
        <v>436</v>
      </c>
      <c r="C501" s="7" t="s">
        <v>135</v>
      </c>
      <c r="D501" s="7" t="s">
        <v>7</v>
      </c>
      <c r="E501" s="16" t="s">
        <v>138</v>
      </c>
      <c r="F501" s="7" t="s">
        <v>78</v>
      </c>
      <c r="G501" s="7" t="s">
        <v>13</v>
      </c>
      <c r="J501">
        <v>5.7</v>
      </c>
    </row>
    <row r="502" spans="1:10" ht="17" hidden="1" customHeight="1" x14ac:dyDescent="0.2">
      <c r="A502" s="9" t="str">
        <f>LEFT(B502,1)</f>
        <v>C</v>
      </c>
      <c r="B502" s="11" t="s">
        <v>436</v>
      </c>
      <c r="C502" s="7" t="s">
        <v>135</v>
      </c>
      <c r="D502" s="7" t="s">
        <v>7</v>
      </c>
      <c r="E502" s="16" t="s">
        <v>138</v>
      </c>
      <c r="F502" s="7" t="s">
        <v>78</v>
      </c>
      <c r="G502" s="7" t="s">
        <v>13</v>
      </c>
      <c r="J502">
        <v>5.8</v>
      </c>
    </row>
    <row r="503" spans="1:10" ht="17" hidden="1" customHeight="1" x14ac:dyDescent="0.2">
      <c r="A503" s="9" t="str">
        <f>LEFT(B503,1)</f>
        <v>C</v>
      </c>
      <c r="B503" s="11" t="s">
        <v>436</v>
      </c>
      <c r="C503" s="7" t="s">
        <v>135</v>
      </c>
      <c r="D503" s="7" t="s">
        <v>7</v>
      </c>
      <c r="E503" s="16" t="s">
        <v>138</v>
      </c>
      <c r="F503" s="7" t="s">
        <v>78</v>
      </c>
      <c r="G503" s="7" t="s">
        <v>13</v>
      </c>
      <c r="J503">
        <v>5.7</v>
      </c>
    </row>
    <row r="504" spans="1:10" ht="17" hidden="1" customHeight="1" x14ac:dyDescent="0.2">
      <c r="A504" s="9" t="str">
        <f>LEFT(B504,1)</f>
        <v>C</v>
      </c>
      <c r="B504" s="11" t="s">
        <v>436</v>
      </c>
      <c r="C504" s="7" t="s">
        <v>135</v>
      </c>
      <c r="D504" s="7" t="s">
        <v>68</v>
      </c>
      <c r="E504" s="16" t="s">
        <v>138</v>
      </c>
      <c r="F504" s="7" t="s">
        <v>78</v>
      </c>
      <c r="G504" s="7" t="s">
        <v>13</v>
      </c>
      <c r="J504">
        <v>9.3000000000000007</v>
      </c>
    </row>
    <row r="505" spans="1:10" ht="17" hidden="1" customHeight="1" x14ac:dyDescent="0.2">
      <c r="A505" s="9" t="str">
        <f>LEFT(B505,1)</f>
        <v>C</v>
      </c>
      <c r="B505" s="11" t="s">
        <v>437</v>
      </c>
      <c r="C505" s="7" t="s">
        <v>135</v>
      </c>
      <c r="D505" s="7" t="s">
        <v>65</v>
      </c>
      <c r="E505" s="16" t="s">
        <v>139</v>
      </c>
      <c r="F505" s="7" t="s">
        <v>78</v>
      </c>
      <c r="G505" s="7" t="s">
        <v>13</v>
      </c>
      <c r="J505">
        <v>1.6</v>
      </c>
    </row>
    <row r="506" spans="1:10" ht="17" hidden="1" customHeight="1" x14ac:dyDescent="0.2">
      <c r="A506" s="9" t="str">
        <f>LEFT(B506,1)</f>
        <v>C</v>
      </c>
      <c r="B506" s="11" t="s">
        <v>437</v>
      </c>
      <c r="C506" s="7" t="s">
        <v>135</v>
      </c>
      <c r="D506" s="7" t="s">
        <v>65</v>
      </c>
      <c r="E506" s="16" t="s">
        <v>139</v>
      </c>
      <c r="F506" s="7" t="s">
        <v>78</v>
      </c>
      <c r="G506" s="7" t="s">
        <v>13</v>
      </c>
      <c r="J506">
        <v>1.5</v>
      </c>
    </row>
    <row r="507" spans="1:10" ht="17" hidden="1" customHeight="1" x14ac:dyDescent="0.2">
      <c r="A507" s="9" t="str">
        <f>LEFT(B507,1)</f>
        <v>C</v>
      </c>
      <c r="B507" s="11" t="s">
        <v>437</v>
      </c>
      <c r="C507" s="7" t="s">
        <v>135</v>
      </c>
      <c r="D507" s="7" t="s">
        <v>7</v>
      </c>
      <c r="E507" s="16" t="s">
        <v>139</v>
      </c>
      <c r="F507" s="7" t="s">
        <v>78</v>
      </c>
      <c r="G507" s="7" t="s">
        <v>13</v>
      </c>
      <c r="J507">
        <v>12.1</v>
      </c>
    </row>
    <row r="508" spans="1:10" ht="17" hidden="1" customHeight="1" x14ac:dyDescent="0.2">
      <c r="A508" s="9" t="str">
        <f>LEFT(B508,1)</f>
        <v>C</v>
      </c>
      <c r="B508" s="11" t="s">
        <v>437</v>
      </c>
      <c r="C508" s="7" t="s">
        <v>135</v>
      </c>
      <c r="D508" s="7" t="s">
        <v>7</v>
      </c>
      <c r="E508" s="16" t="s">
        <v>139</v>
      </c>
      <c r="F508" s="7" t="s">
        <v>78</v>
      </c>
      <c r="G508" s="7" t="s">
        <v>13</v>
      </c>
      <c r="J508">
        <v>16</v>
      </c>
    </row>
    <row r="509" spans="1:10" ht="17" hidden="1" customHeight="1" x14ac:dyDescent="0.2">
      <c r="A509" s="9" t="str">
        <f>LEFT(B509,1)</f>
        <v>C</v>
      </c>
      <c r="B509" s="11" t="s">
        <v>437</v>
      </c>
      <c r="C509" s="7" t="s">
        <v>135</v>
      </c>
      <c r="D509" s="7" t="s">
        <v>7</v>
      </c>
      <c r="E509" s="16" t="s">
        <v>139</v>
      </c>
      <c r="F509" s="7" t="s">
        <v>78</v>
      </c>
      <c r="G509" s="7" t="s">
        <v>13</v>
      </c>
      <c r="J509">
        <v>16.8</v>
      </c>
    </row>
    <row r="510" spans="1:10" ht="17" hidden="1" customHeight="1" x14ac:dyDescent="0.2">
      <c r="A510" s="9" t="str">
        <f>LEFT(B510,1)</f>
        <v>C</v>
      </c>
      <c r="B510" s="11" t="s">
        <v>437</v>
      </c>
      <c r="C510" s="7" t="s">
        <v>135</v>
      </c>
      <c r="D510" s="7" t="s">
        <v>68</v>
      </c>
      <c r="E510" s="16" t="s">
        <v>139</v>
      </c>
      <c r="F510" s="7" t="s">
        <v>78</v>
      </c>
      <c r="G510" s="7" t="s">
        <v>13</v>
      </c>
      <c r="J510">
        <v>26.4</v>
      </c>
    </row>
    <row r="511" spans="1:10" ht="17" hidden="1" customHeight="1" x14ac:dyDescent="0.2">
      <c r="A511" s="9" t="str">
        <f>LEFT(B511,1)</f>
        <v>C</v>
      </c>
      <c r="B511" s="11" t="s">
        <v>438</v>
      </c>
      <c r="C511" s="7" t="s">
        <v>140</v>
      </c>
      <c r="D511" t="s">
        <v>1044</v>
      </c>
      <c r="E511" s="16" t="s">
        <v>156</v>
      </c>
      <c r="F511" s="7" t="s">
        <v>1907</v>
      </c>
      <c r="G511" s="7" t="s">
        <v>1907</v>
      </c>
      <c r="J511">
        <v>0.3</v>
      </c>
    </row>
    <row r="512" spans="1:10" ht="17" hidden="1" customHeight="1" x14ac:dyDescent="0.2">
      <c r="A512" s="9" t="str">
        <f>LEFT(B512,1)</f>
        <v>C</v>
      </c>
      <c r="B512" s="11" t="s">
        <v>439</v>
      </c>
      <c r="C512" s="7" t="s">
        <v>140</v>
      </c>
      <c r="D512" t="s">
        <v>1044</v>
      </c>
      <c r="E512" s="16" t="s">
        <v>156</v>
      </c>
      <c r="F512" s="7" t="s">
        <v>1907</v>
      </c>
      <c r="G512" s="7" t="s">
        <v>1907</v>
      </c>
      <c r="J512">
        <v>-10.1</v>
      </c>
    </row>
    <row r="513" spans="1:10" ht="17" hidden="1" customHeight="1" x14ac:dyDescent="0.2">
      <c r="A513" s="9" t="str">
        <f>LEFT(B513,1)</f>
        <v>C</v>
      </c>
      <c r="B513" s="11" t="s">
        <v>440</v>
      </c>
      <c r="C513" s="7" t="s">
        <v>140</v>
      </c>
      <c r="D513" t="s">
        <v>1044</v>
      </c>
      <c r="E513" s="16" t="s">
        <v>156</v>
      </c>
      <c r="F513" s="7" t="s">
        <v>1907</v>
      </c>
      <c r="G513" s="7" t="s">
        <v>1907</v>
      </c>
      <c r="J513">
        <v>-9.6</v>
      </c>
    </row>
    <row r="514" spans="1:10" ht="17" hidden="1" customHeight="1" x14ac:dyDescent="0.2">
      <c r="A514" s="9" t="str">
        <f>LEFT(B514,1)</f>
        <v>C</v>
      </c>
      <c r="B514" s="11" t="s">
        <v>441</v>
      </c>
      <c r="C514" s="7" t="s">
        <v>140</v>
      </c>
      <c r="D514" t="s">
        <v>1044</v>
      </c>
      <c r="E514" s="16" t="s">
        <v>156</v>
      </c>
      <c r="F514" s="7" t="s">
        <v>1907</v>
      </c>
      <c r="G514" s="7" t="s">
        <v>1907</v>
      </c>
      <c r="J514">
        <v>-5.4</v>
      </c>
    </row>
    <row r="515" spans="1:10" ht="17" hidden="1" customHeight="1" x14ac:dyDescent="0.2">
      <c r="A515" s="9" t="str">
        <f>LEFT(B515,1)</f>
        <v>C</v>
      </c>
      <c r="B515" s="11" t="s">
        <v>442</v>
      </c>
      <c r="C515" s="7" t="s">
        <v>140</v>
      </c>
      <c r="D515" t="s">
        <v>1044</v>
      </c>
      <c r="E515" s="16" t="s">
        <v>156</v>
      </c>
      <c r="F515" s="7" t="s">
        <v>1907</v>
      </c>
      <c r="G515" s="7" t="s">
        <v>1907</v>
      </c>
      <c r="J515">
        <v>-11.4</v>
      </c>
    </row>
    <row r="516" spans="1:10" ht="17" hidden="1" customHeight="1" x14ac:dyDescent="0.2">
      <c r="A516" s="9" t="str">
        <f>LEFT(B516,1)</f>
        <v>C</v>
      </c>
      <c r="B516" s="11" t="s">
        <v>443</v>
      </c>
      <c r="C516" s="7" t="s">
        <v>140</v>
      </c>
      <c r="D516" t="s">
        <v>1044</v>
      </c>
      <c r="E516" s="16" t="s">
        <v>156</v>
      </c>
      <c r="F516" s="7" t="s">
        <v>1907</v>
      </c>
      <c r="G516" s="7" t="s">
        <v>1907</v>
      </c>
      <c r="J516">
        <v>-10.4</v>
      </c>
    </row>
    <row r="517" spans="1:10" ht="17" hidden="1" customHeight="1" x14ac:dyDescent="0.2">
      <c r="A517" s="9" t="str">
        <f>LEFT(B517,1)</f>
        <v>C</v>
      </c>
      <c r="B517" s="11" t="s">
        <v>444</v>
      </c>
      <c r="C517" s="7" t="s">
        <v>140</v>
      </c>
      <c r="D517" t="s">
        <v>1044</v>
      </c>
      <c r="E517" s="7" t="s">
        <v>141</v>
      </c>
      <c r="F517" s="7" t="s">
        <v>152</v>
      </c>
      <c r="G517" s="7" t="s">
        <v>152</v>
      </c>
      <c r="J517">
        <v>-5.9</v>
      </c>
    </row>
    <row r="518" spans="1:10" ht="17" hidden="1" customHeight="1" x14ac:dyDescent="0.2">
      <c r="A518" s="9" t="str">
        <f>LEFT(B518,1)</f>
        <v>C</v>
      </c>
      <c r="B518" s="11" t="s">
        <v>445</v>
      </c>
      <c r="C518" s="7" t="s">
        <v>140</v>
      </c>
      <c r="D518" t="s">
        <v>1044</v>
      </c>
      <c r="E518" s="7" t="s">
        <v>142</v>
      </c>
      <c r="F518" s="7" t="s">
        <v>152</v>
      </c>
      <c r="G518" s="7" t="s">
        <v>152</v>
      </c>
      <c r="J518">
        <v>-2</v>
      </c>
    </row>
    <row r="519" spans="1:10" ht="17" hidden="1" customHeight="1" x14ac:dyDescent="0.2">
      <c r="A519" s="9" t="str">
        <f>LEFT(B519,1)</f>
        <v>C</v>
      </c>
      <c r="B519" s="11" t="s">
        <v>446</v>
      </c>
      <c r="C519" s="7" t="s">
        <v>140</v>
      </c>
      <c r="D519" t="s">
        <v>1044</v>
      </c>
      <c r="E519" s="7" t="s">
        <v>142</v>
      </c>
      <c r="F519" s="7" t="s">
        <v>152</v>
      </c>
      <c r="G519" s="7" t="s">
        <v>152</v>
      </c>
      <c r="J519">
        <v>-3.5</v>
      </c>
    </row>
    <row r="520" spans="1:10" ht="17" hidden="1" customHeight="1" x14ac:dyDescent="0.2">
      <c r="A520" s="9" t="str">
        <f>LEFT(B520,1)</f>
        <v>C</v>
      </c>
      <c r="B520" s="11" t="s">
        <v>447</v>
      </c>
      <c r="C520" s="7" t="s">
        <v>140</v>
      </c>
      <c r="D520" t="s">
        <v>1044</v>
      </c>
      <c r="E520" s="7" t="s">
        <v>142</v>
      </c>
      <c r="F520" s="7" t="s">
        <v>152</v>
      </c>
      <c r="G520" s="7" t="s">
        <v>152</v>
      </c>
      <c r="J520">
        <v>3.7</v>
      </c>
    </row>
    <row r="521" spans="1:10" ht="17" hidden="1" customHeight="1" x14ac:dyDescent="0.2">
      <c r="A521" s="9" t="str">
        <f>LEFT(B521,1)</f>
        <v>C</v>
      </c>
      <c r="B521" s="11" t="s">
        <v>448</v>
      </c>
      <c r="C521" s="7" t="s">
        <v>140</v>
      </c>
      <c r="D521" t="s">
        <v>1044</v>
      </c>
      <c r="E521" s="7" t="s">
        <v>142</v>
      </c>
      <c r="F521" s="7" t="s">
        <v>152</v>
      </c>
      <c r="G521" s="7" t="s">
        <v>152</v>
      </c>
      <c r="J521">
        <v>0.9</v>
      </c>
    </row>
    <row r="522" spans="1:10" ht="17" hidden="1" customHeight="1" x14ac:dyDescent="0.2">
      <c r="A522" s="9" t="str">
        <f>LEFT(B522,1)</f>
        <v>C</v>
      </c>
      <c r="B522" s="11" t="s">
        <v>449</v>
      </c>
      <c r="C522" s="7" t="s">
        <v>140</v>
      </c>
      <c r="D522" t="s">
        <v>1044</v>
      </c>
      <c r="E522" s="7" t="s">
        <v>142</v>
      </c>
      <c r="F522" s="7" t="s">
        <v>152</v>
      </c>
      <c r="G522" s="7" t="s">
        <v>152</v>
      </c>
      <c r="J522">
        <v>0.4</v>
      </c>
    </row>
    <row r="523" spans="1:10" ht="17" hidden="1" customHeight="1" x14ac:dyDescent="0.2">
      <c r="A523" s="9" t="str">
        <f>LEFT(B523,1)</f>
        <v>C</v>
      </c>
      <c r="B523" s="11" t="s">
        <v>450</v>
      </c>
      <c r="C523" s="7" t="s">
        <v>140</v>
      </c>
      <c r="D523" t="s">
        <v>1044</v>
      </c>
      <c r="E523" s="7" t="s">
        <v>142</v>
      </c>
      <c r="F523" s="7" t="s">
        <v>152</v>
      </c>
      <c r="G523" s="7" t="s">
        <v>152</v>
      </c>
      <c r="J523">
        <v>-3.8</v>
      </c>
    </row>
    <row r="524" spans="1:10" ht="17" hidden="1" customHeight="1" x14ac:dyDescent="0.2">
      <c r="A524" s="9" t="str">
        <f>LEFT(B524,1)</f>
        <v>C</v>
      </c>
      <c r="B524" s="11" t="s">
        <v>451</v>
      </c>
      <c r="C524" s="7" t="s">
        <v>140</v>
      </c>
      <c r="D524" t="s">
        <v>1044</v>
      </c>
      <c r="E524" s="7" t="s">
        <v>143</v>
      </c>
      <c r="F524" s="7" t="s">
        <v>152</v>
      </c>
      <c r="G524" s="7" t="s">
        <v>152</v>
      </c>
      <c r="J524">
        <v>4.5999999999999996</v>
      </c>
    </row>
    <row r="525" spans="1:10" ht="17" hidden="1" customHeight="1" x14ac:dyDescent="0.2">
      <c r="A525" s="9" t="str">
        <f>LEFT(B525,1)</f>
        <v>C</v>
      </c>
      <c r="B525" s="11" t="s">
        <v>452</v>
      </c>
      <c r="C525" s="7" t="s">
        <v>140</v>
      </c>
      <c r="D525" t="s">
        <v>1044</v>
      </c>
      <c r="E525" s="7" t="s">
        <v>143</v>
      </c>
      <c r="F525" s="7" t="s">
        <v>152</v>
      </c>
      <c r="G525" s="7" t="s">
        <v>152</v>
      </c>
      <c r="J525">
        <v>-0.3</v>
      </c>
    </row>
    <row r="526" spans="1:10" ht="17" hidden="1" customHeight="1" x14ac:dyDescent="0.2">
      <c r="A526" s="9" t="str">
        <f>LEFT(B526,1)</f>
        <v>C</v>
      </c>
      <c r="B526" s="11" t="s">
        <v>453</v>
      </c>
      <c r="C526" s="7" t="s">
        <v>140</v>
      </c>
      <c r="D526" t="s">
        <v>1044</v>
      </c>
      <c r="E526" s="7" t="s">
        <v>143</v>
      </c>
      <c r="F526" s="7" t="s">
        <v>152</v>
      </c>
      <c r="G526" s="7" t="s">
        <v>152</v>
      </c>
      <c r="J526">
        <v>5.5</v>
      </c>
    </row>
    <row r="527" spans="1:10" ht="17" hidden="1" customHeight="1" x14ac:dyDescent="0.2">
      <c r="A527" s="9" t="str">
        <f>LEFT(B527,1)</f>
        <v>C</v>
      </c>
      <c r="B527" s="11" t="s">
        <v>454</v>
      </c>
      <c r="C527" s="7" t="s">
        <v>140</v>
      </c>
      <c r="D527" t="s">
        <v>1044</v>
      </c>
      <c r="E527" s="7" t="s">
        <v>143</v>
      </c>
      <c r="F527" s="7" t="s">
        <v>152</v>
      </c>
      <c r="G527" s="7" t="s">
        <v>152</v>
      </c>
      <c r="J527">
        <v>4.5</v>
      </c>
    </row>
    <row r="528" spans="1:10" ht="17" hidden="1" customHeight="1" x14ac:dyDescent="0.2">
      <c r="A528" s="9" t="str">
        <f>LEFT(B528,1)</f>
        <v>C</v>
      </c>
      <c r="B528" s="11" t="s">
        <v>455</v>
      </c>
      <c r="C528" s="7" t="s">
        <v>140</v>
      </c>
      <c r="D528" t="s">
        <v>1044</v>
      </c>
      <c r="E528" s="7" t="s">
        <v>143</v>
      </c>
      <c r="F528" s="7" t="s">
        <v>152</v>
      </c>
      <c r="G528" s="7" t="s">
        <v>152</v>
      </c>
      <c r="J528">
        <v>2.9</v>
      </c>
    </row>
    <row r="529" spans="1:11" ht="17" hidden="1" customHeight="1" x14ac:dyDescent="0.2">
      <c r="A529" s="9" t="str">
        <f>LEFT(B529,1)</f>
        <v>C</v>
      </c>
      <c r="B529" s="11" t="s">
        <v>456</v>
      </c>
      <c r="C529" s="7" t="s">
        <v>140</v>
      </c>
      <c r="D529" t="s">
        <v>1044</v>
      </c>
      <c r="E529" s="7" t="s">
        <v>143</v>
      </c>
      <c r="F529" s="7" t="s">
        <v>152</v>
      </c>
      <c r="G529" s="7" t="s">
        <v>152</v>
      </c>
      <c r="J529">
        <v>-2.2000000000000002</v>
      </c>
    </row>
    <row r="530" spans="1:11" ht="17" hidden="1" customHeight="1" x14ac:dyDescent="0.2">
      <c r="A530" s="9" t="str">
        <f>LEFT(B530,1)</f>
        <v>C</v>
      </c>
      <c r="B530" s="11" t="s">
        <v>457</v>
      </c>
      <c r="C530" s="7" t="s">
        <v>140</v>
      </c>
      <c r="D530" t="s">
        <v>1044</v>
      </c>
      <c r="E530" s="7" t="s">
        <v>144</v>
      </c>
      <c r="F530" s="7" t="s">
        <v>152</v>
      </c>
      <c r="G530" s="7" t="s">
        <v>152</v>
      </c>
      <c r="J530">
        <v>1.4</v>
      </c>
    </row>
    <row r="531" spans="1:11" ht="17" hidden="1" customHeight="1" x14ac:dyDescent="0.2">
      <c r="A531" s="9" t="str">
        <f>LEFT(B531,1)</f>
        <v>C</v>
      </c>
      <c r="B531" s="11" t="s">
        <v>458</v>
      </c>
      <c r="C531" s="7" t="s">
        <v>140</v>
      </c>
      <c r="D531" t="s">
        <v>1044</v>
      </c>
      <c r="E531" s="7" t="s">
        <v>145</v>
      </c>
      <c r="F531" s="7" t="s">
        <v>152</v>
      </c>
      <c r="G531" s="7" t="s">
        <v>152</v>
      </c>
      <c r="J531">
        <v>2.5</v>
      </c>
    </row>
    <row r="532" spans="1:11" ht="17" hidden="1" customHeight="1" x14ac:dyDescent="0.2">
      <c r="A532" s="9" t="str">
        <f>LEFT(B532,1)</f>
        <v>C</v>
      </c>
      <c r="B532" s="11" t="s">
        <v>459</v>
      </c>
      <c r="C532" s="7" t="s">
        <v>140</v>
      </c>
      <c r="D532" t="s">
        <v>1044</v>
      </c>
      <c r="E532" s="7" t="s">
        <v>145</v>
      </c>
      <c r="F532" s="7" t="s">
        <v>152</v>
      </c>
      <c r="G532" s="7" t="s">
        <v>152</v>
      </c>
      <c r="J532">
        <v>3.7</v>
      </c>
    </row>
    <row r="533" spans="1:11" ht="17" hidden="1" customHeight="1" x14ac:dyDescent="0.2">
      <c r="A533" s="9" t="str">
        <f>LEFT(B533,1)</f>
        <v>C</v>
      </c>
      <c r="B533" s="11" t="s">
        <v>460</v>
      </c>
      <c r="C533" s="7" t="s">
        <v>140</v>
      </c>
      <c r="D533" t="s">
        <v>1044</v>
      </c>
      <c r="E533" s="7" t="s">
        <v>145</v>
      </c>
      <c r="F533" s="7" t="s">
        <v>152</v>
      </c>
      <c r="G533" s="7" t="s">
        <v>152</v>
      </c>
      <c r="J533">
        <v>5.2</v>
      </c>
    </row>
    <row r="534" spans="1:11" ht="17" hidden="1" customHeight="1" x14ac:dyDescent="0.2">
      <c r="A534" s="9" t="str">
        <f>LEFT(B534,1)</f>
        <v>C</v>
      </c>
      <c r="B534" s="11" t="s">
        <v>461</v>
      </c>
      <c r="C534" s="7" t="s">
        <v>140</v>
      </c>
      <c r="D534" t="s">
        <v>1044</v>
      </c>
      <c r="E534" s="7" t="s">
        <v>146</v>
      </c>
      <c r="F534" s="7" t="s">
        <v>152</v>
      </c>
      <c r="G534" s="7" t="s">
        <v>152</v>
      </c>
      <c r="J534">
        <v>1.6</v>
      </c>
    </row>
    <row r="535" spans="1:11" ht="17" hidden="1" customHeight="1" x14ac:dyDescent="0.2">
      <c r="A535" s="9" t="str">
        <f>LEFT(B535,1)</f>
        <v>C</v>
      </c>
      <c r="B535" s="11" t="s">
        <v>462</v>
      </c>
      <c r="C535" s="7" t="s">
        <v>140</v>
      </c>
      <c r="D535" t="s">
        <v>1044</v>
      </c>
      <c r="E535" s="7" t="s">
        <v>147</v>
      </c>
      <c r="F535" s="7" t="s">
        <v>152</v>
      </c>
      <c r="G535" s="7" t="s">
        <v>152</v>
      </c>
      <c r="J535">
        <v>7.8</v>
      </c>
    </row>
    <row r="536" spans="1:11" ht="17" hidden="1" customHeight="1" x14ac:dyDescent="0.2">
      <c r="A536" s="9" t="str">
        <f>LEFT(B536,1)</f>
        <v>C</v>
      </c>
      <c r="B536" s="11" t="s">
        <v>463</v>
      </c>
      <c r="C536" s="7" t="s">
        <v>140</v>
      </c>
      <c r="D536" t="s">
        <v>1044</v>
      </c>
      <c r="E536" s="16" t="s">
        <v>156</v>
      </c>
      <c r="F536" s="7" t="s">
        <v>148</v>
      </c>
      <c r="G536" s="7" t="s">
        <v>148</v>
      </c>
      <c r="J536">
        <v>1.4</v>
      </c>
      <c r="K536" s="7" t="s">
        <v>153</v>
      </c>
    </row>
    <row r="537" spans="1:11" ht="17" hidden="1" customHeight="1" x14ac:dyDescent="0.2">
      <c r="A537" s="9" t="str">
        <f>LEFT(B537,1)</f>
        <v>C</v>
      </c>
      <c r="B537" s="11" t="s">
        <v>464</v>
      </c>
      <c r="C537" s="7" t="s">
        <v>140</v>
      </c>
      <c r="D537" t="s">
        <v>1044</v>
      </c>
      <c r="E537" s="16" t="s">
        <v>156</v>
      </c>
      <c r="F537" s="7" t="s">
        <v>1907</v>
      </c>
      <c r="G537" s="7" t="s">
        <v>1907</v>
      </c>
      <c r="J537">
        <v>5.2</v>
      </c>
    </row>
    <row r="538" spans="1:11" ht="17" hidden="1" customHeight="1" x14ac:dyDescent="0.2">
      <c r="A538" s="9" t="str">
        <f>LEFT(B538,1)</f>
        <v>C</v>
      </c>
      <c r="B538" s="11" t="s">
        <v>465</v>
      </c>
      <c r="C538" s="7" t="s">
        <v>140</v>
      </c>
      <c r="D538" t="s">
        <v>1044</v>
      </c>
      <c r="E538" s="16" t="s">
        <v>156</v>
      </c>
      <c r="F538" s="7" t="s">
        <v>149</v>
      </c>
      <c r="G538" s="7" t="s">
        <v>149</v>
      </c>
      <c r="J538">
        <v>4</v>
      </c>
    </row>
    <row r="539" spans="1:11" ht="17" hidden="1" customHeight="1" x14ac:dyDescent="0.2">
      <c r="A539" s="9" t="str">
        <f>LEFT(B539,1)</f>
        <v>C</v>
      </c>
      <c r="B539" s="11" t="s">
        <v>466</v>
      </c>
      <c r="C539" s="7" t="s">
        <v>140</v>
      </c>
      <c r="D539" t="s">
        <v>1044</v>
      </c>
      <c r="E539" s="16" t="s">
        <v>156</v>
      </c>
      <c r="F539" s="7" t="s">
        <v>150</v>
      </c>
      <c r="G539" s="7" t="s">
        <v>150</v>
      </c>
      <c r="J539">
        <v>5.4</v>
      </c>
      <c r="K539" s="7" t="s">
        <v>154</v>
      </c>
    </row>
    <row r="540" spans="1:11" ht="17" hidden="1" customHeight="1" x14ac:dyDescent="0.2">
      <c r="A540" s="9" t="str">
        <f>LEFT(B540,1)</f>
        <v>C</v>
      </c>
      <c r="B540" s="11" t="s">
        <v>467</v>
      </c>
      <c r="C540" s="7" t="s">
        <v>140</v>
      </c>
      <c r="D540" t="s">
        <v>1044</v>
      </c>
      <c r="E540" s="16" t="s">
        <v>156</v>
      </c>
      <c r="F540" s="7" t="s">
        <v>151</v>
      </c>
      <c r="G540" s="7" t="s">
        <v>151</v>
      </c>
      <c r="J540">
        <v>3.3</v>
      </c>
      <c r="K540" s="7" t="s">
        <v>155</v>
      </c>
    </row>
    <row r="541" spans="1:11" ht="17" hidden="1" customHeight="1" x14ac:dyDescent="0.2">
      <c r="A541" s="9" t="str">
        <f>LEFT(B541,1)</f>
        <v>C</v>
      </c>
      <c r="B541" s="11" t="s">
        <v>468</v>
      </c>
      <c r="C541" s="7" t="s">
        <v>157</v>
      </c>
      <c r="D541" t="s">
        <v>1044</v>
      </c>
      <c r="E541" s="16" t="s">
        <v>162</v>
      </c>
      <c r="F541" s="7" t="s">
        <v>158</v>
      </c>
      <c r="G541" s="7" t="s">
        <v>13</v>
      </c>
      <c r="J541">
        <v>14.6</v>
      </c>
    </row>
    <row r="542" spans="1:11" ht="17" hidden="1" customHeight="1" x14ac:dyDescent="0.2">
      <c r="A542" s="9" t="str">
        <f>LEFT(B542,1)</f>
        <v>C</v>
      </c>
      <c r="B542" s="11" t="s">
        <v>468</v>
      </c>
      <c r="C542" s="7" t="s">
        <v>157</v>
      </c>
      <c r="D542" t="s">
        <v>1044</v>
      </c>
      <c r="E542" s="16" t="s">
        <v>163</v>
      </c>
      <c r="F542" s="7" t="s">
        <v>158</v>
      </c>
      <c r="G542" s="7" t="s">
        <v>13</v>
      </c>
      <c r="J542">
        <v>8.1</v>
      </c>
    </row>
    <row r="543" spans="1:11" ht="17" hidden="1" customHeight="1" x14ac:dyDescent="0.2">
      <c r="A543" s="9" t="str">
        <f>LEFT(B543,1)</f>
        <v>C</v>
      </c>
      <c r="B543" s="11" t="s">
        <v>468</v>
      </c>
      <c r="C543" s="7" t="s">
        <v>157</v>
      </c>
      <c r="D543" t="s">
        <v>1044</v>
      </c>
      <c r="E543" s="16" t="s">
        <v>164</v>
      </c>
      <c r="F543" s="7" t="s">
        <v>158</v>
      </c>
      <c r="G543" s="7" t="s">
        <v>13</v>
      </c>
      <c r="J543">
        <v>6.2</v>
      </c>
    </row>
    <row r="544" spans="1:11" ht="17" hidden="1" customHeight="1" x14ac:dyDescent="0.2">
      <c r="A544" s="9" t="str">
        <f>LEFT(B544,1)</f>
        <v>C</v>
      </c>
      <c r="B544" s="11" t="s">
        <v>468</v>
      </c>
      <c r="C544" s="7" t="s">
        <v>157</v>
      </c>
      <c r="D544" t="s">
        <v>1044</v>
      </c>
      <c r="E544" s="16" t="s">
        <v>165</v>
      </c>
      <c r="F544" s="7" t="s">
        <v>158</v>
      </c>
      <c r="G544" s="7" t="s">
        <v>13</v>
      </c>
      <c r="J544">
        <v>6.5</v>
      </c>
    </row>
    <row r="545" spans="1:10" ht="17" hidden="1" customHeight="1" x14ac:dyDescent="0.2">
      <c r="A545" s="9" t="str">
        <f>LEFT(B545,1)</f>
        <v>C</v>
      </c>
      <c r="B545" s="11" t="s">
        <v>469</v>
      </c>
      <c r="C545" s="7" t="s">
        <v>157</v>
      </c>
      <c r="D545" t="s">
        <v>1044</v>
      </c>
      <c r="E545" s="16" t="s">
        <v>159</v>
      </c>
      <c r="F545" s="7" t="s">
        <v>158</v>
      </c>
      <c r="G545" s="7" t="s">
        <v>13</v>
      </c>
      <c r="J545">
        <v>-3.6</v>
      </c>
    </row>
    <row r="546" spans="1:10" ht="17" hidden="1" customHeight="1" x14ac:dyDescent="0.2">
      <c r="A546" s="9" t="str">
        <f>LEFT(B546,1)</f>
        <v>C</v>
      </c>
      <c r="B546" s="11" t="s">
        <v>469</v>
      </c>
      <c r="C546" s="7" t="s">
        <v>157</v>
      </c>
      <c r="D546" t="s">
        <v>1044</v>
      </c>
      <c r="E546" s="16" t="s">
        <v>160</v>
      </c>
      <c r="F546" s="7" t="s">
        <v>158</v>
      </c>
      <c r="G546" s="7" t="s">
        <v>13</v>
      </c>
      <c r="J546">
        <v>0.9</v>
      </c>
    </row>
    <row r="547" spans="1:10" ht="17" hidden="1" customHeight="1" x14ac:dyDescent="0.2">
      <c r="A547" s="9" t="str">
        <f>LEFT(B547,1)</f>
        <v>C</v>
      </c>
      <c r="B547" s="11" t="s">
        <v>469</v>
      </c>
      <c r="C547" s="7" t="s">
        <v>157</v>
      </c>
      <c r="D547" t="s">
        <v>1044</v>
      </c>
      <c r="E547" s="16" t="s">
        <v>161</v>
      </c>
      <c r="F547" s="7" t="s">
        <v>158</v>
      </c>
      <c r="G547" s="7" t="s">
        <v>13</v>
      </c>
      <c r="J547">
        <v>0.5</v>
      </c>
    </row>
    <row r="548" spans="1:10" ht="17" hidden="1" customHeight="1" x14ac:dyDescent="0.2">
      <c r="A548" s="9" t="str">
        <f>LEFT(B548,1)</f>
        <v>C</v>
      </c>
      <c r="B548" s="11" t="s">
        <v>469</v>
      </c>
      <c r="C548" s="7" t="s">
        <v>157</v>
      </c>
      <c r="D548" t="s">
        <v>1044</v>
      </c>
      <c r="E548" s="16" t="s">
        <v>166</v>
      </c>
      <c r="F548" s="7" t="s">
        <v>158</v>
      </c>
      <c r="G548" s="7" t="s">
        <v>13</v>
      </c>
      <c r="J548">
        <v>5.2</v>
      </c>
    </row>
    <row r="549" spans="1:10" ht="17" hidden="1" customHeight="1" x14ac:dyDescent="0.2">
      <c r="A549" s="9" t="str">
        <f>LEFT(B549,1)</f>
        <v>C</v>
      </c>
      <c r="B549" s="11" t="s">
        <v>469</v>
      </c>
      <c r="C549" s="7" t="s">
        <v>157</v>
      </c>
      <c r="D549" t="s">
        <v>1044</v>
      </c>
      <c r="E549" s="16" t="s">
        <v>167</v>
      </c>
      <c r="F549" s="7" t="s">
        <v>158</v>
      </c>
      <c r="G549" s="7" t="s">
        <v>13</v>
      </c>
      <c r="J549">
        <v>6.7</v>
      </c>
    </row>
    <row r="550" spans="1:10" ht="17" hidden="1" customHeight="1" x14ac:dyDescent="0.2">
      <c r="A550" s="9" t="str">
        <f>LEFT(B550,1)</f>
        <v>C</v>
      </c>
      <c r="B550" s="11" t="s">
        <v>470</v>
      </c>
      <c r="C550" s="7" t="s">
        <v>177</v>
      </c>
      <c r="D550" s="7" t="s">
        <v>65</v>
      </c>
      <c r="E550" s="16" t="s">
        <v>168</v>
      </c>
      <c r="F550" s="7" t="s">
        <v>78</v>
      </c>
      <c r="G550" s="7" t="s">
        <v>13</v>
      </c>
      <c r="J550">
        <v>6.79</v>
      </c>
    </row>
    <row r="551" spans="1:10" ht="17" hidden="1" customHeight="1" x14ac:dyDescent="0.2">
      <c r="A551" s="9" t="str">
        <f>LEFT(B551,1)</f>
        <v>C</v>
      </c>
      <c r="B551" s="11" t="s">
        <v>470</v>
      </c>
      <c r="C551" s="7" t="s">
        <v>177</v>
      </c>
      <c r="D551" s="7" t="s">
        <v>68</v>
      </c>
      <c r="E551" s="16" t="s">
        <v>168</v>
      </c>
      <c r="F551" s="7" t="s">
        <v>78</v>
      </c>
      <c r="G551" s="7" t="s">
        <v>13</v>
      </c>
      <c r="J551">
        <v>13.92</v>
      </c>
    </row>
    <row r="552" spans="1:10" ht="17" hidden="1" customHeight="1" x14ac:dyDescent="0.2">
      <c r="A552" s="9" t="str">
        <f>LEFT(B552,1)</f>
        <v>C</v>
      </c>
      <c r="B552" s="11" t="s">
        <v>470</v>
      </c>
      <c r="C552" s="7" t="s">
        <v>177</v>
      </c>
      <c r="D552" s="7" t="s">
        <v>68</v>
      </c>
      <c r="E552" s="16" t="s">
        <v>168</v>
      </c>
      <c r="F552" s="7" t="s">
        <v>78</v>
      </c>
      <c r="G552" s="7" t="s">
        <v>13</v>
      </c>
      <c r="J552">
        <v>12.36</v>
      </c>
    </row>
    <row r="553" spans="1:10" ht="17" hidden="1" customHeight="1" x14ac:dyDescent="0.2">
      <c r="A553" s="9" t="str">
        <f>LEFT(B553,1)</f>
        <v>C</v>
      </c>
      <c r="B553" s="11" t="s">
        <v>471</v>
      </c>
      <c r="C553" s="7" t="s">
        <v>177</v>
      </c>
      <c r="D553" s="7" t="s">
        <v>65</v>
      </c>
      <c r="E553" s="16" t="s">
        <v>169</v>
      </c>
      <c r="F553" s="7" t="s">
        <v>78</v>
      </c>
      <c r="G553" s="7" t="s">
        <v>13</v>
      </c>
      <c r="J553">
        <v>4.71</v>
      </c>
    </row>
    <row r="554" spans="1:10" ht="17" hidden="1" customHeight="1" x14ac:dyDescent="0.2">
      <c r="A554" s="9" t="str">
        <f>LEFT(B554,1)</f>
        <v>C</v>
      </c>
      <c r="B554" s="11" t="s">
        <v>471</v>
      </c>
      <c r="C554" s="7" t="s">
        <v>177</v>
      </c>
      <c r="D554" s="7" t="s">
        <v>68</v>
      </c>
      <c r="E554" s="16" t="s">
        <v>169</v>
      </c>
      <c r="F554" s="7" t="s">
        <v>78</v>
      </c>
      <c r="G554" s="7" t="s">
        <v>13</v>
      </c>
      <c r="J554">
        <v>13.78</v>
      </c>
    </row>
    <row r="555" spans="1:10" ht="17" hidden="1" customHeight="1" x14ac:dyDescent="0.2">
      <c r="A555" s="9" t="str">
        <f>LEFT(B555,1)</f>
        <v>C</v>
      </c>
      <c r="B555" s="11" t="s">
        <v>471</v>
      </c>
      <c r="C555" s="7" t="s">
        <v>177</v>
      </c>
      <c r="D555" s="7" t="s">
        <v>68</v>
      </c>
      <c r="E555" s="16" t="s">
        <v>169</v>
      </c>
      <c r="F555" s="7" t="s">
        <v>78</v>
      </c>
      <c r="G555" s="7" t="s">
        <v>13</v>
      </c>
      <c r="J555">
        <v>9.26</v>
      </c>
    </row>
    <row r="556" spans="1:10" ht="17" hidden="1" customHeight="1" x14ac:dyDescent="0.2">
      <c r="A556" s="9" t="str">
        <f>LEFT(B556,1)</f>
        <v>C</v>
      </c>
      <c r="B556" s="11" t="s">
        <v>472</v>
      </c>
      <c r="C556" s="7" t="s">
        <v>177</v>
      </c>
      <c r="D556" s="7" t="s">
        <v>65</v>
      </c>
      <c r="E556" s="16" t="s">
        <v>170</v>
      </c>
      <c r="F556" s="7" t="s">
        <v>78</v>
      </c>
      <c r="G556" s="7" t="s">
        <v>13</v>
      </c>
      <c r="J556">
        <v>6.58</v>
      </c>
    </row>
    <row r="557" spans="1:10" ht="17" hidden="1" customHeight="1" x14ac:dyDescent="0.2">
      <c r="A557" s="9" t="str">
        <f>LEFT(B557,1)</f>
        <v>C</v>
      </c>
      <c r="B557" s="11" t="s">
        <v>472</v>
      </c>
      <c r="C557" s="7" t="s">
        <v>177</v>
      </c>
      <c r="D557" s="7" t="s">
        <v>68</v>
      </c>
      <c r="E557" s="16" t="s">
        <v>170</v>
      </c>
      <c r="F557" s="7" t="s">
        <v>78</v>
      </c>
      <c r="G557" s="7" t="s">
        <v>13</v>
      </c>
      <c r="J557">
        <v>4.66</v>
      </c>
    </row>
    <row r="558" spans="1:10" ht="17" hidden="1" customHeight="1" x14ac:dyDescent="0.2">
      <c r="A558" s="9" t="str">
        <f>LEFT(B558,1)</f>
        <v>C</v>
      </c>
      <c r="B558" s="11" t="s">
        <v>472</v>
      </c>
      <c r="C558" s="7" t="s">
        <v>177</v>
      </c>
      <c r="D558" s="7" t="s">
        <v>68</v>
      </c>
      <c r="E558" s="16" t="s">
        <v>170</v>
      </c>
      <c r="F558" s="7" t="s">
        <v>78</v>
      </c>
      <c r="G558" s="7" t="s">
        <v>13</v>
      </c>
      <c r="J558">
        <v>5.72</v>
      </c>
    </row>
    <row r="559" spans="1:10" ht="17" hidden="1" customHeight="1" x14ac:dyDescent="0.2">
      <c r="A559" s="9" t="str">
        <f>LEFT(B559,1)</f>
        <v>C</v>
      </c>
      <c r="B559" s="11" t="s">
        <v>473</v>
      </c>
      <c r="C559" s="7" t="s">
        <v>177</v>
      </c>
      <c r="D559" s="7" t="s">
        <v>65</v>
      </c>
      <c r="E559" s="16" t="s">
        <v>171</v>
      </c>
      <c r="F559" s="7" t="s">
        <v>78</v>
      </c>
      <c r="G559" s="7" t="s">
        <v>13</v>
      </c>
      <c r="J559">
        <v>5.7</v>
      </c>
    </row>
    <row r="560" spans="1:10" ht="17" hidden="1" customHeight="1" x14ac:dyDescent="0.2">
      <c r="A560" s="9" t="str">
        <f>LEFT(B560,1)</f>
        <v>C</v>
      </c>
      <c r="B560" s="11" t="s">
        <v>473</v>
      </c>
      <c r="C560" s="7" t="s">
        <v>177</v>
      </c>
      <c r="D560" s="7" t="s">
        <v>68</v>
      </c>
      <c r="E560" s="16" t="s">
        <v>171</v>
      </c>
      <c r="F560" s="7" t="s">
        <v>78</v>
      </c>
      <c r="G560" s="7" t="s">
        <v>13</v>
      </c>
      <c r="J560">
        <v>10.35</v>
      </c>
    </row>
    <row r="561" spans="1:10" ht="17" hidden="1" customHeight="1" x14ac:dyDescent="0.2">
      <c r="A561" s="9" t="str">
        <f>LEFT(B561,1)</f>
        <v>C</v>
      </c>
      <c r="B561" s="11" t="s">
        <v>473</v>
      </c>
      <c r="C561" s="7" t="s">
        <v>177</v>
      </c>
      <c r="D561" s="7" t="s">
        <v>68</v>
      </c>
      <c r="E561" s="16" t="s">
        <v>171</v>
      </c>
      <c r="F561" s="7" t="s">
        <v>78</v>
      </c>
      <c r="G561" s="7" t="s">
        <v>13</v>
      </c>
      <c r="J561">
        <v>8.2899999999999991</v>
      </c>
    </row>
    <row r="562" spans="1:10" ht="17" hidden="1" customHeight="1" x14ac:dyDescent="0.2">
      <c r="A562" s="9" t="str">
        <f>LEFT(B562,1)</f>
        <v>C</v>
      </c>
      <c r="B562" s="11" t="s">
        <v>474</v>
      </c>
      <c r="C562" s="7" t="s">
        <v>177</v>
      </c>
      <c r="D562" s="7" t="s">
        <v>65</v>
      </c>
      <c r="E562" s="16" t="s">
        <v>172</v>
      </c>
      <c r="F562" s="7" t="s">
        <v>78</v>
      </c>
      <c r="G562" s="7" t="s">
        <v>13</v>
      </c>
      <c r="J562">
        <v>1.7</v>
      </c>
    </row>
    <row r="563" spans="1:10" ht="17" hidden="1" customHeight="1" x14ac:dyDescent="0.2">
      <c r="A563" s="9" t="str">
        <f>LEFT(B563,1)</f>
        <v>C</v>
      </c>
      <c r="B563" s="11" t="s">
        <v>474</v>
      </c>
      <c r="C563" s="7" t="s">
        <v>177</v>
      </c>
      <c r="D563" s="7" t="s">
        <v>68</v>
      </c>
      <c r="E563" s="16" t="s">
        <v>172</v>
      </c>
      <c r="F563" s="7" t="s">
        <v>78</v>
      </c>
      <c r="G563" s="7" t="s">
        <v>13</v>
      </c>
      <c r="J563">
        <v>9.68</v>
      </c>
    </row>
    <row r="564" spans="1:10" ht="17" hidden="1" customHeight="1" x14ac:dyDescent="0.2">
      <c r="A564" s="9" t="str">
        <f>LEFT(B564,1)</f>
        <v>C</v>
      </c>
      <c r="B564" s="11" t="s">
        <v>474</v>
      </c>
      <c r="C564" s="7" t="s">
        <v>177</v>
      </c>
      <c r="D564" s="7" t="s">
        <v>68</v>
      </c>
      <c r="E564" s="16" t="s">
        <v>172</v>
      </c>
      <c r="F564" s="7" t="s">
        <v>78</v>
      </c>
      <c r="G564" s="7" t="s">
        <v>13</v>
      </c>
      <c r="J564">
        <v>1.73</v>
      </c>
    </row>
    <row r="565" spans="1:10" ht="17" hidden="1" customHeight="1" x14ac:dyDescent="0.2">
      <c r="A565" s="9" t="str">
        <f>LEFT(B565,1)</f>
        <v>C</v>
      </c>
      <c r="B565" s="11" t="s">
        <v>475</v>
      </c>
      <c r="C565" s="7" t="s">
        <v>177</v>
      </c>
      <c r="D565" s="7" t="s">
        <v>65</v>
      </c>
      <c r="E565" s="16" t="s">
        <v>173</v>
      </c>
      <c r="F565" s="7" t="s">
        <v>78</v>
      </c>
      <c r="G565" s="7" t="s">
        <v>13</v>
      </c>
      <c r="J565">
        <v>2.4700000000000002</v>
      </c>
    </row>
    <row r="566" spans="1:10" ht="17" hidden="1" customHeight="1" x14ac:dyDescent="0.2">
      <c r="A566" s="9" t="str">
        <f>LEFT(B566,1)</f>
        <v>C</v>
      </c>
      <c r="B566" s="11" t="s">
        <v>475</v>
      </c>
      <c r="C566" s="7" t="s">
        <v>177</v>
      </c>
      <c r="D566" s="7" t="s">
        <v>68</v>
      </c>
      <c r="E566" s="16" t="s">
        <v>173</v>
      </c>
      <c r="F566" s="7" t="s">
        <v>78</v>
      </c>
      <c r="G566" s="7" t="s">
        <v>13</v>
      </c>
      <c r="J566">
        <v>13.7</v>
      </c>
    </row>
    <row r="567" spans="1:10" ht="17" hidden="1" customHeight="1" x14ac:dyDescent="0.2">
      <c r="A567" s="9" t="str">
        <f>LEFT(B567,1)</f>
        <v>C</v>
      </c>
      <c r="B567" s="11" t="s">
        <v>475</v>
      </c>
      <c r="C567" s="7" t="s">
        <v>177</v>
      </c>
      <c r="D567" s="7" t="s">
        <v>68</v>
      </c>
      <c r="E567" s="16" t="s">
        <v>173</v>
      </c>
      <c r="F567" s="7" t="s">
        <v>78</v>
      </c>
      <c r="G567" s="7" t="s">
        <v>13</v>
      </c>
      <c r="J567">
        <v>5.09</v>
      </c>
    </row>
    <row r="568" spans="1:10" ht="17" hidden="1" customHeight="1" x14ac:dyDescent="0.2">
      <c r="A568" s="9" t="str">
        <f>LEFT(B568,1)</f>
        <v>C</v>
      </c>
      <c r="B568" s="11" t="s">
        <v>476</v>
      </c>
      <c r="C568" s="7" t="s">
        <v>177</v>
      </c>
      <c r="D568" s="7" t="s">
        <v>65</v>
      </c>
      <c r="E568" s="16" t="s">
        <v>174</v>
      </c>
      <c r="F568" s="7" t="s">
        <v>78</v>
      </c>
      <c r="G568" s="7" t="s">
        <v>13</v>
      </c>
      <c r="J568">
        <v>4.6399999999999997</v>
      </c>
    </row>
    <row r="569" spans="1:10" ht="17" hidden="1" customHeight="1" x14ac:dyDescent="0.2">
      <c r="A569" s="9" t="str">
        <f>LEFT(B569,1)</f>
        <v>C</v>
      </c>
      <c r="B569" s="11" t="s">
        <v>476</v>
      </c>
      <c r="C569" s="7" t="s">
        <v>177</v>
      </c>
      <c r="D569" s="7" t="s">
        <v>68</v>
      </c>
      <c r="E569" s="16" t="s">
        <v>174</v>
      </c>
      <c r="F569" s="7" t="s">
        <v>78</v>
      </c>
      <c r="G569" s="7" t="s">
        <v>13</v>
      </c>
      <c r="J569">
        <v>9.06</v>
      </c>
    </row>
    <row r="570" spans="1:10" ht="17" hidden="1" customHeight="1" x14ac:dyDescent="0.2">
      <c r="A570" s="9" t="str">
        <f>LEFT(B570,1)</f>
        <v>C</v>
      </c>
      <c r="B570" s="11" t="s">
        <v>476</v>
      </c>
      <c r="C570" s="7" t="s">
        <v>177</v>
      </c>
      <c r="D570" s="7" t="s">
        <v>68</v>
      </c>
      <c r="E570" s="16" t="s">
        <v>174</v>
      </c>
      <c r="F570" s="7" t="s">
        <v>78</v>
      </c>
      <c r="G570" s="7" t="s">
        <v>13</v>
      </c>
      <c r="J570">
        <v>2.5499999999999998</v>
      </c>
    </row>
    <row r="571" spans="1:10" ht="17" hidden="1" customHeight="1" x14ac:dyDescent="0.2">
      <c r="A571" s="9" t="str">
        <f>LEFT(B571,1)</f>
        <v>C</v>
      </c>
      <c r="B571" s="11" t="s">
        <v>477</v>
      </c>
      <c r="C571" s="7" t="s">
        <v>177</v>
      </c>
      <c r="D571" s="7" t="s">
        <v>65</v>
      </c>
      <c r="E571" s="16" t="s">
        <v>175</v>
      </c>
      <c r="F571" s="7" t="s">
        <v>78</v>
      </c>
      <c r="G571" s="7" t="s">
        <v>13</v>
      </c>
      <c r="J571">
        <v>3.73</v>
      </c>
    </row>
    <row r="572" spans="1:10" ht="17" hidden="1" customHeight="1" x14ac:dyDescent="0.2">
      <c r="A572" s="9" t="str">
        <f>LEFT(B572,1)</f>
        <v>C</v>
      </c>
      <c r="B572" s="11" t="s">
        <v>477</v>
      </c>
      <c r="C572" s="7" t="s">
        <v>177</v>
      </c>
      <c r="D572" s="7" t="s">
        <v>68</v>
      </c>
      <c r="E572" s="16" t="s">
        <v>175</v>
      </c>
      <c r="F572" s="7" t="s">
        <v>78</v>
      </c>
      <c r="G572" s="7" t="s">
        <v>13</v>
      </c>
      <c r="J572">
        <v>13.65</v>
      </c>
    </row>
    <row r="573" spans="1:10" ht="17" hidden="1" customHeight="1" x14ac:dyDescent="0.2">
      <c r="A573" s="9" t="str">
        <f>LEFT(B573,1)</f>
        <v>C</v>
      </c>
      <c r="B573" s="11" t="s">
        <v>477</v>
      </c>
      <c r="C573" s="7" t="s">
        <v>177</v>
      </c>
      <c r="D573" s="7" t="s">
        <v>68</v>
      </c>
      <c r="E573" s="16" t="s">
        <v>175</v>
      </c>
      <c r="F573" s="7" t="s">
        <v>78</v>
      </c>
      <c r="G573" s="7" t="s">
        <v>13</v>
      </c>
      <c r="H573" s="7" t="s">
        <v>78</v>
      </c>
      <c r="I573" s="7" t="s">
        <v>13</v>
      </c>
      <c r="J573">
        <v>2.76</v>
      </c>
    </row>
    <row r="574" spans="1:10" ht="17" hidden="1" customHeight="1" x14ac:dyDescent="0.2">
      <c r="A574" s="9" t="str">
        <f>LEFT(B574,1)</f>
        <v>C</v>
      </c>
      <c r="B574" s="11" t="s">
        <v>478</v>
      </c>
      <c r="C574" s="7" t="s">
        <v>177</v>
      </c>
      <c r="D574" s="7" t="s">
        <v>65</v>
      </c>
      <c r="E574" s="16" t="s">
        <v>176</v>
      </c>
      <c r="F574" s="7" t="s">
        <v>78</v>
      </c>
      <c r="G574" s="7" t="s">
        <v>13</v>
      </c>
      <c r="H574" s="7" t="s">
        <v>78</v>
      </c>
      <c r="I574" s="7" t="s">
        <v>13</v>
      </c>
      <c r="J574">
        <v>9.14</v>
      </c>
    </row>
    <row r="575" spans="1:10" ht="17" hidden="1" customHeight="1" x14ac:dyDescent="0.2">
      <c r="A575" s="9" t="str">
        <f>LEFT(B575,1)</f>
        <v>C</v>
      </c>
      <c r="B575" s="11" t="s">
        <v>478</v>
      </c>
      <c r="C575" s="7" t="s">
        <v>177</v>
      </c>
      <c r="D575" s="7" t="s">
        <v>68</v>
      </c>
      <c r="E575" s="16" t="s">
        <v>176</v>
      </c>
      <c r="F575" s="7" t="s">
        <v>78</v>
      </c>
      <c r="G575" s="7" t="s">
        <v>13</v>
      </c>
      <c r="H575" s="7" t="s">
        <v>78</v>
      </c>
      <c r="I575" s="7" t="s">
        <v>13</v>
      </c>
      <c r="J575">
        <v>15.21</v>
      </c>
    </row>
    <row r="576" spans="1:10" ht="17" hidden="1" customHeight="1" x14ac:dyDescent="0.2">
      <c r="A576" s="9" t="str">
        <f>LEFT(B576,1)</f>
        <v>C</v>
      </c>
      <c r="B576" s="11" t="s">
        <v>479</v>
      </c>
      <c r="C576" s="7" t="s">
        <v>178</v>
      </c>
      <c r="D576" t="s">
        <v>1044</v>
      </c>
      <c r="E576" s="16" t="s">
        <v>179</v>
      </c>
      <c r="F576" s="7" t="s">
        <v>78</v>
      </c>
      <c r="G576" s="7" t="s">
        <v>13</v>
      </c>
      <c r="J576">
        <v>5.92</v>
      </c>
    </row>
    <row r="577" spans="1:10" ht="17" hidden="1" customHeight="1" x14ac:dyDescent="0.2">
      <c r="A577" s="9" t="str">
        <f>LEFT(B577,1)</f>
        <v>C</v>
      </c>
      <c r="B577" s="11" t="s">
        <v>479</v>
      </c>
      <c r="C577" s="7" t="s">
        <v>178</v>
      </c>
      <c r="D577" s="7" t="s">
        <v>65</v>
      </c>
      <c r="E577" s="16" t="s">
        <v>179</v>
      </c>
      <c r="F577" s="7" t="s">
        <v>78</v>
      </c>
      <c r="G577" s="7" t="s">
        <v>13</v>
      </c>
      <c r="J577">
        <v>5.6</v>
      </c>
    </row>
    <row r="578" spans="1:10" ht="17" hidden="1" customHeight="1" x14ac:dyDescent="0.2">
      <c r="A578" s="9" t="str">
        <f>LEFT(B578,1)</f>
        <v>C</v>
      </c>
      <c r="B578" s="11" t="s">
        <v>479</v>
      </c>
      <c r="C578" s="7" t="s">
        <v>178</v>
      </c>
      <c r="D578" s="7" t="s">
        <v>65</v>
      </c>
      <c r="E578" s="16" t="s">
        <v>180</v>
      </c>
      <c r="F578" s="7" t="s">
        <v>78</v>
      </c>
      <c r="G578" s="7" t="s">
        <v>13</v>
      </c>
      <c r="J578">
        <v>-7.41</v>
      </c>
    </row>
    <row r="579" spans="1:10" ht="17" hidden="1" customHeight="1" x14ac:dyDescent="0.2">
      <c r="A579" s="9" t="str">
        <f>LEFT(B579,1)</f>
        <v>C</v>
      </c>
      <c r="B579" s="11" t="s">
        <v>479</v>
      </c>
      <c r="C579" s="7" t="s">
        <v>178</v>
      </c>
      <c r="D579" s="7" t="s">
        <v>65</v>
      </c>
      <c r="E579" s="16" t="s">
        <v>180</v>
      </c>
      <c r="F579" s="7" t="s">
        <v>78</v>
      </c>
      <c r="G579" s="7" t="s">
        <v>13</v>
      </c>
      <c r="J579">
        <v>-7.83</v>
      </c>
    </row>
    <row r="580" spans="1:10" ht="17" hidden="1" customHeight="1" x14ac:dyDescent="0.2">
      <c r="A580" s="9" t="str">
        <f>LEFT(B580,1)</f>
        <v>C</v>
      </c>
      <c r="B580" s="11" t="s">
        <v>479</v>
      </c>
      <c r="C580" s="7" t="s">
        <v>178</v>
      </c>
      <c r="D580" s="7" t="s">
        <v>65</v>
      </c>
      <c r="E580" s="16" t="s">
        <v>181</v>
      </c>
      <c r="F580" s="7" t="s">
        <v>78</v>
      </c>
      <c r="G580" s="7" t="s">
        <v>13</v>
      </c>
      <c r="J580">
        <v>8.7799999999999994</v>
      </c>
    </row>
    <row r="581" spans="1:10" ht="17" hidden="1" customHeight="1" x14ac:dyDescent="0.2">
      <c r="A581" s="9" t="str">
        <f>LEFT(B581,1)</f>
        <v>C</v>
      </c>
      <c r="B581" s="11" t="s">
        <v>479</v>
      </c>
      <c r="C581" s="7" t="s">
        <v>178</v>
      </c>
      <c r="D581" s="7" t="s">
        <v>68</v>
      </c>
      <c r="E581" s="16" t="s">
        <v>181</v>
      </c>
      <c r="F581" s="7" t="s">
        <v>78</v>
      </c>
      <c r="G581" s="7" t="s">
        <v>13</v>
      </c>
      <c r="J581">
        <v>8.64</v>
      </c>
    </row>
    <row r="582" spans="1:10" ht="17" hidden="1" customHeight="1" x14ac:dyDescent="0.2">
      <c r="A582" s="9" t="str">
        <f>LEFT(B582,1)</f>
        <v>C</v>
      </c>
      <c r="B582" s="11" t="s">
        <v>479</v>
      </c>
      <c r="C582" s="7" t="s">
        <v>178</v>
      </c>
      <c r="D582" s="7" t="s">
        <v>68</v>
      </c>
      <c r="E582" s="16" t="s">
        <v>181</v>
      </c>
      <c r="F582" s="7" t="s">
        <v>78</v>
      </c>
      <c r="G582" s="7" t="s">
        <v>13</v>
      </c>
      <c r="J582">
        <v>9.14</v>
      </c>
    </row>
    <row r="583" spans="1:10" ht="17" hidden="1" customHeight="1" x14ac:dyDescent="0.2">
      <c r="A583" s="9" t="str">
        <f>LEFT(B583,1)</f>
        <v>C</v>
      </c>
      <c r="B583" s="11" t="s">
        <v>479</v>
      </c>
      <c r="C583" s="7" t="s">
        <v>178</v>
      </c>
      <c r="D583" s="7" t="s">
        <v>65</v>
      </c>
      <c r="E583" s="16" t="s">
        <v>181</v>
      </c>
      <c r="F583" s="7" t="s">
        <v>78</v>
      </c>
      <c r="G583" s="7" t="s">
        <v>13</v>
      </c>
      <c r="J583">
        <v>8.61</v>
      </c>
    </row>
    <row r="584" spans="1:10" ht="17" hidden="1" customHeight="1" x14ac:dyDescent="0.2">
      <c r="A584" s="9" t="str">
        <f>LEFT(B584,1)</f>
        <v>C</v>
      </c>
      <c r="B584" s="11" t="s">
        <v>480</v>
      </c>
      <c r="C584" s="7" t="s">
        <v>178</v>
      </c>
      <c r="D584" s="7" t="s">
        <v>65</v>
      </c>
      <c r="E584" s="16" t="s">
        <v>182</v>
      </c>
      <c r="F584" s="7" t="s">
        <v>78</v>
      </c>
      <c r="G584" s="7" t="s">
        <v>13</v>
      </c>
      <c r="J584">
        <v>-15.28</v>
      </c>
    </row>
    <row r="585" spans="1:10" ht="17" hidden="1" customHeight="1" x14ac:dyDescent="0.2">
      <c r="A585" s="9" t="str">
        <f>LEFT(B585,1)</f>
        <v>C</v>
      </c>
      <c r="B585" s="11" t="s">
        <v>480</v>
      </c>
      <c r="C585" s="7" t="s">
        <v>178</v>
      </c>
      <c r="D585" s="7" t="s">
        <v>68</v>
      </c>
      <c r="E585" s="16" t="s">
        <v>182</v>
      </c>
      <c r="F585" s="7" t="s">
        <v>78</v>
      </c>
      <c r="G585" s="7" t="s">
        <v>13</v>
      </c>
      <c r="J585">
        <v>-15.14</v>
      </c>
    </row>
    <row r="586" spans="1:10" ht="17" hidden="1" customHeight="1" x14ac:dyDescent="0.2">
      <c r="A586" s="9" t="str">
        <f>LEFT(B586,1)</f>
        <v>C</v>
      </c>
      <c r="B586" s="11" t="s">
        <v>481</v>
      </c>
      <c r="C586" s="7" t="s">
        <v>178</v>
      </c>
      <c r="D586" s="7" t="s">
        <v>68</v>
      </c>
      <c r="E586" s="16" t="s">
        <v>183</v>
      </c>
      <c r="F586" s="7" t="s">
        <v>78</v>
      </c>
      <c r="G586" s="7" t="s">
        <v>13</v>
      </c>
      <c r="J586">
        <v>-14.68</v>
      </c>
    </row>
    <row r="587" spans="1:10" ht="17" hidden="1" customHeight="1" x14ac:dyDescent="0.2">
      <c r="A587" s="9" t="str">
        <f>LEFT(B587,1)</f>
        <v>C</v>
      </c>
      <c r="B587" s="11" t="s">
        <v>481</v>
      </c>
      <c r="C587" s="7" t="s">
        <v>178</v>
      </c>
      <c r="D587" s="7" t="s">
        <v>68</v>
      </c>
      <c r="E587" s="16" t="s">
        <v>183</v>
      </c>
      <c r="F587" s="7" t="s">
        <v>78</v>
      </c>
      <c r="G587" s="7" t="s">
        <v>13</v>
      </c>
      <c r="J587">
        <v>-14.21</v>
      </c>
    </row>
    <row r="588" spans="1:10" ht="17" hidden="1" customHeight="1" x14ac:dyDescent="0.2">
      <c r="A588" s="9" t="str">
        <f>LEFT(B588,1)</f>
        <v>C</v>
      </c>
      <c r="B588" s="11" t="s">
        <v>481</v>
      </c>
      <c r="C588" s="7" t="s">
        <v>178</v>
      </c>
      <c r="D588" s="7" t="s">
        <v>68</v>
      </c>
      <c r="E588" s="16" t="s">
        <v>183</v>
      </c>
      <c r="F588" s="7" t="s">
        <v>78</v>
      </c>
      <c r="G588" s="7" t="s">
        <v>13</v>
      </c>
      <c r="J588">
        <v>-13.21</v>
      </c>
    </row>
    <row r="589" spans="1:10" ht="17" hidden="1" customHeight="1" x14ac:dyDescent="0.2">
      <c r="A589" s="9" t="str">
        <f>LEFT(B589,1)</f>
        <v>C</v>
      </c>
      <c r="B589" s="11" t="s">
        <v>481</v>
      </c>
      <c r="C589" s="7" t="s">
        <v>178</v>
      </c>
      <c r="D589" s="7" t="s">
        <v>68</v>
      </c>
      <c r="E589" s="16" t="s">
        <v>183</v>
      </c>
      <c r="F589" s="7" t="s">
        <v>78</v>
      </c>
      <c r="G589" s="7" t="s">
        <v>13</v>
      </c>
      <c r="J589">
        <v>13.51</v>
      </c>
    </row>
    <row r="590" spans="1:10" ht="17" hidden="1" customHeight="1" x14ac:dyDescent="0.2">
      <c r="A590" s="9" t="str">
        <f>LEFT(B590,1)</f>
        <v>C</v>
      </c>
      <c r="B590" s="11" t="s">
        <v>479</v>
      </c>
      <c r="C590" s="7" t="s">
        <v>178</v>
      </c>
      <c r="D590" s="7" t="s">
        <v>68</v>
      </c>
      <c r="E590" s="16" t="s">
        <v>184</v>
      </c>
      <c r="F590" s="7" t="s">
        <v>78</v>
      </c>
      <c r="G590" s="7" t="s">
        <v>13</v>
      </c>
      <c r="J590">
        <v>16.91</v>
      </c>
    </row>
    <row r="591" spans="1:10" ht="17" hidden="1" customHeight="1" x14ac:dyDescent="0.2">
      <c r="A591" s="9" t="str">
        <f>LEFT(B591,1)</f>
        <v>C</v>
      </c>
      <c r="B591" s="11" t="s">
        <v>479</v>
      </c>
      <c r="C591" s="7" t="s">
        <v>178</v>
      </c>
      <c r="D591" s="7" t="s">
        <v>68</v>
      </c>
      <c r="E591" s="16" t="s">
        <v>184</v>
      </c>
      <c r="F591" s="7" t="s">
        <v>78</v>
      </c>
      <c r="G591" s="7" t="s">
        <v>13</v>
      </c>
      <c r="J591">
        <v>16.73</v>
      </c>
    </row>
    <row r="592" spans="1:10" ht="17" hidden="1" customHeight="1" x14ac:dyDescent="0.2">
      <c r="A592" s="9" t="str">
        <f>LEFT(B592,1)</f>
        <v>C</v>
      </c>
      <c r="B592" s="11" t="s">
        <v>479</v>
      </c>
      <c r="C592" s="7" t="s">
        <v>178</v>
      </c>
      <c r="D592" s="7" t="s">
        <v>65</v>
      </c>
      <c r="E592" s="16" t="s">
        <v>184</v>
      </c>
      <c r="F592" s="7" t="s">
        <v>78</v>
      </c>
      <c r="G592" s="7" t="s">
        <v>13</v>
      </c>
      <c r="J592">
        <v>-0.25</v>
      </c>
    </row>
    <row r="593" spans="1:10" ht="17" hidden="1" customHeight="1" x14ac:dyDescent="0.2">
      <c r="A593" s="9" t="str">
        <f>LEFT(B593,1)</f>
        <v>C</v>
      </c>
      <c r="B593" s="11" t="s">
        <v>479</v>
      </c>
      <c r="C593" s="7" t="s">
        <v>178</v>
      </c>
      <c r="D593" s="7" t="s">
        <v>65</v>
      </c>
      <c r="E593" s="16" t="s">
        <v>184</v>
      </c>
      <c r="F593" s="7" t="s">
        <v>78</v>
      </c>
      <c r="G593" s="7" t="s">
        <v>13</v>
      </c>
      <c r="J593">
        <v>-0.34</v>
      </c>
    </row>
    <row r="594" spans="1:10" ht="17" hidden="1" customHeight="1" x14ac:dyDescent="0.2">
      <c r="A594" s="9" t="str">
        <f>LEFT(B594,1)</f>
        <v>C</v>
      </c>
      <c r="B594" s="11" t="s">
        <v>479</v>
      </c>
      <c r="C594" s="7" t="s">
        <v>178</v>
      </c>
      <c r="D594" s="7" t="s">
        <v>68</v>
      </c>
      <c r="E594" s="16" t="s">
        <v>185</v>
      </c>
      <c r="F594" s="7" t="s">
        <v>78</v>
      </c>
      <c r="G594" s="7" t="s">
        <v>13</v>
      </c>
      <c r="J594">
        <v>-3.32</v>
      </c>
    </row>
    <row r="595" spans="1:10" ht="17" hidden="1" customHeight="1" x14ac:dyDescent="0.2">
      <c r="A595" s="9" t="str">
        <f>LEFT(B595,1)</f>
        <v>C</v>
      </c>
      <c r="B595" s="11" t="s">
        <v>479</v>
      </c>
      <c r="C595" s="7" t="s">
        <v>178</v>
      </c>
      <c r="D595" s="7" t="s">
        <v>68</v>
      </c>
      <c r="E595" s="16" t="s">
        <v>185</v>
      </c>
      <c r="F595" s="7" t="s">
        <v>78</v>
      </c>
      <c r="G595" s="7" t="s">
        <v>13</v>
      </c>
      <c r="J595">
        <v>-3.29</v>
      </c>
    </row>
    <row r="596" spans="1:10" ht="17" hidden="1" customHeight="1" x14ac:dyDescent="0.2">
      <c r="A596" s="9" t="str">
        <f>LEFT(B596,1)</f>
        <v>C</v>
      </c>
      <c r="B596" s="11" t="s">
        <v>479</v>
      </c>
      <c r="C596" s="7" t="s">
        <v>178</v>
      </c>
      <c r="D596" s="7" t="s">
        <v>65</v>
      </c>
      <c r="E596" s="16" t="s">
        <v>185</v>
      </c>
      <c r="F596" s="7" t="s">
        <v>78</v>
      </c>
      <c r="G596" s="7" t="s">
        <v>13</v>
      </c>
      <c r="J596">
        <v>-5.38</v>
      </c>
    </row>
    <row r="597" spans="1:10" ht="17" hidden="1" customHeight="1" x14ac:dyDescent="0.2">
      <c r="A597" s="9" t="str">
        <f>LEFT(B597,1)</f>
        <v>C</v>
      </c>
      <c r="B597" s="11" t="s">
        <v>479</v>
      </c>
      <c r="C597" s="7" t="s">
        <v>178</v>
      </c>
      <c r="D597" s="7" t="s">
        <v>65</v>
      </c>
      <c r="E597" s="16" t="s">
        <v>185</v>
      </c>
      <c r="F597" s="7" t="s">
        <v>78</v>
      </c>
      <c r="G597" s="7" t="s">
        <v>13</v>
      </c>
      <c r="J597">
        <v>-5.42</v>
      </c>
    </row>
    <row r="598" spans="1:10" ht="17" hidden="1" customHeight="1" x14ac:dyDescent="0.2">
      <c r="A598" s="9" t="str">
        <f>LEFT(B598,1)</f>
        <v>C</v>
      </c>
      <c r="B598" s="11" t="s">
        <v>479</v>
      </c>
      <c r="C598" s="7" t="s">
        <v>178</v>
      </c>
      <c r="D598" s="7" t="s">
        <v>68</v>
      </c>
      <c r="E598" s="16" t="s">
        <v>186</v>
      </c>
      <c r="F598" s="7" t="s">
        <v>78</v>
      </c>
      <c r="G598" s="7" t="s">
        <v>13</v>
      </c>
      <c r="J598">
        <v>17.86</v>
      </c>
    </row>
    <row r="599" spans="1:10" ht="17" hidden="1" customHeight="1" x14ac:dyDescent="0.2">
      <c r="A599" s="9" t="str">
        <f>LEFT(B599,1)</f>
        <v>C</v>
      </c>
      <c r="B599" s="11" t="s">
        <v>479</v>
      </c>
      <c r="C599" s="7" t="s">
        <v>178</v>
      </c>
      <c r="D599" s="7" t="s">
        <v>68</v>
      </c>
      <c r="E599" s="16" t="s">
        <v>186</v>
      </c>
      <c r="F599" s="7" t="s">
        <v>78</v>
      </c>
      <c r="G599" s="7" t="s">
        <v>13</v>
      </c>
      <c r="J599">
        <v>17.75</v>
      </c>
    </row>
    <row r="600" spans="1:10" ht="17" hidden="1" customHeight="1" x14ac:dyDescent="0.2">
      <c r="A600" s="9" t="str">
        <f>LEFT(B600,1)</f>
        <v>C</v>
      </c>
      <c r="B600" s="11" t="s">
        <v>479</v>
      </c>
      <c r="C600" s="7" t="s">
        <v>178</v>
      </c>
      <c r="D600" s="7" t="s">
        <v>65</v>
      </c>
      <c r="E600" s="16" t="s">
        <v>191</v>
      </c>
      <c r="F600" s="7" t="s">
        <v>78</v>
      </c>
      <c r="G600" s="7" t="s">
        <v>13</v>
      </c>
      <c r="J600">
        <v>7.23</v>
      </c>
    </row>
    <row r="601" spans="1:10" ht="17" hidden="1" customHeight="1" x14ac:dyDescent="0.2">
      <c r="A601" s="9" t="str">
        <f>LEFT(B601,1)</f>
        <v>C</v>
      </c>
      <c r="B601" s="11" t="s">
        <v>479</v>
      </c>
      <c r="C601" s="7" t="s">
        <v>178</v>
      </c>
      <c r="D601" s="7" t="s">
        <v>65</v>
      </c>
      <c r="E601" s="16" t="s">
        <v>191</v>
      </c>
      <c r="F601" s="7" t="s">
        <v>78</v>
      </c>
      <c r="G601" s="7" t="s">
        <v>13</v>
      </c>
      <c r="J601">
        <v>7.17</v>
      </c>
    </row>
    <row r="602" spans="1:10" ht="17" hidden="1" customHeight="1" x14ac:dyDescent="0.2">
      <c r="A602" s="9" t="str">
        <f>LEFT(B602,1)</f>
        <v>C</v>
      </c>
      <c r="B602" s="11" t="s">
        <v>479</v>
      </c>
      <c r="C602" s="7" t="s">
        <v>178</v>
      </c>
      <c r="D602" s="7" t="s">
        <v>65</v>
      </c>
      <c r="E602" s="16" t="s">
        <v>187</v>
      </c>
      <c r="F602" s="7" t="s">
        <v>78</v>
      </c>
      <c r="G602" s="7" t="s">
        <v>13</v>
      </c>
      <c r="J602">
        <v>-6.37</v>
      </c>
    </row>
    <row r="603" spans="1:10" ht="17" hidden="1" customHeight="1" x14ac:dyDescent="0.2">
      <c r="A603" s="9" t="str">
        <f>LEFT(B603,1)</f>
        <v>C</v>
      </c>
      <c r="B603" s="11" t="s">
        <v>479</v>
      </c>
      <c r="C603" s="7" t="s">
        <v>178</v>
      </c>
      <c r="D603" s="7" t="s">
        <v>65</v>
      </c>
      <c r="E603" s="16" t="s">
        <v>187</v>
      </c>
      <c r="F603" s="7" t="s">
        <v>78</v>
      </c>
      <c r="G603" s="7" t="s">
        <v>13</v>
      </c>
      <c r="J603">
        <v>-6.24</v>
      </c>
    </row>
    <row r="604" spans="1:10" ht="17" hidden="1" customHeight="1" x14ac:dyDescent="0.2">
      <c r="A604" s="9" t="str">
        <f>LEFT(B604,1)</f>
        <v>C</v>
      </c>
      <c r="B604" s="11" t="s">
        <v>479</v>
      </c>
      <c r="C604" s="7" t="s">
        <v>178</v>
      </c>
      <c r="D604" s="7" t="s">
        <v>65</v>
      </c>
      <c r="E604" s="16" t="s">
        <v>188</v>
      </c>
      <c r="F604" s="7" t="s">
        <v>78</v>
      </c>
      <c r="G604" s="7" t="s">
        <v>13</v>
      </c>
      <c r="J604">
        <v>-3.11</v>
      </c>
    </row>
    <row r="605" spans="1:10" ht="17" hidden="1" customHeight="1" x14ac:dyDescent="0.2">
      <c r="A605" s="9" t="str">
        <f>LEFT(B605,1)</f>
        <v>C</v>
      </c>
      <c r="B605" s="11" t="s">
        <v>479</v>
      </c>
      <c r="C605" s="7" t="s">
        <v>178</v>
      </c>
      <c r="D605" s="7" t="s">
        <v>65</v>
      </c>
      <c r="E605" s="16" t="s">
        <v>188</v>
      </c>
      <c r="F605" s="7" t="s">
        <v>78</v>
      </c>
      <c r="G605" s="7" t="s">
        <v>13</v>
      </c>
      <c r="J605">
        <v>-3.11</v>
      </c>
    </row>
    <row r="606" spans="1:10" ht="17" hidden="1" customHeight="1" x14ac:dyDescent="0.2">
      <c r="A606" s="9" t="str">
        <f>LEFT(B606,1)</f>
        <v>C</v>
      </c>
      <c r="B606" s="11" t="s">
        <v>479</v>
      </c>
      <c r="C606" s="7" t="s">
        <v>178</v>
      </c>
      <c r="D606" s="7" t="s">
        <v>65</v>
      </c>
      <c r="E606" s="16" t="s">
        <v>189</v>
      </c>
      <c r="F606" s="7" t="s">
        <v>78</v>
      </c>
      <c r="G606" s="7" t="s">
        <v>13</v>
      </c>
      <c r="J606">
        <v>4.49</v>
      </c>
    </row>
    <row r="607" spans="1:10" ht="17" hidden="1" customHeight="1" x14ac:dyDescent="0.2">
      <c r="A607" s="9" t="str">
        <f>LEFT(B607,1)</f>
        <v>C</v>
      </c>
      <c r="B607" s="11" t="s">
        <v>479</v>
      </c>
      <c r="C607" s="7" t="s">
        <v>178</v>
      </c>
      <c r="D607" s="7" t="s">
        <v>65</v>
      </c>
      <c r="E607" s="16" t="s">
        <v>189</v>
      </c>
      <c r="F607" s="7" t="s">
        <v>78</v>
      </c>
      <c r="G607" s="7" t="s">
        <v>13</v>
      </c>
      <c r="J607">
        <v>4.4800000000000004</v>
      </c>
    </row>
    <row r="608" spans="1:10" ht="17" hidden="1" customHeight="1" x14ac:dyDescent="0.2">
      <c r="A608" s="9" t="str">
        <f>LEFT(B608,1)</f>
        <v>C</v>
      </c>
      <c r="B608" s="11" t="s">
        <v>479</v>
      </c>
      <c r="C608" s="7" t="s">
        <v>178</v>
      </c>
      <c r="D608" s="7" t="s">
        <v>65</v>
      </c>
      <c r="E608" s="16" t="s">
        <v>190</v>
      </c>
      <c r="F608" s="7" t="s">
        <v>78</v>
      </c>
      <c r="G608" s="7" t="s">
        <v>13</v>
      </c>
      <c r="J608">
        <v>4.17</v>
      </c>
    </row>
    <row r="609" spans="1:10" ht="17" hidden="1" customHeight="1" x14ac:dyDescent="0.2">
      <c r="A609" s="9" t="str">
        <f>LEFT(B609,1)</f>
        <v>C</v>
      </c>
      <c r="B609" s="11" t="s">
        <v>479</v>
      </c>
      <c r="C609" s="7" t="s">
        <v>178</v>
      </c>
      <c r="D609" s="7" t="s">
        <v>65</v>
      </c>
      <c r="E609" s="16" t="s">
        <v>190</v>
      </c>
      <c r="F609" s="7" t="s">
        <v>78</v>
      </c>
      <c r="G609" s="7" t="s">
        <v>13</v>
      </c>
      <c r="J609">
        <v>4.1399999999999997</v>
      </c>
    </row>
    <row r="610" spans="1:10" ht="17" hidden="1" customHeight="1" x14ac:dyDescent="0.2">
      <c r="A610" s="9" t="str">
        <f>LEFT(B610,1)</f>
        <v>C</v>
      </c>
      <c r="B610" s="11" t="s">
        <v>480</v>
      </c>
      <c r="C610" s="7" t="s">
        <v>178</v>
      </c>
      <c r="D610" s="7" t="s">
        <v>68</v>
      </c>
      <c r="E610" s="16" t="s">
        <v>182</v>
      </c>
      <c r="F610" s="7" t="s">
        <v>78</v>
      </c>
      <c r="G610" s="7" t="s">
        <v>13</v>
      </c>
      <c r="J610">
        <v>-15.21</v>
      </c>
    </row>
    <row r="611" spans="1:10" ht="17" hidden="1" customHeight="1" x14ac:dyDescent="0.2">
      <c r="A611" s="9" t="str">
        <f>LEFT(B611,1)</f>
        <v>C</v>
      </c>
      <c r="B611" s="11" t="s">
        <v>480</v>
      </c>
      <c r="C611" s="7" t="s">
        <v>178</v>
      </c>
      <c r="D611" s="7" t="s">
        <v>65</v>
      </c>
      <c r="E611" s="16" t="s">
        <v>182</v>
      </c>
      <c r="F611" s="7" t="s">
        <v>78</v>
      </c>
      <c r="G611" s="7" t="s">
        <v>13</v>
      </c>
      <c r="J611">
        <v>-9.14</v>
      </c>
    </row>
    <row r="612" spans="1:10" ht="17" hidden="1" customHeight="1" x14ac:dyDescent="0.2">
      <c r="A612" s="9" t="str">
        <f>LEFT(B612,1)</f>
        <v>C</v>
      </c>
      <c r="B612" s="11" t="s">
        <v>481</v>
      </c>
      <c r="C612" s="7" t="s">
        <v>178</v>
      </c>
      <c r="D612" s="7" t="s">
        <v>68</v>
      </c>
      <c r="E612" s="16" t="s">
        <v>183</v>
      </c>
      <c r="F612" s="7" t="s">
        <v>78</v>
      </c>
      <c r="G612" s="7" t="s">
        <v>13</v>
      </c>
      <c r="J612">
        <v>-14.3</v>
      </c>
    </row>
    <row r="613" spans="1:10" ht="17" hidden="1" customHeight="1" x14ac:dyDescent="0.2">
      <c r="A613" s="9" t="str">
        <f>LEFT(B613,1)</f>
        <v>C</v>
      </c>
      <c r="B613" s="11" t="s">
        <v>481</v>
      </c>
      <c r="C613" s="7" t="s">
        <v>178</v>
      </c>
      <c r="D613" s="7" t="s">
        <v>65</v>
      </c>
      <c r="E613" s="16" t="s">
        <v>183</v>
      </c>
      <c r="F613" s="7" t="s">
        <v>78</v>
      </c>
      <c r="G613" s="7" t="s">
        <v>13</v>
      </c>
      <c r="J613">
        <v>-3.73</v>
      </c>
    </row>
    <row r="614" spans="1:10" ht="17" hidden="1" customHeight="1" x14ac:dyDescent="0.2">
      <c r="A614" s="9" t="str">
        <f>LEFT(B614,1)</f>
        <v>C</v>
      </c>
      <c r="B614" s="11" t="s">
        <v>481</v>
      </c>
      <c r="C614" s="7" t="s">
        <v>178</v>
      </c>
      <c r="D614" s="7" t="s">
        <v>68</v>
      </c>
      <c r="E614" s="16" t="s">
        <v>183</v>
      </c>
      <c r="F614" s="7" t="s">
        <v>78</v>
      </c>
      <c r="G614" s="7" t="s">
        <v>13</v>
      </c>
      <c r="J614">
        <v>-2.76</v>
      </c>
    </row>
    <row r="615" spans="1:10" ht="17" hidden="1" customHeight="1" x14ac:dyDescent="0.2">
      <c r="A615" s="9" t="str">
        <f>LEFT(B615,1)</f>
        <v>C</v>
      </c>
      <c r="B615" s="11" t="s">
        <v>482</v>
      </c>
      <c r="C615" s="7" t="s">
        <v>206</v>
      </c>
      <c r="D615" s="7" t="s">
        <v>68</v>
      </c>
      <c r="E615" s="14" t="s">
        <v>199</v>
      </c>
      <c r="F615" s="7" t="s">
        <v>149</v>
      </c>
      <c r="G615" s="7" t="s">
        <v>149</v>
      </c>
      <c r="J615">
        <v>1.29</v>
      </c>
    </row>
    <row r="616" spans="1:10" ht="17" hidden="1" customHeight="1" x14ac:dyDescent="0.2">
      <c r="A616" s="9" t="str">
        <f>LEFT(B616,1)</f>
        <v>C</v>
      </c>
      <c r="B616" s="11" t="s">
        <v>482</v>
      </c>
      <c r="C616" s="7" t="s">
        <v>206</v>
      </c>
      <c r="D616" s="7" t="s">
        <v>65</v>
      </c>
      <c r="E616" s="14" t="s">
        <v>199</v>
      </c>
      <c r="F616" s="7" t="s">
        <v>149</v>
      </c>
      <c r="G616" s="7" t="s">
        <v>149</v>
      </c>
      <c r="J616">
        <v>-2.5</v>
      </c>
    </row>
    <row r="617" spans="1:10" ht="17" hidden="1" customHeight="1" x14ac:dyDescent="0.2">
      <c r="A617" s="9" t="str">
        <f>LEFT(B617,1)</f>
        <v>C</v>
      </c>
      <c r="B617" s="11" t="s">
        <v>482</v>
      </c>
      <c r="C617" s="7" t="s">
        <v>206</v>
      </c>
      <c r="D617" s="7" t="s">
        <v>7</v>
      </c>
      <c r="E617" s="14" t="s">
        <v>199</v>
      </c>
      <c r="F617" s="7" t="s">
        <v>149</v>
      </c>
      <c r="G617" s="7" t="s">
        <v>149</v>
      </c>
      <c r="J617">
        <v>-1.95</v>
      </c>
    </row>
    <row r="618" spans="1:10" ht="17" hidden="1" customHeight="1" x14ac:dyDescent="0.2">
      <c r="A618" s="9" t="str">
        <f>LEFT(B618,1)</f>
        <v>C</v>
      </c>
      <c r="B618" s="11" t="s">
        <v>483</v>
      </c>
      <c r="C618" s="7" t="s">
        <v>206</v>
      </c>
      <c r="D618" s="7" t="s">
        <v>68</v>
      </c>
      <c r="E618" s="14" t="s">
        <v>200</v>
      </c>
      <c r="F618" s="7" t="s">
        <v>149</v>
      </c>
      <c r="G618" s="7" t="s">
        <v>149</v>
      </c>
      <c r="J618">
        <v>6.37</v>
      </c>
    </row>
    <row r="619" spans="1:10" ht="17" hidden="1" customHeight="1" x14ac:dyDescent="0.2">
      <c r="A619" s="9" t="str">
        <f>LEFT(B619,1)</f>
        <v>C</v>
      </c>
      <c r="B619" s="11" t="s">
        <v>483</v>
      </c>
      <c r="C619" s="7" t="s">
        <v>206</v>
      </c>
      <c r="D619" s="7" t="s">
        <v>65</v>
      </c>
      <c r="E619" s="14" t="s">
        <v>200</v>
      </c>
      <c r="F619" s="7" t="s">
        <v>149</v>
      </c>
      <c r="G619" s="7" t="s">
        <v>149</v>
      </c>
      <c r="J619">
        <v>6.18</v>
      </c>
    </row>
    <row r="620" spans="1:10" ht="17" hidden="1" customHeight="1" x14ac:dyDescent="0.2">
      <c r="A620" s="9" t="str">
        <f>LEFT(B620,1)</f>
        <v>C</v>
      </c>
      <c r="B620" s="11" t="s">
        <v>483</v>
      </c>
      <c r="C620" s="7" t="s">
        <v>206</v>
      </c>
      <c r="D620" s="7" t="s">
        <v>7</v>
      </c>
      <c r="E620" s="14" t="s">
        <v>200</v>
      </c>
      <c r="F620" s="7" t="s">
        <v>149</v>
      </c>
      <c r="G620" s="7" t="s">
        <v>149</v>
      </c>
      <c r="J620">
        <v>7.27</v>
      </c>
    </row>
    <row r="621" spans="1:10" ht="17" hidden="1" customHeight="1" x14ac:dyDescent="0.2">
      <c r="A621" s="9" t="str">
        <f>LEFT(B621,1)</f>
        <v>C</v>
      </c>
      <c r="B621" s="11" t="s">
        <v>484</v>
      </c>
      <c r="C621" s="7" t="s">
        <v>206</v>
      </c>
      <c r="D621" s="7" t="s">
        <v>68</v>
      </c>
      <c r="E621" s="14" t="s">
        <v>201</v>
      </c>
      <c r="F621" s="7" t="s">
        <v>149</v>
      </c>
      <c r="G621" s="7" t="s">
        <v>149</v>
      </c>
      <c r="J621">
        <v>1.97</v>
      </c>
    </row>
    <row r="622" spans="1:10" ht="17" hidden="1" customHeight="1" x14ac:dyDescent="0.2">
      <c r="A622" s="9" t="str">
        <f>LEFT(B622,1)</f>
        <v>C</v>
      </c>
      <c r="B622" s="11" t="s">
        <v>484</v>
      </c>
      <c r="C622" s="7" t="s">
        <v>206</v>
      </c>
      <c r="D622" s="7" t="s">
        <v>65</v>
      </c>
      <c r="E622" s="14" t="s">
        <v>201</v>
      </c>
      <c r="F622" s="7" t="s">
        <v>149</v>
      </c>
      <c r="G622" s="7" t="s">
        <v>149</v>
      </c>
      <c r="J622">
        <v>3.85</v>
      </c>
    </row>
    <row r="623" spans="1:10" ht="17" hidden="1" customHeight="1" x14ac:dyDescent="0.2">
      <c r="A623" s="9" t="str">
        <f>LEFT(B623,1)</f>
        <v>C</v>
      </c>
      <c r="B623" s="11" t="s">
        <v>484</v>
      </c>
      <c r="C623" s="7" t="s">
        <v>206</v>
      </c>
      <c r="D623" s="7" t="s">
        <v>7</v>
      </c>
      <c r="E623" s="14" t="s">
        <v>201</v>
      </c>
      <c r="F623" s="7" t="s">
        <v>149</v>
      </c>
      <c r="G623" s="7" t="s">
        <v>149</v>
      </c>
      <c r="J623">
        <v>1.19</v>
      </c>
    </row>
    <row r="624" spans="1:10" ht="17" hidden="1" customHeight="1" x14ac:dyDescent="0.2">
      <c r="A624" s="9" t="str">
        <f>LEFT(B624,1)</f>
        <v>C</v>
      </c>
      <c r="B624" s="11" t="s">
        <v>485</v>
      </c>
      <c r="C624" s="7" t="s">
        <v>206</v>
      </c>
      <c r="D624" s="7" t="s">
        <v>68</v>
      </c>
      <c r="E624" s="14" t="s">
        <v>202</v>
      </c>
      <c r="F624" s="7" t="s">
        <v>149</v>
      </c>
      <c r="G624" s="7" t="s">
        <v>149</v>
      </c>
      <c r="J624">
        <v>0.33</v>
      </c>
    </row>
    <row r="625" spans="1:10" ht="17" hidden="1" customHeight="1" x14ac:dyDescent="0.2">
      <c r="A625" s="9" t="str">
        <f>LEFT(B625,1)</f>
        <v>C</v>
      </c>
      <c r="B625" s="11" t="s">
        <v>485</v>
      </c>
      <c r="C625" s="7" t="s">
        <v>206</v>
      </c>
      <c r="D625" s="7" t="s">
        <v>65</v>
      </c>
      <c r="E625" s="14" t="s">
        <v>202</v>
      </c>
      <c r="F625" s="7" t="s">
        <v>149</v>
      </c>
      <c r="G625" s="7" t="s">
        <v>149</v>
      </c>
      <c r="J625">
        <v>15.88</v>
      </c>
    </row>
    <row r="626" spans="1:10" ht="17" hidden="1" customHeight="1" x14ac:dyDescent="0.2">
      <c r="A626" s="9" t="str">
        <f>LEFT(B626,1)</f>
        <v>C</v>
      </c>
      <c r="B626" s="11" t="s">
        <v>486</v>
      </c>
      <c r="C626" s="7" t="s">
        <v>206</v>
      </c>
      <c r="D626" s="7" t="s">
        <v>68</v>
      </c>
      <c r="E626" s="14" t="s">
        <v>203</v>
      </c>
      <c r="F626" s="7" t="s">
        <v>149</v>
      </c>
      <c r="G626" s="7" t="s">
        <v>149</v>
      </c>
      <c r="J626">
        <v>10.5</v>
      </c>
    </row>
    <row r="627" spans="1:10" ht="17" hidden="1" customHeight="1" x14ac:dyDescent="0.2">
      <c r="A627" s="9" t="str">
        <f>LEFT(B627,1)</f>
        <v>C</v>
      </c>
      <c r="B627" s="11" t="s">
        <v>486</v>
      </c>
      <c r="C627" s="7" t="s">
        <v>206</v>
      </c>
      <c r="D627" s="7" t="s">
        <v>65</v>
      </c>
      <c r="E627" s="14" t="s">
        <v>203</v>
      </c>
      <c r="F627" s="7" t="s">
        <v>149</v>
      </c>
      <c r="G627" s="7" t="s">
        <v>149</v>
      </c>
      <c r="J627">
        <v>4.4000000000000004</v>
      </c>
    </row>
    <row r="628" spans="1:10" ht="17" hidden="1" customHeight="1" x14ac:dyDescent="0.2">
      <c r="A628" s="9" t="str">
        <f>LEFT(B628,1)</f>
        <v>C</v>
      </c>
      <c r="B628" s="11" t="s">
        <v>486</v>
      </c>
      <c r="C628" s="7" t="s">
        <v>206</v>
      </c>
      <c r="D628" s="7" t="s">
        <v>7</v>
      </c>
      <c r="E628" s="14" t="s">
        <v>203</v>
      </c>
      <c r="F628" s="7" t="s">
        <v>149</v>
      </c>
      <c r="G628" s="7" t="s">
        <v>149</v>
      </c>
      <c r="J628">
        <v>13.71</v>
      </c>
    </row>
    <row r="629" spans="1:10" ht="17" hidden="1" customHeight="1" x14ac:dyDescent="0.2">
      <c r="A629" s="9" t="str">
        <f>LEFT(B629,1)</f>
        <v>C</v>
      </c>
      <c r="B629" s="11" t="s">
        <v>487</v>
      </c>
      <c r="C629" s="7" t="s">
        <v>206</v>
      </c>
      <c r="D629" s="7" t="s">
        <v>68</v>
      </c>
      <c r="E629" s="14" t="s">
        <v>204</v>
      </c>
      <c r="F629" s="7" t="s">
        <v>149</v>
      </c>
      <c r="G629" s="7" t="s">
        <v>149</v>
      </c>
      <c r="J629">
        <v>-6.62</v>
      </c>
    </row>
    <row r="630" spans="1:10" ht="17" hidden="1" customHeight="1" x14ac:dyDescent="0.2">
      <c r="A630" s="9" t="str">
        <f>LEFT(B630,1)</f>
        <v>C</v>
      </c>
      <c r="B630" s="11" t="s">
        <v>487</v>
      </c>
      <c r="C630" s="7" t="s">
        <v>206</v>
      </c>
      <c r="D630" s="7" t="s">
        <v>65</v>
      </c>
      <c r="E630" s="14" t="s">
        <v>204</v>
      </c>
      <c r="F630" s="7" t="s">
        <v>149</v>
      </c>
      <c r="G630" s="7" t="s">
        <v>149</v>
      </c>
      <c r="J630">
        <v>4.66</v>
      </c>
    </row>
    <row r="631" spans="1:10" ht="17" hidden="1" customHeight="1" x14ac:dyDescent="0.2">
      <c r="A631" s="9" t="str">
        <f>LEFT(B631,1)</f>
        <v>C</v>
      </c>
      <c r="B631" s="11" t="s">
        <v>487</v>
      </c>
      <c r="C631" s="7" t="s">
        <v>206</v>
      </c>
      <c r="D631" s="7" t="s">
        <v>7</v>
      </c>
      <c r="E631" s="14" t="s">
        <v>204</v>
      </c>
      <c r="F631" s="7" t="s">
        <v>149</v>
      </c>
      <c r="G631" s="7" t="s">
        <v>149</v>
      </c>
      <c r="J631">
        <v>-1.88</v>
      </c>
    </row>
    <row r="632" spans="1:10" ht="17" hidden="1" customHeight="1" x14ac:dyDescent="0.2">
      <c r="A632" s="9" t="str">
        <f>LEFT(B632,1)</f>
        <v>C</v>
      </c>
      <c r="B632" s="11" t="s">
        <v>488</v>
      </c>
      <c r="C632" s="7" t="s">
        <v>206</v>
      </c>
      <c r="D632" s="7" t="s">
        <v>65</v>
      </c>
      <c r="E632" s="14" t="s">
        <v>205</v>
      </c>
      <c r="F632" s="7" t="s">
        <v>149</v>
      </c>
      <c r="G632" s="7" t="s">
        <v>149</v>
      </c>
      <c r="J632">
        <v>9.3699999999999992</v>
      </c>
    </row>
    <row r="633" spans="1:10" ht="17" hidden="1" customHeight="1" x14ac:dyDescent="0.2">
      <c r="A633" s="9" t="str">
        <f>LEFT(B633,1)</f>
        <v>C</v>
      </c>
      <c r="B633" s="11" t="s">
        <v>489</v>
      </c>
      <c r="C633" s="7" t="s">
        <v>226</v>
      </c>
      <c r="D633" t="s">
        <v>1044</v>
      </c>
      <c r="E633" s="14" t="s">
        <v>216</v>
      </c>
      <c r="F633" t="s">
        <v>207</v>
      </c>
      <c r="G633" s="7" t="s">
        <v>44</v>
      </c>
      <c r="J633">
        <v>5.4</v>
      </c>
    </row>
    <row r="634" spans="1:10" ht="17" hidden="1" customHeight="1" x14ac:dyDescent="0.2">
      <c r="A634" s="9" t="str">
        <f>LEFT(B634,1)</f>
        <v>C</v>
      </c>
      <c r="B634" s="11" t="s">
        <v>489</v>
      </c>
      <c r="C634" s="7" t="s">
        <v>226</v>
      </c>
      <c r="D634" t="s">
        <v>1044</v>
      </c>
      <c r="E634" s="14" t="s">
        <v>216</v>
      </c>
      <c r="F634" t="s">
        <v>207</v>
      </c>
      <c r="G634" s="7" t="s">
        <v>44</v>
      </c>
      <c r="J634">
        <v>3</v>
      </c>
    </row>
    <row r="635" spans="1:10" ht="17" hidden="1" customHeight="1" x14ac:dyDescent="0.2">
      <c r="A635" s="9" t="str">
        <f>LEFT(B635,1)</f>
        <v>C</v>
      </c>
      <c r="B635" s="11" t="s">
        <v>490</v>
      </c>
      <c r="C635" s="7" t="s">
        <v>226</v>
      </c>
      <c r="D635" t="s">
        <v>1044</v>
      </c>
      <c r="E635" s="14" t="s">
        <v>217</v>
      </c>
      <c r="F635" t="s">
        <v>208</v>
      </c>
      <c r="G635" s="7" t="s">
        <v>44</v>
      </c>
      <c r="J635">
        <v>2.5</v>
      </c>
    </row>
    <row r="636" spans="1:10" ht="17" hidden="1" customHeight="1" x14ac:dyDescent="0.2">
      <c r="A636" s="9" t="str">
        <f>LEFT(B636,1)</f>
        <v>C</v>
      </c>
      <c r="B636" s="11" t="s">
        <v>491</v>
      </c>
      <c r="C636" s="7" t="s">
        <v>226</v>
      </c>
      <c r="D636" t="s">
        <v>1044</v>
      </c>
      <c r="E636" s="14" t="s">
        <v>218</v>
      </c>
      <c r="F636" t="s">
        <v>209</v>
      </c>
      <c r="G636" s="7" t="s">
        <v>44</v>
      </c>
      <c r="J636">
        <v>7.6</v>
      </c>
    </row>
    <row r="637" spans="1:10" ht="17" hidden="1" customHeight="1" x14ac:dyDescent="0.2">
      <c r="A637" s="9" t="str">
        <f>LEFT(B637,1)</f>
        <v>C</v>
      </c>
      <c r="B637" s="11" t="s">
        <v>492</v>
      </c>
      <c r="C637" s="7" t="s">
        <v>226</v>
      </c>
      <c r="D637" t="s">
        <v>1044</v>
      </c>
      <c r="E637" s="14" t="s">
        <v>219</v>
      </c>
      <c r="F637" t="s">
        <v>210</v>
      </c>
      <c r="G637" s="7" t="s">
        <v>44</v>
      </c>
      <c r="J637">
        <v>-5.8</v>
      </c>
    </row>
    <row r="638" spans="1:10" ht="17" hidden="1" customHeight="1" x14ac:dyDescent="0.2">
      <c r="A638" s="9" t="str">
        <f>LEFT(B638,1)</f>
        <v>C</v>
      </c>
      <c r="B638" s="11" t="s">
        <v>493</v>
      </c>
      <c r="C638" s="7" t="s">
        <v>226</v>
      </c>
      <c r="D638" t="s">
        <v>1044</v>
      </c>
      <c r="E638" s="14" t="s">
        <v>220</v>
      </c>
      <c r="F638" t="s">
        <v>211</v>
      </c>
      <c r="G638" s="7" t="s">
        <v>44</v>
      </c>
      <c r="J638">
        <v>-4.3</v>
      </c>
    </row>
    <row r="639" spans="1:10" ht="17" hidden="1" customHeight="1" x14ac:dyDescent="0.2">
      <c r="A639" s="9" t="str">
        <f>LEFT(B639,1)</f>
        <v>C</v>
      </c>
      <c r="B639" s="11" t="s">
        <v>494</v>
      </c>
      <c r="C639" s="7" t="s">
        <v>226</v>
      </c>
      <c r="D639" t="s">
        <v>1044</v>
      </c>
      <c r="E639" s="14" t="s">
        <v>221</v>
      </c>
      <c r="F639" t="s">
        <v>133</v>
      </c>
      <c r="G639" s="7" t="s">
        <v>44</v>
      </c>
      <c r="J639">
        <v>3.1</v>
      </c>
    </row>
    <row r="640" spans="1:10" ht="17" hidden="1" customHeight="1" x14ac:dyDescent="0.2">
      <c r="A640" s="9" t="str">
        <f>LEFT(B640,1)</f>
        <v>C</v>
      </c>
      <c r="B640" s="11" t="s">
        <v>495</v>
      </c>
      <c r="C640" s="7" t="s">
        <v>226</v>
      </c>
      <c r="D640" t="s">
        <v>1044</v>
      </c>
      <c r="E640" s="14" t="s">
        <v>222</v>
      </c>
      <c r="F640" t="s">
        <v>212</v>
      </c>
      <c r="G640" s="7" t="s">
        <v>44</v>
      </c>
      <c r="J640">
        <v>-8.1</v>
      </c>
    </row>
    <row r="641" spans="1:11" ht="17" hidden="1" customHeight="1" x14ac:dyDescent="0.2">
      <c r="A641" s="9" t="str">
        <f>LEFT(B641,1)</f>
        <v>C</v>
      </c>
      <c r="B641" s="11" t="s">
        <v>495</v>
      </c>
      <c r="C641" s="7" t="s">
        <v>226</v>
      </c>
      <c r="D641" t="s">
        <v>1044</v>
      </c>
      <c r="E641" s="14" t="s">
        <v>222</v>
      </c>
      <c r="F641" t="s">
        <v>212</v>
      </c>
      <c r="G641" s="7" t="s">
        <v>44</v>
      </c>
      <c r="J641">
        <v>-4.7</v>
      </c>
    </row>
    <row r="642" spans="1:11" ht="17" hidden="1" customHeight="1" x14ac:dyDescent="0.2">
      <c r="A642" s="9" t="str">
        <f>LEFT(B642,1)</f>
        <v>C</v>
      </c>
      <c r="B642" s="11" t="s">
        <v>496</v>
      </c>
      <c r="C642" s="7" t="s">
        <v>226</v>
      </c>
      <c r="D642" t="s">
        <v>1044</v>
      </c>
      <c r="E642" s="14" t="s">
        <v>223</v>
      </c>
      <c r="F642" t="s">
        <v>213</v>
      </c>
      <c r="G642" s="7" t="s">
        <v>44</v>
      </c>
      <c r="J642">
        <v>-0.3</v>
      </c>
    </row>
    <row r="643" spans="1:11" ht="17" hidden="1" customHeight="1" x14ac:dyDescent="0.2">
      <c r="A643" s="9" t="str">
        <f>LEFT(B643,1)</f>
        <v>C</v>
      </c>
      <c r="B643" s="11" t="s">
        <v>497</v>
      </c>
      <c r="C643" s="7" t="s">
        <v>226</v>
      </c>
      <c r="D643" t="s">
        <v>1044</v>
      </c>
      <c r="E643" s="14" t="s">
        <v>224</v>
      </c>
      <c r="F643" t="s">
        <v>214</v>
      </c>
      <c r="G643" s="7" t="s">
        <v>44</v>
      </c>
      <c r="J643">
        <v>0.5</v>
      </c>
    </row>
    <row r="644" spans="1:11" ht="17" hidden="1" customHeight="1" x14ac:dyDescent="0.2">
      <c r="A644" s="9" t="str">
        <f>LEFT(B644,1)</f>
        <v>C</v>
      </c>
      <c r="B644" s="11" t="s">
        <v>498</v>
      </c>
      <c r="C644" s="7" t="s">
        <v>226</v>
      </c>
      <c r="D644" t="s">
        <v>1044</v>
      </c>
      <c r="E644" s="14" t="s">
        <v>225</v>
      </c>
      <c r="F644" t="s">
        <v>215</v>
      </c>
      <c r="G644" s="7" t="s">
        <v>44</v>
      </c>
      <c r="J644">
        <v>9.6999999999999993</v>
      </c>
    </row>
    <row r="645" spans="1:11" ht="17" hidden="1" customHeight="1" x14ac:dyDescent="0.2">
      <c r="A645" s="9" t="str">
        <f>LEFT(B645,1)</f>
        <v>C</v>
      </c>
      <c r="B645" s="11" t="s">
        <v>499</v>
      </c>
      <c r="C645" s="7" t="s">
        <v>317</v>
      </c>
      <c r="D645" t="s">
        <v>1044</v>
      </c>
      <c r="E645" s="17" t="s">
        <v>303</v>
      </c>
      <c r="F645" s="7" t="s">
        <v>316</v>
      </c>
      <c r="G645" s="7" t="s">
        <v>316</v>
      </c>
      <c r="J645">
        <v>-21.6</v>
      </c>
      <c r="K645" t="s">
        <v>315</v>
      </c>
    </row>
    <row r="646" spans="1:11" ht="17" hidden="1" customHeight="1" x14ac:dyDescent="0.2">
      <c r="A646" s="9" t="str">
        <f>LEFT(B646,1)</f>
        <v>C</v>
      </c>
      <c r="B646" s="11" t="s">
        <v>499</v>
      </c>
      <c r="C646" s="7" t="s">
        <v>317</v>
      </c>
      <c r="D646" t="s">
        <v>1044</v>
      </c>
      <c r="E646" s="17" t="s">
        <v>304</v>
      </c>
      <c r="F646" s="7" t="s">
        <v>316</v>
      </c>
      <c r="G646" s="7" t="s">
        <v>316</v>
      </c>
      <c r="J646">
        <v>-21.2</v>
      </c>
      <c r="K646" t="s">
        <v>315</v>
      </c>
    </row>
    <row r="647" spans="1:11" ht="17" hidden="1" customHeight="1" x14ac:dyDescent="0.2">
      <c r="A647" s="9" t="str">
        <f>LEFT(B647,1)</f>
        <v>C</v>
      </c>
      <c r="B647" s="11" t="s">
        <v>499</v>
      </c>
      <c r="C647" s="7" t="s">
        <v>317</v>
      </c>
      <c r="D647" t="s">
        <v>1044</v>
      </c>
      <c r="E647" s="14" t="s">
        <v>305</v>
      </c>
      <c r="F647" s="7" t="s">
        <v>316</v>
      </c>
      <c r="G647" s="7" t="s">
        <v>316</v>
      </c>
      <c r="J647">
        <v>-18.100000000000001</v>
      </c>
      <c r="K647" t="s">
        <v>315</v>
      </c>
    </row>
    <row r="648" spans="1:11" ht="17" hidden="1" customHeight="1" x14ac:dyDescent="0.2">
      <c r="A648" s="9" t="str">
        <f>LEFT(B648,1)</f>
        <v>C</v>
      </c>
      <c r="B648" s="11" t="s">
        <v>499</v>
      </c>
      <c r="C648" s="7" t="s">
        <v>317</v>
      </c>
      <c r="D648" t="s">
        <v>1044</v>
      </c>
      <c r="E648" s="14" t="s">
        <v>306</v>
      </c>
      <c r="F648" s="7" t="s">
        <v>316</v>
      </c>
      <c r="G648" s="7" t="s">
        <v>316</v>
      </c>
      <c r="J648">
        <v>-37.299999999999997</v>
      </c>
      <c r="K648" t="s">
        <v>315</v>
      </c>
    </row>
    <row r="649" spans="1:11" ht="17" hidden="1" customHeight="1" x14ac:dyDescent="0.2">
      <c r="A649" s="9" t="str">
        <f>LEFT(B649,1)</f>
        <v>C</v>
      </c>
      <c r="B649" s="11" t="s">
        <v>499</v>
      </c>
      <c r="C649" s="7" t="s">
        <v>317</v>
      </c>
      <c r="D649" t="s">
        <v>1044</v>
      </c>
      <c r="E649" s="14" t="s">
        <v>307</v>
      </c>
      <c r="F649" s="7" t="s">
        <v>316</v>
      </c>
      <c r="G649" s="7" t="s">
        <v>316</v>
      </c>
      <c r="J649">
        <v>-25.8</v>
      </c>
      <c r="K649" t="s">
        <v>315</v>
      </c>
    </row>
    <row r="650" spans="1:11" ht="17" hidden="1" customHeight="1" x14ac:dyDescent="0.2">
      <c r="A650" s="9" t="str">
        <f>LEFT(B650,1)</f>
        <v>C</v>
      </c>
      <c r="B650" s="11" t="s">
        <v>499</v>
      </c>
      <c r="C650" s="7" t="s">
        <v>317</v>
      </c>
      <c r="D650" t="s">
        <v>1044</v>
      </c>
      <c r="E650" s="14" t="s">
        <v>308</v>
      </c>
      <c r="F650" s="7" t="s">
        <v>316</v>
      </c>
      <c r="G650" s="7" t="s">
        <v>316</v>
      </c>
      <c r="J650">
        <v>-35.200000000000003</v>
      </c>
      <c r="K650" t="s">
        <v>315</v>
      </c>
    </row>
    <row r="651" spans="1:11" ht="17" hidden="1" customHeight="1" x14ac:dyDescent="0.2">
      <c r="A651" s="9" t="str">
        <f>LEFT(B651,1)</f>
        <v>C</v>
      </c>
      <c r="B651" s="11" t="s">
        <v>499</v>
      </c>
      <c r="C651" s="7" t="s">
        <v>317</v>
      </c>
      <c r="D651" t="s">
        <v>1044</v>
      </c>
      <c r="E651" s="14" t="s">
        <v>309</v>
      </c>
      <c r="F651" s="7" t="s">
        <v>316</v>
      </c>
      <c r="G651" s="7" t="s">
        <v>316</v>
      </c>
      <c r="J651">
        <v>-30.3</v>
      </c>
      <c r="K651" t="s">
        <v>315</v>
      </c>
    </row>
    <row r="652" spans="1:11" ht="17" hidden="1" customHeight="1" x14ac:dyDescent="0.2">
      <c r="A652" s="9" t="str">
        <f>LEFT(B652,1)</f>
        <v>C</v>
      </c>
      <c r="B652" s="11" t="s">
        <v>499</v>
      </c>
      <c r="C652" s="7" t="s">
        <v>317</v>
      </c>
      <c r="D652" t="s">
        <v>1044</v>
      </c>
      <c r="E652" s="14" t="s">
        <v>310</v>
      </c>
      <c r="F652" s="7" t="s">
        <v>316</v>
      </c>
      <c r="G652" s="7" t="s">
        <v>316</v>
      </c>
      <c r="J652">
        <v>-12</v>
      </c>
      <c r="K652" t="s">
        <v>315</v>
      </c>
    </row>
    <row r="653" spans="1:11" ht="17" hidden="1" customHeight="1" x14ac:dyDescent="0.2">
      <c r="A653" s="9" t="str">
        <f>LEFT(B653,1)</f>
        <v>C</v>
      </c>
      <c r="B653" s="11" t="s">
        <v>499</v>
      </c>
      <c r="C653" s="7" t="s">
        <v>317</v>
      </c>
      <c r="D653" t="s">
        <v>1044</v>
      </c>
      <c r="E653" s="14" t="s">
        <v>311</v>
      </c>
      <c r="F653" s="7" t="s">
        <v>316</v>
      </c>
      <c r="G653" s="7" t="s">
        <v>316</v>
      </c>
      <c r="J653">
        <v>-13.2</v>
      </c>
      <c r="K653" t="s">
        <v>315</v>
      </c>
    </row>
    <row r="654" spans="1:11" ht="17" hidden="1" customHeight="1" x14ac:dyDescent="0.2">
      <c r="A654" s="9" t="str">
        <f>LEFT(B654,1)</f>
        <v>C</v>
      </c>
      <c r="B654" s="11" t="s">
        <v>499</v>
      </c>
      <c r="C654" s="7" t="s">
        <v>317</v>
      </c>
      <c r="D654" t="s">
        <v>1044</v>
      </c>
      <c r="E654" s="14" t="s">
        <v>312</v>
      </c>
      <c r="F654" s="7" t="s">
        <v>316</v>
      </c>
      <c r="G654" s="7" t="s">
        <v>316</v>
      </c>
      <c r="J654">
        <v>-6.9</v>
      </c>
      <c r="K654" t="s">
        <v>315</v>
      </c>
    </row>
    <row r="655" spans="1:11" ht="17" hidden="1" customHeight="1" x14ac:dyDescent="0.2">
      <c r="A655" s="9" t="str">
        <f>LEFT(B655,1)</f>
        <v>C</v>
      </c>
      <c r="B655" s="11" t="s">
        <v>499</v>
      </c>
      <c r="C655" s="7" t="s">
        <v>317</v>
      </c>
      <c r="D655" t="s">
        <v>1044</v>
      </c>
      <c r="E655" s="14" t="s">
        <v>313</v>
      </c>
      <c r="F655" s="7" t="s">
        <v>316</v>
      </c>
      <c r="G655" s="7" t="s">
        <v>316</v>
      </c>
      <c r="J655">
        <v>-7.4</v>
      </c>
      <c r="K655" t="s">
        <v>315</v>
      </c>
    </row>
    <row r="656" spans="1:11" ht="17" hidden="1" customHeight="1" x14ac:dyDescent="0.2">
      <c r="A656" s="9" t="str">
        <f>LEFT(B656,1)</f>
        <v>C</v>
      </c>
      <c r="B656" s="11" t="s">
        <v>499</v>
      </c>
      <c r="C656" s="7" t="s">
        <v>317</v>
      </c>
      <c r="D656" t="s">
        <v>1044</v>
      </c>
      <c r="E656" s="14" t="s">
        <v>314</v>
      </c>
      <c r="F656" s="7" t="s">
        <v>316</v>
      </c>
      <c r="G656" s="7" t="s">
        <v>316</v>
      </c>
      <c r="J656">
        <v>-11.4</v>
      </c>
      <c r="K656" t="s">
        <v>315</v>
      </c>
    </row>
    <row r="657" spans="1:11" ht="17" hidden="1" customHeight="1" x14ac:dyDescent="0.2">
      <c r="A657" s="9" t="str">
        <f>LEFT(B657,1)</f>
        <v>C</v>
      </c>
      <c r="B657" s="11" t="s">
        <v>500</v>
      </c>
      <c r="C657" s="7" t="s">
        <v>317</v>
      </c>
      <c r="D657" t="s">
        <v>1044</v>
      </c>
      <c r="E657" s="14" t="s">
        <v>290</v>
      </c>
      <c r="F657" s="7" t="s">
        <v>316</v>
      </c>
      <c r="G657" s="7" t="s">
        <v>316</v>
      </c>
      <c r="J657">
        <v>-59.3</v>
      </c>
      <c r="K657" t="s">
        <v>315</v>
      </c>
    </row>
    <row r="658" spans="1:11" ht="17" hidden="1" customHeight="1" x14ac:dyDescent="0.2">
      <c r="A658" s="9" t="str">
        <f>LEFT(B658,1)</f>
        <v>C</v>
      </c>
      <c r="B658" s="11" t="s">
        <v>500</v>
      </c>
      <c r="C658" s="7" t="s">
        <v>317</v>
      </c>
      <c r="D658" t="s">
        <v>1044</v>
      </c>
      <c r="E658" s="14" t="s">
        <v>291</v>
      </c>
      <c r="F658" s="7" t="s">
        <v>316</v>
      </c>
      <c r="G658" s="7" t="s">
        <v>316</v>
      </c>
      <c r="J658">
        <v>-53</v>
      </c>
      <c r="K658" t="s">
        <v>315</v>
      </c>
    </row>
    <row r="659" spans="1:11" ht="17" hidden="1" customHeight="1" x14ac:dyDescent="0.2">
      <c r="A659" s="9" t="str">
        <f>LEFT(B659,1)</f>
        <v>C</v>
      </c>
      <c r="B659" s="11" t="s">
        <v>500</v>
      </c>
      <c r="C659" s="7" t="s">
        <v>317</v>
      </c>
      <c r="D659" t="s">
        <v>1044</v>
      </c>
      <c r="E659" s="14" t="s">
        <v>292</v>
      </c>
      <c r="F659" s="7" t="s">
        <v>316</v>
      </c>
      <c r="G659" s="7" t="s">
        <v>316</v>
      </c>
      <c r="J659">
        <v>-56.5</v>
      </c>
      <c r="K659" t="s">
        <v>315</v>
      </c>
    </row>
    <row r="660" spans="1:11" ht="17" hidden="1" customHeight="1" x14ac:dyDescent="0.2">
      <c r="A660" s="9" t="str">
        <f>LEFT(B660,1)</f>
        <v>C</v>
      </c>
      <c r="B660" s="11" t="s">
        <v>500</v>
      </c>
      <c r="C660" s="7" t="s">
        <v>317</v>
      </c>
      <c r="D660" t="s">
        <v>1044</v>
      </c>
      <c r="E660" s="14" t="s">
        <v>293</v>
      </c>
      <c r="F660" s="7" t="s">
        <v>316</v>
      </c>
      <c r="G660" s="7" t="s">
        <v>316</v>
      </c>
      <c r="J660">
        <v>-55.3</v>
      </c>
      <c r="K660" t="s">
        <v>315</v>
      </c>
    </row>
    <row r="661" spans="1:11" ht="17" hidden="1" customHeight="1" x14ac:dyDescent="0.2">
      <c r="A661" s="9" t="str">
        <f>LEFT(B661,1)</f>
        <v>C</v>
      </c>
      <c r="B661" s="11" t="s">
        <v>500</v>
      </c>
      <c r="C661" s="7" t="s">
        <v>317</v>
      </c>
      <c r="D661" t="s">
        <v>1044</v>
      </c>
      <c r="E661" s="14" t="s">
        <v>294</v>
      </c>
      <c r="F661" s="7" t="s">
        <v>316</v>
      </c>
      <c r="G661" s="7" t="s">
        <v>316</v>
      </c>
      <c r="J661">
        <v>-1.1000000000000001</v>
      </c>
      <c r="K661" t="s">
        <v>315</v>
      </c>
    </row>
    <row r="662" spans="1:11" ht="17" hidden="1" customHeight="1" x14ac:dyDescent="0.2">
      <c r="A662" s="9" t="str">
        <f>LEFT(B662,1)</f>
        <v>C</v>
      </c>
      <c r="B662" s="11" t="s">
        <v>500</v>
      </c>
      <c r="C662" s="7" t="s">
        <v>317</v>
      </c>
      <c r="D662" t="s">
        <v>1044</v>
      </c>
      <c r="E662" s="14" t="s">
        <v>295</v>
      </c>
      <c r="F662" s="7" t="s">
        <v>316</v>
      </c>
      <c r="G662" s="7" t="s">
        <v>316</v>
      </c>
      <c r="J662">
        <v>-12.6</v>
      </c>
      <c r="K662" t="s">
        <v>315</v>
      </c>
    </row>
    <row r="663" spans="1:11" ht="17" hidden="1" customHeight="1" x14ac:dyDescent="0.2">
      <c r="A663" s="9" t="str">
        <f>LEFT(B663,1)</f>
        <v>C</v>
      </c>
      <c r="B663" s="11" t="s">
        <v>500</v>
      </c>
      <c r="C663" s="7" t="s">
        <v>317</v>
      </c>
      <c r="D663" t="s">
        <v>1044</v>
      </c>
      <c r="E663" s="14" t="s">
        <v>296</v>
      </c>
      <c r="F663" s="7" t="s">
        <v>316</v>
      </c>
      <c r="G663" s="7" t="s">
        <v>316</v>
      </c>
      <c r="J663">
        <v>-7</v>
      </c>
      <c r="K663" t="s">
        <v>315</v>
      </c>
    </row>
    <row r="664" spans="1:11" ht="17" hidden="1" customHeight="1" x14ac:dyDescent="0.2">
      <c r="A664" s="9" t="str">
        <f>LEFT(B664,1)</f>
        <v>C</v>
      </c>
      <c r="B664" s="11" t="s">
        <v>500</v>
      </c>
      <c r="C664" s="7" t="s">
        <v>317</v>
      </c>
      <c r="D664" t="s">
        <v>1044</v>
      </c>
      <c r="E664" s="14" t="s">
        <v>297</v>
      </c>
      <c r="F664" s="7" t="s">
        <v>316</v>
      </c>
      <c r="G664" s="7" t="s">
        <v>316</v>
      </c>
      <c r="J664">
        <v>-21.5</v>
      </c>
      <c r="K664" t="s">
        <v>315</v>
      </c>
    </row>
    <row r="665" spans="1:11" ht="17" hidden="1" customHeight="1" x14ac:dyDescent="0.2">
      <c r="A665" s="9" t="str">
        <f>LEFT(B665,1)</f>
        <v>C</v>
      </c>
      <c r="B665" s="11" t="s">
        <v>500</v>
      </c>
      <c r="C665" s="7" t="s">
        <v>317</v>
      </c>
      <c r="D665" t="s">
        <v>1044</v>
      </c>
      <c r="E665" s="14" t="s">
        <v>298</v>
      </c>
      <c r="F665" s="7" t="s">
        <v>316</v>
      </c>
      <c r="G665" s="7" t="s">
        <v>316</v>
      </c>
      <c r="J665">
        <v>-7.5</v>
      </c>
      <c r="K665" t="s">
        <v>315</v>
      </c>
    </row>
    <row r="666" spans="1:11" ht="17" hidden="1" customHeight="1" x14ac:dyDescent="0.2">
      <c r="A666" s="9" t="str">
        <f>LEFT(B666,1)</f>
        <v>C</v>
      </c>
      <c r="B666" s="11" t="s">
        <v>500</v>
      </c>
      <c r="C666" s="7" t="s">
        <v>317</v>
      </c>
      <c r="D666" t="s">
        <v>1044</v>
      </c>
      <c r="E666" s="14" t="s">
        <v>299</v>
      </c>
      <c r="F666" s="7" t="s">
        <v>316</v>
      </c>
      <c r="G666" s="7" t="s">
        <v>316</v>
      </c>
      <c r="J666">
        <v>-2.9</v>
      </c>
      <c r="K666" t="s">
        <v>315</v>
      </c>
    </row>
    <row r="667" spans="1:11" ht="17" hidden="1" customHeight="1" x14ac:dyDescent="0.2">
      <c r="A667" s="9" t="str">
        <f>LEFT(B667,1)</f>
        <v>C</v>
      </c>
      <c r="B667" s="11" t="s">
        <v>500</v>
      </c>
      <c r="C667" s="7" t="s">
        <v>317</v>
      </c>
      <c r="D667" t="s">
        <v>1044</v>
      </c>
      <c r="E667" s="14" t="s">
        <v>300</v>
      </c>
      <c r="F667" s="7" t="s">
        <v>316</v>
      </c>
      <c r="G667" s="7" t="s">
        <v>316</v>
      </c>
      <c r="J667">
        <v>-40.799999999999997</v>
      </c>
      <c r="K667" t="s">
        <v>315</v>
      </c>
    </row>
    <row r="668" spans="1:11" ht="17" hidden="1" customHeight="1" x14ac:dyDescent="0.2">
      <c r="A668" s="9" t="str">
        <f>LEFT(B668,1)</f>
        <v>C</v>
      </c>
      <c r="B668" s="11" t="s">
        <v>500</v>
      </c>
      <c r="C668" s="7" t="s">
        <v>317</v>
      </c>
      <c r="D668" t="s">
        <v>1044</v>
      </c>
      <c r="E668" s="14" t="s">
        <v>301</v>
      </c>
      <c r="F668" s="7" t="s">
        <v>316</v>
      </c>
      <c r="G668" s="7" t="s">
        <v>316</v>
      </c>
      <c r="J668">
        <v>-18</v>
      </c>
      <c r="K668" t="s">
        <v>315</v>
      </c>
    </row>
    <row r="669" spans="1:11" ht="17" hidden="1" customHeight="1" x14ac:dyDescent="0.2">
      <c r="A669" s="9" t="str">
        <f>LEFT(B669,1)</f>
        <v>C</v>
      </c>
      <c r="B669" s="11" t="s">
        <v>500</v>
      </c>
      <c r="C669" s="7" t="s">
        <v>317</v>
      </c>
      <c r="D669" t="s">
        <v>1044</v>
      </c>
      <c r="E669" s="14" t="s">
        <v>302</v>
      </c>
      <c r="F669" s="7" t="s">
        <v>316</v>
      </c>
      <c r="G669" s="7" t="s">
        <v>316</v>
      </c>
      <c r="J669">
        <v>-20.6</v>
      </c>
      <c r="K669" t="s">
        <v>315</v>
      </c>
    </row>
    <row r="670" spans="1:11" ht="17" hidden="1" customHeight="1" x14ac:dyDescent="0.2">
      <c r="A670" s="9" t="str">
        <f>LEFT(B670,1)</f>
        <v>C</v>
      </c>
      <c r="B670" s="11" t="s">
        <v>500</v>
      </c>
      <c r="C670" s="7" t="s">
        <v>317</v>
      </c>
      <c r="D670" t="s">
        <v>1044</v>
      </c>
      <c r="E670" s="14" t="s">
        <v>290</v>
      </c>
      <c r="F670" s="7" t="s">
        <v>316</v>
      </c>
      <c r="G670" s="7" t="s">
        <v>316</v>
      </c>
      <c r="J670">
        <v>-43.4</v>
      </c>
      <c r="K670" t="s">
        <v>315</v>
      </c>
    </row>
    <row r="671" spans="1:11" ht="17" hidden="1" customHeight="1" x14ac:dyDescent="0.2">
      <c r="A671" s="9" t="str">
        <f>LEFT(B671,1)</f>
        <v>C</v>
      </c>
      <c r="B671" s="11" t="s">
        <v>501</v>
      </c>
      <c r="C671" s="7" t="s">
        <v>318</v>
      </c>
      <c r="D671" s="7" t="s">
        <v>319</v>
      </c>
      <c r="E671" s="14" t="s">
        <v>320</v>
      </c>
      <c r="F671" t="s">
        <v>78</v>
      </c>
      <c r="G671" s="7" t="s">
        <v>13</v>
      </c>
      <c r="J671">
        <v>-7.6</v>
      </c>
    </row>
    <row r="672" spans="1:11" ht="17" hidden="1" customHeight="1" x14ac:dyDescent="0.2">
      <c r="A672" s="9" t="str">
        <f>LEFT(B672,1)</f>
        <v>C</v>
      </c>
      <c r="B672" s="11" t="s">
        <v>501</v>
      </c>
      <c r="C672" s="7" t="s">
        <v>318</v>
      </c>
      <c r="D672" s="7" t="s">
        <v>319</v>
      </c>
      <c r="E672" s="14" t="s">
        <v>320</v>
      </c>
      <c r="F672" t="s">
        <v>78</v>
      </c>
      <c r="G672" s="7" t="s">
        <v>13</v>
      </c>
      <c r="J672">
        <v>-7.9</v>
      </c>
    </row>
    <row r="673" spans="1:10" ht="17" hidden="1" customHeight="1" x14ac:dyDescent="0.2">
      <c r="A673" s="9" t="str">
        <f>LEFT(B673,1)</f>
        <v>C</v>
      </c>
      <c r="B673" s="11" t="s">
        <v>501</v>
      </c>
      <c r="C673" s="7" t="s">
        <v>318</v>
      </c>
      <c r="D673" s="7" t="s">
        <v>319</v>
      </c>
      <c r="E673" s="14" t="s">
        <v>320</v>
      </c>
      <c r="F673" t="s">
        <v>78</v>
      </c>
      <c r="G673" s="7" t="s">
        <v>13</v>
      </c>
      <c r="J673">
        <v>-7.6</v>
      </c>
    </row>
    <row r="674" spans="1:10" ht="17" hidden="1" customHeight="1" x14ac:dyDescent="0.2">
      <c r="A674" s="9" t="str">
        <f>LEFT(B674,1)</f>
        <v>C</v>
      </c>
      <c r="B674" s="11" t="s">
        <v>501</v>
      </c>
      <c r="C674" s="7" t="s">
        <v>318</v>
      </c>
      <c r="D674" s="7" t="s">
        <v>319</v>
      </c>
      <c r="E674" s="14" t="s">
        <v>320</v>
      </c>
      <c r="F674" t="s">
        <v>78</v>
      </c>
      <c r="G674" s="7" t="s">
        <v>13</v>
      </c>
      <c r="J674">
        <v>-7.7</v>
      </c>
    </row>
    <row r="675" spans="1:10" ht="17" hidden="1" customHeight="1" x14ac:dyDescent="0.2">
      <c r="A675" s="9" t="str">
        <f>LEFT(B675,1)</f>
        <v>C</v>
      </c>
      <c r="B675" s="11" t="s">
        <v>501</v>
      </c>
      <c r="C675" s="7" t="s">
        <v>318</v>
      </c>
      <c r="D675" s="7" t="s">
        <v>319</v>
      </c>
      <c r="E675" s="14" t="s">
        <v>320</v>
      </c>
      <c r="F675" t="s">
        <v>78</v>
      </c>
      <c r="G675" s="7" t="s">
        <v>13</v>
      </c>
      <c r="J675">
        <v>-7.9</v>
      </c>
    </row>
    <row r="676" spans="1:10" ht="17" hidden="1" customHeight="1" x14ac:dyDescent="0.2">
      <c r="A676" s="9" t="str">
        <f>LEFT(B676,1)</f>
        <v>C</v>
      </c>
      <c r="B676" s="11" t="s">
        <v>501</v>
      </c>
      <c r="C676" s="7" t="s">
        <v>318</v>
      </c>
      <c r="D676" s="7" t="s">
        <v>319</v>
      </c>
      <c r="E676" s="14" t="s">
        <v>320</v>
      </c>
      <c r="F676" t="s">
        <v>78</v>
      </c>
      <c r="G676" s="7" t="s">
        <v>13</v>
      </c>
      <c r="J676">
        <v>-6.4</v>
      </c>
    </row>
    <row r="677" spans="1:10" ht="17" hidden="1" customHeight="1" x14ac:dyDescent="0.2">
      <c r="A677" s="9" t="str">
        <f>LEFT(B677,1)</f>
        <v>C</v>
      </c>
      <c r="B677" s="11" t="s">
        <v>501</v>
      </c>
      <c r="C677" s="7" t="s">
        <v>318</v>
      </c>
      <c r="D677" s="7" t="s">
        <v>319</v>
      </c>
      <c r="E677" s="14" t="s">
        <v>320</v>
      </c>
      <c r="F677" t="s">
        <v>78</v>
      </c>
      <c r="G677" s="7" t="s">
        <v>13</v>
      </c>
      <c r="J677">
        <v>-6.8</v>
      </c>
    </row>
    <row r="678" spans="1:10" ht="17" hidden="1" customHeight="1" x14ac:dyDescent="0.2">
      <c r="A678" s="9" t="str">
        <f>LEFT(B678,1)</f>
        <v>C</v>
      </c>
      <c r="B678" s="11" t="s">
        <v>501</v>
      </c>
      <c r="C678" s="7" t="s">
        <v>318</v>
      </c>
      <c r="D678" s="7" t="s">
        <v>319</v>
      </c>
      <c r="E678" s="14" t="s">
        <v>320</v>
      </c>
      <c r="F678" t="s">
        <v>78</v>
      </c>
      <c r="G678" s="7" t="s">
        <v>13</v>
      </c>
      <c r="J678">
        <v>-6.4</v>
      </c>
    </row>
    <row r="679" spans="1:10" ht="17" hidden="1" customHeight="1" x14ac:dyDescent="0.2">
      <c r="A679" s="9" t="str">
        <f>LEFT(B679,1)</f>
        <v>C</v>
      </c>
      <c r="B679" s="11" t="s">
        <v>501</v>
      </c>
      <c r="C679" s="7" t="s">
        <v>318</v>
      </c>
      <c r="D679" s="7" t="s">
        <v>319</v>
      </c>
      <c r="E679" s="14" t="s">
        <v>320</v>
      </c>
      <c r="F679" t="s">
        <v>78</v>
      </c>
      <c r="G679" s="7" t="s">
        <v>13</v>
      </c>
      <c r="J679">
        <v>-0.8</v>
      </c>
    </row>
    <row r="680" spans="1:10" ht="17" hidden="1" customHeight="1" x14ac:dyDescent="0.2">
      <c r="A680" s="9" t="str">
        <f>LEFT(B680,1)</f>
        <v>C</v>
      </c>
      <c r="B680" s="11" t="s">
        <v>501</v>
      </c>
      <c r="C680" s="7" t="s">
        <v>318</v>
      </c>
      <c r="D680" s="7" t="s">
        <v>65</v>
      </c>
      <c r="E680" s="14" t="s">
        <v>320</v>
      </c>
      <c r="F680" t="s">
        <v>78</v>
      </c>
      <c r="G680" s="7" t="s">
        <v>13</v>
      </c>
      <c r="J680">
        <v>-1</v>
      </c>
    </row>
    <row r="681" spans="1:10" ht="17" hidden="1" customHeight="1" x14ac:dyDescent="0.2">
      <c r="A681" s="9" t="str">
        <f>LEFT(B681,1)</f>
        <v>C</v>
      </c>
      <c r="B681" s="11" t="s">
        <v>502</v>
      </c>
      <c r="C681" s="7" t="s">
        <v>318</v>
      </c>
      <c r="D681" s="7" t="s">
        <v>319</v>
      </c>
      <c r="E681" s="14" t="s">
        <v>321</v>
      </c>
      <c r="F681" t="s">
        <v>78</v>
      </c>
      <c r="G681" s="7" t="s">
        <v>13</v>
      </c>
      <c r="J681">
        <v>-6.1</v>
      </c>
    </row>
    <row r="682" spans="1:10" ht="17" hidden="1" customHeight="1" x14ac:dyDescent="0.2">
      <c r="A682" s="9" t="str">
        <f>LEFT(B682,1)</f>
        <v>C</v>
      </c>
      <c r="B682" s="11" t="s">
        <v>502</v>
      </c>
      <c r="C682" s="7" t="s">
        <v>318</v>
      </c>
      <c r="D682" s="7" t="s">
        <v>68</v>
      </c>
      <c r="E682" s="14" t="s">
        <v>321</v>
      </c>
      <c r="F682" t="s">
        <v>78</v>
      </c>
      <c r="G682" s="7" t="s">
        <v>13</v>
      </c>
      <c r="J682">
        <v>-2</v>
      </c>
    </row>
    <row r="683" spans="1:10" ht="17" hidden="1" customHeight="1" x14ac:dyDescent="0.2">
      <c r="A683" s="9" t="str">
        <f>LEFT(B683,1)</f>
        <v>C</v>
      </c>
      <c r="B683" s="11" t="s">
        <v>502</v>
      </c>
      <c r="C683" s="7" t="s">
        <v>318</v>
      </c>
      <c r="D683" s="7" t="s">
        <v>319</v>
      </c>
      <c r="E683" s="14" t="s">
        <v>321</v>
      </c>
      <c r="F683" t="s">
        <v>78</v>
      </c>
      <c r="G683" s="7" t="s">
        <v>13</v>
      </c>
      <c r="J683">
        <v>-5.4</v>
      </c>
    </row>
    <row r="684" spans="1:10" ht="17" hidden="1" customHeight="1" x14ac:dyDescent="0.2">
      <c r="A684" s="9" t="str">
        <f>LEFT(B684,1)</f>
        <v>C</v>
      </c>
      <c r="B684" s="11" t="s">
        <v>502</v>
      </c>
      <c r="C684" s="7" t="s">
        <v>318</v>
      </c>
      <c r="D684" s="7" t="s">
        <v>319</v>
      </c>
      <c r="E684" s="14" t="s">
        <v>321</v>
      </c>
      <c r="F684" t="s">
        <v>78</v>
      </c>
      <c r="G684" s="7" t="s">
        <v>13</v>
      </c>
      <c r="J684">
        <v>-5.7</v>
      </c>
    </row>
    <row r="685" spans="1:10" ht="17" hidden="1" customHeight="1" x14ac:dyDescent="0.2">
      <c r="A685" s="9" t="str">
        <f>LEFT(B685,1)</f>
        <v>C</v>
      </c>
      <c r="B685" s="11" t="s">
        <v>502</v>
      </c>
      <c r="C685" s="7" t="s">
        <v>318</v>
      </c>
      <c r="D685" s="7" t="s">
        <v>68</v>
      </c>
      <c r="E685" s="14" t="s">
        <v>321</v>
      </c>
      <c r="F685" t="s">
        <v>78</v>
      </c>
      <c r="G685" s="7" t="s">
        <v>13</v>
      </c>
      <c r="J685">
        <v>-6.5</v>
      </c>
    </row>
    <row r="686" spans="1:10" ht="17" hidden="1" customHeight="1" x14ac:dyDescent="0.2">
      <c r="A686" s="9" t="str">
        <f>LEFT(B686,1)</f>
        <v>C</v>
      </c>
      <c r="B686" s="11" t="s">
        <v>502</v>
      </c>
      <c r="C686" s="7" t="s">
        <v>318</v>
      </c>
      <c r="D686" s="7" t="s">
        <v>319</v>
      </c>
      <c r="E686" s="14" t="s">
        <v>321</v>
      </c>
      <c r="F686" t="s">
        <v>78</v>
      </c>
      <c r="G686" s="7" t="s">
        <v>13</v>
      </c>
      <c r="J686">
        <v>0.3</v>
      </c>
    </row>
    <row r="687" spans="1:10" ht="17" hidden="1" customHeight="1" x14ac:dyDescent="0.2">
      <c r="A687" s="9" t="str">
        <f>LEFT(B687,1)</f>
        <v>C</v>
      </c>
      <c r="B687" s="11" t="s">
        <v>502</v>
      </c>
      <c r="C687" s="7" t="s">
        <v>318</v>
      </c>
      <c r="D687" s="7" t="s">
        <v>319</v>
      </c>
      <c r="E687" s="14" t="s">
        <v>321</v>
      </c>
      <c r="F687" t="s">
        <v>78</v>
      </c>
      <c r="G687" s="7" t="s">
        <v>13</v>
      </c>
      <c r="J687">
        <v>-5.3</v>
      </c>
    </row>
    <row r="688" spans="1:10" ht="17" hidden="1" customHeight="1" x14ac:dyDescent="0.2">
      <c r="A688" s="9" t="str">
        <f>LEFT(B688,1)</f>
        <v>C</v>
      </c>
      <c r="B688" s="11" t="s">
        <v>502</v>
      </c>
      <c r="C688" s="7" t="s">
        <v>318</v>
      </c>
      <c r="D688" s="7" t="s">
        <v>319</v>
      </c>
      <c r="E688" s="14" t="s">
        <v>321</v>
      </c>
      <c r="F688" t="s">
        <v>78</v>
      </c>
      <c r="G688" s="7" t="s">
        <v>13</v>
      </c>
      <c r="J688">
        <v>-6.4</v>
      </c>
    </row>
    <row r="689" spans="1:10" ht="17" hidden="1" customHeight="1" x14ac:dyDescent="0.2">
      <c r="A689" s="9" t="str">
        <f>LEFT(B689,1)</f>
        <v>C</v>
      </c>
      <c r="B689" s="11" t="s">
        <v>502</v>
      </c>
      <c r="C689" s="7" t="s">
        <v>318</v>
      </c>
      <c r="D689" s="7" t="s">
        <v>319</v>
      </c>
      <c r="E689" s="14" t="s">
        <v>321</v>
      </c>
      <c r="F689" t="s">
        <v>78</v>
      </c>
      <c r="G689" s="7" t="s">
        <v>13</v>
      </c>
      <c r="J689">
        <v>-6.9</v>
      </c>
    </row>
    <row r="690" spans="1:10" ht="17" hidden="1" customHeight="1" x14ac:dyDescent="0.2">
      <c r="A690" s="9" t="str">
        <f>LEFT(B690,1)</f>
        <v>C</v>
      </c>
      <c r="B690" s="11" t="s">
        <v>502</v>
      </c>
      <c r="C690" s="7" t="s">
        <v>318</v>
      </c>
      <c r="D690" s="7" t="s">
        <v>319</v>
      </c>
      <c r="E690" s="14" t="s">
        <v>321</v>
      </c>
      <c r="F690" t="s">
        <v>78</v>
      </c>
      <c r="G690" s="7" t="s">
        <v>13</v>
      </c>
      <c r="J690">
        <v>-9.5</v>
      </c>
    </row>
    <row r="691" spans="1:10" ht="17" hidden="1" customHeight="1" x14ac:dyDescent="0.2">
      <c r="A691" s="9" t="str">
        <f>LEFT(B691,1)</f>
        <v>C</v>
      </c>
      <c r="B691" s="11" t="s">
        <v>502</v>
      </c>
      <c r="C691" s="7" t="s">
        <v>318</v>
      </c>
      <c r="D691" s="7" t="s">
        <v>319</v>
      </c>
      <c r="E691" s="14" t="s">
        <v>321</v>
      </c>
      <c r="F691" t="s">
        <v>78</v>
      </c>
      <c r="G691" s="7" t="s">
        <v>13</v>
      </c>
      <c r="J691">
        <v>-7.3</v>
      </c>
    </row>
    <row r="692" spans="1:10" ht="17" hidden="1" customHeight="1" x14ac:dyDescent="0.2">
      <c r="A692" s="9" t="str">
        <f>LEFT(B692,1)</f>
        <v>C</v>
      </c>
      <c r="B692" s="11" t="s">
        <v>502</v>
      </c>
      <c r="C692" s="7" t="s">
        <v>318</v>
      </c>
      <c r="D692" s="7" t="s">
        <v>68</v>
      </c>
      <c r="E692" s="14" t="s">
        <v>321</v>
      </c>
      <c r="F692" t="s">
        <v>78</v>
      </c>
      <c r="G692" s="7" t="s">
        <v>13</v>
      </c>
      <c r="J692">
        <v>-9</v>
      </c>
    </row>
    <row r="693" spans="1:10" ht="17" hidden="1" customHeight="1" x14ac:dyDescent="0.2">
      <c r="A693" s="9" t="str">
        <f>LEFT(B693,1)</f>
        <v>C</v>
      </c>
      <c r="B693" s="11" t="s">
        <v>502</v>
      </c>
      <c r="C693" s="7" t="s">
        <v>318</v>
      </c>
      <c r="D693" s="7" t="s">
        <v>319</v>
      </c>
      <c r="E693" s="14" t="s">
        <v>321</v>
      </c>
      <c r="F693" t="s">
        <v>78</v>
      </c>
      <c r="G693" s="7" t="s">
        <v>13</v>
      </c>
      <c r="J693">
        <v>-7.9</v>
      </c>
    </row>
    <row r="694" spans="1:10" ht="17" hidden="1" customHeight="1" x14ac:dyDescent="0.2">
      <c r="A694" s="9" t="str">
        <f>LEFT(B694,1)</f>
        <v>C</v>
      </c>
      <c r="B694" s="11" t="s">
        <v>502</v>
      </c>
      <c r="C694" s="7" t="s">
        <v>318</v>
      </c>
      <c r="D694" s="7" t="s">
        <v>319</v>
      </c>
      <c r="E694" s="14" t="s">
        <v>321</v>
      </c>
      <c r="F694" t="s">
        <v>78</v>
      </c>
      <c r="G694" s="7" t="s">
        <v>13</v>
      </c>
      <c r="J694">
        <v>-9.1999999999999993</v>
      </c>
    </row>
    <row r="695" spans="1:10" ht="17" hidden="1" customHeight="1" x14ac:dyDescent="0.2">
      <c r="A695" s="9" t="str">
        <f>LEFT(B695,1)</f>
        <v>C</v>
      </c>
      <c r="B695" s="11" t="s">
        <v>502</v>
      </c>
      <c r="C695" s="7" t="s">
        <v>318</v>
      </c>
      <c r="D695" s="7" t="s">
        <v>68</v>
      </c>
      <c r="E695" s="14" t="s">
        <v>321</v>
      </c>
      <c r="F695" t="s">
        <v>78</v>
      </c>
      <c r="G695" s="7" t="s">
        <v>13</v>
      </c>
      <c r="J695">
        <v>-8.6999999999999993</v>
      </c>
    </row>
    <row r="696" spans="1:10" ht="17" hidden="1" customHeight="1" x14ac:dyDescent="0.2">
      <c r="A696" s="9" t="str">
        <f>LEFT(B696,1)</f>
        <v>C</v>
      </c>
      <c r="B696" s="11" t="s">
        <v>502</v>
      </c>
      <c r="C696" s="7" t="s">
        <v>318</v>
      </c>
      <c r="D696" s="7" t="s">
        <v>68</v>
      </c>
      <c r="E696" s="14" t="s">
        <v>321</v>
      </c>
      <c r="F696" t="s">
        <v>78</v>
      </c>
      <c r="G696" s="7" t="s">
        <v>13</v>
      </c>
      <c r="J696">
        <v>-9.3000000000000007</v>
      </c>
    </row>
    <row r="697" spans="1:10" ht="17" hidden="1" customHeight="1" x14ac:dyDescent="0.2">
      <c r="A697" s="9" t="str">
        <f>LEFT(B697,1)</f>
        <v>C</v>
      </c>
      <c r="B697" s="11" t="s">
        <v>502</v>
      </c>
      <c r="C697" s="7" t="s">
        <v>318</v>
      </c>
      <c r="D697" s="7" t="s">
        <v>319</v>
      </c>
      <c r="E697" s="14" t="s">
        <v>321</v>
      </c>
      <c r="F697" t="s">
        <v>78</v>
      </c>
      <c r="G697" s="7" t="s">
        <v>13</v>
      </c>
      <c r="J697">
        <v>-10.5</v>
      </c>
    </row>
    <row r="698" spans="1:10" ht="17" hidden="1" customHeight="1" x14ac:dyDescent="0.2">
      <c r="A698" s="9" t="str">
        <f>LEFT(B698,1)</f>
        <v>C</v>
      </c>
      <c r="B698" s="11" t="s">
        <v>502</v>
      </c>
      <c r="C698" s="7" t="s">
        <v>318</v>
      </c>
      <c r="D698" s="7" t="s">
        <v>68</v>
      </c>
      <c r="E698" s="14" t="s">
        <v>321</v>
      </c>
      <c r="F698" t="s">
        <v>78</v>
      </c>
      <c r="G698" s="7" t="s">
        <v>13</v>
      </c>
      <c r="J698">
        <v>-9</v>
      </c>
    </row>
    <row r="699" spans="1:10" ht="17" hidden="1" customHeight="1" x14ac:dyDescent="0.2">
      <c r="A699" s="9" t="str">
        <f>LEFT(B699,1)</f>
        <v>C</v>
      </c>
      <c r="B699" s="11" t="s">
        <v>502</v>
      </c>
      <c r="C699" s="7" t="s">
        <v>318</v>
      </c>
      <c r="D699" s="7" t="s">
        <v>65</v>
      </c>
      <c r="E699" s="14" t="s">
        <v>321</v>
      </c>
      <c r="F699" t="s">
        <v>78</v>
      </c>
      <c r="G699" s="7" t="s">
        <v>13</v>
      </c>
      <c r="J699">
        <v>1.5</v>
      </c>
    </row>
    <row r="700" spans="1:10" ht="17" hidden="1" customHeight="1" x14ac:dyDescent="0.2">
      <c r="A700" s="9" t="str">
        <f>LEFT(B700,1)</f>
        <v>C</v>
      </c>
      <c r="B700" s="11" t="s">
        <v>502</v>
      </c>
      <c r="C700" s="7" t="s">
        <v>318</v>
      </c>
      <c r="D700" s="7" t="s">
        <v>68</v>
      </c>
      <c r="E700" s="14" t="s">
        <v>321</v>
      </c>
      <c r="F700" t="s">
        <v>78</v>
      </c>
      <c r="G700" s="7" t="s">
        <v>13</v>
      </c>
      <c r="J700">
        <v>-5.9</v>
      </c>
    </row>
    <row r="701" spans="1:10" ht="17" hidden="1" customHeight="1" x14ac:dyDescent="0.2">
      <c r="A701" s="9" t="str">
        <f>LEFT(B701,1)</f>
        <v>C</v>
      </c>
      <c r="B701" s="11" t="s">
        <v>502</v>
      </c>
      <c r="C701" s="7" t="s">
        <v>318</v>
      </c>
      <c r="D701" s="7" t="s">
        <v>319</v>
      </c>
      <c r="E701" s="14" t="s">
        <v>321</v>
      </c>
      <c r="F701" t="s">
        <v>78</v>
      </c>
      <c r="G701" s="7" t="s">
        <v>13</v>
      </c>
      <c r="J701">
        <v>-6.6</v>
      </c>
    </row>
    <row r="702" spans="1:10" ht="17" hidden="1" customHeight="1" x14ac:dyDescent="0.2">
      <c r="A702" s="9" t="str">
        <f>LEFT(B702,1)</f>
        <v>C</v>
      </c>
      <c r="B702" s="11" t="s">
        <v>502</v>
      </c>
      <c r="C702" s="7" t="s">
        <v>318</v>
      </c>
      <c r="D702" s="7" t="s">
        <v>68</v>
      </c>
      <c r="E702" s="14" t="s">
        <v>321</v>
      </c>
      <c r="F702" t="s">
        <v>78</v>
      </c>
      <c r="G702" s="7" t="s">
        <v>13</v>
      </c>
      <c r="J702">
        <v>-6.9</v>
      </c>
    </row>
    <row r="703" spans="1:10" ht="17" hidden="1" customHeight="1" x14ac:dyDescent="0.2">
      <c r="A703" s="9" t="str">
        <f>LEFT(B703,1)</f>
        <v>C</v>
      </c>
      <c r="B703" s="11" t="s">
        <v>502</v>
      </c>
      <c r="C703" s="7" t="s">
        <v>318</v>
      </c>
      <c r="D703" s="7" t="s">
        <v>65</v>
      </c>
      <c r="E703" s="14" t="s">
        <v>321</v>
      </c>
      <c r="F703" t="s">
        <v>78</v>
      </c>
      <c r="G703" s="7" t="s">
        <v>13</v>
      </c>
      <c r="J703">
        <v>-0.3</v>
      </c>
    </row>
    <row r="704" spans="1:10" ht="17" hidden="1" customHeight="1" x14ac:dyDescent="0.2">
      <c r="A704" s="9" t="str">
        <f>LEFT(B704,1)</f>
        <v>C</v>
      </c>
      <c r="B704" s="11" t="s">
        <v>502</v>
      </c>
      <c r="C704" s="7" t="s">
        <v>318</v>
      </c>
      <c r="D704" s="7" t="s">
        <v>319</v>
      </c>
      <c r="E704" s="14" t="s">
        <v>321</v>
      </c>
      <c r="F704" t="s">
        <v>78</v>
      </c>
      <c r="G704" s="7" t="s">
        <v>13</v>
      </c>
      <c r="J704">
        <v>-7.2</v>
      </c>
    </row>
    <row r="705" spans="1:10" ht="17" hidden="1" customHeight="1" x14ac:dyDescent="0.2">
      <c r="A705" s="9" t="str">
        <f>LEFT(B705,1)</f>
        <v>C</v>
      </c>
      <c r="B705" s="11" t="s">
        <v>502</v>
      </c>
      <c r="C705" s="7" t="s">
        <v>318</v>
      </c>
      <c r="D705" s="7" t="s">
        <v>319</v>
      </c>
      <c r="E705" s="14" t="s">
        <v>321</v>
      </c>
      <c r="F705" t="s">
        <v>78</v>
      </c>
      <c r="G705" s="7" t="s">
        <v>13</v>
      </c>
      <c r="J705">
        <v>-8</v>
      </c>
    </row>
    <row r="706" spans="1:10" ht="17" hidden="1" customHeight="1" x14ac:dyDescent="0.2">
      <c r="A706" s="9" t="str">
        <f>LEFT(B706,1)</f>
        <v>C</v>
      </c>
      <c r="B706" s="11" t="s">
        <v>502</v>
      </c>
      <c r="C706" s="7" t="s">
        <v>318</v>
      </c>
      <c r="D706" s="7" t="s">
        <v>68</v>
      </c>
      <c r="E706" s="14" t="s">
        <v>321</v>
      </c>
      <c r="F706" t="s">
        <v>78</v>
      </c>
      <c r="G706" s="7" t="s">
        <v>13</v>
      </c>
      <c r="J706">
        <v>-8.6</v>
      </c>
    </row>
    <row r="707" spans="1:10" ht="17" hidden="1" customHeight="1" x14ac:dyDescent="0.2">
      <c r="A707" s="9" t="str">
        <f>LEFT(B707,1)</f>
        <v>C</v>
      </c>
      <c r="B707" s="11" t="s">
        <v>502</v>
      </c>
      <c r="C707" s="7" t="s">
        <v>318</v>
      </c>
      <c r="D707" s="7" t="s">
        <v>65</v>
      </c>
      <c r="E707" s="14" t="s">
        <v>321</v>
      </c>
      <c r="F707" t="s">
        <v>78</v>
      </c>
      <c r="G707" s="7" t="s">
        <v>13</v>
      </c>
      <c r="J707">
        <v>-0.6</v>
      </c>
    </row>
    <row r="708" spans="1:10" ht="17" hidden="1" customHeight="1" x14ac:dyDescent="0.2">
      <c r="A708" s="9" t="str">
        <f>LEFT(B708,1)</f>
        <v>C</v>
      </c>
      <c r="B708" s="11" t="s">
        <v>502</v>
      </c>
      <c r="C708" s="7" t="s">
        <v>318</v>
      </c>
      <c r="D708" s="7" t="s">
        <v>319</v>
      </c>
      <c r="E708" s="14" t="s">
        <v>321</v>
      </c>
      <c r="F708" t="s">
        <v>78</v>
      </c>
      <c r="G708" s="7" t="s">
        <v>13</v>
      </c>
      <c r="J708">
        <v>-7.6</v>
      </c>
    </row>
    <row r="709" spans="1:10" ht="17" hidden="1" customHeight="1" x14ac:dyDescent="0.2">
      <c r="A709" s="9" t="str">
        <f>LEFT(B709,1)</f>
        <v>C</v>
      </c>
      <c r="B709" s="11" t="s">
        <v>502</v>
      </c>
      <c r="C709" s="7" t="s">
        <v>318</v>
      </c>
      <c r="D709" s="7" t="s">
        <v>319</v>
      </c>
      <c r="E709" s="14" t="s">
        <v>321</v>
      </c>
      <c r="F709" t="s">
        <v>78</v>
      </c>
      <c r="G709" s="7" t="s">
        <v>13</v>
      </c>
      <c r="J709">
        <v>-7.9</v>
      </c>
    </row>
    <row r="710" spans="1:10" ht="17" hidden="1" customHeight="1" x14ac:dyDescent="0.2">
      <c r="A710" s="9" t="str">
        <f>LEFT(B710,1)</f>
        <v>C</v>
      </c>
      <c r="B710" s="11" t="s">
        <v>502</v>
      </c>
      <c r="C710" s="7" t="s">
        <v>318</v>
      </c>
      <c r="D710" s="7" t="s">
        <v>319</v>
      </c>
      <c r="E710" s="14" t="s">
        <v>321</v>
      </c>
      <c r="F710" t="s">
        <v>78</v>
      </c>
      <c r="G710" s="7" t="s">
        <v>13</v>
      </c>
      <c r="J710">
        <v>-7.3</v>
      </c>
    </row>
    <row r="711" spans="1:10" ht="17" hidden="1" customHeight="1" x14ac:dyDescent="0.2">
      <c r="A711" s="9" t="str">
        <f>LEFT(B711,1)</f>
        <v>C</v>
      </c>
      <c r="B711" s="11" t="s">
        <v>502</v>
      </c>
      <c r="C711" s="7" t="s">
        <v>318</v>
      </c>
      <c r="D711" s="7" t="s">
        <v>319</v>
      </c>
      <c r="E711" s="14" t="s">
        <v>321</v>
      </c>
      <c r="F711" t="s">
        <v>78</v>
      </c>
      <c r="G711" s="7" t="s">
        <v>13</v>
      </c>
      <c r="J711">
        <v>-7.7</v>
      </c>
    </row>
    <row r="712" spans="1:10" ht="17" hidden="1" customHeight="1" x14ac:dyDescent="0.2">
      <c r="A712" s="9" t="str">
        <f>LEFT(B712,1)</f>
        <v>C</v>
      </c>
      <c r="B712" s="11" t="s">
        <v>502</v>
      </c>
      <c r="C712" s="7" t="s">
        <v>318</v>
      </c>
      <c r="D712" s="7" t="s">
        <v>319</v>
      </c>
      <c r="E712" s="14" t="s">
        <v>321</v>
      </c>
      <c r="F712" t="s">
        <v>78</v>
      </c>
      <c r="G712" s="7" t="s">
        <v>13</v>
      </c>
      <c r="J712">
        <v>-7.5</v>
      </c>
    </row>
    <row r="713" spans="1:10" ht="17" hidden="1" customHeight="1" x14ac:dyDescent="0.2">
      <c r="A713" s="9" t="str">
        <f>LEFT(B713,1)</f>
        <v>C</v>
      </c>
      <c r="B713" s="11" t="s">
        <v>502</v>
      </c>
      <c r="C713" s="7" t="s">
        <v>318</v>
      </c>
      <c r="D713" s="7" t="s">
        <v>319</v>
      </c>
      <c r="E713" s="14" t="s">
        <v>321</v>
      </c>
      <c r="F713" t="s">
        <v>78</v>
      </c>
      <c r="G713" s="7" t="s">
        <v>13</v>
      </c>
      <c r="J713">
        <v>-7.6</v>
      </c>
    </row>
    <row r="714" spans="1:10" ht="17" hidden="1" customHeight="1" x14ac:dyDescent="0.2">
      <c r="A714" s="9" t="str">
        <f>LEFT(B714,1)</f>
        <v>C</v>
      </c>
      <c r="B714" s="11" t="s">
        <v>502</v>
      </c>
      <c r="C714" s="7" t="s">
        <v>318</v>
      </c>
      <c r="D714" s="7" t="s">
        <v>319</v>
      </c>
      <c r="E714" s="14" t="s">
        <v>321</v>
      </c>
      <c r="F714" t="s">
        <v>78</v>
      </c>
      <c r="G714" s="7" t="s">
        <v>13</v>
      </c>
      <c r="J714">
        <v>-7.9</v>
      </c>
    </row>
    <row r="715" spans="1:10" ht="17" hidden="1" customHeight="1" x14ac:dyDescent="0.2">
      <c r="A715" s="9" t="str">
        <f>LEFT(B715,1)</f>
        <v>C</v>
      </c>
      <c r="B715" s="11" t="s">
        <v>502</v>
      </c>
      <c r="C715" s="7" t="s">
        <v>318</v>
      </c>
      <c r="D715" s="7" t="s">
        <v>319</v>
      </c>
      <c r="E715" s="14" t="s">
        <v>321</v>
      </c>
      <c r="F715" t="s">
        <v>78</v>
      </c>
      <c r="G715" s="7" t="s">
        <v>13</v>
      </c>
      <c r="J715">
        <v>-6.9</v>
      </c>
    </row>
    <row r="716" spans="1:10" ht="17" hidden="1" customHeight="1" x14ac:dyDescent="0.2">
      <c r="A716" s="9" t="str">
        <f>LEFT(B716,1)</f>
        <v>C</v>
      </c>
      <c r="B716" s="11" t="s">
        <v>502</v>
      </c>
      <c r="C716" s="7" t="s">
        <v>318</v>
      </c>
      <c r="D716" s="7" t="s">
        <v>319</v>
      </c>
      <c r="E716" s="14" t="s">
        <v>321</v>
      </c>
      <c r="F716" t="s">
        <v>78</v>
      </c>
      <c r="G716" s="7" t="s">
        <v>13</v>
      </c>
      <c r="J716">
        <v>-12.4</v>
      </c>
    </row>
    <row r="717" spans="1:10" ht="17" hidden="1" customHeight="1" x14ac:dyDescent="0.2">
      <c r="A717" s="9" t="str">
        <f>LEFT(B717,1)</f>
        <v>C</v>
      </c>
      <c r="B717" s="11" t="s">
        <v>502</v>
      </c>
      <c r="C717" s="7" t="s">
        <v>318</v>
      </c>
      <c r="D717" s="7" t="s">
        <v>68</v>
      </c>
      <c r="E717" s="14" t="s">
        <v>321</v>
      </c>
      <c r="F717" t="s">
        <v>78</v>
      </c>
      <c r="G717" s="7" t="s">
        <v>13</v>
      </c>
      <c r="J717">
        <v>-3.2</v>
      </c>
    </row>
    <row r="718" spans="1:10" ht="17" hidden="1" customHeight="1" x14ac:dyDescent="0.2">
      <c r="A718" s="9" t="str">
        <f>LEFT(B718,1)</f>
        <v>C</v>
      </c>
      <c r="B718" s="11" t="s">
        <v>502</v>
      </c>
      <c r="C718" s="7" t="s">
        <v>318</v>
      </c>
      <c r="D718" s="7" t="s">
        <v>68</v>
      </c>
      <c r="E718" s="14" t="s">
        <v>321</v>
      </c>
      <c r="F718" t="s">
        <v>78</v>
      </c>
      <c r="G718" s="7" t="s">
        <v>13</v>
      </c>
      <c r="J718">
        <v>-3</v>
      </c>
    </row>
    <row r="719" spans="1:10" ht="17" hidden="1" customHeight="1" x14ac:dyDescent="0.2">
      <c r="A719" s="9" t="str">
        <f>LEFT(B719,1)</f>
        <v>C</v>
      </c>
      <c r="B719" s="11" t="s">
        <v>502</v>
      </c>
      <c r="C719" s="7" t="s">
        <v>318</v>
      </c>
      <c r="D719" s="7" t="s">
        <v>319</v>
      </c>
      <c r="E719" s="14" t="s">
        <v>321</v>
      </c>
      <c r="F719" t="s">
        <v>78</v>
      </c>
      <c r="G719" s="7" t="s">
        <v>13</v>
      </c>
      <c r="J719">
        <v>-10.199999999999999</v>
      </c>
    </row>
    <row r="720" spans="1:10" ht="17" hidden="1" customHeight="1" x14ac:dyDescent="0.2">
      <c r="A720" s="9" t="str">
        <f>LEFT(B720,1)</f>
        <v>C</v>
      </c>
      <c r="B720" s="11" t="s">
        <v>503</v>
      </c>
      <c r="C720" s="7" t="s">
        <v>504</v>
      </c>
      <c r="D720" s="7" t="s">
        <v>505</v>
      </c>
      <c r="E720" s="14" t="s">
        <v>506</v>
      </c>
      <c r="F720" t="s">
        <v>507</v>
      </c>
      <c r="G720" s="7" t="s">
        <v>13</v>
      </c>
      <c r="J720">
        <v>2.2999999999999998</v>
      </c>
    </row>
    <row r="721" spans="1:11" ht="17" hidden="1" customHeight="1" x14ac:dyDescent="0.2">
      <c r="A721" s="9" t="str">
        <f>LEFT(B721,1)</f>
        <v>C</v>
      </c>
      <c r="B721" s="11" t="s">
        <v>508</v>
      </c>
      <c r="C721" s="7" t="s">
        <v>504</v>
      </c>
      <c r="D721" s="7" t="s">
        <v>505</v>
      </c>
      <c r="E721" s="14" t="s">
        <v>506</v>
      </c>
      <c r="F721" t="s">
        <v>507</v>
      </c>
      <c r="G721" s="7" t="s">
        <v>13</v>
      </c>
      <c r="J721">
        <v>1.3</v>
      </c>
    </row>
    <row r="722" spans="1:11" ht="17" hidden="1" customHeight="1" x14ac:dyDescent="0.2">
      <c r="A722" s="9" t="str">
        <f>LEFT(B722,1)</f>
        <v>C</v>
      </c>
      <c r="B722" s="11" t="s">
        <v>509</v>
      </c>
      <c r="C722" s="7" t="s">
        <v>504</v>
      </c>
      <c r="D722" s="7" t="s">
        <v>505</v>
      </c>
      <c r="E722" s="14" t="s">
        <v>506</v>
      </c>
      <c r="F722" t="s">
        <v>507</v>
      </c>
      <c r="G722" s="7" t="s">
        <v>13</v>
      </c>
      <c r="J722">
        <v>3.1</v>
      </c>
    </row>
    <row r="723" spans="1:11" ht="17" hidden="1" customHeight="1" x14ac:dyDescent="0.2">
      <c r="A723" s="9" t="str">
        <f>LEFT(B723,1)</f>
        <v>C</v>
      </c>
      <c r="B723" s="11" t="s">
        <v>510</v>
      </c>
      <c r="C723" s="7" t="s">
        <v>504</v>
      </c>
      <c r="D723" s="7" t="s">
        <v>505</v>
      </c>
      <c r="E723" s="14" t="s">
        <v>506</v>
      </c>
      <c r="F723" t="s">
        <v>507</v>
      </c>
      <c r="G723" s="7" t="s">
        <v>13</v>
      </c>
      <c r="J723">
        <v>3</v>
      </c>
    </row>
    <row r="724" spans="1:11" ht="17" hidden="1" customHeight="1" x14ac:dyDescent="0.2">
      <c r="A724" s="9" t="str">
        <f>LEFT(B724,1)</f>
        <v>C</v>
      </c>
      <c r="B724" s="11" t="s">
        <v>511</v>
      </c>
      <c r="C724" s="7" t="s">
        <v>504</v>
      </c>
      <c r="D724" s="7" t="s">
        <v>505</v>
      </c>
      <c r="E724" s="14" t="s">
        <v>506</v>
      </c>
      <c r="F724" t="s">
        <v>507</v>
      </c>
      <c r="G724" s="7" t="s">
        <v>13</v>
      </c>
      <c r="J724">
        <v>2.9</v>
      </c>
    </row>
    <row r="725" spans="1:11" ht="17" hidden="1" customHeight="1" x14ac:dyDescent="0.2">
      <c r="A725" s="9" t="str">
        <f>LEFT(B725,1)</f>
        <v>C</v>
      </c>
      <c r="B725" s="11" t="s">
        <v>512</v>
      </c>
      <c r="C725" s="7" t="s">
        <v>504</v>
      </c>
      <c r="D725" s="7" t="s">
        <v>505</v>
      </c>
      <c r="E725" s="14" t="s">
        <v>506</v>
      </c>
      <c r="F725" t="s">
        <v>507</v>
      </c>
      <c r="G725" s="7" t="s">
        <v>13</v>
      </c>
      <c r="J725">
        <v>3.2</v>
      </c>
    </row>
    <row r="726" spans="1:11" ht="17" hidden="1" customHeight="1" x14ac:dyDescent="0.2">
      <c r="A726" s="9" t="str">
        <f>LEFT(B726,1)</f>
        <v>C</v>
      </c>
      <c r="B726" s="11" t="s">
        <v>513</v>
      </c>
      <c r="C726" s="7" t="s">
        <v>504</v>
      </c>
      <c r="D726" s="7" t="s">
        <v>505</v>
      </c>
      <c r="E726" s="14" t="s">
        <v>506</v>
      </c>
      <c r="F726" t="s">
        <v>507</v>
      </c>
      <c r="G726" s="7" t="s">
        <v>13</v>
      </c>
      <c r="J726">
        <v>3.3</v>
      </c>
    </row>
    <row r="727" spans="1:11" ht="17" hidden="1" customHeight="1" x14ac:dyDescent="0.2">
      <c r="A727" s="9" t="str">
        <f>LEFT(B727,1)</f>
        <v>C</v>
      </c>
      <c r="B727" s="11" t="s">
        <v>514</v>
      </c>
      <c r="C727" s="7" t="s">
        <v>504</v>
      </c>
      <c r="D727" s="7" t="s">
        <v>505</v>
      </c>
      <c r="E727" s="14" t="s">
        <v>506</v>
      </c>
      <c r="F727" t="s">
        <v>507</v>
      </c>
      <c r="G727" s="7" t="s">
        <v>13</v>
      </c>
      <c r="J727">
        <v>3.3</v>
      </c>
    </row>
    <row r="728" spans="1:11" ht="17" hidden="1" customHeight="1" x14ac:dyDescent="0.2">
      <c r="A728" s="9" t="str">
        <f>LEFT(B728,1)</f>
        <v>C</v>
      </c>
      <c r="B728" s="11" t="s">
        <v>515</v>
      </c>
      <c r="C728" s="7" t="s">
        <v>504</v>
      </c>
      <c r="D728" s="7" t="s">
        <v>505</v>
      </c>
      <c r="E728" s="14" t="s">
        <v>506</v>
      </c>
      <c r="F728" t="s">
        <v>507</v>
      </c>
      <c r="G728" s="7" t="s">
        <v>13</v>
      </c>
      <c r="J728">
        <v>3.6</v>
      </c>
    </row>
    <row r="729" spans="1:11" ht="17" hidden="1" customHeight="1" x14ac:dyDescent="0.2">
      <c r="A729" s="9" t="str">
        <f>LEFT(B729,1)</f>
        <v>C</v>
      </c>
      <c r="B729" s="11" t="s">
        <v>516</v>
      </c>
      <c r="C729" s="7" t="s">
        <v>504</v>
      </c>
      <c r="D729" s="7" t="s">
        <v>505</v>
      </c>
      <c r="E729" s="14" t="s">
        <v>506</v>
      </c>
      <c r="F729" t="s">
        <v>507</v>
      </c>
      <c r="G729" s="7" t="s">
        <v>13</v>
      </c>
      <c r="J729">
        <v>2.5</v>
      </c>
    </row>
    <row r="730" spans="1:11" ht="17" hidden="1" customHeight="1" x14ac:dyDescent="0.2">
      <c r="A730" s="9" t="str">
        <f>LEFT(B730,1)</f>
        <v>C</v>
      </c>
      <c r="B730" s="11" t="s">
        <v>517</v>
      </c>
      <c r="C730" s="7" t="s">
        <v>504</v>
      </c>
      <c r="D730" s="7" t="s">
        <v>505</v>
      </c>
      <c r="E730" s="14" t="s">
        <v>506</v>
      </c>
      <c r="F730" t="s">
        <v>507</v>
      </c>
      <c r="G730" s="7" t="s">
        <v>13</v>
      </c>
      <c r="J730">
        <v>2.7</v>
      </c>
    </row>
    <row r="731" spans="1:11" ht="17" hidden="1" customHeight="1" x14ac:dyDescent="0.2">
      <c r="A731" s="9" t="str">
        <f>LEFT(B731,1)</f>
        <v>C</v>
      </c>
      <c r="B731" s="11" t="s">
        <v>518</v>
      </c>
      <c r="C731" s="7" t="s">
        <v>519</v>
      </c>
      <c r="D731" s="7" t="s">
        <v>65</v>
      </c>
      <c r="E731" s="14" t="s">
        <v>520</v>
      </c>
      <c r="F731" t="s">
        <v>78</v>
      </c>
      <c r="G731" s="7" t="s">
        <v>13</v>
      </c>
      <c r="J731">
        <v>-4.5</v>
      </c>
      <c r="K731" t="s">
        <v>553</v>
      </c>
    </row>
    <row r="732" spans="1:11" ht="17" hidden="1" customHeight="1" x14ac:dyDescent="0.2">
      <c r="A732" s="9" t="str">
        <f>LEFT(B732,1)</f>
        <v>C</v>
      </c>
      <c r="B732" s="11" t="s">
        <v>521</v>
      </c>
      <c r="C732" s="7" t="s">
        <v>519</v>
      </c>
      <c r="D732" s="7" t="s">
        <v>68</v>
      </c>
      <c r="E732" s="14" t="s">
        <v>520</v>
      </c>
      <c r="F732" t="s">
        <v>78</v>
      </c>
      <c r="G732" s="7" t="s">
        <v>13</v>
      </c>
      <c r="J732">
        <v>4.9000000000000004</v>
      </c>
      <c r="K732" t="s">
        <v>553</v>
      </c>
    </row>
    <row r="733" spans="1:11" ht="17" hidden="1" customHeight="1" x14ac:dyDescent="0.2">
      <c r="A733" s="9" t="str">
        <f>LEFT(B733,1)</f>
        <v>C</v>
      </c>
      <c r="B733" s="11" t="s">
        <v>522</v>
      </c>
      <c r="C733" s="7" t="s">
        <v>519</v>
      </c>
      <c r="D733" s="7" t="s">
        <v>65</v>
      </c>
      <c r="E733" s="14" t="s">
        <v>520</v>
      </c>
      <c r="F733" t="s">
        <v>78</v>
      </c>
      <c r="G733" s="7" t="s">
        <v>13</v>
      </c>
      <c r="J733">
        <v>-5.0999999999999996</v>
      </c>
      <c r="K733" t="s">
        <v>553</v>
      </c>
    </row>
    <row r="734" spans="1:11" ht="17" hidden="1" customHeight="1" x14ac:dyDescent="0.2">
      <c r="A734" s="9" t="str">
        <f>LEFT(B734,1)</f>
        <v>C</v>
      </c>
      <c r="B734" s="11" t="s">
        <v>523</v>
      </c>
      <c r="C734" s="7" t="s">
        <v>519</v>
      </c>
      <c r="D734" s="7" t="s">
        <v>68</v>
      </c>
      <c r="E734" s="14" t="s">
        <v>520</v>
      </c>
      <c r="F734" t="s">
        <v>78</v>
      </c>
      <c r="G734" s="7" t="s">
        <v>13</v>
      </c>
      <c r="J734">
        <v>8.1999999999999993</v>
      </c>
      <c r="K734" t="s">
        <v>553</v>
      </c>
    </row>
    <row r="735" spans="1:11" ht="17" hidden="1" customHeight="1" x14ac:dyDescent="0.2">
      <c r="A735" s="9" t="str">
        <f>LEFT(B735,1)</f>
        <v>C</v>
      </c>
      <c r="B735" s="11" t="s">
        <v>524</v>
      </c>
      <c r="C735" s="7" t="s">
        <v>519</v>
      </c>
      <c r="D735" s="7" t="s">
        <v>65</v>
      </c>
      <c r="E735" s="14" t="s">
        <v>520</v>
      </c>
      <c r="F735" t="s">
        <v>78</v>
      </c>
      <c r="G735" s="7" t="s">
        <v>13</v>
      </c>
      <c r="J735">
        <v>-3.2</v>
      </c>
      <c r="K735" t="s">
        <v>553</v>
      </c>
    </row>
    <row r="736" spans="1:11" ht="17" hidden="1" customHeight="1" x14ac:dyDescent="0.2">
      <c r="A736" s="9" t="str">
        <f>LEFT(B736,1)</f>
        <v>C</v>
      </c>
      <c r="B736" s="11" t="s">
        <v>525</v>
      </c>
      <c r="C736" s="7" t="s">
        <v>519</v>
      </c>
      <c r="D736" s="7" t="s">
        <v>68</v>
      </c>
      <c r="E736" s="14" t="s">
        <v>520</v>
      </c>
      <c r="F736" t="s">
        <v>78</v>
      </c>
      <c r="G736" s="7" t="s">
        <v>13</v>
      </c>
      <c r="J736">
        <v>6.3</v>
      </c>
      <c r="K736" t="s">
        <v>553</v>
      </c>
    </row>
    <row r="737" spans="1:11" ht="17" hidden="1" customHeight="1" x14ac:dyDescent="0.2">
      <c r="A737" s="9" t="str">
        <f>LEFT(B737,1)</f>
        <v>C</v>
      </c>
      <c r="B737" s="11" t="s">
        <v>526</v>
      </c>
      <c r="C737" s="7" t="s">
        <v>519</v>
      </c>
      <c r="D737" s="7" t="s">
        <v>65</v>
      </c>
      <c r="E737" s="14" t="s">
        <v>520</v>
      </c>
      <c r="F737" t="s">
        <v>78</v>
      </c>
      <c r="G737" s="7" t="s">
        <v>13</v>
      </c>
      <c r="J737">
        <v>-5.7</v>
      </c>
      <c r="K737" t="s">
        <v>553</v>
      </c>
    </row>
    <row r="738" spans="1:11" ht="17" hidden="1" customHeight="1" x14ac:dyDescent="0.2">
      <c r="A738" s="9" t="str">
        <f>LEFT(B738,1)</f>
        <v>C</v>
      </c>
      <c r="B738" s="11" t="s">
        <v>527</v>
      </c>
      <c r="C738" s="7" t="s">
        <v>519</v>
      </c>
      <c r="D738" s="7" t="s">
        <v>68</v>
      </c>
      <c r="E738" s="14" t="s">
        <v>520</v>
      </c>
      <c r="F738" t="s">
        <v>78</v>
      </c>
      <c r="G738" s="7" t="s">
        <v>13</v>
      </c>
      <c r="J738">
        <v>8.5</v>
      </c>
      <c r="K738" t="s">
        <v>553</v>
      </c>
    </row>
    <row r="739" spans="1:11" ht="17" hidden="1" customHeight="1" x14ac:dyDescent="0.2">
      <c r="A739" s="9" t="str">
        <f>LEFT(B739,1)</f>
        <v>C</v>
      </c>
      <c r="B739" s="11" t="s">
        <v>528</v>
      </c>
      <c r="C739" s="7" t="s">
        <v>519</v>
      </c>
      <c r="D739" s="7" t="s">
        <v>65</v>
      </c>
      <c r="E739" s="14" t="s">
        <v>520</v>
      </c>
      <c r="F739" t="s">
        <v>78</v>
      </c>
      <c r="G739" s="7" t="s">
        <v>13</v>
      </c>
      <c r="J739">
        <v>-2.9</v>
      </c>
      <c r="K739" t="s">
        <v>553</v>
      </c>
    </row>
    <row r="740" spans="1:11" ht="17" hidden="1" customHeight="1" x14ac:dyDescent="0.2">
      <c r="A740" s="9" t="str">
        <f>LEFT(B740,1)</f>
        <v>C</v>
      </c>
      <c r="B740" s="11" t="s">
        <v>529</v>
      </c>
      <c r="C740" s="7" t="s">
        <v>519</v>
      </c>
      <c r="D740" s="7" t="s">
        <v>68</v>
      </c>
      <c r="E740" s="14" t="s">
        <v>520</v>
      </c>
      <c r="F740" t="s">
        <v>78</v>
      </c>
      <c r="G740" s="7" t="s">
        <v>13</v>
      </c>
      <c r="J740">
        <v>25.4</v>
      </c>
      <c r="K740" t="s">
        <v>553</v>
      </c>
    </row>
    <row r="741" spans="1:11" ht="17" hidden="1" customHeight="1" x14ac:dyDescent="0.2">
      <c r="A741" s="9" t="str">
        <f>LEFT(B741,1)</f>
        <v>C</v>
      </c>
      <c r="B741" s="11" t="s">
        <v>530</v>
      </c>
      <c r="C741" s="7" t="s">
        <v>519</v>
      </c>
      <c r="D741" s="7" t="s">
        <v>65</v>
      </c>
      <c r="E741" s="14" t="s">
        <v>520</v>
      </c>
      <c r="F741" t="s">
        <v>78</v>
      </c>
      <c r="G741" s="7" t="s">
        <v>13</v>
      </c>
      <c r="J741">
        <v>-3.2</v>
      </c>
      <c r="K741" t="s">
        <v>553</v>
      </c>
    </row>
    <row r="742" spans="1:11" ht="17" hidden="1" customHeight="1" x14ac:dyDescent="0.2">
      <c r="A742" s="9" t="str">
        <f>LEFT(B742,1)</f>
        <v>C</v>
      </c>
      <c r="B742" s="11" t="s">
        <v>531</v>
      </c>
      <c r="C742" s="7" t="s">
        <v>519</v>
      </c>
      <c r="D742" s="7" t="s">
        <v>68</v>
      </c>
      <c r="E742" s="14" t="s">
        <v>520</v>
      </c>
      <c r="F742" t="s">
        <v>78</v>
      </c>
      <c r="G742" s="7" t="s">
        <v>13</v>
      </c>
      <c r="J742">
        <v>21.2</v>
      </c>
      <c r="K742" t="s">
        <v>553</v>
      </c>
    </row>
    <row r="743" spans="1:11" ht="17" hidden="1" customHeight="1" x14ac:dyDescent="0.2">
      <c r="A743" s="9" t="str">
        <f>LEFT(B743,1)</f>
        <v>C</v>
      </c>
      <c r="B743" s="11" t="s">
        <v>532</v>
      </c>
      <c r="C743" s="7" t="s">
        <v>519</v>
      </c>
      <c r="D743" s="7" t="s">
        <v>65</v>
      </c>
      <c r="E743" s="14" t="s">
        <v>520</v>
      </c>
      <c r="F743" t="s">
        <v>78</v>
      </c>
      <c r="G743" s="7" t="s">
        <v>13</v>
      </c>
      <c r="J743">
        <v>-3.2</v>
      </c>
      <c r="K743" t="s">
        <v>553</v>
      </c>
    </row>
    <row r="744" spans="1:11" ht="17" hidden="1" customHeight="1" x14ac:dyDescent="0.2">
      <c r="A744" s="9" t="str">
        <f>LEFT(B744,1)</f>
        <v>C</v>
      </c>
      <c r="B744" s="11" t="s">
        <v>533</v>
      </c>
      <c r="C744" s="7" t="s">
        <v>519</v>
      </c>
      <c r="D744" s="7" t="s">
        <v>68</v>
      </c>
      <c r="E744" s="14" t="s">
        <v>520</v>
      </c>
      <c r="F744" t="s">
        <v>78</v>
      </c>
      <c r="G744" s="7" t="s">
        <v>13</v>
      </c>
      <c r="J744">
        <v>26.2</v>
      </c>
      <c r="K744" t="s">
        <v>553</v>
      </c>
    </row>
    <row r="745" spans="1:11" ht="17" hidden="1" customHeight="1" x14ac:dyDescent="0.2">
      <c r="A745" s="9" t="str">
        <f>LEFT(B745,1)</f>
        <v>C</v>
      </c>
      <c r="B745" s="11" t="s">
        <v>535</v>
      </c>
      <c r="C745" s="7" t="s">
        <v>534</v>
      </c>
      <c r="D745" s="7" t="s">
        <v>536</v>
      </c>
      <c r="E745" s="14" t="s">
        <v>537</v>
      </c>
      <c r="F745" t="s">
        <v>538</v>
      </c>
      <c r="G745" s="7" t="s">
        <v>13</v>
      </c>
      <c r="J745">
        <v>8.3000000000000007</v>
      </c>
    </row>
    <row r="746" spans="1:11" ht="17" hidden="1" customHeight="1" x14ac:dyDescent="0.2">
      <c r="A746" s="9" t="str">
        <f>LEFT(B746,1)</f>
        <v>C</v>
      </c>
      <c r="B746" s="11" t="s">
        <v>535</v>
      </c>
      <c r="C746" s="7" t="s">
        <v>534</v>
      </c>
      <c r="D746" s="7" t="s">
        <v>536</v>
      </c>
      <c r="E746" s="14" t="s">
        <v>537</v>
      </c>
      <c r="F746" t="s">
        <v>538</v>
      </c>
      <c r="G746" s="7" t="s">
        <v>13</v>
      </c>
      <c r="J746">
        <v>8.3000000000000007</v>
      </c>
    </row>
    <row r="747" spans="1:11" ht="17" hidden="1" customHeight="1" x14ac:dyDescent="0.2">
      <c r="A747" s="9" t="str">
        <f>LEFT(B747,1)</f>
        <v>C</v>
      </c>
      <c r="B747" s="11" t="s">
        <v>535</v>
      </c>
      <c r="C747" s="7" t="s">
        <v>534</v>
      </c>
      <c r="D747" s="7" t="s">
        <v>536</v>
      </c>
      <c r="E747" s="14" t="s">
        <v>537</v>
      </c>
      <c r="F747" t="s">
        <v>538</v>
      </c>
      <c r="G747" s="7" t="s">
        <v>13</v>
      </c>
      <c r="J747">
        <v>5.8</v>
      </c>
    </row>
    <row r="748" spans="1:11" ht="17" hidden="1" customHeight="1" x14ac:dyDescent="0.2">
      <c r="A748" s="9" t="str">
        <f>LEFT(B748,1)</f>
        <v>C</v>
      </c>
      <c r="B748" s="11" t="s">
        <v>535</v>
      </c>
      <c r="C748" s="7" t="s">
        <v>534</v>
      </c>
      <c r="D748" s="7" t="s">
        <v>536</v>
      </c>
      <c r="E748" s="14" t="s">
        <v>537</v>
      </c>
      <c r="F748" t="s">
        <v>538</v>
      </c>
      <c r="G748" s="7" t="s">
        <v>13</v>
      </c>
      <c r="J748">
        <v>7.6</v>
      </c>
    </row>
    <row r="749" spans="1:11" ht="17" hidden="1" customHeight="1" x14ac:dyDescent="0.2">
      <c r="A749" s="9" t="str">
        <f>LEFT(B749,1)</f>
        <v>C</v>
      </c>
      <c r="B749" s="11" t="s">
        <v>535</v>
      </c>
      <c r="C749" s="7" t="s">
        <v>534</v>
      </c>
      <c r="D749" s="7" t="s">
        <v>536</v>
      </c>
      <c r="E749" s="14" t="s">
        <v>537</v>
      </c>
      <c r="F749" t="s">
        <v>538</v>
      </c>
      <c r="G749" s="7" t="s">
        <v>13</v>
      </c>
      <c r="J749">
        <v>6.4</v>
      </c>
    </row>
    <row r="750" spans="1:11" ht="17" hidden="1" customHeight="1" x14ac:dyDescent="0.2">
      <c r="A750" s="9" t="str">
        <f>LEFT(B750,1)</f>
        <v>C</v>
      </c>
      <c r="B750" s="11" t="s">
        <v>535</v>
      </c>
      <c r="C750" s="7" t="s">
        <v>534</v>
      </c>
      <c r="D750" s="7" t="s">
        <v>536</v>
      </c>
      <c r="E750" s="14" t="s">
        <v>537</v>
      </c>
      <c r="F750" t="s">
        <v>538</v>
      </c>
      <c r="G750" s="7" t="s">
        <v>13</v>
      </c>
      <c r="J750">
        <v>6.4</v>
      </c>
    </row>
    <row r="751" spans="1:11" ht="17" hidden="1" customHeight="1" x14ac:dyDescent="0.2">
      <c r="A751" s="9" t="str">
        <f>LEFT(B751,1)</f>
        <v>C</v>
      </c>
      <c r="B751" s="11" t="s">
        <v>535</v>
      </c>
      <c r="C751" s="7" t="s">
        <v>534</v>
      </c>
      <c r="D751" s="7" t="s">
        <v>536</v>
      </c>
      <c r="E751" s="14" t="s">
        <v>537</v>
      </c>
      <c r="F751" t="s">
        <v>538</v>
      </c>
      <c r="G751" s="7" t="s">
        <v>13</v>
      </c>
      <c r="J751">
        <v>7.9</v>
      </c>
    </row>
    <row r="752" spans="1:11" ht="17" hidden="1" customHeight="1" x14ac:dyDescent="0.2">
      <c r="A752" s="9" t="str">
        <f>LEFT(B752,1)</f>
        <v>C</v>
      </c>
      <c r="B752" s="11" t="s">
        <v>535</v>
      </c>
      <c r="C752" s="7" t="s">
        <v>534</v>
      </c>
      <c r="D752" s="7" t="s">
        <v>536</v>
      </c>
      <c r="E752" s="14" t="s">
        <v>537</v>
      </c>
      <c r="F752" t="s">
        <v>538</v>
      </c>
      <c r="G752" s="7" t="s">
        <v>13</v>
      </c>
      <c r="J752">
        <v>7.7</v>
      </c>
    </row>
    <row r="753" spans="1:11" ht="17" hidden="1" customHeight="1" x14ac:dyDescent="0.2">
      <c r="A753" s="9" t="str">
        <f>LEFT(B753,1)</f>
        <v>C</v>
      </c>
      <c r="B753" s="11" t="s">
        <v>535</v>
      </c>
      <c r="C753" s="7" t="s">
        <v>534</v>
      </c>
      <c r="D753" s="7" t="s">
        <v>536</v>
      </c>
      <c r="E753" s="14" t="s">
        <v>537</v>
      </c>
      <c r="F753" t="s">
        <v>538</v>
      </c>
      <c r="G753" s="7" t="s">
        <v>13</v>
      </c>
      <c r="J753">
        <v>8.6</v>
      </c>
    </row>
    <row r="754" spans="1:11" ht="17" hidden="1" customHeight="1" x14ac:dyDescent="0.2">
      <c r="A754" s="9" t="str">
        <f>LEFT(B754,1)</f>
        <v>C</v>
      </c>
      <c r="B754" s="11" t="s">
        <v>535</v>
      </c>
      <c r="C754" s="7" t="s">
        <v>534</v>
      </c>
      <c r="D754" s="7" t="s">
        <v>536</v>
      </c>
      <c r="E754" s="14" t="s">
        <v>537</v>
      </c>
      <c r="F754" t="s">
        <v>538</v>
      </c>
      <c r="G754" s="7" t="s">
        <v>13</v>
      </c>
      <c r="J754">
        <v>7.8</v>
      </c>
    </row>
    <row r="755" spans="1:11" ht="17" hidden="1" customHeight="1" x14ac:dyDescent="0.2">
      <c r="A755" s="9" t="str">
        <f>LEFT(B755,1)</f>
        <v>C</v>
      </c>
      <c r="B755" s="11" t="s">
        <v>535</v>
      </c>
      <c r="C755" s="7" t="s">
        <v>534</v>
      </c>
      <c r="D755" s="7" t="s">
        <v>536</v>
      </c>
      <c r="E755" s="14" t="s">
        <v>537</v>
      </c>
      <c r="F755" t="s">
        <v>538</v>
      </c>
      <c r="G755" s="7" t="s">
        <v>13</v>
      </c>
      <c r="J755">
        <v>7.9</v>
      </c>
    </row>
    <row r="756" spans="1:11" ht="17" hidden="1" customHeight="1" x14ac:dyDescent="0.2">
      <c r="A756" s="9" t="str">
        <f>LEFT(B756,1)</f>
        <v>C</v>
      </c>
      <c r="B756" s="11" t="s">
        <v>535</v>
      </c>
      <c r="C756" s="7" t="s">
        <v>534</v>
      </c>
      <c r="D756" s="7" t="s">
        <v>536</v>
      </c>
      <c r="E756" s="14" t="s">
        <v>537</v>
      </c>
      <c r="F756" t="s">
        <v>538</v>
      </c>
      <c r="G756" s="7" t="s">
        <v>13</v>
      </c>
      <c r="J756">
        <v>7.7</v>
      </c>
    </row>
    <row r="757" spans="1:11" ht="17" hidden="1" customHeight="1" x14ac:dyDescent="0.2">
      <c r="A757" s="9" t="str">
        <f>LEFT(B757,1)</f>
        <v>C</v>
      </c>
      <c r="B757" s="11" t="s">
        <v>535</v>
      </c>
      <c r="C757" s="7" t="s">
        <v>534</v>
      </c>
      <c r="D757" s="7" t="s">
        <v>536</v>
      </c>
      <c r="E757" s="14" t="s">
        <v>537</v>
      </c>
      <c r="F757" t="s">
        <v>538</v>
      </c>
      <c r="G757" s="7" t="s">
        <v>13</v>
      </c>
      <c r="J757">
        <v>6.7</v>
      </c>
    </row>
    <row r="758" spans="1:11" ht="17" hidden="1" customHeight="1" x14ac:dyDescent="0.2">
      <c r="A758" s="9" t="str">
        <f>LEFT(B758,1)</f>
        <v>C</v>
      </c>
      <c r="B758" s="11" t="s">
        <v>535</v>
      </c>
      <c r="C758" s="7" t="s">
        <v>534</v>
      </c>
      <c r="D758" s="7" t="s">
        <v>536</v>
      </c>
      <c r="E758" s="14" t="s">
        <v>537</v>
      </c>
      <c r="F758" t="s">
        <v>538</v>
      </c>
      <c r="G758" s="7" t="s">
        <v>13</v>
      </c>
      <c r="J758">
        <v>2.9</v>
      </c>
    </row>
    <row r="759" spans="1:11" ht="17" hidden="1" customHeight="1" x14ac:dyDescent="0.2">
      <c r="A759" s="9" t="str">
        <f>LEFT(B759,1)</f>
        <v>C</v>
      </c>
      <c r="B759" s="11" t="s">
        <v>535</v>
      </c>
      <c r="C759" s="7" t="s">
        <v>534</v>
      </c>
      <c r="D759" s="7" t="s">
        <v>536</v>
      </c>
      <c r="E759" s="14" t="s">
        <v>537</v>
      </c>
      <c r="F759" t="s">
        <v>538</v>
      </c>
      <c r="G759" s="7" t="s">
        <v>13</v>
      </c>
      <c r="J759">
        <v>3.7</v>
      </c>
    </row>
    <row r="760" spans="1:11" ht="17" hidden="1" customHeight="1" x14ac:dyDescent="0.2">
      <c r="A760" s="9" t="str">
        <f>LEFT(B760,1)</f>
        <v>C</v>
      </c>
      <c r="B760" s="11" t="s">
        <v>535</v>
      </c>
      <c r="C760" s="7" t="s">
        <v>534</v>
      </c>
      <c r="D760" s="7" t="s">
        <v>536</v>
      </c>
      <c r="E760" s="14" t="s">
        <v>537</v>
      </c>
      <c r="F760" t="s">
        <v>538</v>
      </c>
      <c r="G760" s="7" t="s">
        <v>13</v>
      </c>
      <c r="J760">
        <v>4</v>
      </c>
    </row>
    <row r="761" spans="1:11" ht="17" hidden="1" customHeight="1" x14ac:dyDescent="0.2">
      <c r="A761" s="9" t="str">
        <f>LEFT(B761,1)</f>
        <v>C</v>
      </c>
      <c r="B761" s="11" t="s">
        <v>535</v>
      </c>
      <c r="C761" s="7" t="s">
        <v>534</v>
      </c>
      <c r="D761" s="7" t="s">
        <v>536</v>
      </c>
      <c r="E761" s="14" t="s">
        <v>537</v>
      </c>
      <c r="F761" t="s">
        <v>538</v>
      </c>
      <c r="G761" s="7" t="s">
        <v>13</v>
      </c>
      <c r="J761">
        <v>4.7</v>
      </c>
    </row>
    <row r="762" spans="1:11" ht="17" hidden="1" customHeight="1" x14ac:dyDescent="0.2">
      <c r="A762" s="9" t="str">
        <f>LEFT(B762,1)</f>
        <v>C</v>
      </c>
      <c r="B762" s="11" t="s">
        <v>535</v>
      </c>
      <c r="C762" s="7" t="s">
        <v>534</v>
      </c>
      <c r="D762" s="7" t="s">
        <v>536</v>
      </c>
      <c r="E762" s="14" t="s">
        <v>537</v>
      </c>
      <c r="F762" t="s">
        <v>538</v>
      </c>
      <c r="G762" s="7" t="s">
        <v>13</v>
      </c>
      <c r="J762">
        <v>-14.1</v>
      </c>
    </row>
    <row r="763" spans="1:11" ht="17" hidden="1" customHeight="1" x14ac:dyDescent="0.2">
      <c r="A763" s="9" t="str">
        <f>LEFT(B763,1)</f>
        <v>C</v>
      </c>
      <c r="B763" s="11" t="s">
        <v>535</v>
      </c>
      <c r="C763" s="7" t="s">
        <v>534</v>
      </c>
      <c r="D763" s="7" t="s">
        <v>536</v>
      </c>
      <c r="E763" s="14" t="s">
        <v>537</v>
      </c>
      <c r="F763" t="s">
        <v>538</v>
      </c>
      <c r="G763" s="7" t="s">
        <v>13</v>
      </c>
      <c r="J763">
        <v>1.7</v>
      </c>
    </row>
    <row r="764" spans="1:11" ht="17" hidden="1" customHeight="1" x14ac:dyDescent="0.2">
      <c r="A764" s="9" t="str">
        <f>LEFT(B764,1)</f>
        <v>C</v>
      </c>
      <c r="B764" s="11" t="s">
        <v>535</v>
      </c>
      <c r="C764" s="7" t="s">
        <v>534</v>
      </c>
      <c r="D764" s="7" t="s">
        <v>536</v>
      </c>
      <c r="E764" s="14" t="s">
        <v>537</v>
      </c>
      <c r="F764" t="s">
        <v>538</v>
      </c>
      <c r="G764" s="7" t="s">
        <v>13</v>
      </c>
      <c r="J764">
        <v>3.9</v>
      </c>
    </row>
    <row r="765" spans="1:11" ht="17" hidden="1" customHeight="1" x14ac:dyDescent="0.2">
      <c r="A765" s="9" t="str">
        <f>LEFT(B765,1)</f>
        <v>C</v>
      </c>
      <c r="B765" s="11" t="s">
        <v>535</v>
      </c>
      <c r="C765" s="7" t="s">
        <v>534</v>
      </c>
      <c r="D765" s="7" t="s">
        <v>536</v>
      </c>
      <c r="E765" s="14" t="s">
        <v>537</v>
      </c>
      <c r="F765" t="s">
        <v>538</v>
      </c>
      <c r="G765" s="7" t="s">
        <v>13</v>
      </c>
      <c r="J765">
        <v>-19</v>
      </c>
    </row>
    <row r="766" spans="1:11" ht="17" hidden="1" customHeight="1" x14ac:dyDescent="0.2">
      <c r="A766" s="9" t="str">
        <f>LEFT(B766,1)</f>
        <v>C</v>
      </c>
      <c r="B766" s="11" t="s">
        <v>539</v>
      </c>
      <c r="C766" s="7" t="s">
        <v>555</v>
      </c>
      <c r="D766" t="s">
        <v>1044</v>
      </c>
      <c r="E766" s="14" t="s">
        <v>556</v>
      </c>
      <c r="F766" t="s">
        <v>507</v>
      </c>
      <c r="G766" s="7" t="s">
        <v>13</v>
      </c>
      <c r="J766">
        <v>20.76</v>
      </c>
      <c r="K766" t="s">
        <v>554</v>
      </c>
    </row>
    <row r="767" spans="1:11" ht="17" hidden="1" customHeight="1" x14ac:dyDescent="0.2">
      <c r="A767" s="9" t="str">
        <f>LEFT(B767,1)</f>
        <v>C</v>
      </c>
      <c r="B767" s="11" t="s">
        <v>539</v>
      </c>
      <c r="C767" s="7" t="s">
        <v>555</v>
      </c>
      <c r="D767" t="s">
        <v>1044</v>
      </c>
      <c r="E767" s="14" t="s">
        <v>556</v>
      </c>
      <c r="F767" t="s">
        <v>507</v>
      </c>
      <c r="G767" s="7" t="s">
        <v>13</v>
      </c>
      <c r="J767">
        <v>22.91</v>
      </c>
    </row>
    <row r="768" spans="1:11" ht="17" hidden="1" customHeight="1" x14ac:dyDescent="0.2">
      <c r="A768" s="9" t="str">
        <f>LEFT(B768,1)</f>
        <v>C</v>
      </c>
      <c r="B768" s="11" t="s">
        <v>539</v>
      </c>
      <c r="C768" s="7" t="s">
        <v>555</v>
      </c>
      <c r="D768" t="s">
        <v>1044</v>
      </c>
      <c r="E768" s="14" t="s">
        <v>556</v>
      </c>
      <c r="F768" t="s">
        <v>507</v>
      </c>
      <c r="G768" s="7" t="s">
        <v>13</v>
      </c>
      <c r="J768">
        <v>31.664000000000001</v>
      </c>
    </row>
    <row r="769" spans="1:10" ht="17" hidden="1" customHeight="1" x14ac:dyDescent="0.2">
      <c r="A769" s="9" t="str">
        <f>LEFT(B769,1)</f>
        <v>C</v>
      </c>
      <c r="B769" s="11" t="s">
        <v>539</v>
      </c>
      <c r="C769" s="7" t="s">
        <v>555</v>
      </c>
      <c r="D769" t="s">
        <v>1044</v>
      </c>
      <c r="E769" s="14" t="s">
        <v>556</v>
      </c>
      <c r="F769" t="s">
        <v>507</v>
      </c>
      <c r="G769" s="7" t="s">
        <v>13</v>
      </c>
      <c r="J769">
        <v>7.47</v>
      </c>
    </row>
    <row r="770" spans="1:10" ht="17" hidden="1" customHeight="1" x14ac:dyDescent="0.2">
      <c r="A770" s="9" t="str">
        <f>LEFT(B770,1)</f>
        <v>C</v>
      </c>
      <c r="B770" s="11" t="s">
        <v>539</v>
      </c>
      <c r="C770" s="7" t="s">
        <v>555</v>
      </c>
      <c r="D770" t="s">
        <v>1044</v>
      </c>
      <c r="E770" s="14" t="s">
        <v>556</v>
      </c>
      <c r="F770" t="s">
        <v>507</v>
      </c>
      <c r="G770" s="7" t="s">
        <v>13</v>
      </c>
      <c r="J770">
        <v>5.3789999999999996</v>
      </c>
    </row>
    <row r="771" spans="1:10" ht="17" hidden="1" customHeight="1" x14ac:dyDescent="0.2">
      <c r="A771" s="9" t="str">
        <f>LEFT(B771,1)</f>
        <v>C</v>
      </c>
      <c r="B771" s="11" t="s">
        <v>539</v>
      </c>
      <c r="C771" s="7" t="s">
        <v>555</v>
      </c>
      <c r="D771" t="s">
        <v>1044</v>
      </c>
      <c r="E771" s="14" t="s">
        <v>556</v>
      </c>
      <c r="F771" t="s">
        <v>507</v>
      </c>
      <c r="G771" s="7" t="s">
        <v>13</v>
      </c>
      <c r="J771">
        <v>5.8479999999999999</v>
      </c>
    </row>
    <row r="772" spans="1:10" ht="17" hidden="1" customHeight="1" x14ac:dyDescent="0.2">
      <c r="A772" s="9" t="str">
        <f>LEFT(B772,1)</f>
        <v>C</v>
      </c>
      <c r="B772" s="11" t="s">
        <v>539</v>
      </c>
      <c r="C772" s="7" t="s">
        <v>555</v>
      </c>
      <c r="D772" t="s">
        <v>1044</v>
      </c>
      <c r="E772" s="14" t="s">
        <v>556</v>
      </c>
      <c r="F772" t="s">
        <v>507</v>
      </c>
      <c r="G772" s="7" t="s">
        <v>13</v>
      </c>
      <c r="J772">
        <v>-1.0880000000000001</v>
      </c>
    </row>
    <row r="773" spans="1:10" ht="17" hidden="1" customHeight="1" x14ac:dyDescent="0.2">
      <c r="A773" s="9" t="str">
        <f>LEFT(B773,1)</f>
        <v>C</v>
      </c>
      <c r="B773" s="11" t="s">
        <v>540</v>
      </c>
      <c r="C773" s="7" t="s">
        <v>555</v>
      </c>
      <c r="D773" t="s">
        <v>1044</v>
      </c>
      <c r="E773" s="14" t="s">
        <v>556</v>
      </c>
      <c r="F773" t="s">
        <v>507</v>
      </c>
      <c r="G773" s="7" t="s">
        <v>13</v>
      </c>
      <c r="J773">
        <v>15.484</v>
      </c>
    </row>
    <row r="774" spans="1:10" ht="17" hidden="1" customHeight="1" x14ac:dyDescent="0.2">
      <c r="A774" s="9" t="str">
        <f>LEFT(B774,1)</f>
        <v>C</v>
      </c>
      <c r="B774" s="11" t="s">
        <v>540</v>
      </c>
      <c r="C774" s="7" t="s">
        <v>555</v>
      </c>
      <c r="D774" t="s">
        <v>1044</v>
      </c>
      <c r="E774" s="14" t="s">
        <v>556</v>
      </c>
      <c r="F774" t="s">
        <v>507</v>
      </c>
      <c r="G774" s="7" t="s">
        <v>13</v>
      </c>
      <c r="J774">
        <v>11.000999999999999</v>
      </c>
    </row>
    <row r="775" spans="1:10" ht="17" hidden="1" customHeight="1" x14ac:dyDescent="0.2">
      <c r="A775" s="9" t="str">
        <f>LEFT(B775,1)</f>
        <v>C</v>
      </c>
      <c r="B775" s="11" t="s">
        <v>540</v>
      </c>
      <c r="C775" s="7" t="s">
        <v>555</v>
      </c>
      <c r="D775" t="s">
        <v>1044</v>
      </c>
      <c r="E775" s="14" t="s">
        <v>556</v>
      </c>
      <c r="F775" t="s">
        <v>507</v>
      </c>
      <c r="G775" s="7" t="s">
        <v>13</v>
      </c>
      <c r="J775">
        <v>16.212</v>
      </c>
    </row>
    <row r="776" spans="1:10" ht="17" hidden="1" customHeight="1" x14ac:dyDescent="0.2">
      <c r="A776" s="9" t="str">
        <f>LEFT(B776,1)</f>
        <v>C</v>
      </c>
      <c r="B776" s="11" t="s">
        <v>541</v>
      </c>
      <c r="C776" s="7" t="s">
        <v>555</v>
      </c>
      <c r="D776" t="s">
        <v>1044</v>
      </c>
      <c r="E776" s="14" t="s">
        <v>556</v>
      </c>
      <c r="F776" t="s">
        <v>507</v>
      </c>
      <c r="G776" s="7" t="s">
        <v>13</v>
      </c>
      <c r="J776">
        <v>10.904</v>
      </c>
    </row>
    <row r="777" spans="1:10" ht="17" hidden="1" customHeight="1" x14ac:dyDescent="0.2">
      <c r="A777" s="9" t="str">
        <f>LEFT(B777,1)</f>
        <v>C</v>
      </c>
      <c r="B777" s="11" t="s">
        <v>541</v>
      </c>
      <c r="C777" s="7" t="s">
        <v>555</v>
      </c>
      <c r="D777" t="s">
        <v>1044</v>
      </c>
      <c r="E777" s="14" t="s">
        <v>556</v>
      </c>
      <c r="F777" t="s">
        <v>507</v>
      </c>
      <c r="G777" s="7" t="s">
        <v>13</v>
      </c>
      <c r="J777">
        <v>6.8140000000000001</v>
      </c>
    </row>
    <row r="778" spans="1:10" ht="17" hidden="1" customHeight="1" x14ac:dyDescent="0.2">
      <c r="A778" s="9" t="str">
        <f>LEFT(B778,1)</f>
        <v>C</v>
      </c>
      <c r="B778" s="11" t="s">
        <v>541</v>
      </c>
      <c r="C778" s="7" t="s">
        <v>555</v>
      </c>
      <c r="D778" t="s">
        <v>1044</v>
      </c>
      <c r="E778" s="14" t="s">
        <v>556</v>
      </c>
      <c r="F778" t="s">
        <v>507</v>
      </c>
      <c r="G778" s="7" t="s">
        <v>13</v>
      </c>
      <c r="J778">
        <v>6.5609999999999999</v>
      </c>
    </row>
    <row r="779" spans="1:10" ht="17" hidden="1" customHeight="1" x14ac:dyDescent="0.2">
      <c r="A779" s="9" t="str">
        <f>LEFT(B779,1)</f>
        <v>C</v>
      </c>
      <c r="B779" s="11" t="s">
        <v>542</v>
      </c>
      <c r="C779" s="7" t="s">
        <v>555</v>
      </c>
      <c r="D779" s="7" t="s">
        <v>557</v>
      </c>
      <c r="E779" s="14" t="s">
        <v>556</v>
      </c>
      <c r="F779" t="s">
        <v>507</v>
      </c>
      <c r="G779" s="7" t="s">
        <v>13</v>
      </c>
      <c r="J779">
        <v>13.654</v>
      </c>
    </row>
    <row r="780" spans="1:10" ht="17" hidden="1" customHeight="1" x14ac:dyDescent="0.2">
      <c r="A780" s="9" t="str">
        <f>LEFT(B780,1)</f>
        <v>C</v>
      </c>
      <c r="B780" s="11" t="s">
        <v>542</v>
      </c>
      <c r="C780" s="7" t="s">
        <v>555</v>
      </c>
      <c r="D780" s="7" t="s">
        <v>557</v>
      </c>
      <c r="E780" s="14" t="s">
        <v>556</v>
      </c>
      <c r="F780" t="s">
        <v>507</v>
      </c>
      <c r="G780" s="7" t="s">
        <v>13</v>
      </c>
      <c r="J780">
        <v>13.704000000000001</v>
      </c>
    </row>
    <row r="781" spans="1:10" ht="17" hidden="1" customHeight="1" x14ac:dyDescent="0.2">
      <c r="A781" s="9" t="str">
        <f>LEFT(B781,1)</f>
        <v>C</v>
      </c>
      <c r="B781" s="11" t="s">
        <v>542</v>
      </c>
      <c r="C781" s="7" t="s">
        <v>555</v>
      </c>
      <c r="D781" s="7" t="s">
        <v>557</v>
      </c>
      <c r="E781" s="14" t="s">
        <v>556</v>
      </c>
      <c r="F781" t="s">
        <v>507</v>
      </c>
      <c r="G781" s="7" t="s">
        <v>13</v>
      </c>
      <c r="J781">
        <v>15.586</v>
      </c>
    </row>
    <row r="782" spans="1:10" ht="17" hidden="1" customHeight="1" x14ac:dyDescent="0.2">
      <c r="A782" s="9" t="str">
        <f>LEFT(B782,1)</f>
        <v>C</v>
      </c>
      <c r="B782" s="11" t="s">
        <v>542</v>
      </c>
      <c r="C782" s="7" t="s">
        <v>555</v>
      </c>
      <c r="D782" s="7" t="s">
        <v>557</v>
      </c>
      <c r="E782" s="14" t="s">
        <v>556</v>
      </c>
      <c r="F782" t="s">
        <v>507</v>
      </c>
      <c r="G782" s="7" t="s">
        <v>13</v>
      </c>
      <c r="J782">
        <v>15.81</v>
      </c>
    </row>
    <row r="783" spans="1:10" ht="17" hidden="1" customHeight="1" x14ac:dyDescent="0.2">
      <c r="A783" s="9" t="str">
        <f>LEFT(B783,1)</f>
        <v>C</v>
      </c>
      <c r="B783" s="11" t="s">
        <v>542</v>
      </c>
      <c r="C783" s="7" t="s">
        <v>555</v>
      </c>
      <c r="D783" s="7" t="s">
        <v>557</v>
      </c>
      <c r="E783" s="14" t="s">
        <v>556</v>
      </c>
      <c r="F783" t="s">
        <v>507</v>
      </c>
      <c r="G783" s="7" t="s">
        <v>13</v>
      </c>
      <c r="J783">
        <v>13.163</v>
      </c>
    </row>
    <row r="784" spans="1:10" ht="17" hidden="1" customHeight="1" x14ac:dyDescent="0.2">
      <c r="A784" s="9" t="str">
        <f>LEFT(B784,1)</f>
        <v>C</v>
      </c>
      <c r="B784" s="11" t="s">
        <v>543</v>
      </c>
      <c r="C784" s="7" t="s">
        <v>559</v>
      </c>
      <c r="D784" s="7" t="s">
        <v>65</v>
      </c>
      <c r="E784" s="14" t="s">
        <v>558</v>
      </c>
      <c r="F784" t="s">
        <v>507</v>
      </c>
      <c r="G784" s="7" t="s">
        <v>13</v>
      </c>
      <c r="J784">
        <v>6.45</v>
      </c>
    </row>
    <row r="785" spans="1:10" ht="17" hidden="1" customHeight="1" x14ac:dyDescent="0.2">
      <c r="A785" s="9" t="str">
        <f>LEFT(B785,1)</f>
        <v>C</v>
      </c>
      <c r="B785" s="11" t="s">
        <v>543</v>
      </c>
      <c r="C785" s="7" t="s">
        <v>559</v>
      </c>
      <c r="D785" s="7" t="s">
        <v>65</v>
      </c>
      <c r="E785" s="14" t="s">
        <v>558</v>
      </c>
      <c r="F785" t="s">
        <v>507</v>
      </c>
      <c r="G785" s="7" t="s">
        <v>13</v>
      </c>
      <c r="J785">
        <v>6.74</v>
      </c>
    </row>
    <row r="786" spans="1:10" ht="17" hidden="1" customHeight="1" x14ac:dyDescent="0.2">
      <c r="A786" s="9" t="str">
        <f>LEFT(B786,1)</f>
        <v>C</v>
      </c>
      <c r="B786" s="11" t="s">
        <v>543</v>
      </c>
      <c r="C786" s="7" t="s">
        <v>559</v>
      </c>
      <c r="D786" s="7" t="s">
        <v>65</v>
      </c>
      <c r="E786" s="14" t="s">
        <v>558</v>
      </c>
      <c r="F786" t="s">
        <v>507</v>
      </c>
      <c r="G786" s="7" t="s">
        <v>13</v>
      </c>
      <c r="J786">
        <v>6.15</v>
      </c>
    </row>
    <row r="787" spans="1:10" ht="17" hidden="1" customHeight="1" x14ac:dyDescent="0.2">
      <c r="A787" s="9" t="str">
        <f>LEFT(B787,1)</f>
        <v>C</v>
      </c>
      <c r="B787" s="11" t="s">
        <v>543</v>
      </c>
      <c r="C787" s="7" t="s">
        <v>559</v>
      </c>
      <c r="D787" s="7" t="s">
        <v>65</v>
      </c>
      <c r="E787" s="14" t="s">
        <v>558</v>
      </c>
      <c r="F787" t="s">
        <v>507</v>
      </c>
      <c r="G787" s="7" t="s">
        <v>13</v>
      </c>
      <c r="J787">
        <v>6.93</v>
      </c>
    </row>
    <row r="788" spans="1:10" ht="17" hidden="1" customHeight="1" x14ac:dyDescent="0.2">
      <c r="A788" s="9" t="str">
        <f>LEFT(B788,1)</f>
        <v>C</v>
      </c>
      <c r="B788" s="11" t="s">
        <v>543</v>
      </c>
      <c r="C788" s="7" t="s">
        <v>559</v>
      </c>
      <c r="D788" s="7" t="s">
        <v>65</v>
      </c>
      <c r="E788" s="14" t="s">
        <v>558</v>
      </c>
      <c r="F788" t="s">
        <v>507</v>
      </c>
      <c r="G788" s="7" t="s">
        <v>13</v>
      </c>
      <c r="J788">
        <v>4.87</v>
      </c>
    </row>
    <row r="789" spans="1:10" ht="17" hidden="1" customHeight="1" x14ac:dyDescent="0.2">
      <c r="A789" s="9" t="str">
        <f>LEFT(B789,1)</f>
        <v>C</v>
      </c>
      <c r="B789" s="11" t="s">
        <v>543</v>
      </c>
      <c r="C789" s="7" t="s">
        <v>559</v>
      </c>
      <c r="D789" s="7" t="s">
        <v>65</v>
      </c>
      <c r="E789" s="14" t="s">
        <v>558</v>
      </c>
      <c r="F789" t="s">
        <v>507</v>
      </c>
      <c r="G789" s="7" t="s">
        <v>13</v>
      </c>
      <c r="J789">
        <v>3.97</v>
      </c>
    </row>
    <row r="790" spans="1:10" ht="17" hidden="1" customHeight="1" x14ac:dyDescent="0.2">
      <c r="A790" s="9" t="str">
        <f>LEFT(B790,1)</f>
        <v>C</v>
      </c>
      <c r="B790" s="11" t="s">
        <v>543</v>
      </c>
      <c r="C790" s="7" t="s">
        <v>559</v>
      </c>
      <c r="D790" s="7" t="s">
        <v>65</v>
      </c>
      <c r="E790" s="14" t="s">
        <v>558</v>
      </c>
      <c r="F790" t="s">
        <v>507</v>
      </c>
      <c r="G790" s="7" t="s">
        <v>13</v>
      </c>
      <c r="J790">
        <v>4.91</v>
      </c>
    </row>
    <row r="791" spans="1:10" ht="17" hidden="1" customHeight="1" x14ac:dyDescent="0.2">
      <c r="A791" s="9" t="str">
        <f>LEFT(B791,1)</f>
        <v>C</v>
      </c>
      <c r="B791" s="11" t="s">
        <v>543</v>
      </c>
      <c r="C791" s="7" t="s">
        <v>559</v>
      </c>
      <c r="D791" s="7" t="s">
        <v>65</v>
      </c>
      <c r="E791" s="14" t="s">
        <v>558</v>
      </c>
      <c r="F791" t="s">
        <v>507</v>
      </c>
      <c r="G791" s="7" t="s">
        <v>13</v>
      </c>
      <c r="J791">
        <v>3.24</v>
      </c>
    </row>
    <row r="792" spans="1:10" ht="17" hidden="1" customHeight="1" x14ac:dyDescent="0.2">
      <c r="A792" s="9" t="str">
        <f>LEFT(B792,1)</f>
        <v>C</v>
      </c>
      <c r="B792" s="11" t="s">
        <v>543</v>
      </c>
      <c r="C792" s="7" t="s">
        <v>559</v>
      </c>
      <c r="D792" s="7" t="s">
        <v>68</v>
      </c>
      <c r="E792" s="14" t="s">
        <v>558</v>
      </c>
      <c r="F792" t="s">
        <v>507</v>
      </c>
      <c r="G792" s="7" t="s">
        <v>13</v>
      </c>
      <c r="J792">
        <v>15.89</v>
      </c>
    </row>
    <row r="793" spans="1:10" ht="17" hidden="1" customHeight="1" x14ac:dyDescent="0.2">
      <c r="A793" s="9" t="str">
        <f>LEFT(B793,1)</f>
        <v>C</v>
      </c>
      <c r="B793" s="11" t="s">
        <v>543</v>
      </c>
      <c r="C793" s="7" t="s">
        <v>559</v>
      </c>
      <c r="D793" s="7" t="s">
        <v>68</v>
      </c>
      <c r="E793" s="14" t="s">
        <v>558</v>
      </c>
      <c r="F793" t="s">
        <v>507</v>
      </c>
      <c r="G793" s="7" t="s">
        <v>13</v>
      </c>
      <c r="J793">
        <v>16.07</v>
      </c>
    </row>
    <row r="794" spans="1:10" ht="17" hidden="1" customHeight="1" x14ac:dyDescent="0.2">
      <c r="A794" s="9" t="str">
        <f>LEFT(B794,1)</f>
        <v>C</v>
      </c>
      <c r="B794" s="11" t="s">
        <v>543</v>
      </c>
      <c r="C794" s="7" t="s">
        <v>559</v>
      </c>
      <c r="D794" s="7" t="s">
        <v>68</v>
      </c>
      <c r="E794" s="14" t="s">
        <v>558</v>
      </c>
      <c r="F794" t="s">
        <v>507</v>
      </c>
      <c r="G794" s="7" t="s">
        <v>13</v>
      </c>
      <c r="J794">
        <v>13.71</v>
      </c>
    </row>
    <row r="795" spans="1:10" ht="17" hidden="1" customHeight="1" x14ac:dyDescent="0.2">
      <c r="A795" s="9" t="str">
        <f>LEFT(B795,1)</f>
        <v>C</v>
      </c>
      <c r="B795" s="11" t="s">
        <v>543</v>
      </c>
      <c r="C795" s="7" t="s">
        <v>559</v>
      </c>
      <c r="D795" s="7" t="s">
        <v>68</v>
      </c>
      <c r="E795" s="14" t="s">
        <v>558</v>
      </c>
      <c r="F795" t="s">
        <v>507</v>
      </c>
      <c r="G795" s="7" t="s">
        <v>13</v>
      </c>
      <c r="J795">
        <v>18.239999999999998</v>
      </c>
    </row>
    <row r="796" spans="1:10" ht="17" hidden="1" customHeight="1" x14ac:dyDescent="0.2">
      <c r="A796" s="9" t="str">
        <f>LEFT(B796,1)</f>
        <v>C</v>
      </c>
      <c r="B796" s="11" t="s">
        <v>543</v>
      </c>
      <c r="C796" s="7" t="s">
        <v>559</v>
      </c>
      <c r="D796" s="7" t="s">
        <v>68</v>
      </c>
      <c r="E796" s="14" t="s">
        <v>558</v>
      </c>
      <c r="F796" t="s">
        <v>507</v>
      </c>
      <c r="G796" s="7" t="s">
        <v>13</v>
      </c>
      <c r="J796">
        <v>9.4499999999999993</v>
      </c>
    </row>
    <row r="797" spans="1:10" ht="17" hidden="1" customHeight="1" x14ac:dyDescent="0.2">
      <c r="A797" s="9" t="str">
        <f>LEFT(B797,1)</f>
        <v>C</v>
      </c>
      <c r="B797" s="11" t="s">
        <v>543</v>
      </c>
      <c r="C797" s="7" t="s">
        <v>559</v>
      </c>
      <c r="D797" s="7" t="s">
        <v>68</v>
      </c>
      <c r="E797" s="14" t="s">
        <v>558</v>
      </c>
      <c r="F797" t="s">
        <v>507</v>
      </c>
      <c r="G797" s="7" t="s">
        <v>13</v>
      </c>
      <c r="J797">
        <v>12.13</v>
      </c>
    </row>
    <row r="798" spans="1:10" ht="17" hidden="1" customHeight="1" x14ac:dyDescent="0.2">
      <c r="A798" s="9" t="str">
        <f>LEFT(B798,1)</f>
        <v>C</v>
      </c>
      <c r="B798" s="11" t="s">
        <v>543</v>
      </c>
      <c r="C798" s="7" t="s">
        <v>559</v>
      </c>
      <c r="D798" s="7" t="s">
        <v>68</v>
      </c>
      <c r="E798" s="14" t="s">
        <v>558</v>
      </c>
      <c r="F798" t="s">
        <v>507</v>
      </c>
      <c r="G798" s="7" t="s">
        <v>13</v>
      </c>
      <c r="J798">
        <v>2.2999999999999998</v>
      </c>
    </row>
    <row r="799" spans="1:10" ht="17" hidden="1" customHeight="1" x14ac:dyDescent="0.2">
      <c r="A799" s="9" t="str">
        <f>LEFT(B799,1)</f>
        <v>C</v>
      </c>
      <c r="B799" s="11" t="s">
        <v>543</v>
      </c>
      <c r="C799" s="7" t="s">
        <v>559</v>
      </c>
      <c r="D799" s="7" t="s">
        <v>68</v>
      </c>
      <c r="E799" s="14" t="s">
        <v>558</v>
      </c>
      <c r="F799" t="s">
        <v>507</v>
      </c>
      <c r="G799" s="7" t="s">
        <v>13</v>
      </c>
      <c r="J799">
        <v>3.18</v>
      </c>
    </row>
    <row r="800" spans="1:10" ht="17" hidden="1" customHeight="1" x14ac:dyDescent="0.2">
      <c r="A800" s="9" t="str">
        <f>LEFT(B800,1)</f>
        <v>C</v>
      </c>
      <c r="B800" s="11" t="s">
        <v>544</v>
      </c>
      <c r="C800" s="7" t="s">
        <v>559</v>
      </c>
      <c r="D800" s="7" t="s">
        <v>68</v>
      </c>
      <c r="E800" s="14" t="s">
        <v>558</v>
      </c>
      <c r="F800" t="s">
        <v>507</v>
      </c>
      <c r="G800" s="7" t="s">
        <v>13</v>
      </c>
      <c r="J800">
        <v>13.58</v>
      </c>
    </row>
    <row r="801" spans="1:10" ht="17" hidden="1" customHeight="1" x14ac:dyDescent="0.2">
      <c r="A801" s="9" t="str">
        <f>LEFT(B801,1)</f>
        <v>C</v>
      </c>
      <c r="B801" s="11" t="s">
        <v>544</v>
      </c>
      <c r="C801" s="7" t="s">
        <v>559</v>
      </c>
      <c r="D801" s="7" t="s">
        <v>68</v>
      </c>
      <c r="E801" s="14" t="s">
        <v>558</v>
      </c>
      <c r="F801" t="s">
        <v>507</v>
      </c>
      <c r="G801" s="7" t="s">
        <v>13</v>
      </c>
      <c r="J801">
        <v>10.38</v>
      </c>
    </row>
    <row r="802" spans="1:10" ht="17" hidden="1" customHeight="1" x14ac:dyDescent="0.2">
      <c r="A802" s="9" t="str">
        <f>LEFT(B802,1)</f>
        <v>C</v>
      </c>
      <c r="B802" s="11" t="s">
        <v>544</v>
      </c>
      <c r="C802" s="7" t="s">
        <v>559</v>
      </c>
      <c r="D802" s="7" t="s">
        <v>68</v>
      </c>
      <c r="E802" s="14" t="s">
        <v>558</v>
      </c>
      <c r="F802" t="s">
        <v>507</v>
      </c>
      <c r="G802" s="7" t="s">
        <v>13</v>
      </c>
      <c r="J802">
        <v>7.57</v>
      </c>
    </row>
    <row r="803" spans="1:10" ht="17" hidden="1" customHeight="1" x14ac:dyDescent="0.2">
      <c r="A803" s="9" t="str">
        <f>LEFT(B803,1)</f>
        <v>C</v>
      </c>
      <c r="B803" s="11" t="s">
        <v>544</v>
      </c>
      <c r="C803" s="7" t="s">
        <v>559</v>
      </c>
      <c r="D803" s="7" t="s">
        <v>68</v>
      </c>
      <c r="E803" s="14" t="s">
        <v>558</v>
      </c>
      <c r="F803" t="s">
        <v>507</v>
      </c>
      <c r="G803" s="7" t="s">
        <v>13</v>
      </c>
      <c r="J803">
        <v>13.58</v>
      </c>
    </row>
    <row r="804" spans="1:10" ht="17" hidden="1" customHeight="1" x14ac:dyDescent="0.2">
      <c r="A804" s="9" t="str">
        <f>LEFT(B804,1)</f>
        <v>C</v>
      </c>
      <c r="B804" s="11" t="s">
        <v>544</v>
      </c>
      <c r="C804" s="7" t="s">
        <v>559</v>
      </c>
      <c r="D804" s="7" t="s">
        <v>68</v>
      </c>
      <c r="E804" s="14" t="s">
        <v>558</v>
      </c>
      <c r="F804" t="s">
        <v>507</v>
      </c>
      <c r="G804" s="7" t="s">
        <v>13</v>
      </c>
      <c r="J804">
        <v>10.38</v>
      </c>
    </row>
    <row r="805" spans="1:10" ht="17" hidden="1" customHeight="1" x14ac:dyDescent="0.2">
      <c r="A805" s="9" t="str">
        <f>LEFT(B805,1)</f>
        <v>C</v>
      </c>
      <c r="B805" s="11" t="s">
        <v>544</v>
      </c>
      <c r="C805" s="7" t="s">
        <v>559</v>
      </c>
      <c r="D805" s="7" t="s">
        <v>68</v>
      </c>
      <c r="E805" s="14" t="s">
        <v>558</v>
      </c>
      <c r="F805" t="s">
        <v>507</v>
      </c>
      <c r="G805" s="7" t="s">
        <v>13</v>
      </c>
      <c r="J805">
        <v>7.57</v>
      </c>
    </row>
    <row r="806" spans="1:10" ht="17" hidden="1" customHeight="1" x14ac:dyDescent="0.2">
      <c r="A806" s="9" t="str">
        <f>LEFT(B806,1)</f>
        <v>C</v>
      </c>
      <c r="B806" s="11" t="s">
        <v>544</v>
      </c>
      <c r="C806" s="7" t="s">
        <v>559</v>
      </c>
      <c r="D806" s="7" t="s">
        <v>65</v>
      </c>
      <c r="E806" s="14" t="s">
        <v>558</v>
      </c>
      <c r="F806" t="s">
        <v>507</v>
      </c>
      <c r="G806" s="7" t="s">
        <v>13</v>
      </c>
      <c r="J806">
        <v>7.13</v>
      </c>
    </row>
    <row r="807" spans="1:10" ht="17" hidden="1" customHeight="1" x14ac:dyDescent="0.2">
      <c r="A807" s="9" t="str">
        <f>LEFT(B807,1)</f>
        <v>C</v>
      </c>
      <c r="B807" s="11" t="s">
        <v>544</v>
      </c>
      <c r="C807" s="7" t="s">
        <v>559</v>
      </c>
      <c r="D807" s="7" t="s">
        <v>65</v>
      </c>
      <c r="E807" s="14" t="s">
        <v>558</v>
      </c>
      <c r="F807" t="s">
        <v>507</v>
      </c>
      <c r="G807" s="7" t="s">
        <v>13</v>
      </c>
      <c r="J807">
        <v>7.53</v>
      </c>
    </row>
    <row r="808" spans="1:10" ht="17" hidden="1" customHeight="1" x14ac:dyDescent="0.2">
      <c r="A808" s="9" t="str">
        <f>LEFT(B808,1)</f>
        <v>C</v>
      </c>
      <c r="B808" s="11" t="s">
        <v>544</v>
      </c>
      <c r="C808" s="7" t="s">
        <v>559</v>
      </c>
      <c r="D808" s="7" t="s">
        <v>65</v>
      </c>
      <c r="E808" s="14" t="s">
        <v>558</v>
      </c>
      <c r="F808" t="s">
        <v>507</v>
      </c>
      <c r="G808" s="7" t="s">
        <v>13</v>
      </c>
      <c r="J808">
        <v>5.55</v>
      </c>
    </row>
    <row r="809" spans="1:10" ht="17" hidden="1" customHeight="1" x14ac:dyDescent="0.2">
      <c r="A809" s="9" t="str">
        <f>LEFT(B809,1)</f>
        <v>C</v>
      </c>
      <c r="B809" s="11" t="s">
        <v>545</v>
      </c>
      <c r="C809" s="7" t="s">
        <v>571</v>
      </c>
      <c r="D809" s="7" t="s">
        <v>68</v>
      </c>
      <c r="E809" s="14" t="s">
        <v>572</v>
      </c>
      <c r="F809" t="s">
        <v>573</v>
      </c>
      <c r="G809" s="7" t="s">
        <v>573</v>
      </c>
      <c r="J809">
        <v>7.4</v>
      </c>
    </row>
    <row r="810" spans="1:10" ht="17" hidden="1" customHeight="1" x14ac:dyDescent="0.2">
      <c r="A810" s="9" t="str">
        <f>LEFT(B810,1)</f>
        <v>C</v>
      </c>
      <c r="B810" s="11" t="s">
        <v>545</v>
      </c>
      <c r="C810" s="7" t="s">
        <v>571</v>
      </c>
      <c r="D810" s="7" t="s">
        <v>68</v>
      </c>
      <c r="E810" s="14" t="s">
        <v>572</v>
      </c>
      <c r="F810" t="s">
        <v>573</v>
      </c>
      <c r="G810" s="7" t="s">
        <v>573</v>
      </c>
      <c r="J810">
        <v>3.1</v>
      </c>
    </row>
    <row r="811" spans="1:10" ht="17" hidden="1" customHeight="1" x14ac:dyDescent="0.2">
      <c r="A811" s="9" t="str">
        <f>LEFT(B811,1)</f>
        <v>C</v>
      </c>
      <c r="B811" s="11" t="s">
        <v>545</v>
      </c>
      <c r="C811" s="7" t="s">
        <v>571</v>
      </c>
      <c r="D811" s="7" t="s">
        <v>68</v>
      </c>
      <c r="E811" s="14" t="s">
        <v>572</v>
      </c>
      <c r="F811" t="s">
        <v>573</v>
      </c>
      <c r="G811" s="7" t="s">
        <v>573</v>
      </c>
      <c r="J811">
        <v>8.1999999999999993</v>
      </c>
    </row>
    <row r="812" spans="1:10" ht="17" hidden="1" customHeight="1" x14ac:dyDescent="0.2">
      <c r="A812" s="9" t="str">
        <f>LEFT(B812,1)</f>
        <v>C</v>
      </c>
      <c r="B812" s="11" t="s">
        <v>546</v>
      </c>
      <c r="C812" s="7" t="s">
        <v>571</v>
      </c>
      <c r="D812" s="7" t="s">
        <v>68</v>
      </c>
      <c r="E812" s="14" t="s">
        <v>572</v>
      </c>
      <c r="F812" t="s">
        <v>573</v>
      </c>
      <c r="G812" s="7" t="s">
        <v>573</v>
      </c>
      <c r="J812">
        <v>20.2</v>
      </c>
    </row>
    <row r="813" spans="1:10" ht="17" hidden="1" customHeight="1" x14ac:dyDescent="0.2">
      <c r="A813" s="9" t="str">
        <f>LEFT(B813,1)</f>
        <v>C</v>
      </c>
      <c r="B813" s="11" t="s">
        <v>546</v>
      </c>
      <c r="C813" s="7" t="s">
        <v>571</v>
      </c>
      <c r="D813" s="7" t="s">
        <v>68</v>
      </c>
      <c r="E813" s="14" t="s">
        <v>572</v>
      </c>
      <c r="F813" t="s">
        <v>573</v>
      </c>
      <c r="G813" s="7" t="s">
        <v>573</v>
      </c>
      <c r="J813">
        <v>9.1999999999999993</v>
      </c>
    </row>
    <row r="814" spans="1:10" ht="17" hidden="1" customHeight="1" x14ac:dyDescent="0.2">
      <c r="A814" s="9" t="str">
        <f>LEFT(B814,1)</f>
        <v>C</v>
      </c>
      <c r="B814" s="11" t="s">
        <v>547</v>
      </c>
      <c r="C814" s="7" t="s">
        <v>571</v>
      </c>
      <c r="D814" s="7" t="s">
        <v>68</v>
      </c>
      <c r="E814" s="14" t="s">
        <v>572</v>
      </c>
      <c r="F814" t="s">
        <v>573</v>
      </c>
      <c r="G814" s="7" t="s">
        <v>573</v>
      </c>
      <c r="J814">
        <v>20.3</v>
      </c>
    </row>
    <row r="815" spans="1:10" ht="17" hidden="1" customHeight="1" x14ac:dyDescent="0.2">
      <c r="A815" s="9" t="str">
        <f>LEFT(B815,1)</f>
        <v>C</v>
      </c>
      <c r="B815" s="11" t="s">
        <v>547</v>
      </c>
      <c r="C815" s="7" t="s">
        <v>571</v>
      </c>
      <c r="D815" s="7" t="s">
        <v>68</v>
      </c>
      <c r="E815" s="14" t="s">
        <v>572</v>
      </c>
      <c r="F815" t="s">
        <v>573</v>
      </c>
      <c r="G815" s="7" t="s">
        <v>573</v>
      </c>
      <c r="J815">
        <v>15.6</v>
      </c>
    </row>
    <row r="816" spans="1:10" ht="17" hidden="1" customHeight="1" x14ac:dyDescent="0.2">
      <c r="A816" s="9" t="str">
        <f>LEFT(B816,1)</f>
        <v>C</v>
      </c>
      <c r="B816" s="11" t="s">
        <v>547</v>
      </c>
      <c r="C816" s="7" t="s">
        <v>571</v>
      </c>
      <c r="D816" s="7" t="s">
        <v>68</v>
      </c>
      <c r="E816" s="14" t="s">
        <v>572</v>
      </c>
      <c r="F816" t="s">
        <v>573</v>
      </c>
      <c r="G816" s="7" t="s">
        <v>573</v>
      </c>
      <c r="J816">
        <v>12.8</v>
      </c>
    </row>
    <row r="817" spans="1:10" ht="17" hidden="1" customHeight="1" x14ac:dyDescent="0.2">
      <c r="A817" s="9" t="str">
        <f>LEFT(B817,1)</f>
        <v>C</v>
      </c>
      <c r="B817" s="11" t="s">
        <v>548</v>
      </c>
      <c r="C817" s="7" t="s">
        <v>571</v>
      </c>
      <c r="D817" s="7" t="s">
        <v>68</v>
      </c>
      <c r="E817" s="14" t="s">
        <v>572</v>
      </c>
      <c r="F817" t="s">
        <v>573</v>
      </c>
      <c r="G817" s="7" t="s">
        <v>573</v>
      </c>
      <c r="J817">
        <v>6.2</v>
      </c>
    </row>
    <row r="818" spans="1:10" ht="17" hidden="1" customHeight="1" x14ac:dyDescent="0.2">
      <c r="A818" s="9" t="str">
        <f>LEFT(B818,1)</f>
        <v>C</v>
      </c>
      <c r="B818" s="11" t="s">
        <v>548</v>
      </c>
      <c r="C818" s="7" t="s">
        <v>571</v>
      </c>
      <c r="D818" s="7" t="s">
        <v>68</v>
      </c>
      <c r="E818" s="14" t="s">
        <v>572</v>
      </c>
      <c r="F818" t="s">
        <v>573</v>
      </c>
      <c r="G818" s="7" t="s">
        <v>573</v>
      </c>
      <c r="J818">
        <v>7.7</v>
      </c>
    </row>
    <row r="819" spans="1:10" ht="17" hidden="1" customHeight="1" x14ac:dyDescent="0.2">
      <c r="A819" s="9" t="str">
        <f>LEFT(B819,1)</f>
        <v>C</v>
      </c>
      <c r="B819" s="11" t="s">
        <v>548</v>
      </c>
      <c r="C819" s="7" t="s">
        <v>571</v>
      </c>
      <c r="D819" s="7" t="s">
        <v>68</v>
      </c>
      <c r="E819" s="14" t="s">
        <v>572</v>
      </c>
      <c r="F819" t="s">
        <v>573</v>
      </c>
      <c r="G819" s="7" t="s">
        <v>573</v>
      </c>
      <c r="J819">
        <v>2.6</v>
      </c>
    </row>
    <row r="820" spans="1:10" ht="17" hidden="1" customHeight="1" x14ac:dyDescent="0.2">
      <c r="A820" s="9" t="str">
        <f>LEFT(B820,1)</f>
        <v>C</v>
      </c>
      <c r="B820" s="11" t="s">
        <v>548</v>
      </c>
      <c r="C820" s="7" t="s">
        <v>571</v>
      </c>
      <c r="D820" s="7" t="s">
        <v>68</v>
      </c>
      <c r="E820" s="14" t="s">
        <v>572</v>
      </c>
      <c r="F820" t="s">
        <v>573</v>
      </c>
      <c r="G820" s="7" t="s">
        <v>573</v>
      </c>
      <c r="J820">
        <v>6.6</v>
      </c>
    </row>
    <row r="821" spans="1:10" ht="17" hidden="1" customHeight="1" x14ac:dyDescent="0.2">
      <c r="A821" s="9" t="str">
        <f>LEFT(B821,1)</f>
        <v>C</v>
      </c>
      <c r="B821" s="11" t="s">
        <v>548</v>
      </c>
      <c r="C821" s="7" t="s">
        <v>571</v>
      </c>
      <c r="D821" s="7" t="s">
        <v>68</v>
      </c>
      <c r="E821" s="14" t="s">
        <v>572</v>
      </c>
      <c r="F821" t="s">
        <v>573</v>
      </c>
      <c r="G821" s="7" t="s">
        <v>573</v>
      </c>
      <c r="J821">
        <v>7.2</v>
      </c>
    </row>
    <row r="822" spans="1:10" ht="17" hidden="1" customHeight="1" x14ac:dyDescent="0.2">
      <c r="A822" s="9" t="str">
        <f>LEFT(B822,1)</f>
        <v>C</v>
      </c>
      <c r="B822" s="11" t="s">
        <v>548</v>
      </c>
      <c r="C822" s="7" t="s">
        <v>571</v>
      </c>
      <c r="D822" s="7" t="s">
        <v>68</v>
      </c>
      <c r="E822" s="14" t="s">
        <v>572</v>
      </c>
      <c r="F822" t="s">
        <v>573</v>
      </c>
      <c r="G822" s="7" t="s">
        <v>573</v>
      </c>
      <c r="J822">
        <v>4.5</v>
      </c>
    </row>
    <row r="823" spans="1:10" ht="17" hidden="1" customHeight="1" x14ac:dyDescent="0.2">
      <c r="A823" s="9" t="str">
        <f>LEFT(B823,1)</f>
        <v>C</v>
      </c>
      <c r="B823" s="11" t="s">
        <v>548</v>
      </c>
      <c r="C823" s="7" t="s">
        <v>571</v>
      </c>
      <c r="D823" s="7" t="s">
        <v>68</v>
      </c>
      <c r="E823" s="14" t="s">
        <v>572</v>
      </c>
      <c r="F823" t="s">
        <v>573</v>
      </c>
      <c r="G823" s="7" t="s">
        <v>573</v>
      </c>
      <c r="J823">
        <v>2.5</v>
      </c>
    </row>
    <row r="824" spans="1:10" ht="17" hidden="1" customHeight="1" x14ac:dyDescent="0.2">
      <c r="A824" s="9" t="str">
        <f>LEFT(B824,1)</f>
        <v>C</v>
      </c>
      <c r="B824" s="11" t="s">
        <v>549</v>
      </c>
      <c r="C824" s="7" t="s">
        <v>571</v>
      </c>
      <c r="D824" s="7" t="s">
        <v>68</v>
      </c>
      <c r="E824" s="14" t="s">
        <v>572</v>
      </c>
      <c r="F824" t="s">
        <v>573</v>
      </c>
      <c r="G824" s="7" t="s">
        <v>573</v>
      </c>
      <c r="J824">
        <v>23.3</v>
      </c>
    </row>
    <row r="825" spans="1:10" ht="17" hidden="1" customHeight="1" x14ac:dyDescent="0.2">
      <c r="A825" s="9" t="str">
        <f>LEFT(B825,1)</f>
        <v>C</v>
      </c>
      <c r="B825" s="11" t="s">
        <v>549</v>
      </c>
      <c r="C825" s="7" t="s">
        <v>571</v>
      </c>
      <c r="D825" s="7" t="s">
        <v>68</v>
      </c>
      <c r="E825" s="14" t="s">
        <v>572</v>
      </c>
      <c r="F825" t="s">
        <v>573</v>
      </c>
      <c r="G825" s="7" t="s">
        <v>573</v>
      </c>
      <c r="J825">
        <v>33.700000000000003</v>
      </c>
    </row>
    <row r="826" spans="1:10" ht="17" hidden="1" customHeight="1" x14ac:dyDescent="0.2">
      <c r="A826" s="9" t="str">
        <f>LEFT(B826,1)</f>
        <v>C</v>
      </c>
      <c r="B826" s="11" t="s">
        <v>549</v>
      </c>
      <c r="C826" s="7" t="s">
        <v>571</v>
      </c>
      <c r="D826" s="7" t="s">
        <v>68</v>
      </c>
      <c r="E826" s="14" t="s">
        <v>572</v>
      </c>
      <c r="F826" t="s">
        <v>573</v>
      </c>
      <c r="G826" s="7" t="s">
        <v>573</v>
      </c>
      <c r="J826">
        <v>43.1</v>
      </c>
    </row>
    <row r="827" spans="1:10" ht="17" hidden="1" customHeight="1" x14ac:dyDescent="0.2">
      <c r="A827" s="9" t="str">
        <f>LEFT(B827,1)</f>
        <v>C</v>
      </c>
      <c r="B827" s="11" t="s">
        <v>550</v>
      </c>
      <c r="C827" s="7" t="s">
        <v>571</v>
      </c>
      <c r="D827" s="7" t="s">
        <v>68</v>
      </c>
      <c r="E827" s="14" t="s">
        <v>572</v>
      </c>
      <c r="F827" t="s">
        <v>573</v>
      </c>
      <c r="G827" s="7" t="s">
        <v>573</v>
      </c>
      <c r="J827">
        <v>15.3</v>
      </c>
    </row>
    <row r="828" spans="1:10" ht="17" hidden="1" customHeight="1" x14ac:dyDescent="0.2">
      <c r="A828" s="9" t="str">
        <f>LEFT(B828,1)</f>
        <v>C</v>
      </c>
      <c r="B828" s="11" t="s">
        <v>550</v>
      </c>
      <c r="C828" s="7" t="s">
        <v>571</v>
      </c>
      <c r="D828" s="7" t="s">
        <v>68</v>
      </c>
      <c r="E828" s="14" t="s">
        <v>572</v>
      </c>
      <c r="F828" t="s">
        <v>573</v>
      </c>
      <c r="G828" s="7" t="s">
        <v>573</v>
      </c>
      <c r="J828">
        <v>13.5</v>
      </c>
    </row>
    <row r="829" spans="1:10" ht="17" hidden="1" customHeight="1" x14ac:dyDescent="0.2">
      <c r="A829" s="9" t="str">
        <f>LEFT(B829,1)</f>
        <v>C</v>
      </c>
      <c r="B829" s="11" t="s">
        <v>550</v>
      </c>
      <c r="C829" s="7" t="s">
        <v>571</v>
      </c>
      <c r="D829" s="7" t="s">
        <v>68</v>
      </c>
      <c r="E829" s="14" t="s">
        <v>572</v>
      </c>
      <c r="F829" t="s">
        <v>573</v>
      </c>
      <c r="G829" s="7" t="s">
        <v>573</v>
      </c>
      <c r="J829">
        <v>30.1</v>
      </c>
    </row>
    <row r="830" spans="1:10" ht="17" hidden="1" customHeight="1" x14ac:dyDescent="0.2">
      <c r="A830" s="9" t="str">
        <f>LEFT(B830,1)</f>
        <v>C</v>
      </c>
      <c r="B830" s="11" t="s">
        <v>550</v>
      </c>
      <c r="C830" s="7" t="s">
        <v>571</v>
      </c>
      <c r="D830" s="7" t="s">
        <v>68</v>
      </c>
      <c r="E830" s="14" t="s">
        <v>572</v>
      </c>
      <c r="F830" t="s">
        <v>573</v>
      </c>
      <c r="G830" s="7" t="s">
        <v>573</v>
      </c>
      <c r="J830">
        <v>29</v>
      </c>
    </row>
    <row r="831" spans="1:10" ht="17" hidden="1" customHeight="1" x14ac:dyDescent="0.2">
      <c r="A831" s="9" t="str">
        <f>LEFT(B831,1)</f>
        <v>C</v>
      </c>
      <c r="B831" s="11" t="s">
        <v>550</v>
      </c>
      <c r="C831" s="7" t="s">
        <v>571</v>
      </c>
      <c r="D831" s="7" t="s">
        <v>68</v>
      </c>
      <c r="E831" s="14" t="s">
        <v>572</v>
      </c>
      <c r="F831" t="s">
        <v>573</v>
      </c>
      <c r="G831" s="7" t="s">
        <v>573</v>
      </c>
      <c r="J831">
        <v>35</v>
      </c>
    </row>
    <row r="832" spans="1:10" ht="17" hidden="1" customHeight="1" x14ac:dyDescent="0.2">
      <c r="A832" s="9" t="str">
        <f>LEFT(B832,1)</f>
        <v>C</v>
      </c>
      <c r="B832" s="11" t="s">
        <v>550</v>
      </c>
      <c r="C832" s="7" t="s">
        <v>571</v>
      </c>
      <c r="D832" s="7" t="s">
        <v>68</v>
      </c>
      <c r="E832" s="14" t="s">
        <v>572</v>
      </c>
      <c r="F832" t="s">
        <v>573</v>
      </c>
      <c r="G832" s="7" t="s">
        <v>573</v>
      </c>
      <c r="J832">
        <v>29.6</v>
      </c>
    </row>
    <row r="833" spans="1:10" ht="17" hidden="1" customHeight="1" x14ac:dyDescent="0.2">
      <c r="A833" s="9" t="str">
        <f>LEFT(B833,1)</f>
        <v>C</v>
      </c>
      <c r="B833" s="11" t="s">
        <v>550</v>
      </c>
      <c r="C833" s="7" t="s">
        <v>571</v>
      </c>
      <c r="D833" s="7" t="s">
        <v>68</v>
      </c>
      <c r="E833" s="14" t="s">
        <v>572</v>
      </c>
      <c r="F833" t="s">
        <v>573</v>
      </c>
      <c r="G833" s="7" t="s">
        <v>573</v>
      </c>
      <c r="J833">
        <v>25.9</v>
      </c>
    </row>
    <row r="834" spans="1:10" ht="17" hidden="1" customHeight="1" x14ac:dyDescent="0.2">
      <c r="A834" s="9" t="str">
        <f>LEFT(B834,1)</f>
        <v>C</v>
      </c>
      <c r="B834" s="11" t="s">
        <v>550</v>
      </c>
      <c r="C834" s="7" t="s">
        <v>571</v>
      </c>
      <c r="D834" s="7" t="s">
        <v>68</v>
      </c>
      <c r="E834" s="14" t="s">
        <v>572</v>
      </c>
      <c r="F834" t="s">
        <v>573</v>
      </c>
      <c r="G834" s="7" t="s">
        <v>573</v>
      </c>
      <c r="J834">
        <v>-0.5</v>
      </c>
    </row>
    <row r="835" spans="1:10" ht="17" hidden="1" customHeight="1" x14ac:dyDescent="0.2">
      <c r="A835" s="9" t="str">
        <f>LEFT(B835,1)</f>
        <v>C</v>
      </c>
      <c r="B835" s="11" t="s">
        <v>550</v>
      </c>
      <c r="C835" s="7" t="s">
        <v>571</v>
      </c>
      <c r="D835" s="7" t="s">
        <v>68</v>
      </c>
      <c r="E835" s="14" t="s">
        <v>572</v>
      </c>
      <c r="F835" t="s">
        <v>573</v>
      </c>
      <c r="G835" s="7" t="s">
        <v>573</v>
      </c>
      <c r="J835">
        <v>-5.4</v>
      </c>
    </row>
    <row r="836" spans="1:10" ht="17" hidden="1" customHeight="1" x14ac:dyDescent="0.2">
      <c r="A836" s="9" t="str">
        <f>LEFT(B836,1)</f>
        <v>C</v>
      </c>
      <c r="B836" s="11" t="s">
        <v>551</v>
      </c>
      <c r="C836" s="7" t="s">
        <v>571</v>
      </c>
      <c r="D836" s="7" t="s">
        <v>68</v>
      </c>
      <c r="E836" s="14" t="s">
        <v>572</v>
      </c>
      <c r="F836" t="s">
        <v>573</v>
      </c>
      <c r="G836" s="7" t="s">
        <v>573</v>
      </c>
      <c r="J836">
        <v>11.9</v>
      </c>
    </row>
    <row r="837" spans="1:10" ht="17" hidden="1" customHeight="1" x14ac:dyDescent="0.2">
      <c r="A837" s="9" t="str">
        <f>LEFT(B837,1)</f>
        <v>C</v>
      </c>
      <c r="B837" s="11" t="s">
        <v>551</v>
      </c>
      <c r="C837" s="7" t="s">
        <v>571</v>
      </c>
      <c r="D837" s="7" t="s">
        <v>68</v>
      </c>
      <c r="E837" s="14" t="s">
        <v>572</v>
      </c>
      <c r="F837" t="s">
        <v>573</v>
      </c>
      <c r="G837" s="7" t="s">
        <v>573</v>
      </c>
      <c r="J837">
        <v>17.5</v>
      </c>
    </row>
    <row r="838" spans="1:10" ht="17" hidden="1" customHeight="1" x14ac:dyDescent="0.2">
      <c r="A838" s="9" t="str">
        <f>LEFT(B838,1)</f>
        <v>C</v>
      </c>
      <c r="B838" s="11" t="s">
        <v>551</v>
      </c>
      <c r="C838" s="7" t="s">
        <v>571</v>
      </c>
      <c r="D838" s="7" t="s">
        <v>68</v>
      </c>
      <c r="E838" s="14" t="s">
        <v>572</v>
      </c>
      <c r="F838" t="s">
        <v>573</v>
      </c>
      <c r="G838" s="7" t="s">
        <v>573</v>
      </c>
      <c r="J838">
        <v>2.7</v>
      </c>
    </row>
    <row r="839" spans="1:10" ht="17" hidden="1" customHeight="1" x14ac:dyDescent="0.2">
      <c r="A839" s="9" t="str">
        <f>LEFT(B839,1)</f>
        <v>C</v>
      </c>
      <c r="B839" s="11" t="s">
        <v>552</v>
      </c>
      <c r="C839" s="7" t="s">
        <v>571</v>
      </c>
      <c r="D839" s="7" t="s">
        <v>68</v>
      </c>
      <c r="E839" s="14" t="s">
        <v>572</v>
      </c>
      <c r="F839" t="s">
        <v>573</v>
      </c>
      <c r="G839" s="7" t="s">
        <v>573</v>
      </c>
      <c r="J839">
        <v>19.7</v>
      </c>
    </row>
    <row r="840" spans="1:10" ht="17" hidden="1" customHeight="1" x14ac:dyDescent="0.2">
      <c r="A840" s="9" t="str">
        <f>LEFT(B840,1)</f>
        <v>C</v>
      </c>
      <c r="B840" s="11" t="s">
        <v>552</v>
      </c>
      <c r="C840" s="7" t="s">
        <v>571</v>
      </c>
      <c r="D840" s="7" t="s">
        <v>68</v>
      </c>
      <c r="E840" s="14" t="s">
        <v>572</v>
      </c>
      <c r="F840" t="s">
        <v>573</v>
      </c>
      <c r="G840" s="7" t="s">
        <v>573</v>
      </c>
      <c r="J840">
        <v>-3.7</v>
      </c>
    </row>
    <row r="841" spans="1:10" ht="17" hidden="1" customHeight="1" x14ac:dyDescent="0.2">
      <c r="A841" s="9" t="str">
        <f>LEFT(B841,1)</f>
        <v>C</v>
      </c>
      <c r="B841" s="11" t="s">
        <v>552</v>
      </c>
      <c r="C841" s="7" t="s">
        <v>571</v>
      </c>
      <c r="D841" s="7" t="s">
        <v>68</v>
      </c>
      <c r="E841" s="14" t="s">
        <v>572</v>
      </c>
      <c r="F841" t="s">
        <v>573</v>
      </c>
      <c r="G841" s="7" t="s">
        <v>573</v>
      </c>
      <c r="J841">
        <v>19.399999999999999</v>
      </c>
    </row>
    <row r="842" spans="1:10" ht="17" hidden="1" customHeight="1" x14ac:dyDescent="0.2">
      <c r="A842" s="9" t="str">
        <f>LEFT(B842,1)</f>
        <v>C</v>
      </c>
      <c r="B842" s="11" t="s">
        <v>552</v>
      </c>
      <c r="C842" s="7" t="s">
        <v>571</v>
      </c>
      <c r="D842" s="7" t="s">
        <v>68</v>
      </c>
      <c r="E842" s="14" t="s">
        <v>572</v>
      </c>
      <c r="F842" t="s">
        <v>573</v>
      </c>
      <c r="G842" s="7" t="s">
        <v>573</v>
      </c>
      <c r="J842">
        <v>18.5</v>
      </c>
    </row>
    <row r="843" spans="1:10" ht="17" hidden="1" customHeight="1" x14ac:dyDescent="0.2">
      <c r="A843" s="9" t="str">
        <f>LEFT(B843,1)</f>
        <v>C</v>
      </c>
      <c r="B843" s="11" t="s">
        <v>552</v>
      </c>
      <c r="C843" s="7" t="s">
        <v>571</v>
      </c>
      <c r="D843" s="7" t="s">
        <v>68</v>
      </c>
      <c r="E843" s="14" t="s">
        <v>572</v>
      </c>
      <c r="F843" t="s">
        <v>573</v>
      </c>
      <c r="G843" s="7" t="s">
        <v>573</v>
      </c>
      <c r="J843">
        <v>2.2000000000000002</v>
      </c>
    </row>
    <row r="844" spans="1:10" ht="17" hidden="1" customHeight="1" x14ac:dyDescent="0.2">
      <c r="A844" s="9" t="str">
        <f>LEFT(B844,1)</f>
        <v>C</v>
      </c>
      <c r="B844" s="11" t="s">
        <v>552</v>
      </c>
      <c r="C844" s="7" t="s">
        <v>571</v>
      </c>
      <c r="D844" s="7" t="s">
        <v>68</v>
      </c>
      <c r="E844" s="14" t="s">
        <v>572</v>
      </c>
      <c r="F844" t="s">
        <v>573</v>
      </c>
      <c r="G844" s="7" t="s">
        <v>573</v>
      </c>
      <c r="J844">
        <v>-9.6</v>
      </c>
    </row>
    <row r="845" spans="1:10" ht="17" hidden="1" customHeight="1" x14ac:dyDescent="0.2">
      <c r="A845" s="9" t="str">
        <f>LEFT(B845,1)</f>
        <v>C</v>
      </c>
      <c r="B845" s="11" t="s">
        <v>552</v>
      </c>
      <c r="C845" s="7" t="s">
        <v>571</v>
      </c>
      <c r="D845" s="7" t="s">
        <v>68</v>
      </c>
      <c r="E845" s="14" t="s">
        <v>572</v>
      </c>
      <c r="F845" t="s">
        <v>573</v>
      </c>
      <c r="G845" s="7" t="s">
        <v>573</v>
      </c>
      <c r="J845">
        <v>-2.7</v>
      </c>
    </row>
    <row r="846" spans="1:10" ht="17" hidden="1" customHeight="1" x14ac:dyDescent="0.2">
      <c r="A846" s="9" t="str">
        <f>LEFT(B846,1)</f>
        <v>C</v>
      </c>
      <c r="B846" s="11" t="s">
        <v>552</v>
      </c>
      <c r="C846" s="7" t="s">
        <v>571</v>
      </c>
      <c r="D846" s="7" t="s">
        <v>68</v>
      </c>
      <c r="E846" s="14" t="s">
        <v>572</v>
      </c>
      <c r="F846" t="s">
        <v>573</v>
      </c>
      <c r="G846" s="7" t="s">
        <v>573</v>
      </c>
      <c r="J846">
        <v>-3.2</v>
      </c>
    </row>
    <row r="847" spans="1:10" ht="17" hidden="1" customHeight="1" x14ac:dyDescent="0.2">
      <c r="A847" s="9" t="str">
        <f>LEFT(B847,1)</f>
        <v>C</v>
      </c>
      <c r="B847" s="11" t="s">
        <v>552</v>
      </c>
      <c r="C847" s="7" t="s">
        <v>571</v>
      </c>
      <c r="D847" s="7" t="s">
        <v>68</v>
      </c>
      <c r="E847" s="14" t="s">
        <v>572</v>
      </c>
      <c r="F847" t="s">
        <v>573</v>
      </c>
      <c r="G847" s="7" t="s">
        <v>573</v>
      </c>
      <c r="J847">
        <v>14.2</v>
      </c>
    </row>
    <row r="848" spans="1:10" ht="17" hidden="1" customHeight="1" x14ac:dyDescent="0.2">
      <c r="A848" s="9" t="str">
        <f>LEFT(B848,1)</f>
        <v>C</v>
      </c>
      <c r="B848" s="11" t="s">
        <v>545</v>
      </c>
      <c r="C848" s="7" t="s">
        <v>571</v>
      </c>
      <c r="D848" s="7" t="s">
        <v>65</v>
      </c>
      <c r="E848" s="14" t="s">
        <v>572</v>
      </c>
      <c r="F848" t="s">
        <v>573</v>
      </c>
      <c r="G848" s="7" t="s">
        <v>573</v>
      </c>
      <c r="J848">
        <v>3.9</v>
      </c>
    </row>
    <row r="849" spans="1:10" ht="17" hidden="1" customHeight="1" x14ac:dyDescent="0.2">
      <c r="A849" s="9" t="str">
        <f>LEFT(B849,1)</f>
        <v>C</v>
      </c>
      <c r="B849" s="11" t="s">
        <v>545</v>
      </c>
      <c r="C849" s="7" t="s">
        <v>571</v>
      </c>
      <c r="D849" s="7" t="s">
        <v>65</v>
      </c>
      <c r="E849" s="14" t="s">
        <v>572</v>
      </c>
      <c r="F849" t="s">
        <v>573</v>
      </c>
      <c r="G849" s="7" t="s">
        <v>573</v>
      </c>
      <c r="J849">
        <v>2.7</v>
      </c>
    </row>
    <row r="850" spans="1:10" ht="17" hidden="1" customHeight="1" x14ac:dyDescent="0.2">
      <c r="A850" s="9" t="str">
        <f>LEFT(B850,1)</f>
        <v>C</v>
      </c>
      <c r="B850" s="11" t="s">
        <v>545</v>
      </c>
      <c r="C850" s="7" t="s">
        <v>571</v>
      </c>
      <c r="D850" s="7" t="s">
        <v>65</v>
      </c>
      <c r="E850" s="14" t="s">
        <v>572</v>
      </c>
      <c r="F850" t="s">
        <v>573</v>
      </c>
      <c r="G850" s="7" t="s">
        <v>573</v>
      </c>
      <c r="J850">
        <v>3.8</v>
      </c>
    </row>
    <row r="851" spans="1:10" ht="17" hidden="1" customHeight="1" x14ac:dyDescent="0.2">
      <c r="A851" s="9" t="str">
        <f>LEFT(B851,1)</f>
        <v>C</v>
      </c>
      <c r="B851" s="11" t="s">
        <v>546</v>
      </c>
      <c r="C851" s="7" t="s">
        <v>571</v>
      </c>
      <c r="D851" s="7" t="s">
        <v>65</v>
      </c>
      <c r="E851" s="14" t="s">
        <v>572</v>
      </c>
      <c r="F851" t="s">
        <v>573</v>
      </c>
      <c r="G851" s="7" t="s">
        <v>573</v>
      </c>
      <c r="J851">
        <v>21</v>
      </c>
    </row>
    <row r="852" spans="1:10" ht="17" hidden="1" customHeight="1" x14ac:dyDescent="0.2">
      <c r="A852" s="9" t="str">
        <f>LEFT(B852,1)</f>
        <v>C</v>
      </c>
      <c r="B852" s="11" t="s">
        <v>546</v>
      </c>
      <c r="C852" s="7" t="s">
        <v>571</v>
      </c>
      <c r="D852" s="7" t="s">
        <v>65</v>
      </c>
      <c r="E852" s="14" t="s">
        <v>572</v>
      </c>
      <c r="F852" t="s">
        <v>573</v>
      </c>
      <c r="G852" s="7" t="s">
        <v>573</v>
      </c>
      <c r="J852">
        <v>10.7</v>
      </c>
    </row>
    <row r="853" spans="1:10" ht="17" hidden="1" customHeight="1" x14ac:dyDescent="0.2">
      <c r="A853" s="9" t="str">
        <f>LEFT(B853,1)</f>
        <v>C</v>
      </c>
      <c r="B853" s="11" t="s">
        <v>547</v>
      </c>
      <c r="C853" s="7" t="s">
        <v>571</v>
      </c>
      <c r="D853" s="7" t="s">
        <v>65</v>
      </c>
      <c r="E853" s="14" t="s">
        <v>572</v>
      </c>
      <c r="F853" t="s">
        <v>573</v>
      </c>
      <c r="G853" s="7" t="s">
        <v>573</v>
      </c>
      <c r="J853">
        <v>21.1</v>
      </c>
    </row>
    <row r="854" spans="1:10" ht="17" hidden="1" customHeight="1" x14ac:dyDescent="0.2">
      <c r="A854" s="9" t="str">
        <f>LEFT(B854,1)</f>
        <v>C</v>
      </c>
      <c r="B854" s="11" t="s">
        <v>547</v>
      </c>
      <c r="C854" s="7" t="s">
        <v>571</v>
      </c>
      <c r="D854" s="7" t="s">
        <v>65</v>
      </c>
      <c r="E854" s="14" t="s">
        <v>572</v>
      </c>
      <c r="F854" t="s">
        <v>573</v>
      </c>
      <c r="G854" s="7" t="s">
        <v>573</v>
      </c>
      <c r="J854">
        <v>16.600000000000001</v>
      </c>
    </row>
    <row r="855" spans="1:10" ht="17" hidden="1" customHeight="1" x14ac:dyDescent="0.2">
      <c r="A855" s="9" t="str">
        <f>LEFT(B855,1)</f>
        <v>C</v>
      </c>
      <c r="B855" s="11" t="s">
        <v>547</v>
      </c>
      <c r="C855" s="7" t="s">
        <v>571</v>
      </c>
      <c r="D855" s="7" t="s">
        <v>65</v>
      </c>
      <c r="E855" s="14" t="s">
        <v>572</v>
      </c>
      <c r="F855" t="s">
        <v>573</v>
      </c>
      <c r="G855" s="7" t="s">
        <v>573</v>
      </c>
      <c r="J855">
        <v>12.8</v>
      </c>
    </row>
    <row r="856" spans="1:10" ht="17" hidden="1" customHeight="1" x14ac:dyDescent="0.2">
      <c r="A856" s="9" t="str">
        <f>LEFT(B856,1)</f>
        <v>C</v>
      </c>
      <c r="B856" s="11" t="s">
        <v>548</v>
      </c>
      <c r="C856" s="7" t="s">
        <v>571</v>
      </c>
      <c r="D856" s="7" t="s">
        <v>65</v>
      </c>
      <c r="E856" s="14" t="s">
        <v>572</v>
      </c>
      <c r="F856" t="s">
        <v>573</v>
      </c>
      <c r="G856" s="7" t="s">
        <v>573</v>
      </c>
      <c r="J856">
        <v>11</v>
      </c>
    </row>
    <row r="857" spans="1:10" ht="17" hidden="1" customHeight="1" x14ac:dyDescent="0.2">
      <c r="A857" s="9" t="str">
        <f>LEFT(B857,1)</f>
        <v>C</v>
      </c>
      <c r="B857" s="11" t="s">
        <v>548</v>
      </c>
      <c r="C857" s="7" t="s">
        <v>571</v>
      </c>
      <c r="D857" s="7" t="s">
        <v>65</v>
      </c>
      <c r="E857" s="14" t="s">
        <v>572</v>
      </c>
      <c r="F857" t="s">
        <v>573</v>
      </c>
      <c r="G857" s="7" t="s">
        <v>573</v>
      </c>
      <c r="J857">
        <v>12.6</v>
      </c>
    </row>
    <row r="858" spans="1:10" ht="17" hidden="1" customHeight="1" x14ac:dyDescent="0.2">
      <c r="A858" s="9" t="str">
        <f>LEFT(B858,1)</f>
        <v>C</v>
      </c>
      <c r="B858" s="11" t="s">
        <v>548</v>
      </c>
      <c r="C858" s="7" t="s">
        <v>571</v>
      </c>
      <c r="D858" s="7" t="s">
        <v>65</v>
      </c>
      <c r="E858" s="14" t="s">
        <v>572</v>
      </c>
      <c r="F858" t="s">
        <v>573</v>
      </c>
      <c r="G858" s="7" t="s">
        <v>573</v>
      </c>
      <c r="J858">
        <v>12.3</v>
      </c>
    </row>
    <row r="859" spans="1:10" ht="17" hidden="1" customHeight="1" x14ac:dyDescent="0.2">
      <c r="A859" s="9" t="str">
        <f>LEFT(B859,1)</f>
        <v>C</v>
      </c>
      <c r="B859" s="11" t="s">
        <v>548</v>
      </c>
      <c r="C859" s="7" t="s">
        <v>571</v>
      </c>
      <c r="D859" s="7" t="s">
        <v>65</v>
      </c>
      <c r="E859" s="14" t="s">
        <v>572</v>
      </c>
      <c r="F859" t="s">
        <v>573</v>
      </c>
      <c r="G859" s="7" t="s">
        <v>573</v>
      </c>
      <c r="J859">
        <v>10.4</v>
      </c>
    </row>
    <row r="860" spans="1:10" ht="17" hidden="1" customHeight="1" x14ac:dyDescent="0.2">
      <c r="A860" s="9" t="str">
        <f>LEFT(B860,1)</f>
        <v>C</v>
      </c>
      <c r="B860" s="11" t="s">
        <v>548</v>
      </c>
      <c r="C860" s="7" t="s">
        <v>571</v>
      </c>
      <c r="D860" s="7" t="s">
        <v>65</v>
      </c>
      <c r="E860" s="14" t="s">
        <v>572</v>
      </c>
      <c r="F860" t="s">
        <v>573</v>
      </c>
      <c r="G860" s="7" t="s">
        <v>573</v>
      </c>
      <c r="J860">
        <v>8.1999999999999993</v>
      </c>
    </row>
    <row r="861" spans="1:10" ht="17" hidden="1" customHeight="1" x14ac:dyDescent="0.2">
      <c r="A861" s="9" t="str">
        <f>LEFT(B861,1)</f>
        <v>C</v>
      </c>
      <c r="B861" s="11" t="s">
        <v>548</v>
      </c>
      <c r="C861" s="7" t="s">
        <v>571</v>
      </c>
      <c r="D861" s="7" t="s">
        <v>65</v>
      </c>
      <c r="E861" s="14" t="s">
        <v>572</v>
      </c>
      <c r="F861" t="s">
        <v>573</v>
      </c>
      <c r="G861" s="7" t="s">
        <v>573</v>
      </c>
      <c r="J861">
        <v>6</v>
      </c>
    </row>
    <row r="862" spans="1:10" ht="17" hidden="1" customHeight="1" x14ac:dyDescent="0.2">
      <c r="A862" s="9" t="str">
        <f>LEFT(B862,1)</f>
        <v>C</v>
      </c>
      <c r="B862" s="11" t="s">
        <v>548</v>
      </c>
      <c r="C862" s="7" t="s">
        <v>571</v>
      </c>
      <c r="D862" s="7" t="s">
        <v>65</v>
      </c>
      <c r="E862" s="14" t="s">
        <v>572</v>
      </c>
      <c r="F862" t="s">
        <v>573</v>
      </c>
      <c r="G862" s="7" t="s">
        <v>573</v>
      </c>
      <c r="J862">
        <v>4.5999999999999996</v>
      </c>
    </row>
    <row r="863" spans="1:10" ht="17" hidden="1" customHeight="1" x14ac:dyDescent="0.2">
      <c r="A863" s="9" t="str">
        <f>LEFT(B863,1)</f>
        <v>C</v>
      </c>
      <c r="B863" s="11" t="s">
        <v>549</v>
      </c>
      <c r="C863" s="7" t="s">
        <v>571</v>
      </c>
      <c r="D863" s="7" t="s">
        <v>65</v>
      </c>
      <c r="E863" s="14" t="s">
        <v>572</v>
      </c>
      <c r="F863" t="s">
        <v>573</v>
      </c>
      <c r="G863" s="7" t="s">
        <v>573</v>
      </c>
      <c r="J863">
        <v>21.7</v>
      </c>
    </row>
    <row r="864" spans="1:10" ht="17" hidden="1" customHeight="1" x14ac:dyDescent="0.2">
      <c r="A864" s="9" t="str">
        <f>LEFT(B864,1)</f>
        <v>C</v>
      </c>
      <c r="B864" s="11" t="s">
        <v>549</v>
      </c>
      <c r="C864" s="7" t="s">
        <v>571</v>
      </c>
      <c r="D864" s="7" t="s">
        <v>65</v>
      </c>
      <c r="E864" s="14" t="s">
        <v>572</v>
      </c>
      <c r="F864" t="s">
        <v>573</v>
      </c>
      <c r="G864" s="7" t="s">
        <v>573</v>
      </c>
      <c r="J864">
        <v>21.9</v>
      </c>
    </row>
    <row r="865" spans="1:10" ht="17" hidden="1" customHeight="1" x14ac:dyDescent="0.2">
      <c r="A865" s="9" t="str">
        <f>LEFT(B865,1)</f>
        <v>C</v>
      </c>
      <c r="B865" s="11" t="s">
        <v>549</v>
      </c>
      <c r="C865" s="7" t="s">
        <v>571</v>
      </c>
      <c r="D865" s="7" t="s">
        <v>65</v>
      </c>
      <c r="E865" s="14" t="s">
        <v>572</v>
      </c>
      <c r="F865" t="s">
        <v>573</v>
      </c>
      <c r="G865" s="7" t="s">
        <v>573</v>
      </c>
      <c r="J865">
        <v>23.4</v>
      </c>
    </row>
    <row r="866" spans="1:10" ht="17" hidden="1" customHeight="1" x14ac:dyDescent="0.2">
      <c r="A866" s="9" t="str">
        <f>LEFT(B866,1)</f>
        <v>C</v>
      </c>
      <c r="B866" s="11" t="s">
        <v>550</v>
      </c>
      <c r="C866" s="7" t="s">
        <v>571</v>
      </c>
      <c r="D866" s="7" t="s">
        <v>65</v>
      </c>
      <c r="E866" s="14" t="s">
        <v>572</v>
      </c>
      <c r="F866" t="s">
        <v>573</v>
      </c>
      <c r="G866" s="7" t="s">
        <v>573</v>
      </c>
      <c r="J866">
        <v>18.100000000000001</v>
      </c>
    </row>
    <row r="867" spans="1:10" ht="17" hidden="1" customHeight="1" x14ac:dyDescent="0.2">
      <c r="A867" s="9" t="str">
        <f>LEFT(B867,1)</f>
        <v>C</v>
      </c>
      <c r="B867" s="11" t="s">
        <v>550</v>
      </c>
      <c r="C867" s="7" t="s">
        <v>571</v>
      </c>
      <c r="D867" s="7" t="s">
        <v>65</v>
      </c>
      <c r="E867" s="14" t="s">
        <v>572</v>
      </c>
      <c r="F867" t="s">
        <v>573</v>
      </c>
      <c r="G867" s="7" t="s">
        <v>573</v>
      </c>
      <c r="J867">
        <v>24.5</v>
      </c>
    </row>
    <row r="868" spans="1:10" ht="17" hidden="1" customHeight="1" x14ac:dyDescent="0.2">
      <c r="A868" s="9" t="str">
        <f>LEFT(B868,1)</f>
        <v>C</v>
      </c>
      <c r="B868" s="11" t="s">
        <v>550</v>
      </c>
      <c r="C868" s="7" t="s">
        <v>571</v>
      </c>
      <c r="D868" s="7" t="s">
        <v>65</v>
      </c>
      <c r="E868" s="14" t="s">
        <v>572</v>
      </c>
      <c r="F868" t="s">
        <v>573</v>
      </c>
      <c r="G868" s="7" t="s">
        <v>573</v>
      </c>
      <c r="J868">
        <v>29.7</v>
      </c>
    </row>
    <row r="869" spans="1:10" ht="17" hidden="1" customHeight="1" x14ac:dyDescent="0.2">
      <c r="A869" s="9" t="str">
        <f>LEFT(B869,1)</f>
        <v>C</v>
      </c>
      <c r="B869" s="11" t="s">
        <v>550</v>
      </c>
      <c r="C869" s="7" t="s">
        <v>571</v>
      </c>
      <c r="D869" s="7" t="s">
        <v>65</v>
      </c>
      <c r="E869" s="14" t="s">
        <v>572</v>
      </c>
      <c r="F869" t="s">
        <v>573</v>
      </c>
      <c r="G869" s="7" t="s">
        <v>573</v>
      </c>
      <c r="J869">
        <v>28</v>
      </c>
    </row>
    <row r="870" spans="1:10" ht="17" hidden="1" customHeight="1" x14ac:dyDescent="0.2">
      <c r="A870" s="9" t="str">
        <f>LEFT(B870,1)</f>
        <v>C</v>
      </c>
      <c r="B870" s="11" t="s">
        <v>550</v>
      </c>
      <c r="C870" s="7" t="s">
        <v>571</v>
      </c>
      <c r="D870" s="7" t="s">
        <v>65</v>
      </c>
      <c r="E870" s="14" t="s">
        <v>572</v>
      </c>
      <c r="F870" t="s">
        <v>573</v>
      </c>
      <c r="G870" s="7" t="s">
        <v>573</v>
      </c>
      <c r="J870">
        <v>30.6</v>
      </c>
    </row>
    <row r="871" spans="1:10" ht="17" hidden="1" customHeight="1" x14ac:dyDescent="0.2">
      <c r="A871" s="9" t="str">
        <f>LEFT(B871,1)</f>
        <v>C</v>
      </c>
      <c r="B871" s="11" t="s">
        <v>550</v>
      </c>
      <c r="C871" s="7" t="s">
        <v>571</v>
      </c>
      <c r="D871" s="7" t="s">
        <v>65</v>
      </c>
      <c r="E871" s="14" t="s">
        <v>572</v>
      </c>
      <c r="F871" t="s">
        <v>573</v>
      </c>
      <c r="G871" s="7" t="s">
        <v>573</v>
      </c>
      <c r="J871">
        <v>23.2</v>
      </c>
    </row>
    <row r="872" spans="1:10" ht="17" hidden="1" customHeight="1" x14ac:dyDescent="0.2">
      <c r="A872" s="9" t="str">
        <f>LEFT(B872,1)</f>
        <v>C</v>
      </c>
      <c r="B872" s="11" t="s">
        <v>550</v>
      </c>
      <c r="C872" s="7" t="s">
        <v>571</v>
      </c>
      <c r="D872" s="7" t="s">
        <v>65</v>
      </c>
      <c r="E872" s="14" t="s">
        <v>572</v>
      </c>
      <c r="F872" t="s">
        <v>573</v>
      </c>
      <c r="G872" s="7" t="s">
        <v>573</v>
      </c>
      <c r="J872">
        <v>20.9</v>
      </c>
    </row>
    <row r="873" spans="1:10" ht="17" hidden="1" customHeight="1" x14ac:dyDescent="0.2">
      <c r="A873" s="9" t="str">
        <f>LEFT(B873,1)</f>
        <v>C</v>
      </c>
      <c r="B873" s="11" t="s">
        <v>550</v>
      </c>
      <c r="C873" s="7" t="s">
        <v>571</v>
      </c>
      <c r="D873" s="7" t="s">
        <v>65</v>
      </c>
      <c r="E873" s="14" t="s">
        <v>572</v>
      </c>
      <c r="F873" t="s">
        <v>573</v>
      </c>
      <c r="G873" s="7" t="s">
        <v>573</v>
      </c>
      <c r="J873">
        <v>18.399999999999999</v>
      </c>
    </row>
    <row r="874" spans="1:10" ht="17" hidden="1" customHeight="1" x14ac:dyDescent="0.2">
      <c r="A874" s="9" t="str">
        <f>LEFT(B874,1)</f>
        <v>C</v>
      </c>
      <c r="B874" s="11" t="s">
        <v>550</v>
      </c>
      <c r="C874" s="7" t="s">
        <v>571</v>
      </c>
      <c r="D874" s="7" t="s">
        <v>65</v>
      </c>
      <c r="E874" s="14" t="s">
        <v>572</v>
      </c>
      <c r="F874" t="s">
        <v>573</v>
      </c>
      <c r="G874" s="7" t="s">
        <v>573</v>
      </c>
      <c r="J874">
        <v>11.6</v>
      </c>
    </row>
    <row r="875" spans="1:10" ht="17" hidden="1" customHeight="1" x14ac:dyDescent="0.2">
      <c r="A875" s="9" t="str">
        <f>LEFT(B875,1)</f>
        <v>C</v>
      </c>
      <c r="B875" s="11" t="s">
        <v>551</v>
      </c>
      <c r="C875" s="7" t="s">
        <v>571</v>
      </c>
      <c r="D875" s="7" t="s">
        <v>65</v>
      </c>
      <c r="E875" s="14" t="s">
        <v>572</v>
      </c>
      <c r="F875" t="s">
        <v>573</v>
      </c>
      <c r="G875" s="7" t="s">
        <v>573</v>
      </c>
      <c r="J875">
        <v>11.5</v>
      </c>
    </row>
    <row r="876" spans="1:10" ht="17" hidden="1" customHeight="1" x14ac:dyDescent="0.2">
      <c r="A876" s="9" t="str">
        <f>LEFT(B876,1)</f>
        <v>C</v>
      </c>
      <c r="B876" s="11" t="s">
        <v>551</v>
      </c>
      <c r="C876" s="7" t="s">
        <v>571</v>
      </c>
      <c r="D876" s="7" t="s">
        <v>65</v>
      </c>
      <c r="E876" s="14" t="s">
        <v>572</v>
      </c>
      <c r="F876" t="s">
        <v>573</v>
      </c>
      <c r="G876" s="7" t="s">
        <v>573</v>
      </c>
      <c r="J876">
        <v>18.3</v>
      </c>
    </row>
    <row r="877" spans="1:10" ht="17" hidden="1" customHeight="1" x14ac:dyDescent="0.2">
      <c r="A877" s="9" t="str">
        <f>LEFT(B877,1)</f>
        <v>C</v>
      </c>
      <c r="B877" s="11" t="s">
        <v>551</v>
      </c>
      <c r="C877" s="7" t="s">
        <v>571</v>
      </c>
      <c r="D877" s="7" t="s">
        <v>65</v>
      </c>
      <c r="E877" s="14" t="s">
        <v>572</v>
      </c>
      <c r="F877" t="s">
        <v>573</v>
      </c>
      <c r="G877" s="7" t="s">
        <v>573</v>
      </c>
      <c r="J877">
        <v>8.5</v>
      </c>
    </row>
    <row r="878" spans="1:10" ht="17" hidden="1" customHeight="1" x14ac:dyDescent="0.2">
      <c r="A878" s="9" t="str">
        <f>LEFT(B878,1)</f>
        <v>C</v>
      </c>
      <c r="B878" s="11" t="s">
        <v>552</v>
      </c>
      <c r="C878" s="7" t="s">
        <v>571</v>
      </c>
      <c r="D878" s="7" t="s">
        <v>65</v>
      </c>
      <c r="E878" s="14" t="s">
        <v>572</v>
      </c>
      <c r="F878" t="s">
        <v>573</v>
      </c>
      <c r="G878" s="7" t="s">
        <v>573</v>
      </c>
      <c r="J878">
        <v>15.9</v>
      </c>
    </row>
    <row r="879" spans="1:10" ht="17" hidden="1" customHeight="1" x14ac:dyDescent="0.2">
      <c r="A879" s="9" t="str">
        <f>LEFT(B879,1)</f>
        <v>C</v>
      </c>
      <c r="B879" s="11" t="s">
        <v>552</v>
      </c>
      <c r="C879" s="7" t="s">
        <v>571</v>
      </c>
      <c r="D879" s="7" t="s">
        <v>65</v>
      </c>
      <c r="E879" s="14" t="s">
        <v>572</v>
      </c>
      <c r="F879" t="s">
        <v>573</v>
      </c>
      <c r="G879" s="7" t="s">
        <v>573</v>
      </c>
      <c r="J879">
        <v>23</v>
      </c>
    </row>
    <row r="880" spans="1:10" ht="17" hidden="1" customHeight="1" x14ac:dyDescent="0.2">
      <c r="A880" s="9" t="str">
        <f>LEFT(B880,1)</f>
        <v>C</v>
      </c>
      <c r="B880" s="11" t="s">
        <v>552</v>
      </c>
      <c r="C880" s="7" t="s">
        <v>571</v>
      </c>
      <c r="D880" s="7" t="s">
        <v>65</v>
      </c>
      <c r="E880" s="14" t="s">
        <v>572</v>
      </c>
      <c r="F880" t="s">
        <v>573</v>
      </c>
      <c r="G880" s="7" t="s">
        <v>573</v>
      </c>
      <c r="J880">
        <v>22.5</v>
      </c>
    </row>
    <row r="881" spans="1:10" ht="17" hidden="1" customHeight="1" x14ac:dyDescent="0.2">
      <c r="A881" s="9" t="str">
        <f>LEFT(B881,1)</f>
        <v>C</v>
      </c>
      <c r="B881" s="11" t="s">
        <v>552</v>
      </c>
      <c r="C881" s="7" t="s">
        <v>571</v>
      </c>
      <c r="D881" s="7" t="s">
        <v>65</v>
      </c>
      <c r="E881" s="14" t="s">
        <v>572</v>
      </c>
      <c r="F881" t="s">
        <v>573</v>
      </c>
      <c r="G881" s="7" t="s">
        <v>573</v>
      </c>
      <c r="J881">
        <v>10.9</v>
      </c>
    </row>
    <row r="882" spans="1:10" ht="17" hidden="1" customHeight="1" x14ac:dyDescent="0.2">
      <c r="A882" s="9" t="str">
        <f>LEFT(B882,1)</f>
        <v>C</v>
      </c>
      <c r="B882" s="11" t="s">
        <v>552</v>
      </c>
      <c r="C882" s="7" t="s">
        <v>571</v>
      </c>
      <c r="D882" s="7" t="s">
        <v>65</v>
      </c>
      <c r="E882" s="14" t="s">
        <v>572</v>
      </c>
      <c r="F882" t="s">
        <v>573</v>
      </c>
      <c r="G882" s="7" t="s">
        <v>573</v>
      </c>
      <c r="J882">
        <v>0.2</v>
      </c>
    </row>
    <row r="883" spans="1:10" ht="17" hidden="1" customHeight="1" x14ac:dyDescent="0.2">
      <c r="A883" s="9" t="str">
        <f>LEFT(B883,1)</f>
        <v>C</v>
      </c>
      <c r="B883" s="11" t="s">
        <v>552</v>
      </c>
      <c r="C883" s="7" t="s">
        <v>571</v>
      </c>
      <c r="D883" s="7" t="s">
        <v>65</v>
      </c>
      <c r="E883" s="14" t="s">
        <v>572</v>
      </c>
      <c r="F883" t="s">
        <v>573</v>
      </c>
      <c r="G883" s="7" t="s">
        <v>573</v>
      </c>
      <c r="J883">
        <v>2</v>
      </c>
    </row>
    <row r="884" spans="1:10" ht="17" hidden="1" customHeight="1" x14ac:dyDescent="0.2">
      <c r="A884" s="9" t="str">
        <f>LEFT(B884,1)</f>
        <v>C</v>
      </c>
      <c r="B884" s="11" t="s">
        <v>552</v>
      </c>
      <c r="C884" s="7" t="s">
        <v>571</v>
      </c>
      <c r="D884" s="7" t="s">
        <v>65</v>
      </c>
      <c r="E884" s="14" t="s">
        <v>572</v>
      </c>
      <c r="F884" t="s">
        <v>573</v>
      </c>
      <c r="G884" s="7" t="s">
        <v>573</v>
      </c>
      <c r="J884">
        <v>6.2</v>
      </c>
    </row>
    <row r="885" spans="1:10" ht="17" hidden="1" customHeight="1" x14ac:dyDescent="0.2">
      <c r="A885" s="9" t="str">
        <f>LEFT(B885,1)</f>
        <v>C</v>
      </c>
      <c r="B885" s="11" t="s">
        <v>552</v>
      </c>
      <c r="C885" s="7" t="s">
        <v>571</v>
      </c>
      <c r="D885" s="7" t="s">
        <v>65</v>
      </c>
      <c r="E885" s="14" t="s">
        <v>572</v>
      </c>
      <c r="F885" t="s">
        <v>573</v>
      </c>
      <c r="G885" s="7" t="s">
        <v>573</v>
      </c>
      <c r="J885">
        <v>11.7</v>
      </c>
    </row>
    <row r="886" spans="1:10" ht="17" hidden="1" customHeight="1" x14ac:dyDescent="0.2">
      <c r="A886" s="9" t="str">
        <f>LEFT(B886,1)</f>
        <v>C</v>
      </c>
      <c r="B886" s="11" t="s">
        <v>1115</v>
      </c>
      <c r="C886" s="7" t="s">
        <v>1500</v>
      </c>
      <c r="D886" s="7" t="s">
        <v>65</v>
      </c>
      <c r="E886" s="14" t="s">
        <v>1503</v>
      </c>
      <c r="F886" s="7" t="s">
        <v>149</v>
      </c>
      <c r="G886" s="7" t="s">
        <v>149</v>
      </c>
      <c r="J886">
        <v>10.95</v>
      </c>
    </row>
    <row r="887" spans="1:10" ht="17" hidden="1" customHeight="1" x14ac:dyDescent="0.2">
      <c r="A887" s="9" t="str">
        <f>LEFT(B887,1)</f>
        <v>C</v>
      </c>
      <c r="B887" s="11" t="s">
        <v>1501</v>
      </c>
      <c r="C887" s="7" t="s">
        <v>1500</v>
      </c>
      <c r="D887" s="7" t="s">
        <v>65</v>
      </c>
      <c r="E887" s="14" t="s">
        <v>1504</v>
      </c>
      <c r="F887" s="7" t="s">
        <v>149</v>
      </c>
      <c r="G887" s="7" t="s">
        <v>149</v>
      </c>
      <c r="J887">
        <v>7.81</v>
      </c>
    </row>
    <row r="888" spans="1:10" ht="17" hidden="1" customHeight="1" x14ac:dyDescent="0.2">
      <c r="A888" s="9" t="str">
        <f>LEFT(B888,1)</f>
        <v>C</v>
      </c>
      <c r="B888" s="11" t="s">
        <v>1502</v>
      </c>
      <c r="C888" s="7" t="s">
        <v>1500</v>
      </c>
      <c r="D888" s="7" t="s">
        <v>65</v>
      </c>
      <c r="E888" s="14" t="s">
        <v>1505</v>
      </c>
      <c r="F888" s="7" t="s">
        <v>149</v>
      </c>
      <c r="G888" s="7" t="s">
        <v>149</v>
      </c>
      <c r="J888">
        <v>7.32</v>
      </c>
    </row>
    <row r="889" spans="1:10" ht="17" hidden="1" customHeight="1" x14ac:dyDescent="0.2">
      <c r="A889" s="9" t="str">
        <f>LEFT(B889,1)</f>
        <v>C</v>
      </c>
      <c r="B889" s="11" t="s">
        <v>1115</v>
      </c>
      <c r="C889" s="7" t="s">
        <v>1500</v>
      </c>
      <c r="D889" s="7" t="s">
        <v>68</v>
      </c>
      <c r="E889" s="14" t="s">
        <v>1503</v>
      </c>
      <c r="F889" s="7" t="s">
        <v>149</v>
      </c>
      <c r="G889" s="7" t="s">
        <v>149</v>
      </c>
      <c r="J889">
        <v>-3.92</v>
      </c>
    </row>
    <row r="890" spans="1:10" ht="17" hidden="1" customHeight="1" x14ac:dyDescent="0.2">
      <c r="A890" s="9" t="str">
        <f>LEFT(B890,1)</f>
        <v>C</v>
      </c>
      <c r="B890" s="11" t="s">
        <v>1501</v>
      </c>
      <c r="C890" s="7" t="s">
        <v>1500</v>
      </c>
      <c r="D890" s="7" t="s">
        <v>68</v>
      </c>
      <c r="E890" s="14" t="s">
        <v>1504</v>
      </c>
      <c r="F890" s="7" t="s">
        <v>149</v>
      </c>
      <c r="G890" s="7" t="s">
        <v>149</v>
      </c>
      <c r="J890">
        <v>-4.5999999999999996</v>
      </c>
    </row>
    <row r="891" spans="1:10" ht="17" hidden="1" customHeight="1" x14ac:dyDescent="0.2">
      <c r="A891" s="9" t="str">
        <f>LEFT(B891,1)</f>
        <v>C</v>
      </c>
      <c r="B891" s="11" t="s">
        <v>1502</v>
      </c>
      <c r="C891" s="7" t="s">
        <v>1500</v>
      </c>
      <c r="D891" s="7" t="s">
        <v>68</v>
      </c>
      <c r="E891" s="14" t="s">
        <v>1505</v>
      </c>
      <c r="F891" s="7" t="s">
        <v>149</v>
      </c>
      <c r="G891" s="7" t="s">
        <v>149</v>
      </c>
      <c r="J891">
        <v>22.6</v>
      </c>
    </row>
    <row r="892" spans="1:10" ht="17" hidden="1" customHeight="1" x14ac:dyDescent="0.2">
      <c r="A892" s="9" t="str">
        <f>LEFT(B892,1)</f>
        <v>C</v>
      </c>
      <c r="B892" s="11" t="s">
        <v>1115</v>
      </c>
      <c r="C892" s="7" t="s">
        <v>1500</v>
      </c>
      <c r="D892" s="7" t="s">
        <v>7</v>
      </c>
      <c r="E892" s="14" t="s">
        <v>1503</v>
      </c>
      <c r="F892" s="7" t="s">
        <v>149</v>
      </c>
      <c r="G892" s="7" t="s">
        <v>149</v>
      </c>
      <c r="J892">
        <v>-11</v>
      </c>
    </row>
    <row r="893" spans="1:10" ht="17" hidden="1" customHeight="1" x14ac:dyDescent="0.2">
      <c r="A893" s="9" t="str">
        <f>LEFT(B893,1)</f>
        <v>C</v>
      </c>
      <c r="B893" s="11" t="s">
        <v>1501</v>
      </c>
      <c r="C893" s="7" t="s">
        <v>1500</v>
      </c>
      <c r="D893" s="7" t="s">
        <v>7</v>
      </c>
      <c r="E893" s="14" t="s">
        <v>1504</v>
      </c>
      <c r="F893" s="7" t="s">
        <v>149</v>
      </c>
      <c r="G893" s="7" t="s">
        <v>149</v>
      </c>
      <c r="J893">
        <v>-6.14</v>
      </c>
    </row>
    <row r="894" spans="1:10" ht="17" hidden="1" customHeight="1" x14ac:dyDescent="0.2">
      <c r="A894" s="9" t="str">
        <f>LEFT(B894,1)</f>
        <v>C</v>
      </c>
      <c r="B894" s="11" t="s">
        <v>1502</v>
      </c>
      <c r="C894" s="7" t="s">
        <v>1500</v>
      </c>
      <c r="D894" s="7" t="s">
        <v>7</v>
      </c>
      <c r="E894" s="14" t="s">
        <v>1505</v>
      </c>
      <c r="F894" s="7" t="s">
        <v>149</v>
      </c>
      <c r="G894" s="7" t="s">
        <v>149</v>
      </c>
      <c r="J894">
        <v>9.1999999999999993</v>
      </c>
    </row>
    <row r="895" spans="1:10" ht="17" customHeight="1" x14ac:dyDescent="0.2">
      <c r="A895" s="9" t="str">
        <f>LEFT(B895,1)</f>
        <v>O</v>
      </c>
      <c r="B895" s="11" t="s">
        <v>574</v>
      </c>
      <c r="C895" s="7" t="s">
        <v>575</v>
      </c>
      <c r="D895" s="7" t="s">
        <v>65</v>
      </c>
      <c r="E895" t="s">
        <v>595</v>
      </c>
      <c r="F895" t="s">
        <v>1009</v>
      </c>
      <c r="G895" s="7" t="s">
        <v>44</v>
      </c>
      <c r="J895">
        <v>21.4</v>
      </c>
    </row>
    <row r="896" spans="1:10" ht="17" customHeight="1" x14ac:dyDescent="0.2">
      <c r="A896" s="9" t="str">
        <f>LEFT(B896,1)</f>
        <v>O</v>
      </c>
      <c r="B896" s="11" t="s">
        <v>576</v>
      </c>
      <c r="C896" s="7" t="s">
        <v>575</v>
      </c>
      <c r="D896" s="7" t="s">
        <v>65</v>
      </c>
      <c r="E896" t="s">
        <v>595</v>
      </c>
      <c r="F896" t="s">
        <v>1009</v>
      </c>
      <c r="G896" s="7" t="s">
        <v>44</v>
      </c>
      <c r="J896">
        <v>20</v>
      </c>
    </row>
    <row r="897" spans="1:10" ht="17" customHeight="1" x14ac:dyDescent="0.2">
      <c r="A897" s="9" t="str">
        <f>LEFT(B897,1)</f>
        <v>O</v>
      </c>
      <c r="B897" s="11" t="s">
        <v>577</v>
      </c>
      <c r="C897" s="7" t="s">
        <v>575</v>
      </c>
      <c r="D897" s="7" t="s">
        <v>65</v>
      </c>
      <c r="E897" t="s">
        <v>595</v>
      </c>
      <c r="F897" t="s">
        <v>1009</v>
      </c>
      <c r="G897" s="7" t="s">
        <v>44</v>
      </c>
      <c r="J897">
        <v>20.5</v>
      </c>
    </row>
    <row r="898" spans="1:10" ht="17" customHeight="1" x14ac:dyDescent="0.2">
      <c r="A898" s="9" t="str">
        <f>LEFT(B898,1)</f>
        <v>O</v>
      </c>
      <c r="B898" s="11" t="s">
        <v>578</v>
      </c>
      <c r="C898" s="7" t="s">
        <v>575</v>
      </c>
      <c r="D898" s="7" t="s">
        <v>65</v>
      </c>
      <c r="E898" t="s">
        <v>595</v>
      </c>
      <c r="F898" t="s">
        <v>1009</v>
      </c>
      <c r="G898" s="7" t="s">
        <v>44</v>
      </c>
      <c r="J898">
        <v>17.2</v>
      </c>
    </row>
    <row r="899" spans="1:10" ht="17" customHeight="1" x14ac:dyDescent="0.2">
      <c r="A899" s="9" t="str">
        <f>LEFT(B899,1)</f>
        <v>O</v>
      </c>
      <c r="B899" s="11" t="s">
        <v>579</v>
      </c>
      <c r="C899" s="7" t="s">
        <v>575</v>
      </c>
      <c r="D899" s="7" t="s">
        <v>65</v>
      </c>
      <c r="E899" t="s">
        <v>595</v>
      </c>
      <c r="F899" t="s">
        <v>1009</v>
      </c>
      <c r="G899" s="7" t="s">
        <v>44</v>
      </c>
      <c r="J899">
        <v>14.7</v>
      </c>
    </row>
    <row r="900" spans="1:10" ht="17" customHeight="1" x14ac:dyDescent="0.2">
      <c r="A900" s="9" t="str">
        <f>LEFT(B900,1)</f>
        <v>O</v>
      </c>
      <c r="B900" s="11" t="s">
        <v>580</v>
      </c>
      <c r="C900" s="7" t="s">
        <v>575</v>
      </c>
      <c r="D900" s="7" t="s">
        <v>65</v>
      </c>
      <c r="E900" t="s">
        <v>595</v>
      </c>
      <c r="F900" t="s">
        <v>1009</v>
      </c>
      <c r="G900" s="7" t="s">
        <v>44</v>
      </c>
      <c r="J900">
        <v>18.399999999999999</v>
      </c>
    </row>
    <row r="901" spans="1:10" ht="17" customHeight="1" x14ac:dyDescent="0.2">
      <c r="A901" s="9" t="str">
        <f>LEFT(B901,1)</f>
        <v>O</v>
      </c>
      <c r="B901" s="11" t="s">
        <v>581</v>
      </c>
      <c r="C901" s="7" t="s">
        <v>575</v>
      </c>
      <c r="D901" s="7" t="s">
        <v>65</v>
      </c>
      <c r="E901" t="s">
        <v>595</v>
      </c>
      <c r="F901" t="s">
        <v>1009</v>
      </c>
      <c r="G901" s="7" t="s">
        <v>44</v>
      </c>
      <c r="J901">
        <v>19.899999999999999</v>
      </c>
    </row>
    <row r="902" spans="1:10" ht="17" customHeight="1" x14ac:dyDescent="0.2">
      <c r="A902" s="9" t="str">
        <f>LEFT(B902,1)</f>
        <v>O</v>
      </c>
      <c r="B902" s="11" t="s">
        <v>582</v>
      </c>
      <c r="C902" s="7" t="s">
        <v>575</v>
      </c>
      <c r="D902" s="7" t="s">
        <v>65</v>
      </c>
      <c r="E902" t="s">
        <v>595</v>
      </c>
      <c r="F902" t="s">
        <v>1009</v>
      </c>
      <c r="G902" s="7" t="s">
        <v>44</v>
      </c>
      <c r="J902">
        <v>19.100000000000001</v>
      </c>
    </row>
    <row r="903" spans="1:10" ht="17" customHeight="1" x14ac:dyDescent="0.2">
      <c r="A903" s="9" t="str">
        <f>LEFT(B903,1)</f>
        <v>O</v>
      </c>
      <c r="B903" s="11" t="s">
        <v>583</v>
      </c>
      <c r="C903" s="7" t="s">
        <v>575</v>
      </c>
      <c r="D903" s="7" t="s">
        <v>65</v>
      </c>
      <c r="E903" t="s">
        <v>595</v>
      </c>
      <c r="F903" t="s">
        <v>1009</v>
      </c>
      <c r="G903" s="7" t="s">
        <v>44</v>
      </c>
      <c r="J903">
        <v>15.9</v>
      </c>
    </row>
    <row r="904" spans="1:10" ht="17" customHeight="1" x14ac:dyDescent="0.2">
      <c r="A904" s="9" t="str">
        <f>LEFT(B904,1)</f>
        <v>O</v>
      </c>
      <c r="B904" s="11" t="s">
        <v>584</v>
      </c>
      <c r="C904" s="7" t="s">
        <v>575</v>
      </c>
      <c r="D904" s="7" t="s">
        <v>65</v>
      </c>
      <c r="E904" t="s">
        <v>595</v>
      </c>
      <c r="F904" t="s">
        <v>1009</v>
      </c>
      <c r="G904" s="7" t="s">
        <v>44</v>
      </c>
      <c r="J904">
        <v>15.1</v>
      </c>
    </row>
    <row r="905" spans="1:10" ht="17" customHeight="1" x14ac:dyDescent="0.2">
      <c r="A905" s="9" t="str">
        <f>LEFT(B905,1)</f>
        <v>O</v>
      </c>
      <c r="B905" s="11" t="s">
        <v>585</v>
      </c>
      <c r="C905" s="7" t="s">
        <v>575</v>
      </c>
      <c r="D905" s="7" t="s">
        <v>65</v>
      </c>
      <c r="E905" t="s">
        <v>595</v>
      </c>
      <c r="F905" t="s">
        <v>1009</v>
      </c>
      <c r="G905" s="7" t="s">
        <v>44</v>
      </c>
      <c r="J905">
        <v>16.7</v>
      </c>
    </row>
    <row r="906" spans="1:10" ht="17" customHeight="1" x14ac:dyDescent="0.2">
      <c r="A906" s="9" t="str">
        <f>LEFT(B906,1)</f>
        <v>O</v>
      </c>
      <c r="B906" s="11" t="s">
        <v>586</v>
      </c>
      <c r="C906" s="7" t="s">
        <v>575</v>
      </c>
      <c r="D906" s="7" t="s">
        <v>65</v>
      </c>
      <c r="E906" t="s">
        <v>595</v>
      </c>
      <c r="F906" t="s">
        <v>1009</v>
      </c>
      <c r="G906" s="7" t="s">
        <v>44</v>
      </c>
      <c r="J906">
        <v>15.3</v>
      </c>
    </row>
    <row r="907" spans="1:10" ht="17" customHeight="1" x14ac:dyDescent="0.2">
      <c r="A907" s="9" t="str">
        <f>LEFT(B907,1)</f>
        <v>O</v>
      </c>
      <c r="B907" s="11" t="s">
        <v>587</v>
      </c>
      <c r="C907" s="7" t="s">
        <v>575</v>
      </c>
      <c r="D907" s="7" t="s">
        <v>65</v>
      </c>
      <c r="E907" t="s">
        <v>595</v>
      </c>
      <c r="F907" t="s">
        <v>1009</v>
      </c>
      <c r="G907" s="7" t="s">
        <v>44</v>
      </c>
      <c r="J907">
        <v>17.5</v>
      </c>
    </row>
    <row r="908" spans="1:10" ht="17" customHeight="1" x14ac:dyDescent="0.2">
      <c r="A908" s="9" t="str">
        <f>LEFT(B908,1)</f>
        <v>O</v>
      </c>
      <c r="B908" s="11" t="s">
        <v>588</v>
      </c>
      <c r="C908" s="7" t="s">
        <v>575</v>
      </c>
      <c r="D908" s="7" t="s">
        <v>65</v>
      </c>
      <c r="E908" t="s">
        <v>595</v>
      </c>
      <c r="F908" t="s">
        <v>1009</v>
      </c>
      <c r="G908" s="7" t="s">
        <v>44</v>
      </c>
      <c r="J908">
        <v>11.9</v>
      </c>
    </row>
    <row r="909" spans="1:10" ht="17" customHeight="1" x14ac:dyDescent="0.2">
      <c r="A909" s="9" t="str">
        <f>LEFT(B909,1)</f>
        <v>O</v>
      </c>
      <c r="B909" s="11" t="s">
        <v>589</v>
      </c>
      <c r="C909" s="7" t="s">
        <v>575</v>
      </c>
      <c r="D909" s="7" t="s">
        <v>65</v>
      </c>
      <c r="E909" t="s">
        <v>595</v>
      </c>
      <c r="F909" t="s">
        <v>1009</v>
      </c>
      <c r="G909" s="7" t="s">
        <v>44</v>
      </c>
      <c r="J909">
        <v>13.6</v>
      </c>
    </row>
    <row r="910" spans="1:10" ht="17" customHeight="1" x14ac:dyDescent="0.2">
      <c r="A910" s="9" t="str">
        <f>LEFT(B910,1)</f>
        <v>O</v>
      </c>
      <c r="B910" s="11" t="s">
        <v>590</v>
      </c>
      <c r="C910" s="7" t="s">
        <v>575</v>
      </c>
      <c r="D910" s="7" t="s">
        <v>65</v>
      </c>
      <c r="E910" t="s">
        <v>595</v>
      </c>
      <c r="F910" t="s">
        <v>1009</v>
      </c>
      <c r="G910" s="7" t="s">
        <v>44</v>
      </c>
      <c r="J910">
        <v>15.3</v>
      </c>
    </row>
    <row r="911" spans="1:10" ht="17" customHeight="1" x14ac:dyDescent="0.2">
      <c r="A911" s="9" t="str">
        <f>LEFT(B911,1)</f>
        <v>O</v>
      </c>
      <c r="B911" s="11" t="s">
        <v>591</v>
      </c>
      <c r="C911" s="7" t="s">
        <v>575</v>
      </c>
      <c r="D911" s="7" t="s">
        <v>65</v>
      </c>
      <c r="E911" t="s">
        <v>595</v>
      </c>
      <c r="F911" t="s">
        <v>1009</v>
      </c>
      <c r="G911" s="7" t="s">
        <v>44</v>
      </c>
      <c r="J911">
        <v>18.5</v>
      </c>
    </row>
    <row r="912" spans="1:10" ht="17" customHeight="1" x14ac:dyDescent="0.2">
      <c r="A912" s="9" t="str">
        <f>LEFT(B912,1)</f>
        <v>O</v>
      </c>
      <c r="B912" s="11" t="s">
        <v>592</v>
      </c>
      <c r="C912" s="7" t="s">
        <v>575</v>
      </c>
      <c r="D912" s="7" t="s">
        <v>65</v>
      </c>
      <c r="E912" t="s">
        <v>595</v>
      </c>
      <c r="F912" t="s">
        <v>1009</v>
      </c>
      <c r="G912" s="7" t="s">
        <v>44</v>
      </c>
      <c r="J912">
        <v>28.2</v>
      </c>
    </row>
    <row r="913" spans="1:11" ht="17" customHeight="1" x14ac:dyDescent="0.2">
      <c r="A913" s="9" t="str">
        <f>LEFT(B913,1)</f>
        <v>O</v>
      </c>
      <c r="B913" s="11" t="s">
        <v>593</v>
      </c>
      <c r="C913" s="7" t="s">
        <v>575</v>
      </c>
      <c r="D913" s="7" t="s">
        <v>65</v>
      </c>
      <c r="E913" t="s">
        <v>595</v>
      </c>
      <c r="F913" t="s">
        <v>1009</v>
      </c>
      <c r="G913" s="7" t="s">
        <v>44</v>
      </c>
      <c r="J913">
        <v>26.6</v>
      </c>
    </row>
    <row r="914" spans="1:11" ht="17" customHeight="1" x14ac:dyDescent="0.2">
      <c r="A914" s="9" t="str">
        <f>LEFT(B914,1)</f>
        <v>O</v>
      </c>
      <c r="B914" s="11" t="s">
        <v>594</v>
      </c>
      <c r="C914" s="7" t="s">
        <v>575</v>
      </c>
      <c r="D914" s="7" t="s">
        <v>65</v>
      </c>
      <c r="E914" t="s">
        <v>595</v>
      </c>
      <c r="F914" t="s">
        <v>1009</v>
      </c>
      <c r="G914" s="7" t="s">
        <v>44</v>
      </c>
      <c r="J914">
        <v>19.600000000000001</v>
      </c>
    </row>
    <row r="915" spans="1:11" ht="17" customHeight="1" x14ac:dyDescent="0.2">
      <c r="A915" s="9" t="str">
        <f>LEFT(B915,1)</f>
        <v>O</v>
      </c>
      <c r="B915" s="11" t="s">
        <v>582</v>
      </c>
      <c r="C915" s="7" t="s">
        <v>575</v>
      </c>
      <c r="D915" s="7" t="s">
        <v>8</v>
      </c>
      <c r="E915" s="14" t="s">
        <v>596</v>
      </c>
      <c r="F915" t="s">
        <v>1009</v>
      </c>
      <c r="G915" s="7" t="s">
        <v>44</v>
      </c>
      <c r="J915">
        <v>15</v>
      </c>
    </row>
    <row r="916" spans="1:11" ht="17" customHeight="1" x14ac:dyDescent="0.2">
      <c r="A916" s="9" t="str">
        <f>LEFT(B916,1)</f>
        <v>O</v>
      </c>
      <c r="B916" s="11" t="s">
        <v>583</v>
      </c>
      <c r="C916" s="7" t="s">
        <v>575</v>
      </c>
      <c r="D916" s="7" t="s">
        <v>8</v>
      </c>
      <c r="E916" s="14" t="s">
        <v>596</v>
      </c>
      <c r="F916" t="s">
        <v>1009</v>
      </c>
      <c r="G916" s="7" t="s">
        <v>44</v>
      </c>
      <c r="J916">
        <v>15.8</v>
      </c>
    </row>
    <row r="917" spans="1:11" ht="17" customHeight="1" x14ac:dyDescent="0.2">
      <c r="A917" s="9" t="str">
        <f>LEFT(B917,1)</f>
        <v>O</v>
      </c>
      <c r="B917" s="11" t="s">
        <v>584</v>
      </c>
      <c r="C917" s="7" t="s">
        <v>575</v>
      </c>
      <c r="D917" s="7" t="s">
        <v>8</v>
      </c>
      <c r="E917" s="14" t="s">
        <v>596</v>
      </c>
      <c r="F917" t="s">
        <v>1009</v>
      </c>
      <c r="G917" s="7" t="s">
        <v>44</v>
      </c>
      <c r="J917">
        <v>15.5</v>
      </c>
    </row>
    <row r="918" spans="1:11" ht="17" customHeight="1" x14ac:dyDescent="0.2">
      <c r="A918" s="9" t="str">
        <f>LEFT(B918,1)</f>
        <v>O</v>
      </c>
      <c r="B918" s="11" t="s">
        <v>585</v>
      </c>
      <c r="C918" s="7" t="s">
        <v>575</v>
      </c>
      <c r="D918" s="7" t="s">
        <v>8</v>
      </c>
      <c r="E918" s="14" t="s">
        <v>596</v>
      </c>
      <c r="F918" t="s">
        <v>1009</v>
      </c>
      <c r="G918" s="7" t="s">
        <v>44</v>
      </c>
      <c r="J918">
        <v>17.100000000000001</v>
      </c>
    </row>
    <row r="919" spans="1:11" ht="17" customHeight="1" x14ac:dyDescent="0.2">
      <c r="A919" s="9" t="str">
        <f>LEFT(B919,1)</f>
        <v>O</v>
      </c>
      <c r="B919" s="11" t="s">
        <v>597</v>
      </c>
      <c r="C919" s="7" t="s">
        <v>575</v>
      </c>
      <c r="D919" s="7" t="s">
        <v>8</v>
      </c>
      <c r="E919" s="14" t="s">
        <v>596</v>
      </c>
      <c r="F919" t="s">
        <v>1009</v>
      </c>
      <c r="G919" s="7" t="s">
        <v>44</v>
      </c>
      <c r="J919">
        <v>18.5</v>
      </c>
    </row>
    <row r="920" spans="1:11" ht="17" customHeight="1" x14ac:dyDescent="0.2">
      <c r="A920" s="9" t="str">
        <f>LEFT(B920,1)</f>
        <v>O</v>
      </c>
      <c r="B920" s="11" t="s">
        <v>593</v>
      </c>
      <c r="C920" s="7" t="s">
        <v>575</v>
      </c>
      <c r="D920" s="7" t="s">
        <v>8</v>
      </c>
      <c r="E920" s="14" t="s">
        <v>596</v>
      </c>
      <c r="F920" t="s">
        <v>1009</v>
      </c>
      <c r="G920" s="7" t="s">
        <v>44</v>
      </c>
      <c r="J920">
        <v>21</v>
      </c>
    </row>
    <row r="921" spans="1:11" ht="17" customHeight="1" x14ac:dyDescent="0.2">
      <c r="A921" s="9" t="str">
        <f>LEFT(B921,1)</f>
        <v>O</v>
      </c>
      <c r="B921" s="11" t="s">
        <v>598</v>
      </c>
      <c r="C921" s="7" t="s">
        <v>599</v>
      </c>
      <c r="D921" s="7" t="s">
        <v>65</v>
      </c>
      <c r="E921" s="14" t="s">
        <v>600</v>
      </c>
      <c r="F921" t="s">
        <v>601</v>
      </c>
      <c r="G921" s="7" t="s">
        <v>13</v>
      </c>
      <c r="J921">
        <v>-12.5</v>
      </c>
      <c r="K921" t="s">
        <v>602</v>
      </c>
    </row>
    <row r="922" spans="1:11" ht="17" customHeight="1" x14ac:dyDescent="0.2">
      <c r="A922" s="9" t="str">
        <f>LEFT(B922,1)</f>
        <v>O</v>
      </c>
      <c r="B922" s="11" t="s">
        <v>637</v>
      </c>
      <c r="C922" s="7" t="s">
        <v>599</v>
      </c>
      <c r="D922" s="7" t="s">
        <v>65</v>
      </c>
      <c r="E922" s="14" t="s">
        <v>600</v>
      </c>
      <c r="F922" t="s">
        <v>601</v>
      </c>
      <c r="G922" s="7" t="s">
        <v>13</v>
      </c>
      <c r="J922">
        <v>5.6</v>
      </c>
      <c r="K922" t="s">
        <v>606</v>
      </c>
    </row>
    <row r="923" spans="1:11" ht="17" customHeight="1" x14ac:dyDescent="0.2">
      <c r="A923" s="9" t="str">
        <f>LEFT(B923,1)</f>
        <v>O</v>
      </c>
      <c r="B923" s="11" t="s">
        <v>638</v>
      </c>
      <c r="C923" s="7" t="s">
        <v>599</v>
      </c>
      <c r="D923" s="7" t="s">
        <v>65</v>
      </c>
      <c r="E923" s="14" t="s">
        <v>600</v>
      </c>
      <c r="F923" t="s">
        <v>601</v>
      </c>
      <c r="G923" s="7" t="s">
        <v>13</v>
      </c>
      <c r="J923">
        <v>2.4</v>
      </c>
      <c r="K923" t="s">
        <v>608</v>
      </c>
    </row>
    <row r="924" spans="1:11" ht="17" customHeight="1" x14ac:dyDescent="0.2">
      <c r="A924" s="9" t="str">
        <f>LEFT(B924,1)</f>
        <v>O</v>
      </c>
      <c r="B924" s="11" t="s">
        <v>639</v>
      </c>
      <c r="C924" s="7" t="s">
        <v>599</v>
      </c>
      <c r="D924" s="7" t="s">
        <v>65</v>
      </c>
      <c r="E924" s="14" t="s">
        <v>600</v>
      </c>
      <c r="F924" t="s">
        <v>601</v>
      </c>
      <c r="G924" s="7" t="s">
        <v>13</v>
      </c>
      <c r="J924">
        <v>-0.6</v>
      </c>
      <c r="K924" t="s">
        <v>611</v>
      </c>
    </row>
    <row r="925" spans="1:11" ht="17" customHeight="1" x14ac:dyDescent="0.2">
      <c r="A925" s="9" t="str">
        <f>LEFT(B925,1)</f>
        <v>O</v>
      </c>
      <c r="B925" s="11" t="s">
        <v>640</v>
      </c>
      <c r="C925" s="7" t="s">
        <v>599</v>
      </c>
      <c r="D925" s="7" t="s">
        <v>65</v>
      </c>
      <c r="E925" s="14" t="s">
        <v>600</v>
      </c>
      <c r="F925" t="s">
        <v>601</v>
      </c>
      <c r="G925" s="7" t="s">
        <v>13</v>
      </c>
      <c r="J925">
        <v>5.0999999999999996</v>
      </c>
      <c r="K925" t="s">
        <v>615</v>
      </c>
    </row>
    <row r="926" spans="1:11" ht="17" customHeight="1" x14ac:dyDescent="0.2">
      <c r="A926" s="9" t="str">
        <f>LEFT(B926,1)</f>
        <v>O</v>
      </c>
      <c r="B926" s="11" t="s">
        <v>641</v>
      </c>
      <c r="C926" s="7" t="s">
        <v>599</v>
      </c>
      <c r="D926" s="7" t="s">
        <v>65</v>
      </c>
      <c r="E926" s="14" t="s">
        <v>600</v>
      </c>
      <c r="F926" t="s">
        <v>601</v>
      </c>
      <c r="G926" s="7" t="s">
        <v>13</v>
      </c>
      <c r="J926">
        <v>2</v>
      </c>
      <c r="K926" t="s">
        <v>618</v>
      </c>
    </row>
    <row r="927" spans="1:11" ht="17" customHeight="1" x14ac:dyDescent="0.2">
      <c r="A927" s="9" t="str">
        <f>LEFT(B927,1)</f>
        <v>O</v>
      </c>
      <c r="B927" s="11" t="s">
        <v>642</v>
      </c>
      <c r="C927" s="7" t="s">
        <v>599</v>
      </c>
      <c r="D927" s="7" t="s">
        <v>65</v>
      </c>
      <c r="E927" s="14" t="s">
        <v>600</v>
      </c>
      <c r="F927" t="s">
        <v>601</v>
      </c>
      <c r="G927" s="7" t="s">
        <v>13</v>
      </c>
      <c r="J927">
        <v>5.7</v>
      </c>
      <c r="K927" t="s">
        <v>620</v>
      </c>
    </row>
    <row r="928" spans="1:11" ht="17" customHeight="1" x14ac:dyDescent="0.2">
      <c r="A928" s="9" t="str">
        <f>LEFT(B928,1)</f>
        <v>O</v>
      </c>
      <c r="B928" s="11" t="s">
        <v>643</v>
      </c>
      <c r="C928" s="7" t="s">
        <v>599</v>
      </c>
      <c r="D928" s="7" t="s">
        <v>65</v>
      </c>
      <c r="E928" s="14" t="s">
        <v>600</v>
      </c>
      <c r="F928" t="s">
        <v>601</v>
      </c>
      <c r="G928" s="7" t="s">
        <v>13</v>
      </c>
      <c r="J928">
        <v>6.4</v>
      </c>
      <c r="K928" t="s">
        <v>623</v>
      </c>
    </row>
    <row r="929" spans="1:11" ht="17" customHeight="1" x14ac:dyDescent="0.2">
      <c r="A929" s="9" t="str">
        <f>LEFT(B929,1)</f>
        <v>O</v>
      </c>
      <c r="B929" s="11" t="s">
        <v>644</v>
      </c>
      <c r="C929" s="7" t="s">
        <v>599</v>
      </c>
      <c r="D929" s="7" t="s">
        <v>65</v>
      </c>
      <c r="E929" s="14" t="s">
        <v>600</v>
      </c>
      <c r="F929" t="s">
        <v>601</v>
      </c>
      <c r="G929" s="7" t="s">
        <v>13</v>
      </c>
      <c r="J929">
        <v>7.4</v>
      </c>
      <c r="K929" t="s">
        <v>626</v>
      </c>
    </row>
    <row r="930" spans="1:11" ht="17" customHeight="1" x14ac:dyDescent="0.2">
      <c r="A930" s="9" t="str">
        <f>LEFT(B930,1)</f>
        <v>O</v>
      </c>
      <c r="B930" s="11" t="s">
        <v>645</v>
      </c>
      <c r="C930" s="7" t="s">
        <v>599</v>
      </c>
      <c r="D930" s="7" t="s">
        <v>65</v>
      </c>
      <c r="E930" s="14" t="s">
        <v>600</v>
      </c>
      <c r="F930" t="s">
        <v>601</v>
      </c>
      <c r="G930" s="7" t="s">
        <v>13</v>
      </c>
      <c r="J930">
        <v>12.2</v>
      </c>
      <c r="K930" t="s">
        <v>628</v>
      </c>
    </row>
    <row r="931" spans="1:11" ht="17" customHeight="1" x14ac:dyDescent="0.2">
      <c r="A931" s="9" t="str">
        <f>LEFT(B931,1)</f>
        <v>O</v>
      </c>
      <c r="B931" s="11" t="s">
        <v>646</v>
      </c>
      <c r="C931" s="7" t="s">
        <v>599</v>
      </c>
      <c r="D931" s="7" t="s">
        <v>65</v>
      </c>
      <c r="E931" s="14" t="s">
        <v>600</v>
      </c>
      <c r="F931" t="s">
        <v>601</v>
      </c>
      <c r="G931" s="7" t="s">
        <v>13</v>
      </c>
      <c r="J931">
        <v>24</v>
      </c>
      <c r="K931" t="s">
        <v>631</v>
      </c>
    </row>
    <row r="932" spans="1:11" ht="17" customHeight="1" x14ac:dyDescent="0.2">
      <c r="A932" s="9" t="str">
        <f>LEFT(B932,1)</f>
        <v>O</v>
      </c>
      <c r="B932" s="11" t="s">
        <v>647</v>
      </c>
      <c r="C932" s="7" t="s">
        <v>599</v>
      </c>
      <c r="D932" s="7" t="s">
        <v>65</v>
      </c>
      <c r="E932" s="14" t="s">
        <v>600</v>
      </c>
      <c r="F932" t="s">
        <v>601</v>
      </c>
      <c r="G932" s="7" t="s">
        <v>13</v>
      </c>
      <c r="J932">
        <v>21</v>
      </c>
      <c r="K932" t="s">
        <v>634</v>
      </c>
    </row>
    <row r="933" spans="1:11" ht="17" customHeight="1" x14ac:dyDescent="0.2">
      <c r="A933" s="9" t="str">
        <f>LEFT(B933,1)</f>
        <v>O</v>
      </c>
      <c r="B933" s="11" t="s">
        <v>648</v>
      </c>
      <c r="C933" s="7" t="s">
        <v>649</v>
      </c>
      <c r="D933" s="7" t="s">
        <v>65</v>
      </c>
      <c r="E933" s="14" t="s">
        <v>600</v>
      </c>
      <c r="F933" t="s">
        <v>601</v>
      </c>
      <c r="G933" s="7" t="s">
        <v>13</v>
      </c>
      <c r="J933">
        <v>-0.9</v>
      </c>
      <c r="K933" t="s">
        <v>650</v>
      </c>
    </row>
    <row r="934" spans="1:11" ht="17" customHeight="1" x14ac:dyDescent="0.2">
      <c r="A934" s="9" t="str">
        <f>LEFT(B934,1)</f>
        <v>O</v>
      </c>
      <c r="B934" s="11" t="s">
        <v>598</v>
      </c>
      <c r="C934" s="7" t="s">
        <v>649</v>
      </c>
      <c r="D934" s="7" t="s">
        <v>65</v>
      </c>
      <c r="E934" s="14" t="s">
        <v>600</v>
      </c>
      <c r="F934" t="s">
        <v>601</v>
      </c>
      <c r="G934" s="7" t="s">
        <v>13</v>
      </c>
      <c r="J934">
        <v>-12.5</v>
      </c>
      <c r="K934" t="s">
        <v>602</v>
      </c>
    </row>
    <row r="935" spans="1:11" ht="17" customHeight="1" x14ac:dyDescent="0.2">
      <c r="A935" s="9" t="str">
        <f>LEFT(B935,1)</f>
        <v>O</v>
      </c>
      <c r="B935" s="11" t="s">
        <v>637</v>
      </c>
      <c r="C935" s="7" t="s">
        <v>649</v>
      </c>
      <c r="D935" s="7" t="s">
        <v>65</v>
      </c>
      <c r="E935" s="14" t="s">
        <v>600</v>
      </c>
      <c r="F935" t="s">
        <v>601</v>
      </c>
      <c r="G935" s="7" t="s">
        <v>13</v>
      </c>
      <c r="J935">
        <v>5.6</v>
      </c>
      <c r="K935" t="s">
        <v>606</v>
      </c>
    </row>
    <row r="936" spans="1:11" ht="17" customHeight="1" x14ac:dyDescent="0.2">
      <c r="A936" s="9" t="str">
        <f>LEFT(B936,1)</f>
        <v>O</v>
      </c>
      <c r="B936" s="11" t="s">
        <v>640</v>
      </c>
      <c r="C936" s="7" t="s">
        <v>649</v>
      </c>
      <c r="D936" s="7" t="s">
        <v>65</v>
      </c>
      <c r="E936" s="14" t="s">
        <v>600</v>
      </c>
      <c r="F936" t="s">
        <v>601</v>
      </c>
      <c r="G936" s="7" t="s">
        <v>13</v>
      </c>
      <c r="J936">
        <v>5.0999999999999996</v>
      </c>
      <c r="K936" t="s">
        <v>661</v>
      </c>
    </row>
    <row r="937" spans="1:11" ht="17" customHeight="1" x14ac:dyDescent="0.2">
      <c r="A937" s="9" t="str">
        <f>LEFT(B937,1)</f>
        <v>O</v>
      </c>
      <c r="B937" s="11" t="s">
        <v>639</v>
      </c>
      <c r="C937" s="7" t="s">
        <v>649</v>
      </c>
      <c r="D937" s="7" t="s">
        <v>65</v>
      </c>
      <c r="E937" s="14" t="s">
        <v>600</v>
      </c>
      <c r="F937" t="s">
        <v>601</v>
      </c>
      <c r="G937" s="7" t="s">
        <v>13</v>
      </c>
      <c r="J937">
        <v>-0.6</v>
      </c>
      <c r="K937" t="s">
        <v>611</v>
      </c>
    </row>
    <row r="938" spans="1:11" ht="17" customHeight="1" x14ac:dyDescent="0.2">
      <c r="A938" s="9" t="str">
        <f>LEFT(B938,1)</f>
        <v>O</v>
      </c>
      <c r="B938" s="11" t="s">
        <v>684</v>
      </c>
      <c r="C938" s="7" t="s">
        <v>649</v>
      </c>
      <c r="D938" s="7" t="s">
        <v>65</v>
      </c>
      <c r="E938" s="14" t="s">
        <v>600</v>
      </c>
      <c r="F938" t="s">
        <v>601</v>
      </c>
      <c r="G938" s="7" t="s">
        <v>13</v>
      </c>
      <c r="J938">
        <v>10.7</v>
      </c>
      <c r="K938" t="s">
        <v>666</v>
      </c>
    </row>
    <row r="939" spans="1:11" ht="17" customHeight="1" x14ac:dyDescent="0.2">
      <c r="A939" s="9" t="str">
        <f>LEFT(B939,1)</f>
        <v>O</v>
      </c>
      <c r="B939" s="11" t="s">
        <v>643</v>
      </c>
      <c r="C939" s="7" t="s">
        <v>649</v>
      </c>
      <c r="D939" s="7" t="s">
        <v>65</v>
      </c>
      <c r="E939" s="14" t="s">
        <v>600</v>
      </c>
      <c r="F939" t="s">
        <v>601</v>
      </c>
      <c r="G939" s="7" t="s">
        <v>13</v>
      </c>
      <c r="J939">
        <v>6.4</v>
      </c>
      <c r="K939" t="s">
        <v>623</v>
      </c>
    </row>
    <row r="940" spans="1:11" ht="17" customHeight="1" x14ac:dyDescent="0.2">
      <c r="A940" s="9" t="str">
        <f>LEFT(B940,1)</f>
        <v>O</v>
      </c>
      <c r="B940" s="11" t="s">
        <v>642</v>
      </c>
      <c r="C940" s="7" t="s">
        <v>649</v>
      </c>
      <c r="D940" s="7" t="s">
        <v>65</v>
      </c>
      <c r="E940" s="14" t="s">
        <v>600</v>
      </c>
      <c r="F940" t="s">
        <v>601</v>
      </c>
      <c r="G940" s="7" t="s">
        <v>13</v>
      </c>
      <c r="J940">
        <v>5.7</v>
      </c>
      <c r="K940" t="s">
        <v>620</v>
      </c>
    </row>
    <row r="941" spans="1:11" ht="17" customHeight="1" x14ac:dyDescent="0.2">
      <c r="A941" s="9" t="str">
        <f>LEFT(B941,1)</f>
        <v>O</v>
      </c>
      <c r="B941" s="11" t="s">
        <v>645</v>
      </c>
      <c r="C941" s="7" t="s">
        <v>649</v>
      </c>
      <c r="D941" s="7" t="s">
        <v>65</v>
      </c>
      <c r="E941" s="14" t="s">
        <v>600</v>
      </c>
      <c r="F941" t="s">
        <v>601</v>
      </c>
      <c r="G941" s="7" t="s">
        <v>13</v>
      </c>
      <c r="J941">
        <v>12.2</v>
      </c>
      <c r="K941" t="s">
        <v>628</v>
      </c>
    </row>
    <row r="942" spans="1:11" ht="17" customHeight="1" x14ac:dyDescent="0.2">
      <c r="A942" s="9" t="str">
        <f>LEFT(B942,1)</f>
        <v>O</v>
      </c>
      <c r="B942" s="11" t="s">
        <v>646</v>
      </c>
      <c r="C942" s="7" t="s">
        <v>649</v>
      </c>
      <c r="D942" s="7" t="s">
        <v>65</v>
      </c>
      <c r="E942" s="14" t="s">
        <v>600</v>
      </c>
      <c r="F942" t="s">
        <v>601</v>
      </c>
      <c r="G942" s="7" t="s">
        <v>13</v>
      </c>
      <c r="J942">
        <v>24</v>
      </c>
      <c r="K942" t="s">
        <v>631</v>
      </c>
    </row>
    <row r="943" spans="1:11" ht="17" customHeight="1" x14ac:dyDescent="0.2">
      <c r="A943" s="9" t="str">
        <f>LEFT(B943,1)</f>
        <v>O</v>
      </c>
      <c r="B943" s="11" t="s">
        <v>647</v>
      </c>
      <c r="C943" s="7" t="s">
        <v>649</v>
      </c>
      <c r="D943" s="7" t="s">
        <v>65</v>
      </c>
      <c r="E943" s="14" t="s">
        <v>600</v>
      </c>
      <c r="F943" t="s">
        <v>601</v>
      </c>
      <c r="G943" s="7" t="s">
        <v>13</v>
      </c>
      <c r="J943">
        <v>21</v>
      </c>
      <c r="K943" t="s">
        <v>634</v>
      </c>
    </row>
    <row r="944" spans="1:11" s="20" customFormat="1" ht="17" customHeight="1" x14ac:dyDescent="0.2">
      <c r="A944" s="33" t="str">
        <f>LEFT(B944,1)</f>
        <v>O</v>
      </c>
      <c r="B944" s="36" t="s">
        <v>685</v>
      </c>
      <c r="C944" s="34" t="s">
        <v>686</v>
      </c>
      <c r="D944" s="34" t="s">
        <v>65</v>
      </c>
      <c r="E944" s="35" t="s">
        <v>688</v>
      </c>
      <c r="F944" s="20" t="s">
        <v>687</v>
      </c>
      <c r="G944" s="34" t="s">
        <v>42</v>
      </c>
      <c r="H944"/>
      <c r="I944"/>
      <c r="J944" s="20">
        <v>12.1</v>
      </c>
      <c r="K944" s="20" t="s">
        <v>2408</v>
      </c>
    </row>
    <row r="945" spans="1:10" ht="17" customHeight="1" x14ac:dyDescent="0.2">
      <c r="A945" s="9" t="str">
        <f>LEFT(B945,1)</f>
        <v>O</v>
      </c>
      <c r="B945" s="11" t="s">
        <v>689</v>
      </c>
      <c r="C945" s="7" t="s">
        <v>686</v>
      </c>
      <c r="D945" s="7" t="s">
        <v>65</v>
      </c>
      <c r="E945" s="14" t="s">
        <v>688</v>
      </c>
      <c r="F945" t="s">
        <v>687</v>
      </c>
      <c r="G945" s="7" t="s">
        <v>42</v>
      </c>
      <c r="J945">
        <v>11.7</v>
      </c>
    </row>
    <row r="946" spans="1:10" ht="17" customHeight="1" x14ac:dyDescent="0.2">
      <c r="A946" s="9" t="str">
        <f>LEFT(B946,1)</f>
        <v>O</v>
      </c>
      <c r="B946" s="11" t="s">
        <v>690</v>
      </c>
      <c r="C946" s="7" t="s">
        <v>686</v>
      </c>
      <c r="D946" s="7" t="s">
        <v>65</v>
      </c>
      <c r="E946" s="14" t="s">
        <v>688</v>
      </c>
      <c r="F946" t="s">
        <v>687</v>
      </c>
      <c r="G946" s="7" t="s">
        <v>42</v>
      </c>
      <c r="J946">
        <v>11.9</v>
      </c>
    </row>
    <row r="947" spans="1:10" ht="17" customHeight="1" x14ac:dyDescent="0.2">
      <c r="A947" s="9" t="str">
        <f>LEFT(B947,1)</f>
        <v>O</v>
      </c>
      <c r="B947" s="11" t="s">
        <v>691</v>
      </c>
      <c r="C947" s="7" t="s">
        <v>686</v>
      </c>
      <c r="D947" s="7" t="s">
        <v>65</v>
      </c>
      <c r="E947" s="14" t="s">
        <v>688</v>
      </c>
      <c r="F947" t="s">
        <v>687</v>
      </c>
      <c r="G947" s="7" t="s">
        <v>42</v>
      </c>
      <c r="J947">
        <v>12.6</v>
      </c>
    </row>
    <row r="948" spans="1:10" ht="17" customHeight="1" x14ac:dyDescent="0.2">
      <c r="A948" s="9" t="str">
        <f>LEFT(B948,1)</f>
        <v>O</v>
      </c>
      <c r="B948" s="11" t="s">
        <v>692</v>
      </c>
      <c r="C948" s="7" t="s">
        <v>686</v>
      </c>
      <c r="D948" s="7" t="s">
        <v>65</v>
      </c>
      <c r="E948" s="14" t="s">
        <v>688</v>
      </c>
      <c r="F948" t="s">
        <v>687</v>
      </c>
      <c r="G948" s="7" t="s">
        <v>42</v>
      </c>
      <c r="J948">
        <v>11.9</v>
      </c>
    </row>
    <row r="949" spans="1:10" ht="17" customHeight="1" x14ac:dyDescent="0.2">
      <c r="A949" s="9" t="str">
        <f>LEFT(B949,1)</f>
        <v>O</v>
      </c>
      <c r="B949" s="11" t="s">
        <v>693</v>
      </c>
      <c r="C949" s="7" t="s">
        <v>686</v>
      </c>
      <c r="D949" s="7" t="s">
        <v>65</v>
      </c>
      <c r="E949" s="14" t="s">
        <v>688</v>
      </c>
      <c r="F949" t="s">
        <v>687</v>
      </c>
      <c r="G949" s="7" t="s">
        <v>42</v>
      </c>
      <c r="J949">
        <v>11.9</v>
      </c>
    </row>
    <row r="950" spans="1:10" ht="17" customHeight="1" x14ac:dyDescent="0.2">
      <c r="A950" s="9" t="str">
        <f>LEFT(B950,1)</f>
        <v>O</v>
      </c>
      <c r="B950" s="11" t="s">
        <v>694</v>
      </c>
      <c r="C950" s="7" t="s">
        <v>686</v>
      </c>
      <c r="D950" s="7" t="s">
        <v>65</v>
      </c>
      <c r="E950" s="14" t="s">
        <v>688</v>
      </c>
      <c r="F950" t="s">
        <v>687</v>
      </c>
      <c r="G950" s="7" t="s">
        <v>42</v>
      </c>
      <c r="J950">
        <v>12.3</v>
      </c>
    </row>
    <row r="951" spans="1:10" ht="17" customHeight="1" x14ac:dyDescent="0.2">
      <c r="A951" s="9" t="str">
        <f>LEFT(B951,1)</f>
        <v>O</v>
      </c>
      <c r="B951" s="11" t="s">
        <v>695</v>
      </c>
      <c r="C951" s="7" t="s">
        <v>686</v>
      </c>
      <c r="D951" s="7" t="s">
        <v>65</v>
      </c>
      <c r="E951" s="14" t="s">
        <v>688</v>
      </c>
      <c r="F951" t="s">
        <v>687</v>
      </c>
      <c r="G951" s="7" t="s">
        <v>42</v>
      </c>
      <c r="J951">
        <v>12.8</v>
      </c>
    </row>
    <row r="952" spans="1:10" ht="17" customHeight="1" x14ac:dyDescent="0.2">
      <c r="A952" s="9" t="str">
        <f>LEFT(B952,1)</f>
        <v>O</v>
      </c>
      <c r="B952" s="11" t="s">
        <v>692</v>
      </c>
      <c r="C952" s="7" t="s">
        <v>686</v>
      </c>
      <c r="D952" s="7" t="s">
        <v>8</v>
      </c>
      <c r="E952" s="14" t="s">
        <v>688</v>
      </c>
      <c r="F952" t="s">
        <v>687</v>
      </c>
      <c r="G952" s="7" t="s">
        <v>42</v>
      </c>
      <c r="J952">
        <v>11.9</v>
      </c>
    </row>
    <row r="953" spans="1:10" ht="17" customHeight="1" x14ac:dyDescent="0.2">
      <c r="A953" s="9" t="str">
        <f>LEFT(B953,1)</f>
        <v>O</v>
      </c>
      <c r="B953" s="11" t="s">
        <v>691</v>
      </c>
      <c r="C953" s="7" t="s">
        <v>686</v>
      </c>
      <c r="D953" s="7" t="s">
        <v>8</v>
      </c>
      <c r="E953" s="14" t="s">
        <v>688</v>
      </c>
      <c r="F953" t="s">
        <v>687</v>
      </c>
      <c r="G953" s="7" t="s">
        <v>42</v>
      </c>
      <c r="J953">
        <v>12.6</v>
      </c>
    </row>
    <row r="954" spans="1:10" ht="17" customHeight="1" x14ac:dyDescent="0.2">
      <c r="A954" s="9" t="str">
        <f>LEFT(B954,1)</f>
        <v>O</v>
      </c>
      <c r="B954" s="11" t="s">
        <v>690</v>
      </c>
      <c r="C954" s="7" t="s">
        <v>686</v>
      </c>
      <c r="D954" s="7" t="s">
        <v>8</v>
      </c>
      <c r="E954" s="14" t="s">
        <v>688</v>
      </c>
      <c r="F954" t="s">
        <v>687</v>
      </c>
      <c r="G954" s="7" t="s">
        <v>42</v>
      </c>
      <c r="J954">
        <v>11.9</v>
      </c>
    </row>
    <row r="955" spans="1:10" ht="17" customHeight="1" x14ac:dyDescent="0.2">
      <c r="A955" s="9" t="str">
        <f>LEFT(B955,1)</f>
        <v>O</v>
      </c>
      <c r="B955" s="11" t="s">
        <v>696</v>
      </c>
      <c r="C955" s="7" t="s">
        <v>686</v>
      </c>
      <c r="D955" s="7" t="s">
        <v>65</v>
      </c>
      <c r="E955" s="14" t="s">
        <v>688</v>
      </c>
      <c r="F955" t="s">
        <v>687</v>
      </c>
      <c r="G955" s="7" t="s">
        <v>42</v>
      </c>
      <c r="J955">
        <v>10.8</v>
      </c>
    </row>
    <row r="956" spans="1:10" ht="17" customHeight="1" x14ac:dyDescent="0.2">
      <c r="A956" s="9" t="str">
        <f>LEFT(B956,1)</f>
        <v>O</v>
      </c>
      <c r="B956" s="11" t="s">
        <v>697</v>
      </c>
      <c r="C956" s="7" t="s">
        <v>686</v>
      </c>
      <c r="D956" s="7" t="s">
        <v>65</v>
      </c>
      <c r="E956" s="14" t="s">
        <v>688</v>
      </c>
      <c r="F956" t="s">
        <v>687</v>
      </c>
      <c r="G956" s="7" t="s">
        <v>42</v>
      </c>
      <c r="J956">
        <v>11</v>
      </c>
    </row>
    <row r="957" spans="1:10" ht="17" customHeight="1" x14ac:dyDescent="0.2">
      <c r="A957" s="9" t="str">
        <f>LEFT(B957,1)</f>
        <v>O</v>
      </c>
      <c r="B957" s="11" t="s">
        <v>698</v>
      </c>
      <c r="C957" s="7" t="s">
        <v>686</v>
      </c>
      <c r="D957" s="7" t="s">
        <v>65</v>
      </c>
      <c r="E957" s="14" t="s">
        <v>688</v>
      </c>
      <c r="F957" t="s">
        <v>687</v>
      </c>
      <c r="G957" s="7" t="s">
        <v>42</v>
      </c>
      <c r="J957">
        <v>11.7</v>
      </c>
    </row>
    <row r="958" spans="1:10" ht="17" customHeight="1" x14ac:dyDescent="0.2">
      <c r="A958" s="9" t="str">
        <f>LEFT(B958,1)</f>
        <v>O</v>
      </c>
      <c r="B958" s="11" t="s">
        <v>699</v>
      </c>
      <c r="C958" s="7" t="s">
        <v>686</v>
      </c>
      <c r="D958" s="7" t="s">
        <v>65</v>
      </c>
      <c r="E958" s="14" t="s">
        <v>688</v>
      </c>
      <c r="F958" t="s">
        <v>687</v>
      </c>
      <c r="G958" s="7" t="s">
        <v>42</v>
      </c>
      <c r="J958">
        <v>13.2</v>
      </c>
    </row>
    <row r="959" spans="1:10" ht="17" customHeight="1" x14ac:dyDescent="0.2">
      <c r="A959" s="9" t="str">
        <f>LEFT(B959,1)</f>
        <v>O</v>
      </c>
      <c r="B959" s="11" t="s">
        <v>700</v>
      </c>
      <c r="C959" s="7" t="s">
        <v>686</v>
      </c>
      <c r="D959" s="7" t="s">
        <v>65</v>
      </c>
      <c r="E959" s="14" t="s">
        <v>688</v>
      </c>
      <c r="F959" t="s">
        <v>687</v>
      </c>
      <c r="G959" s="7" t="s">
        <v>42</v>
      </c>
      <c r="J959">
        <v>10.199999999999999</v>
      </c>
    </row>
    <row r="960" spans="1:10" ht="17" customHeight="1" x14ac:dyDescent="0.2">
      <c r="A960" s="9" t="str">
        <f>LEFT(B960,1)</f>
        <v>O</v>
      </c>
      <c r="B960" s="11" t="s">
        <v>701</v>
      </c>
      <c r="C960" s="7" t="s">
        <v>686</v>
      </c>
      <c r="D960" s="7" t="s">
        <v>65</v>
      </c>
      <c r="E960" s="14" t="s">
        <v>688</v>
      </c>
      <c r="F960" t="s">
        <v>687</v>
      </c>
      <c r="G960" s="7" t="s">
        <v>42</v>
      </c>
      <c r="J960">
        <v>12.3</v>
      </c>
    </row>
    <row r="961" spans="1:10" ht="17" customHeight="1" x14ac:dyDescent="0.2">
      <c r="A961" s="9" t="str">
        <f>LEFT(B961,1)</f>
        <v>O</v>
      </c>
      <c r="B961" s="11" t="s">
        <v>702</v>
      </c>
      <c r="C961" s="7" t="s">
        <v>686</v>
      </c>
      <c r="D961" s="7" t="s">
        <v>65</v>
      </c>
      <c r="E961" s="14" t="s">
        <v>688</v>
      </c>
      <c r="F961" t="s">
        <v>687</v>
      </c>
      <c r="G961" s="7" t="s">
        <v>42</v>
      </c>
      <c r="J961">
        <v>12.8</v>
      </c>
    </row>
    <row r="962" spans="1:10" ht="17" customHeight="1" x14ac:dyDescent="0.2">
      <c r="A962" s="9" t="str">
        <f>LEFT(B962,1)</f>
        <v>O</v>
      </c>
      <c r="B962" s="11" t="s">
        <v>703</v>
      </c>
      <c r="C962" s="7" t="s">
        <v>686</v>
      </c>
      <c r="D962" s="7" t="s">
        <v>65</v>
      </c>
      <c r="E962" s="14" t="s">
        <v>688</v>
      </c>
      <c r="F962" t="s">
        <v>687</v>
      </c>
      <c r="G962" s="7" t="s">
        <v>42</v>
      </c>
      <c r="J962">
        <v>15.5</v>
      </c>
    </row>
    <row r="963" spans="1:10" ht="17" customHeight="1" x14ac:dyDescent="0.2">
      <c r="A963" s="9" t="str">
        <f>LEFT(B963,1)</f>
        <v>O</v>
      </c>
      <c r="B963" s="11" t="s">
        <v>704</v>
      </c>
      <c r="C963" s="7" t="s">
        <v>686</v>
      </c>
      <c r="D963" s="7" t="s">
        <v>65</v>
      </c>
      <c r="E963" s="14" t="s">
        <v>688</v>
      </c>
      <c r="F963" t="s">
        <v>687</v>
      </c>
      <c r="G963" s="7" t="s">
        <v>42</v>
      </c>
      <c r="J963">
        <v>15.5</v>
      </c>
    </row>
    <row r="964" spans="1:10" ht="17" customHeight="1" x14ac:dyDescent="0.2">
      <c r="A964" s="9" t="str">
        <f>LEFT(B964,1)</f>
        <v>O</v>
      </c>
      <c r="B964" s="11" t="s">
        <v>705</v>
      </c>
      <c r="C964" s="7" t="s">
        <v>686</v>
      </c>
      <c r="D964" s="7" t="s">
        <v>65</v>
      </c>
      <c r="E964" s="14" t="s">
        <v>688</v>
      </c>
      <c r="F964" t="s">
        <v>687</v>
      </c>
      <c r="G964" s="7" t="s">
        <v>42</v>
      </c>
      <c r="J964">
        <v>14.6</v>
      </c>
    </row>
    <row r="965" spans="1:10" ht="17" customHeight="1" x14ac:dyDescent="0.2">
      <c r="A965" s="9" t="str">
        <f>LEFT(B965,1)</f>
        <v>O</v>
      </c>
      <c r="B965" s="11" t="s">
        <v>696</v>
      </c>
      <c r="C965" s="7" t="s">
        <v>686</v>
      </c>
      <c r="D965" s="7" t="s">
        <v>8</v>
      </c>
      <c r="E965" s="14" t="s">
        <v>688</v>
      </c>
      <c r="F965" t="s">
        <v>687</v>
      </c>
      <c r="G965" s="7" t="s">
        <v>42</v>
      </c>
      <c r="J965">
        <v>13.7</v>
      </c>
    </row>
    <row r="966" spans="1:10" ht="17" customHeight="1" x14ac:dyDescent="0.2">
      <c r="A966" s="9" t="str">
        <f>LEFT(B966,1)</f>
        <v>O</v>
      </c>
      <c r="B966" s="11" t="s">
        <v>697</v>
      </c>
      <c r="C966" s="7" t="s">
        <v>686</v>
      </c>
      <c r="D966" s="7" t="s">
        <v>8</v>
      </c>
      <c r="E966" s="14" t="s">
        <v>688</v>
      </c>
      <c r="F966" t="s">
        <v>687</v>
      </c>
      <c r="G966" s="7" t="s">
        <v>42</v>
      </c>
      <c r="J966">
        <v>12.6</v>
      </c>
    </row>
    <row r="967" spans="1:10" ht="17" customHeight="1" x14ac:dyDescent="0.2">
      <c r="A967" s="9" t="str">
        <f>LEFT(B967,1)</f>
        <v>O</v>
      </c>
      <c r="B967" s="11" t="s">
        <v>698</v>
      </c>
      <c r="C967" s="7" t="s">
        <v>686</v>
      </c>
      <c r="D967" s="7" t="s">
        <v>8</v>
      </c>
      <c r="E967" s="14" t="s">
        <v>688</v>
      </c>
      <c r="F967" t="s">
        <v>687</v>
      </c>
      <c r="G967" s="7" t="s">
        <v>42</v>
      </c>
      <c r="J967">
        <v>13.1</v>
      </c>
    </row>
    <row r="968" spans="1:10" ht="17" customHeight="1" x14ac:dyDescent="0.2">
      <c r="A968" s="9" t="str">
        <f>LEFT(B968,1)</f>
        <v>O</v>
      </c>
      <c r="B968" s="11" t="s">
        <v>699</v>
      </c>
      <c r="C968" s="7" t="s">
        <v>686</v>
      </c>
      <c r="D968" s="7" t="s">
        <v>8</v>
      </c>
      <c r="E968" s="14" t="s">
        <v>688</v>
      </c>
      <c r="F968" t="s">
        <v>687</v>
      </c>
      <c r="G968" s="7" t="s">
        <v>42</v>
      </c>
      <c r="J968">
        <v>13.5</v>
      </c>
    </row>
    <row r="969" spans="1:10" ht="17" customHeight="1" x14ac:dyDescent="0.2">
      <c r="A969" s="9" t="str">
        <f>LEFT(B969,1)</f>
        <v>O</v>
      </c>
      <c r="B969" s="11" t="s">
        <v>700</v>
      </c>
      <c r="C969" s="7" t="s">
        <v>686</v>
      </c>
      <c r="D969" s="7" t="s">
        <v>65</v>
      </c>
      <c r="E969" s="14" t="s">
        <v>688</v>
      </c>
      <c r="F969" t="s">
        <v>687</v>
      </c>
      <c r="G969" s="7" t="s">
        <v>42</v>
      </c>
      <c r="J969">
        <v>-1</v>
      </c>
    </row>
    <row r="970" spans="1:10" ht="17" customHeight="1" x14ac:dyDescent="0.2">
      <c r="A970" s="9" t="str">
        <f>LEFT(B970,1)</f>
        <v>O</v>
      </c>
      <c r="B970" s="11" t="s">
        <v>701</v>
      </c>
      <c r="C970" s="7" t="s">
        <v>686</v>
      </c>
      <c r="D970" s="7" t="s">
        <v>65</v>
      </c>
      <c r="E970" s="14" t="s">
        <v>688</v>
      </c>
      <c r="F970" t="s">
        <v>687</v>
      </c>
      <c r="G970" s="7" t="s">
        <v>42</v>
      </c>
      <c r="J970">
        <v>-1</v>
      </c>
    </row>
    <row r="971" spans="1:10" ht="17" customHeight="1" x14ac:dyDescent="0.2">
      <c r="A971" s="9" t="str">
        <f>LEFT(B971,1)</f>
        <v>O</v>
      </c>
      <c r="B971" s="11" t="s">
        <v>702</v>
      </c>
      <c r="C971" s="7" t="s">
        <v>686</v>
      </c>
      <c r="D971" s="7" t="s">
        <v>65</v>
      </c>
      <c r="E971" s="14" t="s">
        <v>688</v>
      </c>
      <c r="F971" t="s">
        <v>687</v>
      </c>
      <c r="G971" s="7" t="s">
        <v>42</v>
      </c>
      <c r="J971">
        <v>-3</v>
      </c>
    </row>
    <row r="972" spans="1:10" ht="17" customHeight="1" x14ac:dyDescent="0.2">
      <c r="A972" s="9" t="str">
        <f>LEFT(B972,1)</f>
        <v>O</v>
      </c>
      <c r="B972" s="11" t="s">
        <v>703</v>
      </c>
      <c r="C972" s="7" t="s">
        <v>686</v>
      </c>
      <c r="D972" s="7" t="s">
        <v>65</v>
      </c>
      <c r="E972" s="14" t="s">
        <v>688</v>
      </c>
      <c r="F972" t="s">
        <v>687</v>
      </c>
      <c r="G972" s="7" t="s">
        <v>42</v>
      </c>
      <c r="J972">
        <v>-4.0999999999999996</v>
      </c>
    </row>
    <row r="973" spans="1:10" ht="17" customHeight="1" x14ac:dyDescent="0.2">
      <c r="A973" s="9" t="str">
        <f>LEFT(B973,1)</f>
        <v>O</v>
      </c>
      <c r="B973" s="11" t="s">
        <v>704</v>
      </c>
      <c r="C973" s="7" t="s">
        <v>686</v>
      </c>
      <c r="D973" s="7" t="s">
        <v>65</v>
      </c>
      <c r="E973" s="14" t="s">
        <v>688</v>
      </c>
      <c r="F973" t="s">
        <v>687</v>
      </c>
      <c r="G973" s="7" t="s">
        <v>42</v>
      </c>
      <c r="J973">
        <v>-5.2</v>
      </c>
    </row>
    <row r="974" spans="1:10" ht="17" customHeight="1" x14ac:dyDescent="0.2">
      <c r="A974" s="9" t="str">
        <f>LEFT(B974,1)</f>
        <v>O</v>
      </c>
      <c r="B974" s="11" t="s">
        <v>705</v>
      </c>
      <c r="C974" s="7" t="s">
        <v>686</v>
      </c>
      <c r="D974" s="7" t="s">
        <v>65</v>
      </c>
      <c r="E974" s="14" t="s">
        <v>688</v>
      </c>
      <c r="F974" t="s">
        <v>687</v>
      </c>
      <c r="G974" s="7" t="s">
        <v>42</v>
      </c>
      <c r="J974">
        <v>7.5</v>
      </c>
    </row>
    <row r="975" spans="1:10" ht="17" customHeight="1" x14ac:dyDescent="0.2">
      <c r="A975" s="9" t="str">
        <f>LEFT(B975,1)</f>
        <v>O</v>
      </c>
      <c r="B975" s="11" t="s">
        <v>706</v>
      </c>
      <c r="C975" s="7" t="s">
        <v>686</v>
      </c>
      <c r="D975" s="7" t="s">
        <v>65</v>
      </c>
      <c r="E975" s="14" t="s">
        <v>688</v>
      </c>
      <c r="F975" t="s">
        <v>687</v>
      </c>
      <c r="G975" s="7" t="s">
        <v>42</v>
      </c>
      <c r="J975">
        <v>6.1</v>
      </c>
    </row>
    <row r="976" spans="1:10" ht="17" customHeight="1" x14ac:dyDescent="0.2">
      <c r="A976" s="9" t="str">
        <f>LEFT(B976,1)</f>
        <v>O</v>
      </c>
      <c r="B976" s="11" t="s">
        <v>707</v>
      </c>
      <c r="C976" s="7" t="s">
        <v>686</v>
      </c>
      <c r="D976" s="7" t="s">
        <v>65</v>
      </c>
      <c r="E976" s="14" t="s">
        <v>688</v>
      </c>
      <c r="F976" t="s">
        <v>687</v>
      </c>
      <c r="G976" s="7" t="s">
        <v>42</v>
      </c>
      <c r="J976">
        <v>5.9</v>
      </c>
    </row>
    <row r="977" spans="1:10" ht="17" customHeight="1" x14ac:dyDescent="0.2">
      <c r="A977" s="9" t="str">
        <f>LEFT(B977,1)</f>
        <v>O</v>
      </c>
      <c r="B977" s="11" t="s">
        <v>708</v>
      </c>
      <c r="C977" s="7" t="s">
        <v>686</v>
      </c>
      <c r="D977" s="7" t="s">
        <v>65</v>
      </c>
      <c r="E977" s="14" t="s">
        <v>688</v>
      </c>
      <c r="F977" t="s">
        <v>687</v>
      </c>
      <c r="G977" s="7" t="s">
        <v>42</v>
      </c>
      <c r="J977">
        <v>5.7</v>
      </c>
    </row>
    <row r="978" spans="1:10" ht="17" customHeight="1" x14ac:dyDescent="0.2">
      <c r="A978" s="9" t="str">
        <f>LEFT(B978,1)</f>
        <v>O</v>
      </c>
      <c r="B978" s="11" t="s">
        <v>709</v>
      </c>
      <c r="C978" s="7" t="s">
        <v>686</v>
      </c>
      <c r="D978" s="7" t="s">
        <v>65</v>
      </c>
      <c r="E978" s="14" t="s">
        <v>688</v>
      </c>
      <c r="F978" t="s">
        <v>687</v>
      </c>
      <c r="G978" s="7" t="s">
        <v>42</v>
      </c>
      <c r="J978">
        <v>7.5</v>
      </c>
    </row>
    <row r="979" spans="1:10" ht="17" customHeight="1" x14ac:dyDescent="0.2">
      <c r="A979" s="9" t="str">
        <f>LEFT(B979,1)</f>
        <v>O</v>
      </c>
      <c r="B979" s="11" t="s">
        <v>710</v>
      </c>
      <c r="C979" s="7" t="s">
        <v>686</v>
      </c>
      <c r="D979" s="7" t="s">
        <v>65</v>
      </c>
      <c r="E979" s="14" t="s">
        <v>688</v>
      </c>
      <c r="F979" t="s">
        <v>687</v>
      </c>
      <c r="G979" s="7" t="s">
        <v>42</v>
      </c>
      <c r="J979">
        <v>5.7</v>
      </c>
    </row>
    <row r="980" spans="1:10" ht="17" customHeight="1" x14ac:dyDescent="0.2">
      <c r="A980" s="9" t="str">
        <f>LEFT(B980,1)</f>
        <v>O</v>
      </c>
      <c r="B980" s="11" t="s">
        <v>711</v>
      </c>
      <c r="C980" s="7" t="s">
        <v>686</v>
      </c>
      <c r="D980" s="7" t="s">
        <v>65</v>
      </c>
      <c r="E980" s="14" t="s">
        <v>688</v>
      </c>
      <c r="F980" t="s">
        <v>687</v>
      </c>
      <c r="G980" s="7" t="s">
        <v>42</v>
      </c>
      <c r="J980">
        <v>10</v>
      </c>
    </row>
    <row r="981" spans="1:10" ht="17" customHeight="1" x14ac:dyDescent="0.2">
      <c r="A981" s="9" t="str">
        <f>LEFT(B981,1)</f>
        <v>O</v>
      </c>
      <c r="B981" s="11" t="s">
        <v>712</v>
      </c>
      <c r="C981" s="7" t="s">
        <v>686</v>
      </c>
      <c r="D981" s="7" t="s">
        <v>65</v>
      </c>
      <c r="E981" s="14" t="s">
        <v>688</v>
      </c>
      <c r="F981" t="s">
        <v>687</v>
      </c>
      <c r="G981" s="7" t="s">
        <v>42</v>
      </c>
      <c r="J981">
        <v>10.6</v>
      </c>
    </row>
    <row r="982" spans="1:10" ht="17" customHeight="1" x14ac:dyDescent="0.2">
      <c r="A982" s="9" t="str">
        <f>LEFT(B982,1)</f>
        <v>O</v>
      </c>
      <c r="B982" s="11" t="s">
        <v>713</v>
      </c>
      <c r="C982" s="7" t="s">
        <v>686</v>
      </c>
      <c r="D982" s="7" t="s">
        <v>65</v>
      </c>
      <c r="E982" s="14" t="s">
        <v>688</v>
      </c>
      <c r="F982" t="s">
        <v>687</v>
      </c>
      <c r="G982" s="7" t="s">
        <v>42</v>
      </c>
      <c r="J982">
        <v>11</v>
      </c>
    </row>
    <row r="983" spans="1:10" ht="17" customHeight="1" x14ac:dyDescent="0.2">
      <c r="A983" s="9" t="str">
        <f>LEFT(B983,1)</f>
        <v>O</v>
      </c>
      <c r="B983" s="11" t="s">
        <v>714</v>
      </c>
      <c r="C983" s="7" t="s">
        <v>686</v>
      </c>
      <c r="D983" s="7" t="s">
        <v>65</v>
      </c>
      <c r="E983" s="14" t="s">
        <v>688</v>
      </c>
      <c r="F983" t="s">
        <v>687</v>
      </c>
      <c r="G983" s="7" t="s">
        <v>42</v>
      </c>
      <c r="J983">
        <v>12</v>
      </c>
    </row>
    <row r="984" spans="1:10" ht="17" customHeight="1" x14ac:dyDescent="0.2">
      <c r="A984" s="9" t="str">
        <f>LEFT(B984,1)</f>
        <v>O</v>
      </c>
      <c r="B984" s="11" t="s">
        <v>715</v>
      </c>
      <c r="C984" s="7" t="s">
        <v>686</v>
      </c>
      <c r="D984" s="7" t="s">
        <v>65</v>
      </c>
      <c r="E984" s="14" t="s">
        <v>688</v>
      </c>
      <c r="F984" t="s">
        <v>687</v>
      </c>
      <c r="G984" s="7" t="s">
        <v>42</v>
      </c>
      <c r="J984">
        <v>10.1</v>
      </c>
    </row>
    <row r="985" spans="1:10" ht="17" customHeight="1" x14ac:dyDescent="0.2">
      <c r="A985" s="9" t="str">
        <f>LEFT(B985,1)</f>
        <v>O</v>
      </c>
      <c r="B985" s="11" t="s">
        <v>719</v>
      </c>
      <c r="C985" s="7" t="s">
        <v>686</v>
      </c>
      <c r="D985" s="7" t="s">
        <v>65</v>
      </c>
      <c r="E985" s="14" t="s">
        <v>688</v>
      </c>
      <c r="F985" t="s">
        <v>72</v>
      </c>
      <c r="G985" s="7" t="s">
        <v>13</v>
      </c>
      <c r="J985">
        <v>-2.2999999999999998</v>
      </c>
    </row>
    <row r="986" spans="1:10" ht="17" customHeight="1" x14ac:dyDescent="0.2">
      <c r="A986" s="9" t="str">
        <f>LEFT(B986,1)</f>
        <v>O</v>
      </c>
      <c r="B986" s="11" t="s">
        <v>720</v>
      </c>
      <c r="C986" s="7" t="s">
        <v>686</v>
      </c>
      <c r="D986" s="7" t="s">
        <v>65</v>
      </c>
      <c r="E986" s="14" t="s">
        <v>688</v>
      </c>
      <c r="F986" t="s">
        <v>72</v>
      </c>
      <c r="G986" s="7" t="s">
        <v>13</v>
      </c>
      <c r="J986">
        <v>-1.7</v>
      </c>
    </row>
    <row r="987" spans="1:10" ht="17" customHeight="1" x14ac:dyDescent="0.2">
      <c r="A987" s="9" t="str">
        <f>LEFT(B987,1)</f>
        <v>O</v>
      </c>
      <c r="B987" s="11" t="s">
        <v>721</v>
      </c>
      <c r="C987" s="7" t="s">
        <v>686</v>
      </c>
      <c r="D987" s="7" t="s">
        <v>65</v>
      </c>
      <c r="E987" s="14" t="s">
        <v>688</v>
      </c>
      <c r="F987" t="s">
        <v>72</v>
      </c>
      <c r="G987" s="7" t="s">
        <v>13</v>
      </c>
      <c r="J987">
        <v>-4.5999999999999996</v>
      </c>
    </row>
    <row r="988" spans="1:10" ht="17" customHeight="1" x14ac:dyDescent="0.2">
      <c r="A988" s="9" t="str">
        <f>LEFT(B988,1)</f>
        <v>O</v>
      </c>
      <c r="B988" s="11" t="s">
        <v>722</v>
      </c>
      <c r="C988" s="7" t="s">
        <v>686</v>
      </c>
      <c r="D988" s="7" t="s">
        <v>65</v>
      </c>
      <c r="E988" s="14" t="s">
        <v>688</v>
      </c>
      <c r="F988" t="s">
        <v>72</v>
      </c>
      <c r="G988" s="7" t="s">
        <v>13</v>
      </c>
      <c r="J988">
        <v>-5.9</v>
      </c>
    </row>
    <row r="989" spans="1:10" ht="17" customHeight="1" x14ac:dyDescent="0.2">
      <c r="A989" s="9" t="str">
        <f>LEFT(B989,1)</f>
        <v>O</v>
      </c>
      <c r="B989" s="11" t="s">
        <v>723</v>
      </c>
      <c r="C989" s="7" t="s">
        <v>686</v>
      </c>
      <c r="D989" s="7" t="s">
        <v>65</v>
      </c>
      <c r="E989" s="14" t="s">
        <v>688</v>
      </c>
      <c r="F989" t="s">
        <v>72</v>
      </c>
      <c r="G989" s="7" t="s">
        <v>13</v>
      </c>
      <c r="J989">
        <v>-4.3</v>
      </c>
    </row>
    <row r="990" spans="1:10" ht="17" customHeight="1" x14ac:dyDescent="0.2">
      <c r="A990" s="9" t="str">
        <f>LEFT(B990,1)</f>
        <v>O</v>
      </c>
      <c r="B990" s="11" t="s">
        <v>724</v>
      </c>
      <c r="C990" s="7" t="s">
        <v>686</v>
      </c>
      <c r="D990" s="7" t="s">
        <v>65</v>
      </c>
      <c r="E990" s="14" t="s">
        <v>688</v>
      </c>
      <c r="F990" t="s">
        <v>72</v>
      </c>
      <c r="G990" s="7" t="s">
        <v>13</v>
      </c>
      <c r="J990">
        <v>-3.9</v>
      </c>
    </row>
    <row r="991" spans="1:10" ht="17" customHeight="1" x14ac:dyDescent="0.2">
      <c r="A991" s="9" t="str">
        <f>LEFT(B991,1)</f>
        <v>O</v>
      </c>
      <c r="B991" s="11" t="s">
        <v>725</v>
      </c>
      <c r="C991" s="7" t="s">
        <v>686</v>
      </c>
      <c r="D991" s="7" t="s">
        <v>65</v>
      </c>
      <c r="E991" s="14" t="s">
        <v>688</v>
      </c>
      <c r="F991" t="s">
        <v>72</v>
      </c>
      <c r="G991" s="7" t="s">
        <v>13</v>
      </c>
      <c r="J991">
        <v>-3.6</v>
      </c>
    </row>
    <row r="992" spans="1:10" ht="17" customHeight="1" x14ac:dyDescent="0.2">
      <c r="A992" s="9" t="str">
        <f>LEFT(B992,1)</f>
        <v>O</v>
      </c>
      <c r="B992" s="11" t="s">
        <v>726</v>
      </c>
      <c r="C992" s="7" t="s">
        <v>686</v>
      </c>
      <c r="D992" s="7" t="s">
        <v>65</v>
      </c>
      <c r="E992" s="14" t="s">
        <v>688</v>
      </c>
      <c r="F992" t="s">
        <v>72</v>
      </c>
      <c r="G992" s="7" t="s">
        <v>13</v>
      </c>
      <c r="J992">
        <v>-0.8</v>
      </c>
    </row>
    <row r="993" spans="1:10" ht="17" customHeight="1" x14ac:dyDescent="0.2">
      <c r="A993" s="9" t="str">
        <f>LEFT(B993,1)</f>
        <v>O</v>
      </c>
      <c r="B993" s="11" t="s">
        <v>727</v>
      </c>
      <c r="C993" s="7" t="s">
        <v>686</v>
      </c>
      <c r="D993" s="7" t="s">
        <v>65</v>
      </c>
      <c r="E993" s="14" t="s">
        <v>688</v>
      </c>
      <c r="F993" t="s">
        <v>72</v>
      </c>
      <c r="G993" s="7" t="s">
        <v>13</v>
      </c>
      <c r="J993">
        <v>-3.5</v>
      </c>
    </row>
    <row r="994" spans="1:10" ht="17" customHeight="1" x14ac:dyDescent="0.2">
      <c r="A994" s="9" t="str">
        <f>LEFT(B994,1)</f>
        <v>O</v>
      </c>
      <c r="B994" s="11" t="s">
        <v>728</v>
      </c>
      <c r="C994" s="7" t="s">
        <v>686</v>
      </c>
      <c r="D994" s="7" t="s">
        <v>65</v>
      </c>
      <c r="E994" s="14" t="s">
        <v>688</v>
      </c>
      <c r="F994" t="s">
        <v>72</v>
      </c>
      <c r="G994" s="7" t="s">
        <v>13</v>
      </c>
      <c r="J994">
        <v>-0.3</v>
      </c>
    </row>
    <row r="995" spans="1:10" ht="17" customHeight="1" x14ac:dyDescent="0.2">
      <c r="A995" s="9" t="str">
        <f>LEFT(B995,1)</f>
        <v>O</v>
      </c>
      <c r="B995" s="11" t="s">
        <v>729</v>
      </c>
      <c r="C995" s="7" t="s">
        <v>686</v>
      </c>
      <c r="D995" s="7" t="s">
        <v>65</v>
      </c>
      <c r="E995" s="14" t="s">
        <v>688</v>
      </c>
      <c r="F995" t="s">
        <v>72</v>
      </c>
      <c r="G995" s="7" t="s">
        <v>13</v>
      </c>
      <c r="J995">
        <v>-1.2</v>
      </c>
    </row>
    <row r="996" spans="1:10" ht="17" customHeight="1" x14ac:dyDescent="0.2">
      <c r="A996" s="9" t="str">
        <f>LEFT(B996,1)</f>
        <v>O</v>
      </c>
      <c r="B996" s="11" t="s">
        <v>730</v>
      </c>
      <c r="C996" s="7" t="s">
        <v>686</v>
      </c>
      <c r="D996" s="7" t="s">
        <v>65</v>
      </c>
      <c r="E996" s="14" t="s">
        <v>688</v>
      </c>
      <c r="F996" t="s">
        <v>72</v>
      </c>
      <c r="G996" s="7" t="s">
        <v>13</v>
      </c>
      <c r="J996">
        <v>-2.2999999999999998</v>
      </c>
    </row>
    <row r="997" spans="1:10" ht="17" customHeight="1" x14ac:dyDescent="0.2">
      <c r="A997" s="9" t="str">
        <f>LEFT(B997,1)</f>
        <v>O</v>
      </c>
      <c r="B997" s="11" t="s">
        <v>731</v>
      </c>
      <c r="C997" s="7" t="s">
        <v>686</v>
      </c>
      <c r="D997" s="7" t="s">
        <v>65</v>
      </c>
      <c r="E997" s="14" t="s">
        <v>688</v>
      </c>
      <c r="F997" t="s">
        <v>72</v>
      </c>
      <c r="G997" s="7" t="s">
        <v>13</v>
      </c>
      <c r="J997">
        <v>-0.1</v>
      </c>
    </row>
    <row r="998" spans="1:10" ht="17" customHeight="1" x14ac:dyDescent="0.2">
      <c r="A998" s="9" t="str">
        <f>LEFT(B998,1)</f>
        <v>O</v>
      </c>
      <c r="B998" s="11" t="s">
        <v>732</v>
      </c>
      <c r="C998" s="7" t="s">
        <v>686</v>
      </c>
      <c r="D998" s="7" t="s">
        <v>65</v>
      </c>
      <c r="E998" s="14" t="s">
        <v>688</v>
      </c>
      <c r="F998" t="s">
        <v>716</v>
      </c>
      <c r="G998" t="s">
        <v>13</v>
      </c>
      <c r="J998">
        <v>-5.6</v>
      </c>
    </row>
    <row r="999" spans="1:10" ht="17" customHeight="1" x14ac:dyDescent="0.2">
      <c r="A999" s="9" t="str">
        <f>LEFT(B999,1)</f>
        <v>O</v>
      </c>
      <c r="B999" s="11" t="s">
        <v>733</v>
      </c>
      <c r="C999" s="7" t="s">
        <v>686</v>
      </c>
      <c r="D999" s="7" t="s">
        <v>65</v>
      </c>
      <c r="E999" s="14" t="s">
        <v>688</v>
      </c>
      <c r="F999" t="s">
        <v>717</v>
      </c>
      <c r="G999" t="s">
        <v>13</v>
      </c>
      <c r="J999">
        <v>3.9</v>
      </c>
    </row>
    <row r="1000" spans="1:10" ht="17" customHeight="1" x14ac:dyDescent="0.2">
      <c r="A1000" s="9" t="str">
        <f>LEFT(B1000,1)</f>
        <v>O</v>
      </c>
      <c r="B1000" s="11" t="s">
        <v>734</v>
      </c>
      <c r="C1000" s="7" t="s">
        <v>686</v>
      </c>
      <c r="D1000" s="7" t="s">
        <v>65</v>
      </c>
      <c r="E1000" s="14" t="s">
        <v>688</v>
      </c>
      <c r="F1000" t="s">
        <v>718</v>
      </c>
      <c r="G1000" t="s">
        <v>13</v>
      </c>
      <c r="J1000">
        <v>28.2</v>
      </c>
    </row>
    <row r="1001" spans="1:10" ht="17" customHeight="1" x14ac:dyDescent="0.2">
      <c r="A1001" s="9" t="str">
        <f>LEFT(B1001,1)</f>
        <v>O</v>
      </c>
      <c r="B1001" s="11" t="s">
        <v>735</v>
      </c>
      <c r="C1001" s="7" t="s">
        <v>686</v>
      </c>
      <c r="D1001" s="7" t="s">
        <v>65</v>
      </c>
      <c r="E1001" s="14" t="s">
        <v>688</v>
      </c>
      <c r="F1001" t="s">
        <v>718</v>
      </c>
      <c r="G1001" t="s">
        <v>13</v>
      </c>
      <c r="J1001">
        <v>-8.6999999999999993</v>
      </c>
    </row>
    <row r="1002" spans="1:10" ht="17" customHeight="1" x14ac:dyDescent="0.2">
      <c r="A1002" s="9" t="str">
        <f>LEFT(B1002,1)</f>
        <v>O</v>
      </c>
      <c r="B1002" s="11" t="s">
        <v>738</v>
      </c>
      <c r="C1002" s="7" t="s">
        <v>686</v>
      </c>
      <c r="D1002" s="7" t="s">
        <v>65</v>
      </c>
      <c r="E1002" s="14" t="s">
        <v>688</v>
      </c>
      <c r="F1002" t="s">
        <v>736</v>
      </c>
      <c r="G1002" t="s">
        <v>42</v>
      </c>
      <c r="J1002">
        <v>9.1999999999999993</v>
      </c>
    </row>
    <row r="1003" spans="1:10" ht="17" customHeight="1" x14ac:dyDescent="0.2">
      <c r="A1003" s="9" t="str">
        <f>LEFT(B1003,1)</f>
        <v>O</v>
      </c>
      <c r="B1003" s="11" t="s">
        <v>739</v>
      </c>
      <c r="C1003" s="7" t="s">
        <v>686</v>
      </c>
      <c r="D1003" s="7" t="s">
        <v>65</v>
      </c>
      <c r="E1003" s="14" t="s">
        <v>688</v>
      </c>
      <c r="F1003" t="s">
        <v>736</v>
      </c>
      <c r="G1003" t="s">
        <v>42</v>
      </c>
      <c r="J1003">
        <v>8.4</v>
      </c>
    </row>
    <row r="1004" spans="1:10" ht="17" customHeight="1" x14ac:dyDescent="0.2">
      <c r="A1004" s="9" t="str">
        <f>LEFT(B1004,1)</f>
        <v>O</v>
      </c>
      <c r="B1004" s="11" t="s">
        <v>740</v>
      </c>
      <c r="C1004" s="7" t="s">
        <v>686</v>
      </c>
      <c r="D1004" s="7" t="s">
        <v>65</v>
      </c>
      <c r="E1004" s="14" t="s">
        <v>688</v>
      </c>
      <c r="F1004" t="s">
        <v>736</v>
      </c>
      <c r="G1004" t="s">
        <v>42</v>
      </c>
      <c r="J1004">
        <v>6.3</v>
      </c>
    </row>
    <row r="1005" spans="1:10" ht="17" customHeight="1" x14ac:dyDescent="0.2">
      <c r="A1005" s="9" t="str">
        <f>LEFT(B1005,1)</f>
        <v>O</v>
      </c>
      <c r="B1005" s="11" t="s">
        <v>741</v>
      </c>
      <c r="C1005" s="7" t="s">
        <v>686</v>
      </c>
      <c r="D1005" s="7" t="s">
        <v>65</v>
      </c>
      <c r="E1005" s="14" t="s">
        <v>688</v>
      </c>
      <c r="F1005" t="s">
        <v>736</v>
      </c>
      <c r="G1005" t="s">
        <v>42</v>
      </c>
      <c r="J1005">
        <v>9.6999999999999993</v>
      </c>
    </row>
    <row r="1006" spans="1:10" ht="17" customHeight="1" x14ac:dyDescent="0.2">
      <c r="A1006" s="9" t="str">
        <f>LEFT(B1006,1)</f>
        <v>O</v>
      </c>
      <c r="B1006" s="11" t="s">
        <v>742</v>
      </c>
      <c r="C1006" s="7" t="s">
        <v>686</v>
      </c>
      <c r="D1006" s="7" t="s">
        <v>65</v>
      </c>
      <c r="E1006" s="14" t="s">
        <v>688</v>
      </c>
      <c r="F1006" t="s">
        <v>737</v>
      </c>
      <c r="G1006" t="s">
        <v>13</v>
      </c>
      <c r="J1006">
        <v>10.7</v>
      </c>
    </row>
    <row r="1007" spans="1:10" ht="17" customHeight="1" x14ac:dyDescent="0.2">
      <c r="A1007" s="9" t="str">
        <f>LEFT(B1007,1)</f>
        <v>O</v>
      </c>
      <c r="B1007" s="11" t="s">
        <v>743</v>
      </c>
      <c r="C1007" s="7" t="s">
        <v>686</v>
      </c>
      <c r="D1007" s="7" t="s">
        <v>65</v>
      </c>
      <c r="E1007" s="14" t="s">
        <v>688</v>
      </c>
      <c r="F1007" t="s">
        <v>737</v>
      </c>
      <c r="G1007" t="s">
        <v>13</v>
      </c>
      <c r="J1007">
        <v>6.6</v>
      </c>
    </row>
    <row r="1008" spans="1:10" ht="17" customHeight="1" x14ac:dyDescent="0.2">
      <c r="A1008" s="9" t="str">
        <f>LEFT(B1008,1)</f>
        <v>O</v>
      </c>
      <c r="B1008" s="11" t="s">
        <v>744</v>
      </c>
      <c r="C1008" s="7" t="s">
        <v>686</v>
      </c>
      <c r="D1008" s="7" t="s">
        <v>65</v>
      </c>
      <c r="E1008" s="14" t="s">
        <v>688</v>
      </c>
      <c r="F1008" t="s">
        <v>737</v>
      </c>
      <c r="G1008" t="s">
        <v>13</v>
      </c>
      <c r="J1008">
        <v>9.3000000000000007</v>
      </c>
    </row>
    <row r="1009" spans="1:10" ht="17" customHeight="1" x14ac:dyDescent="0.2">
      <c r="A1009" s="9" t="str">
        <f>LEFT(B1009,1)</f>
        <v>O</v>
      </c>
      <c r="B1009" s="11" t="s">
        <v>745</v>
      </c>
      <c r="C1009" s="7" t="s">
        <v>686</v>
      </c>
      <c r="D1009" s="7" t="s">
        <v>65</v>
      </c>
      <c r="E1009" s="14" t="s">
        <v>688</v>
      </c>
      <c r="F1009" t="s">
        <v>737</v>
      </c>
      <c r="G1009" t="s">
        <v>13</v>
      </c>
      <c r="J1009">
        <v>5.8</v>
      </c>
    </row>
    <row r="1010" spans="1:10" ht="17" customHeight="1" x14ac:dyDescent="0.2">
      <c r="A1010" s="9" t="str">
        <f>LEFT(B1010,1)</f>
        <v>O</v>
      </c>
      <c r="B1010" s="11" t="s">
        <v>746</v>
      </c>
      <c r="C1010" s="7" t="s">
        <v>686</v>
      </c>
      <c r="D1010" s="7" t="s">
        <v>65</v>
      </c>
      <c r="E1010" s="14" t="s">
        <v>688</v>
      </c>
      <c r="F1010" t="s">
        <v>737</v>
      </c>
      <c r="G1010" t="s">
        <v>13</v>
      </c>
      <c r="J1010">
        <v>6</v>
      </c>
    </row>
    <row r="1011" spans="1:10" ht="17" customHeight="1" x14ac:dyDescent="0.2">
      <c r="A1011" s="9" t="str">
        <f>LEFT(B1011,1)</f>
        <v>O</v>
      </c>
      <c r="B1011" s="11" t="s">
        <v>747</v>
      </c>
      <c r="C1011" s="7" t="s">
        <v>686</v>
      </c>
      <c r="D1011" s="7" t="s">
        <v>65</v>
      </c>
      <c r="E1011" s="14" t="s">
        <v>688</v>
      </c>
      <c r="F1011" t="s">
        <v>737</v>
      </c>
      <c r="G1011" t="s">
        <v>13</v>
      </c>
      <c r="J1011">
        <v>7.7</v>
      </c>
    </row>
    <row r="1012" spans="1:10" ht="17" customHeight="1" x14ac:dyDescent="0.2">
      <c r="A1012" s="9" t="str">
        <f>LEFT(B1012,1)</f>
        <v>O</v>
      </c>
      <c r="B1012" s="11" t="s">
        <v>748</v>
      </c>
      <c r="C1012" s="7" t="s">
        <v>686</v>
      </c>
      <c r="D1012" s="7" t="s">
        <v>65</v>
      </c>
      <c r="E1012" s="14" t="s">
        <v>688</v>
      </c>
      <c r="F1012" t="s">
        <v>737</v>
      </c>
      <c r="G1012" t="s">
        <v>13</v>
      </c>
      <c r="J1012">
        <v>-2.4</v>
      </c>
    </row>
    <row r="1013" spans="1:10" ht="17" customHeight="1" x14ac:dyDescent="0.2">
      <c r="A1013" s="9" t="str">
        <f>LEFT(B1013,1)</f>
        <v>O</v>
      </c>
      <c r="B1013" s="11" t="s">
        <v>749</v>
      </c>
      <c r="C1013" s="7" t="s">
        <v>686</v>
      </c>
      <c r="D1013" s="7" t="s">
        <v>65</v>
      </c>
      <c r="E1013" s="14" t="s">
        <v>688</v>
      </c>
      <c r="F1013" t="s">
        <v>737</v>
      </c>
      <c r="G1013" t="s">
        <v>13</v>
      </c>
      <c r="J1013">
        <v>4.5</v>
      </c>
    </row>
    <row r="1014" spans="1:10" ht="17" customHeight="1" x14ac:dyDescent="0.2">
      <c r="A1014" s="9" t="str">
        <f>LEFT(B1014,1)</f>
        <v>O</v>
      </c>
      <c r="B1014" s="11" t="s">
        <v>750</v>
      </c>
      <c r="C1014" s="7" t="s">
        <v>2016</v>
      </c>
      <c r="D1014" s="7" t="s">
        <v>65</v>
      </c>
      <c r="E1014" s="14" t="s">
        <v>751</v>
      </c>
      <c r="F1014" t="s">
        <v>13</v>
      </c>
      <c r="G1014" t="s">
        <v>13</v>
      </c>
      <c r="J1014">
        <v>-2.9</v>
      </c>
    </row>
    <row r="1015" spans="1:10" ht="17" customHeight="1" x14ac:dyDescent="0.2">
      <c r="A1015" s="9" t="str">
        <f>LEFT(B1015,1)</f>
        <v>O</v>
      </c>
      <c r="B1015" s="11" t="s">
        <v>752</v>
      </c>
      <c r="C1015" s="7" t="s">
        <v>2016</v>
      </c>
      <c r="D1015" s="7" t="s">
        <v>65</v>
      </c>
      <c r="E1015" s="14" t="s">
        <v>751</v>
      </c>
      <c r="F1015" t="s">
        <v>13</v>
      </c>
      <c r="G1015" t="s">
        <v>13</v>
      </c>
      <c r="J1015">
        <v>-2.1</v>
      </c>
    </row>
    <row r="1016" spans="1:10" ht="17" customHeight="1" x14ac:dyDescent="0.2">
      <c r="A1016" s="9" t="str">
        <f>LEFT(B1016,1)</f>
        <v>O</v>
      </c>
      <c r="B1016" s="11" t="s">
        <v>753</v>
      </c>
      <c r="C1016" s="7" t="s">
        <v>2016</v>
      </c>
      <c r="D1016" s="7" t="s">
        <v>65</v>
      </c>
      <c r="E1016" s="14" t="s">
        <v>751</v>
      </c>
      <c r="F1016" t="s">
        <v>13</v>
      </c>
      <c r="G1016" t="s">
        <v>13</v>
      </c>
      <c r="J1016">
        <v>1.4</v>
      </c>
    </row>
    <row r="1017" spans="1:10" ht="17" customHeight="1" x14ac:dyDescent="0.2">
      <c r="A1017" s="9" t="str">
        <f>LEFT(B1017,1)</f>
        <v>O</v>
      </c>
      <c r="B1017" s="11" t="s">
        <v>754</v>
      </c>
      <c r="C1017" s="7" t="s">
        <v>2016</v>
      </c>
      <c r="D1017" s="7" t="s">
        <v>65</v>
      </c>
      <c r="E1017" s="14" t="s">
        <v>751</v>
      </c>
      <c r="F1017" t="s">
        <v>13</v>
      </c>
      <c r="G1017" t="s">
        <v>13</v>
      </c>
      <c r="J1017">
        <v>3.6</v>
      </c>
    </row>
    <row r="1018" spans="1:10" ht="17" customHeight="1" x14ac:dyDescent="0.2">
      <c r="A1018" s="9" t="str">
        <f>LEFT(B1018,1)</f>
        <v>O</v>
      </c>
      <c r="B1018" s="11" t="s">
        <v>755</v>
      </c>
      <c r="C1018" s="7" t="s">
        <v>2016</v>
      </c>
      <c r="D1018" s="7" t="s">
        <v>65</v>
      </c>
      <c r="E1018" s="14" t="s">
        <v>751</v>
      </c>
      <c r="F1018" t="s">
        <v>13</v>
      </c>
      <c r="G1018" t="s">
        <v>13</v>
      </c>
      <c r="J1018">
        <v>-3.6</v>
      </c>
    </row>
    <row r="1019" spans="1:10" ht="17" customHeight="1" x14ac:dyDescent="0.2">
      <c r="A1019" s="9" t="str">
        <f>LEFT(B1019,1)</f>
        <v>O</v>
      </c>
      <c r="B1019" s="11" t="s">
        <v>756</v>
      </c>
      <c r="C1019" s="7" t="s">
        <v>2016</v>
      </c>
      <c r="D1019" s="7" t="s">
        <v>65</v>
      </c>
      <c r="E1019" s="14" t="s">
        <v>751</v>
      </c>
      <c r="F1019" t="s">
        <v>13</v>
      </c>
      <c r="G1019" t="s">
        <v>13</v>
      </c>
      <c r="J1019">
        <v>-2.2999999999999998</v>
      </c>
    </row>
    <row r="1020" spans="1:10" ht="17" customHeight="1" x14ac:dyDescent="0.2">
      <c r="A1020" s="9" t="str">
        <f>LEFT(B1020,1)</f>
        <v>O</v>
      </c>
      <c r="B1020" s="11" t="s">
        <v>757</v>
      </c>
      <c r="C1020" s="7" t="s">
        <v>2016</v>
      </c>
      <c r="D1020" s="7" t="s">
        <v>65</v>
      </c>
      <c r="E1020" s="14" t="s">
        <v>751</v>
      </c>
      <c r="F1020" t="s">
        <v>13</v>
      </c>
      <c r="G1020" t="s">
        <v>13</v>
      </c>
      <c r="J1020">
        <v>-1.7</v>
      </c>
    </row>
    <row r="1021" spans="1:10" ht="17" customHeight="1" x14ac:dyDescent="0.2">
      <c r="A1021" s="9" t="str">
        <f>LEFT(B1021,1)</f>
        <v>O</v>
      </c>
      <c r="B1021" s="11" t="s">
        <v>758</v>
      </c>
      <c r="C1021" s="7" t="s">
        <v>2016</v>
      </c>
      <c r="D1021" s="7" t="s">
        <v>65</v>
      </c>
      <c r="E1021" s="14" t="s">
        <v>751</v>
      </c>
      <c r="F1021" t="s">
        <v>13</v>
      </c>
      <c r="G1021" t="s">
        <v>13</v>
      </c>
      <c r="J1021">
        <v>-2.2999999999999998</v>
      </c>
    </row>
    <row r="1022" spans="1:10" ht="17" customHeight="1" x14ac:dyDescent="0.2">
      <c r="A1022" s="9" t="str">
        <f>LEFT(B1022,1)</f>
        <v>O</v>
      </c>
      <c r="B1022" s="11" t="s">
        <v>759</v>
      </c>
      <c r="C1022" s="7" t="s">
        <v>2016</v>
      </c>
      <c r="D1022" s="7" t="s">
        <v>65</v>
      </c>
      <c r="E1022" s="14" t="s">
        <v>751</v>
      </c>
      <c r="F1022" t="s">
        <v>13</v>
      </c>
      <c r="G1022" t="s">
        <v>13</v>
      </c>
      <c r="J1022">
        <v>-2.5</v>
      </c>
    </row>
    <row r="1023" spans="1:10" ht="17" customHeight="1" x14ac:dyDescent="0.2">
      <c r="A1023" s="9" t="str">
        <f>LEFT(B1023,1)</f>
        <v>O</v>
      </c>
      <c r="B1023" s="11" t="s">
        <v>760</v>
      </c>
      <c r="C1023" s="7" t="s">
        <v>2016</v>
      </c>
      <c r="D1023" s="7" t="s">
        <v>65</v>
      </c>
      <c r="E1023" s="14" t="s">
        <v>751</v>
      </c>
      <c r="F1023" t="s">
        <v>13</v>
      </c>
      <c r="G1023" t="s">
        <v>13</v>
      </c>
      <c r="J1023">
        <v>-2.2999999999999998</v>
      </c>
    </row>
    <row r="1024" spans="1:10" ht="17" customHeight="1" x14ac:dyDescent="0.2">
      <c r="A1024" s="9" t="str">
        <f>LEFT(B1024,1)</f>
        <v>O</v>
      </c>
      <c r="B1024" s="11" t="s">
        <v>761</v>
      </c>
      <c r="C1024" s="7" t="s">
        <v>2016</v>
      </c>
      <c r="D1024" s="7" t="s">
        <v>65</v>
      </c>
      <c r="E1024" s="14" t="s">
        <v>751</v>
      </c>
      <c r="F1024" t="s">
        <v>13</v>
      </c>
      <c r="G1024" t="s">
        <v>13</v>
      </c>
      <c r="J1024">
        <v>-3.7</v>
      </c>
    </row>
    <row r="1025" spans="1:11" ht="17" customHeight="1" x14ac:dyDescent="0.2">
      <c r="A1025" s="9" t="str">
        <f>LEFT(B1025,1)</f>
        <v>O</v>
      </c>
      <c r="B1025" s="11" t="s">
        <v>762</v>
      </c>
      <c r="C1025" s="7" t="s">
        <v>2016</v>
      </c>
      <c r="D1025" s="7" t="s">
        <v>65</v>
      </c>
      <c r="E1025" s="14" t="s">
        <v>751</v>
      </c>
      <c r="F1025" t="s">
        <v>13</v>
      </c>
      <c r="G1025" t="s">
        <v>13</v>
      </c>
      <c r="J1025">
        <v>-3</v>
      </c>
    </row>
    <row r="1026" spans="1:11" s="20" customFormat="1" ht="17" customHeight="1" x14ac:dyDescent="0.2">
      <c r="A1026" s="33" t="str">
        <f>LEFT(B1026,1)</f>
        <v>O</v>
      </c>
      <c r="B1026" s="36" t="s">
        <v>2264</v>
      </c>
      <c r="C1026" s="34" t="s">
        <v>834</v>
      </c>
      <c r="D1026" s="34" t="s">
        <v>65</v>
      </c>
      <c r="E1026" s="35" t="s">
        <v>751</v>
      </c>
      <c r="F1026" s="20" t="s">
        <v>601</v>
      </c>
      <c r="G1026" s="20" t="s">
        <v>13</v>
      </c>
      <c r="H1026"/>
      <c r="I1026"/>
      <c r="J1026" s="20">
        <v>2</v>
      </c>
      <c r="K1026" s="20" t="s">
        <v>2265</v>
      </c>
    </row>
    <row r="1027" spans="1:11" ht="17" customHeight="1" x14ac:dyDescent="0.2">
      <c r="A1027" s="9" t="str">
        <f>LEFT(B1027,1)</f>
        <v>O</v>
      </c>
      <c r="B1027" s="11" t="s">
        <v>835</v>
      </c>
      <c r="C1027" s="7" t="s">
        <v>834</v>
      </c>
      <c r="D1027" s="7" t="s">
        <v>65</v>
      </c>
      <c r="E1027" s="14" t="s">
        <v>751</v>
      </c>
      <c r="F1027" t="s">
        <v>601</v>
      </c>
      <c r="G1027" t="s">
        <v>13</v>
      </c>
      <c r="J1027">
        <v>2.2000000000000002</v>
      </c>
      <c r="K1027" t="s">
        <v>767</v>
      </c>
    </row>
    <row r="1028" spans="1:11" ht="17" customHeight="1" x14ac:dyDescent="0.2">
      <c r="A1028" s="9" t="str">
        <f>LEFT(B1028,1)</f>
        <v>O</v>
      </c>
      <c r="B1028" s="11" t="s">
        <v>836</v>
      </c>
      <c r="C1028" s="7" t="s">
        <v>834</v>
      </c>
      <c r="D1028" s="7" t="s">
        <v>65</v>
      </c>
      <c r="E1028" s="14" t="s">
        <v>751</v>
      </c>
      <c r="F1028" t="s">
        <v>601</v>
      </c>
      <c r="G1028" t="s">
        <v>13</v>
      </c>
      <c r="J1028">
        <v>2.6</v>
      </c>
      <c r="K1028" t="s">
        <v>769</v>
      </c>
    </row>
    <row r="1029" spans="1:11" ht="17" customHeight="1" x14ac:dyDescent="0.2">
      <c r="A1029" s="9" t="str">
        <f>LEFT(B1029,1)</f>
        <v>O</v>
      </c>
      <c r="B1029" s="11" t="s">
        <v>837</v>
      </c>
      <c r="C1029" s="7" t="s">
        <v>834</v>
      </c>
      <c r="D1029" s="7" t="s">
        <v>65</v>
      </c>
      <c r="E1029" s="14" t="s">
        <v>751</v>
      </c>
      <c r="F1029" t="s">
        <v>601</v>
      </c>
      <c r="G1029" t="s">
        <v>13</v>
      </c>
      <c r="J1029">
        <v>1.8</v>
      </c>
      <c r="K1029" t="s">
        <v>771</v>
      </c>
    </row>
    <row r="1030" spans="1:11" s="20" customFormat="1" ht="17" customHeight="1" x14ac:dyDescent="0.2">
      <c r="A1030" s="33" t="str">
        <f>LEFT(B1030,1)</f>
        <v>O</v>
      </c>
      <c r="B1030" s="36" t="s">
        <v>2266</v>
      </c>
      <c r="C1030" s="34" t="s">
        <v>834</v>
      </c>
      <c r="D1030" s="34" t="s">
        <v>65</v>
      </c>
      <c r="E1030" s="35" t="s">
        <v>751</v>
      </c>
      <c r="F1030" s="20" t="s">
        <v>601</v>
      </c>
      <c r="G1030" s="20" t="s">
        <v>13</v>
      </c>
      <c r="H1030"/>
      <c r="I1030"/>
      <c r="J1030" s="20">
        <v>-0.9</v>
      </c>
      <c r="K1030" s="20" t="s">
        <v>650</v>
      </c>
    </row>
    <row r="1031" spans="1:11" ht="17" customHeight="1" x14ac:dyDescent="0.2">
      <c r="A1031" s="9" t="str">
        <f>LEFT(B1031,1)</f>
        <v>O</v>
      </c>
      <c r="B1031" s="11" t="s">
        <v>838</v>
      </c>
      <c r="C1031" s="7" t="s">
        <v>834</v>
      </c>
      <c r="D1031" s="7" t="s">
        <v>65</v>
      </c>
      <c r="E1031" s="14" t="s">
        <v>751</v>
      </c>
      <c r="F1031" t="s">
        <v>601</v>
      </c>
      <c r="G1031" t="s">
        <v>13</v>
      </c>
      <c r="J1031">
        <v>-8</v>
      </c>
      <c r="K1031" t="s">
        <v>776</v>
      </c>
    </row>
    <row r="1032" spans="1:11" ht="17" customHeight="1" x14ac:dyDescent="0.2">
      <c r="A1032" s="9" t="str">
        <f>LEFT(B1032,1)</f>
        <v>O</v>
      </c>
      <c r="B1032" s="11" t="s">
        <v>839</v>
      </c>
      <c r="C1032" s="7" t="s">
        <v>834</v>
      </c>
      <c r="D1032" s="7" t="s">
        <v>65</v>
      </c>
      <c r="E1032" s="14" t="s">
        <v>751</v>
      </c>
      <c r="F1032" t="s">
        <v>601</v>
      </c>
      <c r="G1032" t="s">
        <v>13</v>
      </c>
      <c r="J1032">
        <v>-4.2</v>
      </c>
      <c r="K1032" t="s">
        <v>780</v>
      </c>
    </row>
    <row r="1033" spans="1:11" s="20" customFormat="1" ht="17" customHeight="1" x14ac:dyDescent="0.2">
      <c r="A1033" s="33" t="str">
        <f>LEFT(B1033,1)</f>
        <v>O</v>
      </c>
      <c r="B1033" s="36" t="s">
        <v>2267</v>
      </c>
      <c r="C1033" s="34" t="s">
        <v>834</v>
      </c>
      <c r="D1033" s="34" t="s">
        <v>65</v>
      </c>
      <c r="E1033" s="35" t="s">
        <v>751</v>
      </c>
      <c r="F1033" s="20" t="s">
        <v>601</v>
      </c>
      <c r="G1033" s="20" t="s">
        <v>13</v>
      </c>
      <c r="H1033"/>
      <c r="I1033"/>
      <c r="J1033" s="20">
        <v>-12.5</v>
      </c>
      <c r="K1033" s="20" t="s">
        <v>602</v>
      </c>
    </row>
    <row r="1034" spans="1:11" s="20" customFormat="1" ht="17" customHeight="1" x14ac:dyDescent="0.2">
      <c r="A1034" s="33" t="str">
        <f>LEFT(B1034,1)</f>
        <v>O</v>
      </c>
      <c r="B1034" s="36" t="s">
        <v>2268</v>
      </c>
      <c r="C1034" s="34" t="s">
        <v>834</v>
      </c>
      <c r="D1034" s="34" t="s">
        <v>65</v>
      </c>
      <c r="E1034" s="35" t="s">
        <v>751</v>
      </c>
      <c r="F1034" s="20" t="s">
        <v>601</v>
      </c>
      <c r="G1034" s="20" t="s">
        <v>13</v>
      </c>
      <c r="H1034"/>
      <c r="I1034"/>
      <c r="J1034" s="20">
        <v>5.6</v>
      </c>
      <c r="K1034" s="20" t="s">
        <v>606</v>
      </c>
    </row>
    <row r="1035" spans="1:11" ht="17" customHeight="1" x14ac:dyDescent="0.2">
      <c r="A1035" s="9" t="str">
        <f>LEFT(B1035,1)</f>
        <v>O</v>
      </c>
      <c r="B1035" s="11" t="s">
        <v>840</v>
      </c>
      <c r="C1035" s="7" t="s">
        <v>834</v>
      </c>
      <c r="D1035" s="7" t="s">
        <v>65</v>
      </c>
      <c r="E1035" s="14" t="s">
        <v>751</v>
      </c>
      <c r="F1035" t="s">
        <v>601</v>
      </c>
      <c r="G1035" t="s">
        <v>13</v>
      </c>
      <c r="J1035">
        <v>7.7</v>
      </c>
      <c r="K1035" t="s">
        <v>788</v>
      </c>
    </row>
    <row r="1036" spans="1:11" s="20" customFormat="1" ht="17" customHeight="1" x14ac:dyDescent="0.2">
      <c r="A1036" s="33" t="str">
        <f>LEFT(B1036,1)</f>
        <v>O</v>
      </c>
      <c r="B1036" s="36" t="s">
        <v>2269</v>
      </c>
      <c r="C1036" s="34" t="s">
        <v>834</v>
      </c>
      <c r="D1036" s="34" t="s">
        <v>65</v>
      </c>
      <c r="E1036" s="35" t="s">
        <v>751</v>
      </c>
      <c r="F1036" s="20" t="s">
        <v>601</v>
      </c>
      <c r="G1036" s="20" t="s">
        <v>13</v>
      </c>
      <c r="H1036"/>
      <c r="I1036"/>
      <c r="J1036" s="20">
        <v>2.4</v>
      </c>
      <c r="K1036" s="20" t="s">
        <v>608</v>
      </c>
    </row>
    <row r="1037" spans="1:11" s="20" customFormat="1" ht="17" customHeight="1" x14ac:dyDescent="0.2">
      <c r="A1037" s="33" t="str">
        <f>LEFT(B1037,1)</f>
        <v>O</v>
      </c>
      <c r="B1037" s="36" t="s">
        <v>2270</v>
      </c>
      <c r="C1037" s="34" t="s">
        <v>834</v>
      </c>
      <c r="D1037" s="34" t="s">
        <v>65</v>
      </c>
      <c r="E1037" s="35" t="s">
        <v>751</v>
      </c>
      <c r="F1037" s="20" t="s">
        <v>601</v>
      </c>
      <c r="G1037" s="20" t="s">
        <v>13</v>
      </c>
      <c r="H1037"/>
      <c r="I1037"/>
      <c r="J1037" s="20">
        <v>-0.6</v>
      </c>
      <c r="K1037" s="20" t="s">
        <v>611</v>
      </c>
    </row>
    <row r="1038" spans="1:11" ht="17" customHeight="1" x14ac:dyDescent="0.2">
      <c r="A1038" s="9" t="str">
        <f>LEFT(B1038,1)</f>
        <v>O</v>
      </c>
      <c r="B1038" s="11" t="s">
        <v>841</v>
      </c>
      <c r="C1038" s="7" t="s">
        <v>834</v>
      </c>
      <c r="D1038" s="7" t="s">
        <v>65</v>
      </c>
      <c r="E1038" s="14" t="s">
        <v>751</v>
      </c>
      <c r="F1038" t="s">
        <v>601</v>
      </c>
      <c r="G1038" t="s">
        <v>13</v>
      </c>
      <c r="J1038">
        <v>21</v>
      </c>
      <c r="K1038" t="s">
        <v>795</v>
      </c>
    </row>
    <row r="1039" spans="1:11" s="20" customFormat="1" ht="17" customHeight="1" x14ac:dyDescent="0.2">
      <c r="A1039" s="33" t="str">
        <f>LEFT(B1039,1)</f>
        <v>O</v>
      </c>
      <c r="B1039" s="36" t="s">
        <v>2271</v>
      </c>
      <c r="C1039" s="34" t="s">
        <v>834</v>
      </c>
      <c r="D1039" s="34" t="s">
        <v>65</v>
      </c>
      <c r="E1039" s="35" t="s">
        <v>751</v>
      </c>
      <c r="F1039" s="20" t="s">
        <v>601</v>
      </c>
      <c r="G1039" s="20" t="s">
        <v>13</v>
      </c>
      <c r="H1039"/>
      <c r="I1039"/>
      <c r="J1039" s="20">
        <v>7.4</v>
      </c>
      <c r="K1039" s="20" t="s">
        <v>626</v>
      </c>
    </row>
    <row r="1040" spans="1:11" ht="17" customHeight="1" x14ac:dyDescent="0.2">
      <c r="A1040" s="9" t="str">
        <f>LEFT(B1040,1)</f>
        <v>O</v>
      </c>
      <c r="B1040" s="11" t="s">
        <v>842</v>
      </c>
      <c r="C1040" s="7" t="s">
        <v>834</v>
      </c>
      <c r="D1040" s="7" t="s">
        <v>65</v>
      </c>
      <c r="E1040" s="14" t="s">
        <v>751</v>
      </c>
      <c r="F1040" t="s">
        <v>601</v>
      </c>
      <c r="G1040" t="s">
        <v>13</v>
      </c>
      <c r="J1040">
        <v>5.2</v>
      </c>
      <c r="K1040" t="s">
        <v>801</v>
      </c>
    </row>
    <row r="1041" spans="1:11" ht="17" customHeight="1" x14ac:dyDescent="0.2">
      <c r="A1041" s="9" t="str">
        <f>LEFT(B1041,1)</f>
        <v>O</v>
      </c>
      <c r="B1041" s="11" t="s">
        <v>843</v>
      </c>
      <c r="C1041" s="7" t="s">
        <v>834</v>
      </c>
      <c r="D1041" s="7" t="s">
        <v>65</v>
      </c>
      <c r="E1041" s="14" t="s">
        <v>751</v>
      </c>
      <c r="F1041" t="s">
        <v>601</v>
      </c>
      <c r="G1041" t="s">
        <v>13</v>
      </c>
      <c r="J1041">
        <v>3</v>
      </c>
      <c r="K1041" t="s">
        <v>803</v>
      </c>
    </row>
    <row r="1042" spans="1:11" ht="17" customHeight="1" x14ac:dyDescent="0.2">
      <c r="A1042" s="9" t="str">
        <f>LEFT(B1042,1)</f>
        <v>O</v>
      </c>
      <c r="B1042" s="11" t="s">
        <v>844</v>
      </c>
      <c r="C1042" s="7" t="s">
        <v>834</v>
      </c>
      <c r="D1042" s="7" t="s">
        <v>65</v>
      </c>
      <c r="E1042" s="14" t="s">
        <v>751</v>
      </c>
      <c r="F1042" t="s">
        <v>601</v>
      </c>
      <c r="G1042" t="s">
        <v>13</v>
      </c>
      <c r="J1042">
        <v>14.7</v>
      </c>
      <c r="K1042" t="s">
        <v>808</v>
      </c>
    </row>
    <row r="1043" spans="1:11" ht="17" customHeight="1" x14ac:dyDescent="0.2">
      <c r="A1043" s="9" t="str">
        <f>LEFT(B1043,1)</f>
        <v>O</v>
      </c>
      <c r="B1043" s="11" t="s">
        <v>845</v>
      </c>
      <c r="C1043" s="7" t="s">
        <v>834</v>
      </c>
      <c r="D1043" s="7" t="s">
        <v>65</v>
      </c>
      <c r="E1043" s="14" t="s">
        <v>751</v>
      </c>
      <c r="F1043" t="s">
        <v>601</v>
      </c>
      <c r="G1043" t="s">
        <v>13</v>
      </c>
      <c r="J1043">
        <v>5.0999999999999996</v>
      </c>
      <c r="K1043" t="s">
        <v>615</v>
      </c>
    </row>
    <row r="1044" spans="1:11" s="20" customFormat="1" ht="17" customHeight="1" x14ac:dyDescent="0.2">
      <c r="A1044" s="33" t="str">
        <f>LEFT(B1044,1)</f>
        <v>O</v>
      </c>
      <c r="B1044" s="36" t="s">
        <v>2272</v>
      </c>
      <c r="C1044" s="34" t="s">
        <v>834</v>
      </c>
      <c r="D1044" s="34" t="s">
        <v>65</v>
      </c>
      <c r="E1044" s="35" t="s">
        <v>751</v>
      </c>
      <c r="F1044" s="20" t="s">
        <v>601</v>
      </c>
      <c r="G1044" s="20" t="s">
        <v>13</v>
      </c>
      <c r="H1044"/>
      <c r="I1044"/>
      <c r="J1044" s="20">
        <v>10.7</v>
      </c>
      <c r="K1044" s="20" t="s">
        <v>666</v>
      </c>
    </row>
    <row r="1045" spans="1:11" s="20" customFormat="1" ht="17" customHeight="1" x14ac:dyDescent="0.2">
      <c r="A1045" s="33" t="str">
        <f>LEFT(B1045,1)</f>
        <v>O</v>
      </c>
      <c r="B1045" s="36" t="s">
        <v>2274</v>
      </c>
      <c r="C1045" s="34" t="s">
        <v>834</v>
      </c>
      <c r="D1045" s="34" t="s">
        <v>65</v>
      </c>
      <c r="E1045" s="35" t="s">
        <v>751</v>
      </c>
      <c r="F1045" s="20" t="s">
        <v>601</v>
      </c>
      <c r="G1045" s="20" t="s">
        <v>13</v>
      </c>
      <c r="H1045"/>
      <c r="I1045"/>
      <c r="J1045" s="20">
        <v>6.4</v>
      </c>
      <c r="K1045" s="20" t="s">
        <v>623</v>
      </c>
    </row>
    <row r="1046" spans="1:11" s="20" customFormat="1" ht="17" customHeight="1" x14ac:dyDescent="0.2">
      <c r="A1046" s="33" t="str">
        <f>LEFT(B1046,1)</f>
        <v>O</v>
      </c>
      <c r="B1046" s="36" t="s">
        <v>2273</v>
      </c>
      <c r="C1046" s="34" t="s">
        <v>834</v>
      </c>
      <c r="D1046" s="34" t="s">
        <v>65</v>
      </c>
      <c r="E1046" s="35" t="s">
        <v>751</v>
      </c>
      <c r="F1046" s="20" t="s">
        <v>601</v>
      </c>
      <c r="G1046" s="20" t="s">
        <v>13</v>
      </c>
      <c r="H1046"/>
      <c r="I1046"/>
      <c r="J1046" s="20">
        <v>5.7</v>
      </c>
      <c r="K1046" s="20" t="s">
        <v>620</v>
      </c>
    </row>
    <row r="1047" spans="1:11" s="20" customFormat="1" ht="17" customHeight="1" x14ac:dyDescent="0.2">
      <c r="A1047" s="33" t="str">
        <f>LEFT(B1047,1)</f>
        <v>O</v>
      </c>
      <c r="B1047" s="36" t="s">
        <v>2275</v>
      </c>
      <c r="C1047" s="34" t="s">
        <v>834</v>
      </c>
      <c r="D1047" s="34" t="s">
        <v>65</v>
      </c>
      <c r="E1047" s="35" t="s">
        <v>751</v>
      </c>
      <c r="F1047" s="20" t="s">
        <v>601</v>
      </c>
      <c r="G1047" s="20" t="s">
        <v>13</v>
      </c>
      <c r="H1047"/>
      <c r="I1047"/>
      <c r="J1047" s="20">
        <v>24</v>
      </c>
      <c r="K1047" s="20" t="s">
        <v>631</v>
      </c>
    </row>
    <row r="1048" spans="1:11" s="20" customFormat="1" ht="17" customHeight="1" x14ac:dyDescent="0.2">
      <c r="A1048" s="33" t="str">
        <f>LEFT(B1048,1)</f>
        <v>O</v>
      </c>
      <c r="B1048" s="36" t="s">
        <v>2276</v>
      </c>
      <c r="C1048" s="34" t="s">
        <v>834</v>
      </c>
      <c r="D1048" s="34" t="s">
        <v>65</v>
      </c>
      <c r="E1048" s="35" t="s">
        <v>751</v>
      </c>
      <c r="F1048" s="20" t="s">
        <v>601</v>
      </c>
      <c r="G1048" s="20" t="s">
        <v>13</v>
      </c>
      <c r="H1048"/>
      <c r="I1048"/>
      <c r="J1048" s="20">
        <v>12.2</v>
      </c>
      <c r="K1048" s="20" t="s">
        <v>628</v>
      </c>
    </row>
    <row r="1049" spans="1:11" s="20" customFormat="1" ht="17" customHeight="1" x14ac:dyDescent="0.2">
      <c r="A1049" s="33" t="str">
        <f>LEFT(B1049,1)</f>
        <v>O</v>
      </c>
      <c r="B1049" s="36" t="s">
        <v>2277</v>
      </c>
      <c r="C1049" s="34" t="s">
        <v>834</v>
      </c>
      <c r="D1049" s="34" t="s">
        <v>65</v>
      </c>
      <c r="E1049" s="35" t="s">
        <v>751</v>
      </c>
      <c r="F1049" s="20" t="s">
        <v>601</v>
      </c>
      <c r="G1049" s="20" t="s">
        <v>13</v>
      </c>
      <c r="H1049"/>
      <c r="I1049"/>
      <c r="J1049" s="20">
        <v>21</v>
      </c>
      <c r="K1049" s="20" t="s">
        <v>634</v>
      </c>
    </row>
    <row r="1050" spans="1:11" ht="17" customHeight="1" x14ac:dyDescent="0.2">
      <c r="A1050" s="9" t="str">
        <f>LEFT(B1050,1)</f>
        <v>O</v>
      </c>
      <c r="B1050" s="11" t="s">
        <v>846</v>
      </c>
      <c r="C1050" s="7" t="s">
        <v>834</v>
      </c>
      <c r="D1050" s="7" t="s">
        <v>65</v>
      </c>
      <c r="E1050" s="14" t="s">
        <v>751</v>
      </c>
      <c r="F1050" t="s">
        <v>601</v>
      </c>
      <c r="G1050" t="s">
        <v>13</v>
      </c>
      <c r="J1050">
        <v>22</v>
      </c>
      <c r="K1050" t="s">
        <v>831</v>
      </c>
    </row>
    <row r="1051" spans="1:11" ht="17" customHeight="1" x14ac:dyDescent="0.2">
      <c r="A1051" s="9" t="str">
        <f>LEFT(B1051,1)</f>
        <v>O</v>
      </c>
      <c r="B1051" s="11" t="s">
        <v>848</v>
      </c>
      <c r="C1051" s="7" t="s">
        <v>847</v>
      </c>
      <c r="D1051" s="7" t="s">
        <v>65</v>
      </c>
      <c r="E1051" s="14" t="s">
        <v>765</v>
      </c>
      <c r="F1051" t="s">
        <v>72</v>
      </c>
      <c r="G1051" t="s">
        <v>13</v>
      </c>
      <c r="J1051">
        <v>-3.8</v>
      </c>
      <c r="K1051" t="s">
        <v>849</v>
      </c>
    </row>
    <row r="1052" spans="1:11" ht="17" customHeight="1" x14ac:dyDescent="0.2">
      <c r="A1052" s="9" t="str">
        <f>LEFT(B1052,1)</f>
        <v>O</v>
      </c>
      <c r="B1052" s="11" t="s">
        <v>852</v>
      </c>
      <c r="C1052" s="7" t="s">
        <v>847</v>
      </c>
      <c r="D1052" s="7" t="s">
        <v>65</v>
      </c>
      <c r="E1052" s="14" t="s">
        <v>765</v>
      </c>
      <c r="F1052" t="s">
        <v>72</v>
      </c>
      <c r="G1052" t="s">
        <v>13</v>
      </c>
      <c r="J1052">
        <v>-3</v>
      </c>
      <c r="K1052" t="s">
        <v>850</v>
      </c>
    </row>
    <row r="1053" spans="1:11" ht="17" customHeight="1" x14ac:dyDescent="0.2">
      <c r="A1053" s="9" t="str">
        <f>LEFT(B1053,1)</f>
        <v>O</v>
      </c>
      <c r="B1053" s="11" t="s">
        <v>853</v>
      </c>
      <c r="C1053" s="7" t="s">
        <v>847</v>
      </c>
      <c r="D1053" s="7" t="s">
        <v>65</v>
      </c>
      <c r="E1053" s="14" t="s">
        <v>765</v>
      </c>
      <c r="F1053" t="s">
        <v>72</v>
      </c>
      <c r="G1053" t="s">
        <v>13</v>
      </c>
      <c r="J1053">
        <v>3.6</v>
      </c>
      <c r="K1053" t="s">
        <v>849</v>
      </c>
    </row>
    <row r="1054" spans="1:11" ht="17" customHeight="1" x14ac:dyDescent="0.2">
      <c r="A1054" s="9" t="str">
        <f>LEFT(B1054,1)</f>
        <v>O</v>
      </c>
      <c r="B1054" s="11" t="s">
        <v>854</v>
      </c>
      <c r="C1054" s="7" t="s">
        <v>847</v>
      </c>
      <c r="D1054" s="7" t="s">
        <v>65</v>
      </c>
      <c r="E1054" s="14" t="s">
        <v>765</v>
      </c>
      <c r="F1054" t="s">
        <v>72</v>
      </c>
      <c r="G1054" t="s">
        <v>13</v>
      </c>
      <c r="J1054">
        <v>6.5</v>
      </c>
      <c r="K1054" t="s">
        <v>849</v>
      </c>
    </row>
    <row r="1055" spans="1:11" ht="17" customHeight="1" x14ac:dyDescent="0.2">
      <c r="A1055" s="9" t="str">
        <f>LEFT(B1055,1)</f>
        <v>O</v>
      </c>
      <c r="B1055" s="11" t="s">
        <v>855</v>
      </c>
      <c r="C1055" s="7" t="s">
        <v>847</v>
      </c>
      <c r="D1055" s="7" t="s">
        <v>65</v>
      </c>
      <c r="E1055" s="14" t="s">
        <v>765</v>
      </c>
      <c r="F1055" t="s">
        <v>72</v>
      </c>
      <c r="G1055" t="s">
        <v>13</v>
      </c>
      <c r="J1055">
        <v>-0.9</v>
      </c>
      <c r="K1055" t="s">
        <v>851</v>
      </c>
    </row>
    <row r="1056" spans="1:11" ht="17" customHeight="1" x14ac:dyDescent="0.2">
      <c r="A1056" s="9" t="str">
        <f>LEFT(B1056,1)</f>
        <v>O</v>
      </c>
      <c r="B1056" s="11" t="s">
        <v>856</v>
      </c>
      <c r="C1056" s="7" t="s">
        <v>847</v>
      </c>
      <c r="D1056" s="7" t="s">
        <v>65</v>
      </c>
      <c r="E1056" s="14" t="s">
        <v>765</v>
      </c>
      <c r="F1056" t="s">
        <v>72</v>
      </c>
      <c r="G1056" t="s">
        <v>13</v>
      </c>
      <c r="J1056">
        <v>-0.5</v>
      </c>
      <c r="K1056" t="s">
        <v>849</v>
      </c>
    </row>
    <row r="1057" spans="1:11" ht="17" customHeight="1" x14ac:dyDescent="0.2">
      <c r="A1057" s="9" t="str">
        <f>LEFT(B1057,1)</f>
        <v>O</v>
      </c>
      <c r="B1057" s="11" t="s">
        <v>857</v>
      </c>
      <c r="C1057" s="7" t="s">
        <v>847</v>
      </c>
      <c r="D1057" s="7" t="s">
        <v>65</v>
      </c>
      <c r="E1057" s="14" t="s">
        <v>765</v>
      </c>
      <c r="F1057" t="s">
        <v>72</v>
      </c>
      <c r="G1057" t="s">
        <v>13</v>
      </c>
      <c r="J1057">
        <v>-3.6</v>
      </c>
      <c r="K1057" t="s">
        <v>849</v>
      </c>
    </row>
    <row r="1058" spans="1:11" ht="17" customHeight="1" x14ac:dyDescent="0.2">
      <c r="A1058" s="9" t="str">
        <f>LEFT(B1058,1)</f>
        <v>O</v>
      </c>
      <c r="B1058" s="11" t="s">
        <v>858</v>
      </c>
      <c r="C1058" s="7" t="s">
        <v>847</v>
      </c>
      <c r="D1058" s="7" t="s">
        <v>65</v>
      </c>
      <c r="E1058" s="14" t="s">
        <v>765</v>
      </c>
      <c r="F1058" t="s">
        <v>72</v>
      </c>
      <c r="G1058" t="s">
        <v>13</v>
      </c>
      <c r="J1058">
        <v>-4</v>
      </c>
      <c r="K1058" t="s">
        <v>849</v>
      </c>
    </row>
    <row r="1059" spans="1:11" ht="17" customHeight="1" x14ac:dyDescent="0.2">
      <c r="A1059" s="9" t="str">
        <f>LEFT(B1059,1)</f>
        <v>O</v>
      </c>
      <c r="B1059" s="11" t="s">
        <v>859</v>
      </c>
      <c r="C1059" s="7" t="s">
        <v>847</v>
      </c>
      <c r="D1059" s="7" t="s">
        <v>65</v>
      </c>
      <c r="E1059" s="14" t="s">
        <v>765</v>
      </c>
      <c r="F1059" t="s">
        <v>72</v>
      </c>
      <c r="G1059" t="s">
        <v>13</v>
      </c>
      <c r="J1059">
        <v>7.9</v>
      </c>
      <c r="K1059" t="s">
        <v>851</v>
      </c>
    </row>
    <row r="1060" spans="1:11" ht="17" customHeight="1" x14ac:dyDescent="0.2">
      <c r="A1060" s="9" t="str">
        <f>LEFT(B1060,1)</f>
        <v>O</v>
      </c>
      <c r="B1060" s="11" t="s">
        <v>860</v>
      </c>
      <c r="C1060" s="7" t="s">
        <v>847</v>
      </c>
      <c r="D1060" s="7" t="s">
        <v>65</v>
      </c>
      <c r="E1060" s="14" t="s">
        <v>765</v>
      </c>
      <c r="F1060" t="s">
        <v>72</v>
      </c>
      <c r="G1060" t="s">
        <v>13</v>
      </c>
      <c r="J1060">
        <v>-4.5999999999999996</v>
      </c>
      <c r="K1060" t="s">
        <v>849</v>
      </c>
    </row>
    <row r="1061" spans="1:11" ht="17" customHeight="1" x14ac:dyDescent="0.2">
      <c r="A1061" s="9" t="str">
        <f>LEFT(B1061,1)</f>
        <v>O</v>
      </c>
      <c r="B1061" s="11" t="s">
        <v>861</v>
      </c>
      <c r="C1061" s="7" t="s">
        <v>847</v>
      </c>
      <c r="D1061" s="7" t="s">
        <v>65</v>
      </c>
      <c r="E1061" s="14" t="s">
        <v>765</v>
      </c>
      <c r="F1061" t="s">
        <v>72</v>
      </c>
      <c r="G1061" t="s">
        <v>13</v>
      </c>
      <c r="J1061">
        <v>-5.6</v>
      </c>
      <c r="K1061" t="s">
        <v>849</v>
      </c>
    </row>
    <row r="1062" spans="1:11" ht="17" customHeight="1" x14ac:dyDescent="0.2">
      <c r="A1062" s="9" t="str">
        <f>LEFT(B1062,1)</f>
        <v>O</v>
      </c>
      <c r="B1062" s="11" t="s">
        <v>862</v>
      </c>
      <c r="C1062" s="7" t="s">
        <v>847</v>
      </c>
      <c r="D1062" s="7" t="s">
        <v>65</v>
      </c>
      <c r="E1062" s="14" t="s">
        <v>765</v>
      </c>
      <c r="F1062" t="s">
        <v>72</v>
      </c>
      <c r="G1062" t="s">
        <v>13</v>
      </c>
      <c r="J1062">
        <v>1.8</v>
      </c>
      <c r="K1062" t="s">
        <v>849</v>
      </c>
    </row>
    <row r="1063" spans="1:11" ht="17" customHeight="1" x14ac:dyDescent="0.2">
      <c r="A1063" s="9" t="str">
        <f>LEFT(B1063,1)</f>
        <v>O</v>
      </c>
      <c r="B1063" s="11" t="s">
        <v>863</v>
      </c>
      <c r="C1063" s="7" t="s">
        <v>847</v>
      </c>
      <c r="D1063" s="7" t="s">
        <v>65</v>
      </c>
      <c r="E1063" s="14" t="s">
        <v>765</v>
      </c>
      <c r="F1063" t="s">
        <v>72</v>
      </c>
      <c r="G1063" t="s">
        <v>13</v>
      </c>
      <c r="J1063">
        <v>3.3</v>
      </c>
      <c r="K1063" t="s">
        <v>849</v>
      </c>
    </row>
    <row r="1064" spans="1:11" ht="17" customHeight="1" x14ac:dyDescent="0.2">
      <c r="A1064" s="9" t="str">
        <f>LEFT(B1064,1)</f>
        <v>O</v>
      </c>
      <c r="B1064" s="11" t="s">
        <v>864</v>
      </c>
      <c r="C1064" s="7" t="s">
        <v>847</v>
      </c>
      <c r="D1064" s="7" t="s">
        <v>65</v>
      </c>
      <c r="E1064" s="14" t="s">
        <v>765</v>
      </c>
      <c r="F1064" t="s">
        <v>72</v>
      </c>
      <c r="G1064" t="s">
        <v>13</v>
      </c>
      <c r="J1064">
        <v>4.3</v>
      </c>
      <c r="K1064" t="s">
        <v>851</v>
      </c>
    </row>
    <row r="1065" spans="1:11" ht="17" customHeight="1" x14ac:dyDescent="0.2">
      <c r="A1065" s="9" t="str">
        <f>LEFT(B1065,1)</f>
        <v>O</v>
      </c>
      <c r="B1065" s="11" t="s">
        <v>865</v>
      </c>
      <c r="C1065" s="7" t="s">
        <v>847</v>
      </c>
      <c r="D1065" s="7" t="s">
        <v>65</v>
      </c>
      <c r="E1065" s="14" t="s">
        <v>765</v>
      </c>
      <c r="F1065" t="s">
        <v>72</v>
      </c>
      <c r="G1065" t="s">
        <v>13</v>
      </c>
      <c r="J1065">
        <v>1.3</v>
      </c>
      <c r="K1065" t="s">
        <v>849</v>
      </c>
    </row>
    <row r="1066" spans="1:11" ht="17" customHeight="1" x14ac:dyDescent="0.2">
      <c r="A1066" s="9" t="str">
        <f>LEFT(B1066,1)</f>
        <v>O</v>
      </c>
      <c r="B1066" s="11" t="s">
        <v>866</v>
      </c>
      <c r="C1066" s="7" t="s">
        <v>847</v>
      </c>
      <c r="D1066" s="7" t="s">
        <v>65</v>
      </c>
      <c r="E1066" s="14" t="s">
        <v>765</v>
      </c>
      <c r="F1066" t="s">
        <v>72</v>
      </c>
      <c r="G1066" t="s">
        <v>13</v>
      </c>
      <c r="H1066" s="14" t="s">
        <v>765</v>
      </c>
      <c r="I1066" t="s">
        <v>72</v>
      </c>
      <c r="J1066">
        <v>-4.3</v>
      </c>
      <c r="K1066" t="s">
        <v>851</v>
      </c>
    </row>
    <row r="1067" spans="1:11" ht="17" customHeight="1" x14ac:dyDescent="0.2">
      <c r="A1067" s="9" t="str">
        <f>LEFT(B1067,1)</f>
        <v>O</v>
      </c>
      <c r="B1067" s="11" t="s">
        <v>867</v>
      </c>
      <c r="C1067" s="7" t="s">
        <v>847</v>
      </c>
      <c r="D1067" s="7" t="s">
        <v>65</v>
      </c>
      <c r="E1067" s="14" t="s">
        <v>765</v>
      </c>
      <c r="F1067" t="s">
        <v>72</v>
      </c>
      <c r="G1067" t="s">
        <v>13</v>
      </c>
      <c r="H1067" s="14" t="s">
        <v>765</v>
      </c>
      <c r="I1067" t="s">
        <v>72</v>
      </c>
      <c r="J1067">
        <v>6.8</v>
      </c>
      <c r="K1067" t="s">
        <v>851</v>
      </c>
    </row>
    <row r="1068" spans="1:11" ht="17" customHeight="1" x14ac:dyDescent="0.2">
      <c r="A1068" s="9" t="str">
        <f>LEFT(B1068,1)</f>
        <v>O</v>
      </c>
      <c r="B1068" s="11" t="s">
        <v>868</v>
      </c>
      <c r="C1068" s="7" t="s">
        <v>847</v>
      </c>
      <c r="D1068" s="7" t="s">
        <v>65</v>
      </c>
      <c r="E1068" s="14" t="s">
        <v>765</v>
      </c>
      <c r="F1068" t="s">
        <v>72</v>
      </c>
      <c r="G1068" t="s">
        <v>13</v>
      </c>
      <c r="H1068" s="14" t="s">
        <v>765</v>
      </c>
      <c r="I1068" t="s">
        <v>72</v>
      </c>
      <c r="J1068">
        <v>5.9</v>
      </c>
      <c r="K1068" t="s">
        <v>849</v>
      </c>
    </row>
    <row r="1069" spans="1:11" ht="17" customHeight="1" x14ac:dyDescent="0.2">
      <c r="A1069" s="9" t="str">
        <f>LEFT(B1069,1)</f>
        <v>O</v>
      </c>
      <c r="B1069" s="11" t="s">
        <v>870</v>
      </c>
      <c r="C1069" s="7" t="s">
        <v>847</v>
      </c>
      <c r="D1069" s="7" t="s">
        <v>65</v>
      </c>
      <c r="E1069" s="14" t="s">
        <v>765</v>
      </c>
      <c r="F1069" t="s">
        <v>72</v>
      </c>
      <c r="G1069" t="s">
        <v>13</v>
      </c>
      <c r="J1069">
        <v>-4</v>
      </c>
      <c r="K1069" t="s">
        <v>849</v>
      </c>
    </row>
    <row r="1070" spans="1:11" ht="17" customHeight="1" x14ac:dyDescent="0.2">
      <c r="A1070" s="9" t="str">
        <f>LEFT(B1070,1)</f>
        <v>O</v>
      </c>
      <c r="B1070" s="11" t="s">
        <v>871</v>
      </c>
      <c r="C1070" s="7" t="s">
        <v>847</v>
      </c>
      <c r="D1070" s="7" t="s">
        <v>65</v>
      </c>
      <c r="E1070" s="14" t="s">
        <v>765</v>
      </c>
      <c r="F1070" t="s">
        <v>72</v>
      </c>
      <c r="G1070" t="s">
        <v>13</v>
      </c>
      <c r="J1070">
        <v>-3.7</v>
      </c>
      <c r="K1070" t="s">
        <v>869</v>
      </c>
    </row>
    <row r="1071" spans="1:11" ht="17" customHeight="1" x14ac:dyDescent="0.2">
      <c r="A1071" s="9" t="str">
        <f>LEFT(B1071,1)</f>
        <v>O</v>
      </c>
      <c r="B1071" s="11" t="s">
        <v>872</v>
      </c>
      <c r="C1071" s="7" t="s">
        <v>847</v>
      </c>
      <c r="D1071" s="7" t="s">
        <v>65</v>
      </c>
      <c r="E1071" s="14" t="s">
        <v>765</v>
      </c>
      <c r="F1071" t="s">
        <v>72</v>
      </c>
      <c r="G1071" t="s">
        <v>13</v>
      </c>
      <c r="J1071">
        <v>-5.4</v>
      </c>
      <c r="K1071" t="s">
        <v>851</v>
      </c>
    </row>
    <row r="1072" spans="1:11" ht="17" customHeight="1" x14ac:dyDescent="0.2">
      <c r="A1072" s="9" t="str">
        <f>LEFT(B1072,1)</f>
        <v>O</v>
      </c>
      <c r="B1072" s="11" t="s">
        <v>873</v>
      </c>
      <c r="C1072" s="7" t="s">
        <v>847</v>
      </c>
      <c r="D1072" s="7" t="s">
        <v>65</v>
      </c>
      <c r="E1072" s="14" t="s">
        <v>765</v>
      </c>
      <c r="F1072" t="s">
        <v>72</v>
      </c>
      <c r="G1072" t="s">
        <v>13</v>
      </c>
      <c r="J1072">
        <v>-3.8</v>
      </c>
      <c r="K1072" t="s">
        <v>849</v>
      </c>
    </row>
    <row r="1073" spans="1:11" ht="17" customHeight="1" x14ac:dyDescent="0.2">
      <c r="A1073" s="9" t="str">
        <f>LEFT(B1073,1)</f>
        <v>O</v>
      </c>
      <c r="B1073" s="11" t="s">
        <v>874</v>
      </c>
      <c r="C1073" s="7" t="s">
        <v>847</v>
      </c>
      <c r="D1073" s="7" t="s">
        <v>65</v>
      </c>
      <c r="E1073" s="14" t="s">
        <v>765</v>
      </c>
      <c r="F1073" t="s">
        <v>72</v>
      </c>
      <c r="G1073" t="s">
        <v>13</v>
      </c>
      <c r="J1073">
        <v>-4.5</v>
      </c>
      <c r="K1073" t="s">
        <v>851</v>
      </c>
    </row>
    <row r="1074" spans="1:11" ht="17" customHeight="1" x14ac:dyDescent="0.2">
      <c r="A1074" s="9" t="str">
        <f>LEFT(B1074,1)</f>
        <v>O</v>
      </c>
      <c r="B1074" s="11" t="s">
        <v>875</v>
      </c>
      <c r="C1074" s="7" t="s">
        <v>847</v>
      </c>
      <c r="D1074" s="7" t="s">
        <v>65</v>
      </c>
      <c r="E1074" s="14" t="s">
        <v>765</v>
      </c>
      <c r="F1074" t="s">
        <v>72</v>
      </c>
      <c r="G1074" t="s">
        <v>13</v>
      </c>
      <c r="J1074">
        <v>2.2000000000000002</v>
      </c>
      <c r="K1074" t="s">
        <v>849</v>
      </c>
    </row>
    <row r="1075" spans="1:11" ht="17" customHeight="1" x14ac:dyDescent="0.2">
      <c r="A1075" s="9" t="str">
        <f>LEFT(B1075,1)</f>
        <v>O</v>
      </c>
      <c r="B1075" s="11" t="s">
        <v>876</v>
      </c>
      <c r="C1075" s="7" t="s">
        <v>847</v>
      </c>
      <c r="D1075" s="7" t="s">
        <v>65</v>
      </c>
      <c r="E1075" s="14" t="s">
        <v>765</v>
      </c>
      <c r="F1075" t="s">
        <v>72</v>
      </c>
      <c r="G1075" t="s">
        <v>13</v>
      </c>
      <c r="J1075">
        <v>-0.4</v>
      </c>
      <c r="K1075" t="s">
        <v>849</v>
      </c>
    </row>
    <row r="1076" spans="1:11" ht="17" customHeight="1" x14ac:dyDescent="0.2">
      <c r="A1076" s="9" t="str">
        <f>LEFT(B1076,1)</f>
        <v>O</v>
      </c>
      <c r="B1076" s="11" t="s">
        <v>877</v>
      </c>
      <c r="C1076" s="7" t="s">
        <v>847</v>
      </c>
      <c r="D1076" s="7" t="s">
        <v>65</v>
      </c>
      <c r="E1076" s="14" t="s">
        <v>765</v>
      </c>
      <c r="F1076" t="s">
        <v>72</v>
      </c>
      <c r="G1076" t="s">
        <v>13</v>
      </c>
      <c r="J1076">
        <v>-4.3</v>
      </c>
      <c r="K1076" t="s">
        <v>849</v>
      </c>
    </row>
    <row r="1077" spans="1:11" ht="17" customHeight="1" x14ac:dyDescent="0.2">
      <c r="A1077" s="9" t="str">
        <f>LEFT(B1077,1)</f>
        <v>O</v>
      </c>
      <c r="B1077" s="11" t="s">
        <v>878</v>
      </c>
      <c r="C1077" s="7" t="s">
        <v>847</v>
      </c>
      <c r="D1077" s="7" t="s">
        <v>65</v>
      </c>
      <c r="E1077" s="14" t="s">
        <v>765</v>
      </c>
      <c r="F1077" t="s">
        <v>72</v>
      </c>
      <c r="G1077" t="s">
        <v>13</v>
      </c>
      <c r="J1077">
        <v>-3.1</v>
      </c>
      <c r="K1077" t="s">
        <v>849</v>
      </c>
    </row>
    <row r="1078" spans="1:11" ht="17" customHeight="1" x14ac:dyDescent="0.2">
      <c r="A1078" s="9" t="str">
        <f>LEFT(B1078,1)</f>
        <v>O</v>
      </c>
      <c r="B1078" s="11" t="s">
        <v>879</v>
      </c>
      <c r="C1078" s="7" t="s">
        <v>847</v>
      </c>
      <c r="D1078" s="7" t="s">
        <v>65</v>
      </c>
      <c r="E1078" s="14" t="s">
        <v>765</v>
      </c>
      <c r="F1078" t="s">
        <v>72</v>
      </c>
      <c r="G1078" t="s">
        <v>13</v>
      </c>
      <c r="J1078">
        <v>5.8</v>
      </c>
      <c r="K1078" t="s">
        <v>851</v>
      </c>
    </row>
    <row r="1079" spans="1:11" ht="17" customHeight="1" x14ac:dyDescent="0.2">
      <c r="A1079" s="9" t="str">
        <f>LEFT(B1079,1)</f>
        <v>O</v>
      </c>
      <c r="B1079" s="11" t="s">
        <v>880</v>
      </c>
      <c r="C1079" s="7" t="s">
        <v>847</v>
      </c>
      <c r="D1079" s="7" t="s">
        <v>65</v>
      </c>
      <c r="E1079" s="14" t="s">
        <v>765</v>
      </c>
      <c r="F1079" t="s">
        <v>72</v>
      </c>
      <c r="G1079" t="s">
        <v>13</v>
      </c>
      <c r="J1079">
        <v>6.2</v>
      </c>
      <c r="K1079" t="s">
        <v>851</v>
      </c>
    </row>
    <row r="1080" spans="1:11" ht="17" customHeight="1" x14ac:dyDescent="0.2">
      <c r="A1080" s="9" t="str">
        <f>LEFT(B1080,1)</f>
        <v>O</v>
      </c>
      <c r="B1080" s="11" t="s">
        <v>881</v>
      </c>
      <c r="C1080" s="7" t="s">
        <v>847</v>
      </c>
      <c r="D1080" s="7" t="s">
        <v>65</v>
      </c>
      <c r="E1080" s="14" t="s">
        <v>765</v>
      </c>
      <c r="F1080" t="s">
        <v>72</v>
      </c>
      <c r="G1080" t="s">
        <v>13</v>
      </c>
      <c r="J1080">
        <v>7.4</v>
      </c>
      <c r="K1080" t="s">
        <v>851</v>
      </c>
    </row>
    <row r="1081" spans="1:11" ht="17" customHeight="1" x14ac:dyDescent="0.2">
      <c r="A1081" s="9" t="str">
        <f>LEFT(B1081,1)</f>
        <v>O</v>
      </c>
      <c r="B1081" s="11" t="s">
        <v>882</v>
      </c>
      <c r="C1081" s="7" t="s">
        <v>847</v>
      </c>
      <c r="D1081" s="7" t="s">
        <v>65</v>
      </c>
      <c r="E1081" s="14" t="s">
        <v>765</v>
      </c>
      <c r="F1081" t="s">
        <v>72</v>
      </c>
      <c r="G1081" t="s">
        <v>13</v>
      </c>
      <c r="J1081">
        <v>5.6</v>
      </c>
      <c r="K1081" t="s">
        <v>849</v>
      </c>
    </row>
    <row r="1082" spans="1:11" ht="17" customHeight="1" x14ac:dyDescent="0.2">
      <c r="A1082" s="9" t="str">
        <f>LEFT(B1082,1)</f>
        <v>O</v>
      </c>
      <c r="B1082" s="11" t="s">
        <v>883</v>
      </c>
      <c r="C1082" s="7" t="s">
        <v>847</v>
      </c>
      <c r="D1082" s="7" t="s">
        <v>65</v>
      </c>
      <c r="E1082" s="14" t="s">
        <v>765</v>
      </c>
      <c r="F1082" t="s">
        <v>72</v>
      </c>
      <c r="G1082" t="s">
        <v>13</v>
      </c>
      <c r="J1082">
        <v>-4.0999999999999996</v>
      </c>
      <c r="K1082" s="7" t="s">
        <v>851</v>
      </c>
    </row>
    <row r="1083" spans="1:11" ht="17" customHeight="1" x14ac:dyDescent="0.2">
      <c r="A1083" s="9" t="str">
        <f>LEFT(B1083,1)</f>
        <v>O</v>
      </c>
      <c r="B1083" s="11" t="s">
        <v>884</v>
      </c>
      <c r="C1083" s="7" t="s">
        <v>847</v>
      </c>
      <c r="D1083" s="7" t="s">
        <v>65</v>
      </c>
      <c r="E1083" s="14" t="s">
        <v>765</v>
      </c>
      <c r="F1083" t="s">
        <v>72</v>
      </c>
      <c r="G1083" t="s">
        <v>13</v>
      </c>
      <c r="J1083">
        <v>0</v>
      </c>
      <c r="K1083" t="s">
        <v>849</v>
      </c>
    </row>
    <row r="1084" spans="1:11" ht="17" customHeight="1" x14ac:dyDescent="0.2">
      <c r="A1084" s="9" t="str">
        <f>LEFT(B1084,1)</f>
        <v>O</v>
      </c>
      <c r="B1084" s="11" t="s">
        <v>885</v>
      </c>
      <c r="C1084" s="7" t="s">
        <v>847</v>
      </c>
      <c r="D1084" s="7" t="s">
        <v>65</v>
      </c>
      <c r="E1084" s="14" t="s">
        <v>765</v>
      </c>
      <c r="F1084" t="s">
        <v>72</v>
      </c>
      <c r="G1084" t="s">
        <v>13</v>
      </c>
      <c r="J1084">
        <v>8.1</v>
      </c>
      <c r="K1084" t="s">
        <v>851</v>
      </c>
    </row>
    <row r="1085" spans="1:11" ht="17" customHeight="1" x14ac:dyDescent="0.2">
      <c r="A1085" s="9" t="str">
        <f>LEFT(B1085,1)</f>
        <v>O</v>
      </c>
      <c r="B1085" s="11" t="s">
        <v>886</v>
      </c>
      <c r="C1085" s="7" t="s">
        <v>847</v>
      </c>
      <c r="D1085" s="7" t="s">
        <v>65</v>
      </c>
      <c r="E1085" s="14" t="s">
        <v>765</v>
      </c>
      <c r="F1085" t="s">
        <v>72</v>
      </c>
      <c r="G1085" t="s">
        <v>13</v>
      </c>
      <c r="J1085">
        <v>0.6</v>
      </c>
      <c r="K1085" t="s">
        <v>849</v>
      </c>
    </row>
    <row r="1086" spans="1:11" ht="17" customHeight="1" x14ac:dyDescent="0.2">
      <c r="A1086" s="9" t="str">
        <f>LEFT(B1086,1)</f>
        <v>O</v>
      </c>
      <c r="B1086" s="11" t="s">
        <v>887</v>
      </c>
      <c r="C1086" s="7" t="s">
        <v>847</v>
      </c>
      <c r="D1086" s="7" t="s">
        <v>65</v>
      </c>
      <c r="E1086" s="14" t="s">
        <v>765</v>
      </c>
      <c r="F1086" t="s">
        <v>72</v>
      </c>
      <c r="G1086" t="s">
        <v>13</v>
      </c>
      <c r="J1086">
        <v>2.8</v>
      </c>
      <c r="K1086" t="s">
        <v>849</v>
      </c>
    </row>
    <row r="1087" spans="1:11" ht="17" customHeight="1" x14ac:dyDescent="0.2">
      <c r="A1087" s="9" t="str">
        <f>LEFT(B1087,1)</f>
        <v>O</v>
      </c>
      <c r="B1087" s="11" t="s">
        <v>888</v>
      </c>
      <c r="C1087" s="7" t="s">
        <v>847</v>
      </c>
      <c r="D1087" s="7" t="s">
        <v>65</v>
      </c>
      <c r="E1087" s="14" t="s">
        <v>765</v>
      </c>
      <c r="F1087" t="s">
        <v>72</v>
      </c>
      <c r="G1087" t="s">
        <v>13</v>
      </c>
      <c r="J1087">
        <v>-3.2</v>
      </c>
      <c r="K1087" t="s">
        <v>851</v>
      </c>
    </row>
    <row r="1088" spans="1:11" ht="17" customHeight="1" x14ac:dyDescent="0.2">
      <c r="A1088" s="9" t="str">
        <f>LEFT(B1088,1)</f>
        <v>O</v>
      </c>
      <c r="B1088" s="11" t="s">
        <v>889</v>
      </c>
      <c r="C1088" s="7" t="s">
        <v>847</v>
      </c>
      <c r="D1088" s="7" t="s">
        <v>65</v>
      </c>
      <c r="E1088" s="14" t="s">
        <v>765</v>
      </c>
      <c r="F1088" t="s">
        <v>72</v>
      </c>
      <c r="G1088" t="s">
        <v>13</v>
      </c>
      <c r="J1088">
        <v>-4.3</v>
      </c>
      <c r="K1088" t="s">
        <v>849</v>
      </c>
    </row>
    <row r="1089" spans="1:11" ht="17" customHeight="1" x14ac:dyDescent="0.2">
      <c r="A1089" s="9" t="str">
        <f>LEFT(B1089,1)</f>
        <v>O</v>
      </c>
      <c r="B1089" s="11" t="s">
        <v>890</v>
      </c>
      <c r="C1089" s="7" t="s">
        <v>847</v>
      </c>
      <c r="D1089" s="7" t="s">
        <v>65</v>
      </c>
      <c r="E1089" s="14" t="s">
        <v>765</v>
      </c>
      <c r="F1089" t="s">
        <v>72</v>
      </c>
      <c r="G1089" t="s">
        <v>13</v>
      </c>
      <c r="J1089">
        <v>-6.2</v>
      </c>
      <c r="K1089" t="s">
        <v>849</v>
      </c>
    </row>
    <row r="1090" spans="1:11" ht="17" customHeight="1" x14ac:dyDescent="0.2">
      <c r="A1090" s="9" t="str">
        <f>LEFT(B1090,1)</f>
        <v>O</v>
      </c>
      <c r="B1090" s="11" t="s">
        <v>891</v>
      </c>
      <c r="C1090" s="7" t="s">
        <v>847</v>
      </c>
      <c r="D1090" s="7" t="s">
        <v>65</v>
      </c>
      <c r="E1090" s="14" t="s">
        <v>765</v>
      </c>
      <c r="F1090" t="s">
        <v>72</v>
      </c>
      <c r="G1090" t="s">
        <v>13</v>
      </c>
      <c r="J1090">
        <f>-3/6</f>
        <v>-0.5</v>
      </c>
      <c r="K1090" t="s">
        <v>851</v>
      </c>
    </row>
    <row r="1091" spans="1:11" ht="17" customHeight="1" x14ac:dyDescent="0.2">
      <c r="A1091" s="9" t="str">
        <f>LEFT(B1091,1)</f>
        <v>O</v>
      </c>
      <c r="B1091" s="11" t="s">
        <v>892</v>
      </c>
      <c r="C1091" s="7" t="s">
        <v>847</v>
      </c>
      <c r="D1091" s="7" t="s">
        <v>65</v>
      </c>
      <c r="E1091" s="14" t="s">
        <v>765</v>
      </c>
      <c r="F1091" t="s">
        <v>72</v>
      </c>
      <c r="G1091" t="s">
        <v>13</v>
      </c>
      <c r="J1091">
        <v>-5.0999999999999996</v>
      </c>
      <c r="K1091" t="s">
        <v>849</v>
      </c>
    </row>
    <row r="1092" spans="1:11" ht="17" customHeight="1" x14ac:dyDescent="0.2">
      <c r="A1092" s="9" t="str">
        <f>LEFT(B1092,1)</f>
        <v>O</v>
      </c>
      <c r="B1092" s="11" t="s">
        <v>893</v>
      </c>
      <c r="C1092" s="7" t="s">
        <v>847</v>
      </c>
      <c r="D1092" s="7" t="s">
        <v>65</v>
      </c>
      <c r="E1092" s="14" t="s">
        <v>765</v>
      </c>
      <c r="F1092" t="s">
        <v>72</v>
      </c>
      <c r="G1092" t="s">
        <v>13</v>
      </c>
      <c r="J1092">
        <v>-2.7</v>
      </c>
      <c r="K1092" t="s">
        <v>850</v>
      </c>
    </row>
    <row r="1093" spans="1:11" ht="17" customHeight="1" x14ac:dyDescent="0.2">
      <c r="A1093" s="9" t="str">
        <f>LEFT(B1093,1)</f>
        <v>O</v>
      </c>
      <c r="B1093" s="11" t="s">
        <v>894</v>
      </c>
      <c r="C1093" s="7" t="s">
        <v>847</v>
      </c>
      <c r="D1093" s="7" t="s">
        <v>65</v>
      </c>
      <c r="E1093" s="14" t="s">
        <v>765</v>
      </c>
      <c r="F1093" t="s">
        <v>72</v>
      </c>
      <c r="G1093" t="s">
        <v>13</v>
      </c>
      <c r="J1093">
        <v>-4.4000000000000004</v>
      </c>
      <c r="K1093" t="s">
        <v>849</v>
      </c>
    </row>
    <row r="1094" spans="1:11" ht="17" customHeight="1" x14ac:dyDescent="0.2">
      <c r="A1094" s="9" t="str">
        <f>LEFT(B1094,1)</f>
        <v>O</v>
      </c>
      <c r="B1094" s="11" t="s">
        <v>895</v>
      </c>
      <c r="C1094" s="7" t="s">
        <v>847</v>
      </c>
      <c r="D1094" s="7" t="s">
        <v>65</v>
      </c>
      <c r="E1094" s="14" t="s">
        <v>765</v>
      </c>
      <c r="F1094" t="s">
        <v>72</v>
      </c>
      <c r="G1094" t="s">
        <v>13</v>
      </c>
      <c r="J1094">
        <v>8.1</v>
      </c>
      <c r="K1094" t="s">
        <v>851</v>
      </c>
    </row>
    <row r="1095" spans="1:11" ht="17" customHeight="1" x14ac:dyDescent="0.2">
      <c r="A1095" s="9" t="str">
        <f>LEFT(B1095,1)</f>
        <v>O</v>
      </c>
      <c r="B1095" s="11" t="s">
        <v>896</v>
      </c>
      <c r="C1095" s="7" t="s">
        <v>847</v>
      </c>
      <c r="D1095" s="7" t="s">
        <v>65</v>
      </c>
      <c r="E1095" s="14" t="s">
        <v>765</v>
      </c>
      <c r="F1095" t="s">
        <v>72</v>
      </c>
      <c r="G1095" t="s">
        <v>13</v>
      </c>
      <c r="J1095">
        <v>1.5</v>
      </c>
      <c r="K1095" t="s">
        <v>851</v>
      </c>
    </row>
    <row r="1096" spans="1:11" ht="17" customHeight="1" x14ac:dyDescent="0.2">
      <c r="A1096" s="9" t="str">
        <f>LEFT(B1096,1)</f>
        <v>O</v>
      </c>
      <c r="B1096" s="11" t="s">
        <v>897</v>
      </c>
      <c r="C1096" s="7" t="s">
        <v>847</v>
      </c>
      <c r="D1096" s="7" t="s">
        <v>65</v>
      </c>
      <c r="E1096" s="14" t="s">
        <v>765</v>
      </c>
      <c r="F1096" t="s">
        <v>72</v>
      </c>
      <c r="G1096" t="s">
        <v>13</v>
      </c>
      <c r="J1096">
        <v>0</v>
      </c>
      <c r="K1096" t="s">
        <v>851</v>
      </c>
    </row>
    <row r="1097" spans="1:11" ht="17" customHeight="1" x14ac:dyDescent="0.2">
      <c r="A1097" s="9" t="str">
        <f>LEFT(B1097,1)</f>
        <v>O</v>
      </c>
      <c r="B1097" s="11" t="s">
        <v>898</v>
      </c>
      <c r="C1097" s="7" t="s">
        <v>847</v>
      </c>
      <c r="D1097" s="7" t="s">
        <v>65</v>
      </c>
      <c r="E1097" s="14" t="s">
        <v>765</v>
      </c>
      <c r="F1097" t="s">
        <v>72</v>
      </c>
      <c r="G1097" t="s">
        <v>13</v>
      </c>
      <c r="J1097">
        <v>2.8</v>
      </c>
      <c r="K1097" t="s">
        <v>851</v>
      </c>
    </row>
    <row r="1098" spans="1:11" ht="17" customHeight="1" x14ac:dyDescent="0.2">
      <c r="A1098" s="9" t="str">
        <f>LEFT(B1098,1)</f>
        <v>O</v>
      </c>
      <c r="B1098" s="11" t="s">
        <v>899</v>
      </c>
      <c r="C1098" s="7" t="s">
        <v>847</v>
      </c>
      <c r="D1098" s="7" t="s">
        <v>65</v>
      </c>
      <c r="E1098" s="14" t="s">
        <v>765</v>
      </c>
      <c r="F1098" t="s">
        <v>72</v>
      </c>
      <c r="G1098" t="s">
        <v>13</v>
      </c>
      <c r="J1098">
        <v>-3.1</v>
      </c>
      <c r="K1098" t="s">
        <v>851</v>
      </c>
    </row>
    <row r="1099" spans="1:11" ht="17" customHeight="1" x14ac:dyDescent="0.2">
      <c r="A1099" s="9" t="str">
        <f>LEFT(B1099,1)</f>
        <v>O</v>
      </c>
      <c r="B1099" s="11" t="s">
        <v>900</v>
      </c>
      <c r="C1099" s="7" t="s">
        <v>847</v>
      </c>
      <c r="D1099" s="7" t="s">
        <v>65</v>
      </c>
      <c r="E1099" s="14" t="s">
        <v>765</v>
      </c>
      <c r="F1099" t="s">
        <v>72</v>
      </c>
      <c r="G1099" t="s">
        <v>13</v>
      </c>
      <c r="J1099">
        <v>3.9</v>
      </c>
      <c r="K1099" t="s">
        <v>851</v>
      </c>
    </row>
    <row r="1100" spans="1:11" ht="17" customHeight="1" x14ac:dyDescent="0.2">
      <c r="A1100" s="9" t="str">
        <f>LEFT(B1100,1)</f>
        <v>O</v>
      </c>
      <c r="B1100" s="11" t="s">
        <v>901</v>
      </c>
      <c r="C1100" s="7" t="s">
        <v>847</v>
      </c>
      <c r="D1100" s="7" t="s">
        <v>65</v>
      </c>
      <c r="E1100" s="14" t="s">
        <v>765</v>
      </c>
      <c r="F1100" t="s">
        <v>72</v>
      </c>
      <c r="G1100" t="s">
        <v>13</v>
      </c>
      <c r="J1100">
        <v>-4.9000000000000004</v>
      </c>
      <c r="K1100" t="s">
        <v>851</v>
      </c>
    </row>
    <row r="1101" spans="1:11" ht="17" customHeight="1" x14ac:dyDescent="0.2">
      <c r="A1101" s="9" t="str">
        <f>LEFT(B1101,1)</f>
        <v>O</v>
      </c>
      <c r="B1101" s="11" t="s">
        <v>902</v>
      </c>
      <c r="C1101" s="7" t="s">
        <v>847</v>
      </c>
      <c r="D1101" t="s">
        <v>8</v>
      </c>
      <c r="E1101" s="14" t="s">
        <v>765</v>
      </c>
      <c r="F1101" t="s">
        <v>72</v>
      </c>
      <c r="G1101" t="s">
        <v>13</v>
      </c>
      <c r="J1101">
        <v>0.9</v>
      </c>
    </row>
    <row r="1102" spans="1:11" ht="17" customHeight="1" x14ac:dyDescent="0.2">
      <c r="A1102" s="9" t="str">
        <f>LEFT(B1102,1)</f>
        <v>O</v>
      </c>
      <c r="B1102" s="11" t="s">
        <v>903</v>
      </c>
      <c r="C1102" s="7" t="s">
        <v>847</v>
      </c>
      <c r="D1102" t="s">
        <v>8</v>
      </c>
      <c r="E1102" s="14" t="s">
        <v>765</v>
      </c>
      <c r="F1102" t="s">
        <v>72</v>
      </c>
      <c r="G1102" t="s">
        <v>13</v>
      </c>
      <c r="J1102">
        <v>7.3</v>
      </c>
    </row>
    <row r="1103" spans="1:11" ht="17" customHeight="1" x14ac:dyDescent="0.2">
      <c r="A1103" s="9" t="str">
        <f>LEFT(B1103,1)</f>
        <v>O</v>
      </c>
      <c r="B1103" s="11" t="s">
        <v>904</v>
      </c>
      <c r="C1103" s="7" t="s">
        <v>847</v>
      </c>
      <c r="D1103" t="s">
        <v>8</v>
      </c>
      <c r="E1103" s="14" t="s">
        <v>765</v>
      </c>
      <c r="F1103" t="s">
        <v>72</v>
      </c>
      <c r="G1103" t="s">
        <v>13</v>
      </c>
      <c r="J1103">
        <v>4.0599999999999996</v>
      </c>
    </row>
    <row r="1104" spans="1:11" ht="17" customHeight="1" x14ac:dyDescent="0.2">
      <c r="A1104" s="9" t="str">
        <f>LEFT(B1104,1)</f>
        <v>O</v>
      </c>
      <c r="B1104" s="11" t="s">
        <v>905</v>
      </c>
      <c r="C1104" s="7" t="s">
        <v>847</v>
      </c>
      <c r="D1104" t="s">
        <v>8</v>
      </c>
      <c r="E1104" s="14" t="s">
        <v>765</v>
      </c>
      <c r="F1104" t="s">
        <v>72</v>
      </c>
      <c r="G1104" t="s">
        <v>13</v>
      </c>
      <c r="J1104">
        <v>5.0999999999999996</v>
      </c>
    </row>
    <row r="1105" spans="1:11" ht="17" customHeight="1" x14ac:dyDescent="0.2">
      <c r="A1105" s="9" t="str">
        <f>LEFT(B1105,1)</f>
        <v>O</v>
      </c>
      <c r="B1105" s="11" t="s">
        <v>906</v>
      </c>
      <c r="C1105" s="7" t="s">
        <v>847</v>
      </c>
      <c r="D1105" t="s">
        <v>8</v>
      </c>
      <c r="E1105" s="14" t="s">
        <v>765</v>
      </c>
      <c r="F1105" t="s">
        <v>72</v>
      </c>
      <c r="G1105" t="s">
        <v>13</v>
      </c>
      <c r="J1105">
        <v>8.5</v>
      </c>
    </row>
    <row r="1106" spans="1:11" ht="17" customHeight="1" x14ac:dyDescent="0.2">
      <c r="A1106" s="9" t="str">
        <f>LEFT(B1106,1)</f>
        <v>O</v>
      </c>
      <c r="B1106" s="11" t="s">
        <v>907</v>
      </c>
      <c r="C1106" s="7" t="s">
        <v>847</v>
      </c>
      <c r="D1106" t="s">
        <v>8</v>
      </c>
      <c r="E1106" s="14" t="s">
        <v>765</v>
      </c>
      <c r="F1106" t="s">
        <v>72</v>
      </c>
      <c r="G1106" t="s">
        <v>13</v>
      </c>
      <c r="J1106">
        <v>13.8</v>
      </c>
    </row>
    <row r="1107" spans="1:11" ht="17" customHeight="1" x14ac:dyDescent="0.2">
      <c r="A1107" s="9" t="str">
        <f>LEFT(B1107,1)</f>
        <v>O</v>
      </c>
      <c r="B1107" s="11" t="s">
        <v>908</v>
      </c>
      <c r="C1107" s="7" t="s">
        <v>847</v>
      </c>
      <c r="D1107" t="s">
        <v>8</v>
      </c>
      <c r="E1107" s="14" t="s">
        <v>765</v>
      </c>
      <c r="F1107" t="s">
        <v>72</v>
      </c>
      <c r="G1107" t="s">
        <v>13</v>
      </c>
      <c r="J1107">
        <v>14</v>
      </c>
    </row>
    <row r="1108" spans="1:11" ht="17" customHeight="1" x14ac:dyDescent="0.2">
      <c r="A1108" s="9" t="str">
        <f>LEFT(B1108,1)</f>
        <v>O</v>
      </c>
      <c r="B1108" s="11" t="s">
        <v>909</v>
      </c>
      <c r="C1108" s="7" t="s">
        <v>847</v>
      </c>
      <c r="D1108" t="s">
        <v>8</v>
      </c>
      <c r="E1108" s="14" t="s">
        <v>765</v>
      </c>
      <c r="F1108" t="s">
        <v>72</v>
      </c>
      <c r="G1108" t="s">
        <v>13</v>
      </c>
      <c r="J1108">
        <v>9.1</v>
      </c>
    </row>
    <row r="1109" spans="1:11" ht="17" customHeight="1" x14ac:dyDescent="0.2">
      <c r="A1109" s="9" t="str">
        <f>LEFT(B1109,1)</f>
        <v>O</v>
      </c>
      <c r="B1109" s="11" t="s">
        <v>910</v>
      </c>
      <c r="C1109" s="7" t="s">
        <v>847</v>
      </c>
      <c r="D1109" t="s">
        <v>8</v>
      </c>
      <c r="E1109" s="14" t="s">
        <v>765</v>
      </c>
      <c r="F1109" t="s">
        <v>72</v>
      </c>
      <c r="G1109" t="s">
        <v>13</v>
      </c>
      <c r="J1109">
        <v>11.9</v>
      </c>
    </row>
    <row r="1110" spans="1:11" ht="17" customHeight="1" x14ac:dyDescent="0.2">
      <c r="A1110" s="9" t="str">
        <f>LEFT(B1110,1)</f>
        <v>O</v>
      </c>
      <c r="B1110" s="11" t="s">
        <v>911</v>
      </c>
      <c r="C1110" s="7" t="s">
        <v>847</v>
      </c>
      <c r="D1110" t="s">
        <v>8</v>
      </c>
      <c r="E1110" s="14" t="s">
        <v>765</v>
      </c>
      <c r="F1110" t="s">
        <v>72</v>
      </c>
      <c r="G1110" t="s">
        <v>13</v>
      </c>
      <c r="J1110">
        <v>12.2</v>
      </c>
    </row>
    <row r="1111" spans="1:11" ht="17" customHeight="1" x14ac:dyDescent="0.2">
      <c r="A1111" s="9" t="str">
        <f>LEFT(B1111,1)</f>
        <v>O</v>
      </c>
      <c r="B1111" s="11" t="s">
        <v>912</v>
      </c>
      <c r="C1111" s="7" t="s">
        <v>847</v>
      </c>
      <c r="D1111" t="s">
        <v>8</v>
      </c>
      <c r="E1111" s="14" t="s">
        <v>765</v>
      </c>
      <c r="F1111" t="s">
        <v>72</v>
      </c>
      <c r="G1111" t="s">
        <v>13</v>
      </c>
      <c r="J1111">
        <v>10.4</v>
      </c>
    </row>
    <row r="1112" spans="1:11" ht="17" customHeight="1" x14ac:dyDescent="0.2">
      <c r="A1112" s="9" t="str">
        <f>LEFT(B1112,1)</f>
        <v>O</v>
      </c>
      <c r="B1112" s="11" t="s">
        <v>913</v>
      </c>
      <c r="C1112" s="7" t="s">
        <v>915</v>
      </c>
      <c r="D1112" t="s">
        <v>1044</v>
      </c>
      <c r="E1112" s="14" t="s">
        <v>917</v>
      </c>
      <c r="F1112" t="s">
        <v>918</v>
      </c>
      <c r="G1112" t="s">
        <v>13</v>
      </c>
      <c r="J1112">
        <v>16.100000000000001</v>
      </c>
    </row>
    <row r="1113" spans="1:11" ht="17" customHeight="1" x14ac:dyDescent="0.2">
      <c r="A1113" s="9" t="str">
        <f>LEFT(B1113,1)</f>
        <v>O</v>
      </c>
      <c r="B1113" s="11" t="s">
        <v>913</v>
      </c>
      <c r="C1113" s="7" t="s">
        <v>915</v>
      </c>
      <c r="D1113" t="s">
        <v>1044</v>
      </c>
      <c r="E1113" s="14" t="s">
        <v>917</v>
      </c>
      <c r="F1113" t="s">
        <v>918</v>
      </c>
      <c r="G1113" t="s">
        <v>13</v>
      </c>
      <c r="J1113">
        <v>15.8</v>
      </c>
    </row>
    <row r="1114" spans="1:11" s="20" customFormat="1" ht="17" customHeight="1" x14ac:dyDescent="0.2">
      <c r="A1114" s="33" t="str">
        <f>LEFT(B1114,1)</f>
        <v>O</v>
      </c>
      <c r="B1114" s="36" t="s">
        <v>984</v>
      </c>
      <c r="C1114" s="34" t="s">
        <v>999</v>
      </c>
      <c r="D1114" s="20" t="s">
        <v>65</v>
      </c>
      <c r="E1114" s="35" t="s">
        <v>765</v>
      </c>
      <c r="F1114" s="20" t="s">
        <v>687</v>
      </c>
      <c r="G1114" s="20" t="s">
        <v>42</v>
      </c>
      <c r="H1114"/>
      <c r="I1114"/>
      <c r="J1114" s="20">
        <v>-27.41</v>
      </c>
      <c r="K1114" s="20" t="s">
        <v>2409</v>
      </c>
    </row>
    <row r="1115" spans="1:11" ht="17" customHeight="1" x14ac:dyDescent="0.2">
      <c r="A1115" s="9" t="str">
        <f>LEFT(B1115,1)</f>
        <v>O</v>
      </c>
      <c r="B1115" s="11" t="s">
        <v>985</v>
      </c>
      <c r="C1115" s="7" t="s">
        <v>999</v>
      </c>
      <c r="D1115" t="s">
        <v>65</v>
      </c>
      <c r="E1115" s="14" t="s">
        <v>765</v>
      </c>
      <c r="F1115" t="s">
        <v>687</v>
      </c>
      <c r="G1115" t="s">
        <v>42</v>
      </c>
      <c r="J1115">
        <v>-25.34</v>
      </c>
    </row>
    <row r="1116" spans="1:11" ht="17" customHeight="1" x14ac:dyDescent="0.2">
      <c r="A1116" s="9" t="str">
        <f>LEFT(B1116,1)</f>
        <v>O</v>
      </c>
      <c r="B1116" s="11" t="s">
        <v>986</v>
      </c>
      <c r="C1116" s="7" t="s">
        <v>999</v>
      </c>
      <c r="D1116" t="s">
        <v>65</v>
      </c>
      <c r="E1116" s="14" t="s">
        <v>765</v>
      </c>
      <c r="F1116" t="s">
        <v>687</v>
      </c>
      <c r="G1116" t="s">
        <v>42</v>
      </c>
      <c r="J1116">
        <v>-27.25</v>
      </c>
    </row>
    <row r="1117" spans="1:11" ht="17" customHeight="1" x14ac:dyDescent="0.2">
      <c r="A1117" s="9" t="str">
        <f>LEFT(B1117,1)</f>
        <v>O</v>
      </c>
      <c r="B1117" s="11" t="s">
        <v>987</v>
      </c>
      <c r="C1117" s="7" t="s">
        <v>999</v>
      </c>
      <c r="D1117" t="s">
        <v>65</v>
      </c>
      <c r="E1117" s="14" t="s">
        <v>765</v>
      </c>
      <c r="F1117" t="s">
        <v>687</v>
      </c>
      <c r="G1117" t="s">
        <v>42</v>
      </c>
      <c r="J1117">
        <v>-27.25</v>
      </c>
    </row>
    <row r="1118" spans="1:11" ht="17" customHeight="1" x14ac:dyDescent="0.2">
      <c r="A1118" s="9" t="str">
        <f>LEFT(B1118,1)</f>
        <v>O</v>
      </c>
      <c r="B1118" s="11" t="s">
        <v>988</v>
      </c>
      <c r="C1118" s="7" t="s">
        <v>999</v>
      </c>
      <c r="D1118" t="s">
        <v>65</v>
      </c>
      <c r="E1118" s="14" t="s">
        <v>765</v>
      </c>
      <c r="F1118" t="s">
        <v>687</v>
      </c>
      <c r="G1118" t="s">
        <v>42</v>
      </c>
      <c r="J1118">
        <v>-27.5</v>
      </c>
    </row>
    <row r="1119" spans="1:11" ht="17" customHeight="1" x14ac:dyDescent="0.2">
      <c r="A1119" s="9" t="str">
        <f>LEFT(B1119,1)</f>
        <v>O</v>
      </c>
      <c r="B1119" s="11" t="s">
        <v>989</v>
      </c>
      <c r="C1119" s="7" t="s">
        <v>999</v>
      </c>
      <c r="D1119" t="s">
        <v>65</v>
      </c>
      <c r="E1119" s="14" t="s">
        <v>765</v>
      </c>
      <c r="F1119" t="s">
        <v>687</v>
      </c>
      <c r="G1119" t="s">
        <v>42</v>
      </c>
      <c r="J1119">
        <v>-26.42</v>
      </c>
    </row>
    <row r="1120" spans="1:11" ht="17" customHeight="1" x14ac:dyDescent="0.2">
      <c r="A1120" s="9" t="str">
        <f>LEFT(B1120,1)</f>
        <v>O</v>
      </c>
      <c r="B1120" s="11" t="s">
        <v>990</v>
      </c>
      <c r="C1120" s="7" t="s">
        <v>999</v>
      </c>
      <c r="D1120" t="s">
        <v>65</v>
      </c>
      <c r="E1120" s="14" t="s">
        <v>765</v>
      </c>
      <c r="F1120" t="s">
        <v>687</v>
      </c>
      <c r="G1120" t="s">
        <v>42</v>
      </c>
      <c r="J1120">
        <v>-25.99</v>
      </c>
    </row>
    <row r="1121" spans="1:11" ht="17" customHeight="1" x14ac:dyDescent="0.2">
      <c r="A1121" s="9" t="str">
        <f>LEFT(B1121,1)</f>
        <v>O</v>
      </c>
      <c r="B1121" s="11" t="s">
        <v>991</v>
      </c>
      <c r="C1121" s="7" t="s">
        <v>999</v>
      </c>
      <c r="D1121" t="s">
        <v>65</v>
      </c>
      <c r="E1121" s="14" t="s">
        <v>765</v>
      </c>
      <c r="F1121" t="s">
        <v>687</v>
      </c>
      <c r="G1121" t="s">
        <v>42</v>
      </c>
      <c r="J1121">
        <v>-26.41</v>
      </c>
    </row>
    <row r="1122" spans="1:11" ht="17" customHeight="1" x14ac:dyDescent="0.2">
      <c r="A1122" s="9" t="str">
        <f>LEFT(B1122,1)</f>
        <v>O</v>
      </c>
      <c r="B1122" s="11" t="s">
        <v>992</v>
      </c>
      <c r="C1122" s="7" t="s">
        <v>999</v>
      </c>
      <c r="D1122" t="s">
        <v>65</v>
      </c>
      <c r="E1122" s="14" t="s">
        <v>765</v>
      </c>
      <c r="F1122" t="s">
        <v>687</v>
      </c>
      <c r="G1122" t="s">
        <v>42</v>
      </c>
      <c r="J1122">
        <v>-26.02</v>
      </c>
    </row>
    <row r="1123" spans="1:11" ht="17" customHeight="1" x14ac:dyDescent="0.2">
      <c r="A1123" s="9" t="str">
        <f>LEFT(B1123,1)</f>
        <v>O</v>
      </c>
      <c r="B1123" s="11" t="s">
        <v>993</v>
      </c>
      <c r="C1123" s="7" t="s">
        <v>999</v>
      </c>
      <c r="D1123" t="s">
        <v>65</v>
      </c>
      <c r="E1123" s="14" t="s">
        <v>765</v>
      </c>
      <c r="F1123" t="s">
        <v>687</v>
      </c>
      <c r="G1123" t="s">
        <v>42</v>
      </c>
      <c r="J1123">
        <v>-23.54</v>
      </c>
    </row>
    <row r="1124" spans="1:11" ht="17" customHeight="1" x14ac:dyDescent="0.2">
      <c r="A1124" s="9" t="str">
        <f>LEFT(B1124,1)</f>
        <v>O</v>
      </c>
      <c r="B1124" s="11" t="s">
        <v>994</v>
      </c>
      <c r="C1124" s="7" t="s">
        <v>999</v>
      </c>
      <c r="D1124" t="s">
        <v>65</v>
      </c>
      <c r="E1124" s="14" t="s">
        <v>765</v>
      </c>
      <c r="F1124" t="s">
        <v>687</v>
      </c>
      <c r="G1124" t="s">
        <v>42</v>
      </c>
      <c r="J1124">
        <v>-25.99</v>
      </c>
    </row>
    <row r="1125" spans="1:11" ht="17" customHeight="1" x14ac:dyDescent="0.2">
      <c r="A1125" s="9" t="str">
        <f>LEFT(B1125,1)</f>
        <v>O</v>
      </c>
      <c r="B1125" s="11" t="s">
        <v>995</v>
      </c>
      <c r="C1125" s="7" t="s">
        <v>999</v>
      </c>
      <c r="D1125" t="s">
        <v>65</v>
      </c>
      <c r="E1125" s="14" t="s">
        <v>765</v>
      </c>
      <c r="F1125" t="s">
        <v>687</v>
      </c>
      <c r="G1125" t="s">
        <v>42</v>
      </c>
      <c r="J1125">
        <v>-26.96</v>
      </c>
    </row>
    <row r="1126" spans="1:11" ht="17" customHeight="1" x14ac:dyDescent="0.2">
      <c r="A1126" s="9" t="str">
        <f>LEFT(B1126,1)</f>
        <v>O</v>
      </c>
      <c r="B1126" s="11" t="s">
        <v>996</v>
      </c>
      <c r="C1126" s="7" t="s">
        <v>999</v>
      </c>
      <c r="D1126" t="s">
        <v>65</v>
      </c>
      <c r="E1126" s="14" t="s">
        <v>765</v>
      </c>
      <c r="F1126" t="s">
        <v>687</v>
      </c>
      <c r="G1126" t="s">
        <v>42</v>
      </c>
      <c r="J1126">
        <v>-26.63</v>
      </c>
    </row>
    <row r="1127" spans="1:11" ht="17" customHeight="1" x14ac:dyDescent="0.2">
      <c r="A1127" s="9" t="str">
        <f>LEFT(B1127,1)</f>
        <v>O</v>
      </c>
      <c r="B1127" s="11" t="s">
        <v>997</v>
      </c>
      <c r="C1127" s="7" t="s">
        <v>999</v>
      </c>
      <c r="D1127" t="s">
        <v>65</v>
      </c>
      <c r="E1127" s="14" t="s">
        <v>765</v>
      </c>
      <c r="F1127" t="s">
        <v>687</v>
      </c>
      <c r="G1127" t="s">
        <v>42</v>
      </c>
      <c r="J1127">
        <v>-25.77</v>
      </c>
    </row>
    <row r="1128" spans="1:11" ht="17" customHeight="1" x14ac:dyDescent="0.2">
      <c r="A1128" s="9" t="str">
        <f>LEFT(B1128,1)</f>
        <v>O</v>
      </c>
      <c r="B1128" s="11" t="s">
        <v>998</v>
      </c>
      <c r="C1128" s="7" t="s">
        <v>999</v>
      </c>
      <c r="D1128" t="s">
        <v>65</v>
      </c>
      <c r="E1128" s="14" t="s">
        <v>765</v>
      </c>
      <c r="F1128" t="s">
        <v>687</v>
      </c>
      <c r="G1128" t="s">
        <v>42</v>
      </c>
      <c r="J1128">
        <v>-25.34</v>
      </c>
    </row>
    <row r="1129" spans="1:11" ht="17" customHeight="1" x14ac:dyDescent="0.2">
      <c r="A1129" s="9" t="str">
        <f>LEFT(B1129,1)</f>
        <v>O</v>
      </c>
      <c r="B1129" t="s">
        <v>1000</v>
      </c>
      <c r="C1129" s="7" t="s">
        <v>1010</v>
      </c>
      <c r="D1129" t="s">
        <v>65</v>
      </c>
      <c r="E1129" s="14" t="s">
        <v>765</v>
      </c>
      <c r="F1129" t="s">
        <v>1009</v>
      </c>
      <c r="G1129" t="s">
        <v>44</v>
      </c>
      <c r="J1129" s="22">
        <v>5.5527950310558998</v>
      </c>
      <c r="K1129" t="s">
        <v>1164</v>
      </c>
    </row>
    <row r="1130" spans="1:11" ht="17" customHeight="1" x14ac:dyDescent="0.2">
      <c r="A1130" s="9" t="str">
        <f>LEFT(B1130,1)</f>
        <v>O</v>
      </c>
      <c r="B1130" t="s">
        <v>1000</v>
      </c>
      <c r="C1130" s="7" t="s">
        <v>1010</v>
      </c>
      <c r="D1130" t="s">
        <v>65</v>
      </c>
      <c r="E1130" s="14" t="s">
        <v>765</v>
      </c>
      <c r="F1130" t="s">
        <v>1009</v>
      </c>
      <c r="G1130" t="s">
        <v>44</v>
      </c>
      <c r="J1130" s="22">
        <v>3.7267080745341499</v>
      </c>
      <c r="K1130" t="s">
        <v>1164</v>
      </c>
    </row>
    <row r="1131" spans="1:11" ht="17" customHeight="1" x14ac:dyDescent="0.2">
      <c r="A1131" s="9" t="str">
        <f>LEFT(B1131,1)</f>
        <v>O</v>
      </c>
      <c r="B1131" t="s">
        <v>1000</v>
      </c>
      <c r="C1131" s="7" t="s">
        <v>1010</v>
      </c>
      <c r="D1131" t="s">
        <v>65</v>
      </c>
      <c r="E1131" s="14" t="s">
        <v>765</v>
      </c>
      <c r="F1131" t="s">
        <v>1009</v>
      </c>
      <c r="G1131" t="s">
        <v>44</v>
      </c>
      <c r="J1131" s="22">
        <v>6.2236024844720497</v>
      </c>
      <c r="K1131" t="s">
        <v>1164</v>
      </c>
    </row>
    <row r="1132" spans="1:11" ht="17" customHeight="1" x14ac:dyDescent="0.2">
      <c r="A1132" s="9" t="str">
        <f>LEFT(B1132,1)</f>
        <v>O</v>
      </c>
      <c r="B1132" t="s">
        <v>1000</v>
      </c>
      <c r="C1132" s="7" t="s">
        <v>1010</v>
      </c>
      <c r="D1132" t="s">
        <v>65</v>
      </c>
      <c r="E1132" s="14" t="s">
        <v>765</v>
      </c>
      <c r="F1132" t="s">
        <v>1009</v>
      </c>
      <c r="G1132" t="s">
        <v>44</v>
      </c>
      <c r="J1132" s="22">
        <v>8.4596273291925392</v>
      </c>
      <c r="K1132" t="s">
        <v>1164</v>
      </c>
    </row>
    <row r="1133" spans="1:11" ht="17" customHeight="1" x14ac:dyDescent="0.2">
      <c r="A1133" s="9" t="str">
        <f>LEFT(B1133,1)</f>
        <v>O</v>
      </c>
      <c r="B1133" t="s">
        <v>1000</v>
      </c>
      <c r="C1133" s="7" t="s">
        <v>1010</v>
      </c>
      <c r="D1133" t="s">
        <v>65</v>
      </c>
      <c r="E1133" s="14" t="s">
        <v>765</v>
      </c>
      <c r="F1133" t="s">
        <v>1009</v>
      </c>
      <c r="G1133" t="s">
        <v>44</v>
      </c>
      <c r="J1133" s="22">
        <v>9.0559006211180098</v>
      </c>
      <c r="K1133" t="s">
        <v>1164</v>
      </c>
    </row>
    <row r="1134" spans="1:11" ht="17" customHeight="1" x14ac:dyDescent="0.2">
      <c r="A1134" s="9" t="str">
        <f>LEFT(B1134,1)</f>
        <v>O</v>
      </c>
      <c r="B1134" t="s">
        <v>1001</v>
      </c>
      <c r="C1134" s="7" t="s">
        <v>1010</v>
      </c>
      <c r="D1134" t="s">
        <v>65</v>
      </c>
      <c r="E1134" s="14" t="s">
        <v>765</v>
      </c>
      <c r="F1134" t="s">
        <v>1009</v>
      </c>
      <c r="G1134" t="s">
        <v>44</v>
      </c>
      <c r="J1134" s="22">
        <v>23.180124223602402</v>
      </c>
      <c r="K1134" t="s">
        <v>1164</v>
      </c>
    </row>
    <row r="1135" spans="1:11" ht="17" customHeight="1" x14ac:dyDescent="0.2">
      <c r="A1135" s="9" t="str">
        <f>LEFT(B1135,1)</f>
        <v>O</v>
      </c>
      <c r="B1135" t="s">
        <v>1001</v>
      </c>
      <c r="C1135" s="7" t="s">
        <v>1010</v>
      </c>
      <c r="D1135" t="s">
        <v>65</v>
      </c>
      <c r="E1135" s="14" t="s">
        <v>765</v>
      </c>
      <c r="F1135" t="s">
        <v>1009</v>
      </c>
      <c r="G1135" t="s">
        <v>44</v>
      </c>
      <c r="J1135" s="22">
        <v>22.211180124223599</v>
      </c>
      <c r="K1135" t="s">
        <v>1164</v>
      </c>
    </row>
    <row r="1136" spans="1:11" ht="17" customHeight="1" x14ac:dyDescent="0.2">
      <c r="A1136" s="9" t="str">
        <f>LEFT(B1136,1)</f>
        <v>O</v>
      </c>
      <c r="B1136" t="s">
        <v>1001</v>
      </c>
      <c r="C1136" s="7" t="s">
        <v>1010</v>
      </c>
      <c r="D1136" t="s">
        <v>65</v>
      </c>
      <c r="E1136" s="14" t="s">
        <v>765</v>
      </c>
      <c r="F1136" t="s">
        <v>1009</v>
      </c>
      <c r="G1136" t="s">
        <v>44</v>
      </c>
      <c r="J1136" s="22">
        <v>23.403726708074501</v>
      </c>
      <c r="K1136" t="s">
        <v>1164</v>
      </c>
    </row>
    <row r="1137" spans="1:11" ht="17" customHeight="1" x14ac:dyDescent="0.2">
      <c r="A1137" s="9" t="str">
        <f>LEFT(B1137,1)</f>
        <v>O</v>
      </c>
      <c r="B1137" t="s">
        <v>1001</v>
      </c>
      <c r="C1137" s="7" t="s">
        <v>1010</v>
      </c>
      <c r="D1137" t="s">
        <v>65</v>
      </c>
      <c r="E1137" s="14" t="s">
        <v>765</v>
      </c>
      <c r="F1137" t="s">
        <v>1009</v>
      </c>
      <c r="G1137" t="s">
        <v>44</v>
      </c>
      <c r="J1137" s="22">
        <v>27.465838509316701</v>
      </c>
      <c r="K1137" t="s">
        <v>1164</v>
      </c>
    </row>
    <row r="1138" spans="1:11" ht="17" customHeight="1" x14ac:dyDescent="0.2">
      <c r="A1138" s="9" t="str">
        <f>LEFT(B1138,1)</f>
        <v>O</v>
      </c>
      <c r="B1138" t="s">
        <v>1001</v>
      </c>
      <c r="C1138" s="7" t="s">
        <v>1010</v>
      </c>
      <c r="D1138" t="s">
        <v>65</v>
      </c>
      <c r="E1138" s="14" t="s">
        <v>765</v>
      </c>
      <c r="F1138" t="s">
        <v>1009</v>
      </c>
      <c r="G1138" t="s">
        <v>44</v>
      </c>
      <c r="J1138" s="22">
        <v>21.167701863354001</v>
      </c>
      <c r="K1138" t="s">
        <v>1164</v>
      </c>
    </row>
    <row r="1139" spans="1:11" ht="17" customHeight="1" x14ac:dyDescent="0.2">
      <c r="A1139" s="9" t="str">
        <f>LEFT(B1139,1)</f>
        <v>O</v>
      </c>
      <c r="B1139" t="s">
        <v>1001</v>
      </c>
      <c r="C1139" s="7" t="s">
        <v>1010</v>
      </c>
      <c r="D1139" t="s">
        <v>65</v>
      </c>
      <c r="E1139" s="14" t="s">
        <v>765</v>
      </c>
      <c r="F1139" t="s">
        <v>1009</v>
      </c>
      <c r="G1139" t="s">
        <v>44</v>
      </c>
      <c r="J1139" s="22">
        <v>19.0807453416149</v>
      </c>
      <c r="K1139" t="s">
        <v>1164</v>
      </c>
    </row>
    <row r="1140" spans="1:11" ht="17" customHeight="1" x14ac:dyDescent="0.2">
      <c r="A1140" s="9" t="str">
        <f>LEFT(B1140,1)</f>
        <v>O</v>
      </c>
      <c r="B1140" t="s">
        <v>1001</v>
      </c>
      <c r="C1140" s="7" t="s">
        <v>1010</v>
      </c>
      <c r="D1140" t="s">
        <v>65</v>
      </c>
      <c r="E1140" s="14" t="s">
        <v>765</v>
      </c>
      <c r="F1140" t="s">
        <v>1009</v>
      </c>
      <c r="G1140" t="s">
        <v>44</v>
      </c>
      <c r="J1140" s="22">
        <v>20.981366459627299</v>
      </c>
      <c r="K1140" t="s">
        <v>1164</v>
      </c>
    </row>
    <row r="1141" spans="1:11" ht="17" customHeight="1" x14ac:dyDescent="0.2">
      <c r="A1141" s="9" t="str">
        <f>LEFT(B1141,1)</f>
        <v>O</v>
      </c>
      <c r="B1141" t="s">
        <v>1002</v>
      </c>
      <c r="C1141" s="7" t="s">
        <v>1010</v>
      </c>
      <c r="D1141" t="s">
        <v>65</v>
      </c>
      <c r="E1141" s="14" t="s">
        <v>765</v>
      </c>
      <c r="F1141" t="s">
        <v>1009</v>
      </c>
      <c r="G1141" t="s">
        <v>44</v>
      </c>
      <c r="J1141" s="22">
        <v>24.819875776397499</v>
      </c>
      <c r="K1141" t="s">
        <v>1164</v>
      </c>
    </row>
    <row r="1142" spans="1:11" ht="17" customHeight="1" x14ac:dyDescent="0.2">
      <c r="A1142" s="9" t="str">
        <f>LEFT(B1142,1)</f>
        <v>O</v>
      </c>
      <c r="B1142" t="s">
        <v>1002</v>
      </c>
      <c r="C1142" s="7" t="s">
        <v>1010</v>
      </c>
      <c r="D1142" t="s">
        <v>65</v>
      </c>
      <c r="E1142" s="14" t="s">
        <v>765</v>
      </c>
      <c r="F1142" t="s">
        <v>1009</v>
      </c>
      <c r="G1142" t="s">
        <v>44</v>
      </c>
      <c r="J1142" s="22">
        <v>23.2173913043478</v>
      </c>
      <c r="K1142" t="s">
        <v>1164</v>
      </c>
    </row>
    <row r="1143" spans="1:11" ht="17" customHeight="1" x14ac:dyDescent="0.2">
      <c r="A1143" s="9" t="str">
        <f>LEFT(B1143,1)</f>
        <v>O</v>
      </c>
      <c r="B1143" t="s">
        <v>1002</v>
      </c>
      <c r="C1143" s="7" t="s">
        <v>1010</v>
      </c>
      <c r="D1143" t="s">
        <v>65</v>
      </c>
      <c r="E1143" s="14" t="s">
        <v>765</v>
      </c>
      <c r="F1143" t="s">
        <v>1009</v>
      </c>
      <c r="G1143" t="s">
        <v>44</v>
      </c>
      <c r="J1143" s="22">
        <v>23.440993788819799</v>
      </c>
      <c r="K1143" t="s">
        <v>1164</v>
      </c>
    </row>
    <row r="1144" spans="1:11" ht="17" customHeight="1" x14ac:dyDescent="0.2">
      <c r="A1144" s="9" t="str">
        <f>LEFT(B1144,1)</f>
        <v>O</v>
      </c>
      <c r="B1144" t="s">
        <v>1002</v>
      </c>
      <c r="C1144" s="7" t="s">
        <v>1010</v>
      </c>
      <c r="D1144" t="s">
        <v>65</v>
      </c>
      <c r="E1144" s="14" t="s">
        <v>765</v>
      </c>
      <c r="F1144" t="s">
        <v>1009</v>
      </c>
      <c r="G1144" t="s">
        <v>44</v>
      </c>
      <c r="J1144" s="22">
        <v>29.8509316770186</v>
      </c>
      <c r="K1144" t="s">
        <v>1164</v>
      </c>
    </row>
    <row r="1145" spans="1:11" ht="17" customHeight="1" x14ac:dyDescent="0.2">
      <c r="A1145" s="9" t="str">
        <f>LEFT(B1145,1)</f>
        <v>O</v>
      </c>
      <c r="B1145" t="s">
        <v>1002</v>
      </c>
      <c r="C1145" s="7" t="s">
        <v>1010</v>
      </c>
      <c r="D1145" t="s">
        <v>65</v>
      </c>
      <c r="E1145" s="14" t="s">
        <v>765</v>
      </c>
      <c r="F1145" t="s">
        <v>1009</v>
      </c>
      <c r="G1145" t="s">
        <v>44</v>
      </c>
      <c r="J1145" s="22">
        <v>22.360248447204899</v>
      </c>
      <c r="K1145" t="s">
        <v>1164</v>
      </c>
    </row>
    <row r="1146" spans="1:11" ht="17" customHeight="1" x14ac:dyDescent="0.2">
      <c r="A1146" s="9" t="str">
        <f>LEFT(B1146,1)</f>
        <v>O</v>
      </c>
      <c r="B1146" t="s">
        <v>1002</v>
      </c>
      <c r="C1146" s="7" t="s">
        <v>1010</v>
      </c>
      <c r="D1146" t="s">
        <v>65</v>
      </c>
      <c r="E1146" s="14" t="s">
        <v>765</v>
      </c>
      <c r="F1146" t="s">
        <v>1009</v>
      </c>
      <c r="G1146" t="s">
        <v>44</v>
      </c>
      <c r="J1146" s="22">
        <v>19.192546583850898</v>
      </c>
      <c r="K1146" t="s">
        <v>1164</v>
      </c>
    </row>
    <row r="1147" spans="1:11" ht="17" customHeight="1" x14ac:dyDescent="0.2">
      <c r="A1147" s="9" t="str">
        <f>LEFT(B1147,1)</f>
        <v>O</v>
      </c>
      <c r="B1147" t="s">
        <v>1003</v>
      </c>
      <c r="C1147" s="7" t="s">
        <v>1010</v>
      </c>
      <c r="D1147" t="s">
        <v>65</v>
      </c>
      <c r="E1147" s="14" t="s">
        <v>765</v>
      </c>
      <c r="F1147" t="s">
        <v>1009</v>
      </c>
      <c r="G1147" t="s">
        <v>44</v>
      </c>
      <c r="J1147" s="22">
        <v>27.950310559006201</v>
      </c>
      <c r="K1147" t="s">
        <v>1164</v>
      </c>
    </row>
    <row r="1148" spans="1:11" ht="17" customHeight="1" x14ac:dyDescent="0.2">
      <c r="A1148" s="9" t="str">
        <f>LEFT(B1148,1)</f>
        <v>O</v>
      </c>
      <c r="B1148" t="s">
        <v>1003</v>
      </c>
      <c r="C1148" s="7" t="s">
        <v>1010</v>
      </c>
      <c r="D1148" t="s">
        <v>65</v>
      </c>
      <c r="E1148" s="14" t="s">
        <v>765</v>
      </c>
      <c r="F1148" t="s">
        <v>1009</v>
      </c>
      <c r="G1148" t="s">
        <v>44</v>
      </c>
      <c r="J1148" s="22">
        <v>25.751552795030999</v>
      </c>
      <c r="K1148" t="s">
        <v>1164</v>
      </c>
    </row>
    <row r="1149" spans="1:11" ht="17" customHeight="1" x14ac:dyDescent="0.2">
      <c r="A1149" s="9" t="str">
        <f>LEFT(B1149,1)</f>
        <v>O</v>
      </c>
      <c r="B1149" t="s">
        <v>1003</v>
      </c>
      <c r="C1149" s="7" t="s">
        <v>1010</v>
      </c>
      <c r="D1149" t="s">
        <v>65</v>
      </c>
      <c r="E1149" s="14" t="s">
        <v>765</v>
      </c>
      <c r="F1149" t="s">
        <v>1009</v>
      </c>
      <c r="G1149" t="s">
        <v>44</v>
      </c>
      <c r="J1149" s="22">
        <v>27.6149068322981</v>
      </c>
      <c r="K1149" t="s">
        <v>1164</v>
      </c>
    </row>
    <row r="1150" spans="1:11" ht="17" customHeight="1" x14ac:dyDescent="0.2">
      <c r="A1150" s="9" t="str">
        <f>LEFT(B1150,1)</f>
        <v>O</v>
      </c>
      <c r="B1150" t="s">
        <v>1003</v>
      </c>
      <c r="C1150" s="7" t="s">
        <v>1010</v>
      </c>
      <c r="D1150" t="s">
        <v>65</v>
      </c>
      <c r="E1150" s="14" t="s">
        <v>765</v>
      </c>
      <c r="F1150" t="s">
        <v>1009</v>
      </c>
      <c r="G1150" t="s">
        <v>44</v>
      </c>
      <c r="J1150" s="22">
        <v>29.888198757763899</v>
      </c>
      <c r="K1150" t="s">
        <v>1164</v>
      </c>
    </row>
    <row r="1151" spans="1:11" ht="17" customHeight="1" x14ac:dyDescent="0.2">
      <c r="A1151" s="9" t="str">
        <f>LEFT(B1151,1)</f>
        <v>O</v>
      </c>
      <c r="B1151" t="s">
        <v>1003</v>
      </c>
      <c r="C1151" s="7" t="s">
        <v>1010</v>
      </c>
      <c r="D1151" t="s">
        <v>65</v>
      </c>
      <c r="E1151" s="14" t="s">
        <v>765</v>
      </c>
      <c r="F1151" t="s">
        <v>1009</v>
      </c>
      <c r="G1151" t="s">
        <v>44</v>
      </c>
      <c r="J1151" s="22">
        <v>24.409937888198701</v>
      </c>
      <c r="K1151" t="s">
        <v>1164</v>
      </c>
    </row>
    <row r="1152" spans="1:11" ht="17" customHeight="1" x14ac:dyDescent="0.2">
      <c r="A1152" s="9" t="str">
        <f>LEFT(B1152,1)</f>
        <v>O</v>
      </c>
      <c r="B1152" t="s">
        <v>1003</v>
      </c>
      <c r="C1152" s="7" t="s">
        <v>1010</v>
      </c>
      <c r="D1152" t="s">
        <v>65</v>
      </c>
      <c r="E1152" s="14" t="s">
        <v>765</v>
      </c>
      <c r="F1152" t="s">
        <v>1009</v>
      </c>
      <c r="G1152" t="s">
        <v>44</v>
      </c>
      <c r="J1152" s="22">
        <v>24.708074534161401</v>
      </c>
      <c r="K1152" t="s">
        <v>1164</v>
      </c>
    </row>
    <row r="1153" spans="1:11" ht="17" customHeight="1" x14ac:dyDescent="0.2">
      <c r="A1153" s="9" t="str">
        <f>LEFT(B1153,1)</f>
        <v>O</v>
      </c>
      <c r="B1153" t="s">
        <v>1003</v>
      </c>
      <c r="C1153" s="7" t="s">
        <v>1010</v>
      </c>
      <c r="D1153" t="s">
        <v>65</v>
      </c>
      <c r="E1153" s="14" t="s">
        <v>765</v>
      </c>
      <c r="F1153" t="s">
        <v>1009</v>
      </c>
      <c r="G1153" t="s">
        <v>44</v>
      </c>
      <c r="J1153" s="22">
        <v>22.8447204968944</v>
      </c>
      <c r="K1153" t="s">
        <v>1164</v>
      </c>
    </row>
    <row r="1154" spans="1:11" ht="17" customHeight="1" x14ac:dyDescent="0.2">
      <c r="A1154" s="9" t="str">
        <f>LEFT(B1154,1)</f>
        <v>O</v>
      </c>
      <c r="B1154" t="s">
        <v>1004</v>
      </c>
      <c r="C1154" s="7" t="s">
        <v>1014</v>
      </c>
      <c r="D1154" t="s">
        <v>1044</v>
      </c>
      <c r="E1154" s="14" t="s">
        <v>765</v>
      </c>
      <c r="F1154" s="14" t="s">
        <v>1009</v>
      </c>
      <c r="G1154" s="14" t="s">
        <v>44</v>
      </c>
      <c r="J1154" s="22">
        <v>16.808593671823399</v>
      </c>
      <c r="K1154" t="s">
        <v>1903</v>
      </c>
    </row>
    <row r="1155" spans="1:11" ht="17" customHeight="1" x14ac:dyDescent="0.2">
      <c r="A1155" s="9" t="str">
        <f>LEFT(B1155,1)</f>
        <v>O</v>
      </c>
      <c r="B1155" t="s">
        <v>1005</v>
      </c>
      <c r="C1155" s="7" t="s">
        <v>1014</v>
      </c>
      <c r="D1155" t="s">
        <v>1044</v>
      </c>
      <c r="E1155" s="14" t="s">
        <v>765</v>
      </c>
      <c r="F1155" s="14" t="s">
        <v>1009</v>
      </c>
      <c r="G1155" s="14" t="s">
        <v>44</v>
      </c>
      <c r="J1155" s="22">
        <v>18.644805571677299</v>
      </c>
    </row>
    <row r="1156" spans="1:11" ht="17" customHeight="1" x14ac:dyDescent="0.2">
      <c r="A1156" s="9" t="str">
        <f>LEFT(B1156,1)</f>
        <v>O</v>
      </c>
      <c r="B1156" t="s">
        <v>1006</v>
      </c>
      <c r="C1156" s="7" t="s">
        <v>1014</v>
      </c>
      <c r="D1156" t="s">
        <v>1044</v>
      </c>
      <c r="E1156" s="14" t="s">
        <v>765</v>
      </c>
      <c r="F1156" s="14" t="s">
        <v>1009</v>
      </c>
      <c r="G1156" s="14" t="s">
        <v>44</v>
      </c>
      <c r="J1156" s="22">
        <v>14.859807472932101</v>
      </c>
    </row>
    <row r="1157" spans="1:11" ht="17" customHeight="1" x14ac:dyDescent="0.2">
      <c r="A1157" s="9" t="str">
        <f>LEFT(B1157,1)</f>
        <v>O</v>
      </c>
      <c r="B1157" t="s">
        <v>1007</v>
      </c>
      <c r="C1157" s="7" t="s">
        <v>1014</v>
      </c>
      <c r="D1157" t="s">
        <v>1044</v>
      </c>
      <c r="E1157" s="14" t="s">
        <v>765</v>
      </c>
      <c r="F1157" s="14" t="s">
        <v>1009</v>
      </c>
      <c r="G1157" s="14" t="s">
        <v>44</v>
      </c>
      <c r="J1157" s="22">
        <v>11.0147697480337</v>
      </c>
    </row>
    <row r="1158" spans="1:11" ht="17" customHeight="1" x14ac:dyDescent="0.2">
      <c r="A1158" s="9" t="str">
        <f>LEFT(B1158,1)</f>
        <v>O</v>
      </c>
      <c r="B1158" t="s">
        <v>1008</v>
      </c>
      <c r="C1158" s="7" t="s">
        <v>1014</v>
      </c>
      <c r="D1158" t="s">
        <v>1044</v>
      </c>
      <c r="E1158" s="14" t="s">
        <v>765</v>
      </c>
      <c r="F1158" s="14" t="s">
        <v>1009</v>
      </c>
      <c r="G1158" s="14" t="s">
        <v>44</v>
      </c>
      <c r="J1158" s="22">
        <v>14.7572397782537</v>
      </c>
    </row>
    <row r="1159" spans="1:11" ht="17" customHeight="1" x14ac:dyDescent="0.2">
      <c r="A1159" s="9" t="str">
        <f>LEFT(B1159,1)</f>
        <v>O</v>
      </c>
      <c r="B1159" t="s">
        <v>1011</v>
      </c>
      <c r="C1159" s="7" t="s">
        <v>1014</v>
      </c>
      <c r="D1159" t="s">
        <v>1044</v>
      </c>
      <c r="E1159" s="14" t="s">
        <v>765</v>
      </c>
      <c r="F1159" s="14" t="s">
        <v>1009</v>
      </c>
      <c r="G1159" s="14" t="s">
        <v>44</v>
      </c>
      <c r="J1159" s="22">
        <v>18.36382012128</v>
      </c>
    </row>
    <row r="1160" spans="1:11" ht="17" customHeight="1" x14ac:dyDescent="0.2">
      <c r="A1160" s="9" t="str">
        <f>LEFT(B1160,1)</f>
        <v>O</v>
      </c>
      <c r="B1160" t="s">
        <v>1012</v>
      </c>
      <c r="C1160" s="7" t="s">
        <v>1014</v>
      </c>
      <c r="D1160" t="s">
        <v>1044</v>
      </c>
      <c r="E1160" s="14" t="s">
        <v>765</v>
      </c>
      <c r="F1160" s="14" t="s">
        <v>1009</v>
      </c>
      <c r="G1160" s="14" t="s">
        <v>44</v>
      </c>
      <c r="J1160" s="22">
        <v>16.882042147817501</v>
      </c>
    </row>
    <row r="1161" spans="1:11" ht="17" customHeight="1" x14ac:dyDescent="0.2">
      <c r="A1161" s="9" t="str">
        <f>LEFT(B1161,1)</f>
        <v>O</v>
      </c>
      <c r="B1161" t="s">
        <v>1013</v>
      </c>
      <c r="C1161" s="7" t="s">
        <v>1014</v>
      </c>
      <c r="D1161" t="s">
        <v>1044</v>
      </c>
      <c r="E1161" s="14" t="s">
        <v>765</v>
      </c>
      <c r="F1161" s="14" t="s">
        <v>1009</v>
      </c>
      <c r="G1161" s="14" t="s">
        <v>44</v>
      </c>
      <c r="J1161" s="22">
        <v>17.1775872075569</v>
      </c>
    </row>
    <row r="1162" spans="1:11" ht="17" customHeight="1" x14ac:dyDescent="0.2">
      <c r="A1162" s="9" t="str">
        <f>LEFT(B1162,1)</f>
        <v>O</v>
      </c>
      <c r="B1162" t="s">
        <v>1888</v>
      </c>
      <c r="C1162" s="7" t="s">
        <v>1014</v>
      </c>
      <c r="D1162" t="s">
        <v>1044</v>
      </c>
      <c r="E1162" s="14" t="s">
        <v>765</v>
      </c>
      <c r="F1162" s="14" t="s">
        <v>1009</v>
      </c>
      <c r="G1162" s="14" t="s">
        <v>44</v>
      </c>
      <c r="J1162" s="22">
        <v>16.050193127464102</v>
      </c>
    </row>
    <row r="1163" spans="1:11" ht="17" customHeight="1" x14ac:dyDescent="0.2">
      <c r="A1163" s="9" t="str">
        <f>LEFT(B1163,1)</f>
        <v>O</v>
      </c>
      <c r="B1163" t="s">
        <v>1889</v>
      </c>
      <c r="C1163" s="7" t="s">
        <v>1014</v>
      </c>
      <c r="D1163" t="s">
        <v>1044</v>
      </c>
      <c r="E1163" s="14" t="s">
        <v>765</v>
      </c>
      <c r="F1163" s="14" t="s">
        <v>1009</v>
      </c>
      <c r="G1163" s="14" t="s">
        <v>44</v>
      </c>
      <c r="J1163" s="22">
        <v>14.746732843676799</v>
      </c>
    </row>
    <row r="1164" spans="1:11" ht="17" customHeight="1" x14ac:dyDescent="0.2">
      <c r="A1164" s="9" t="str">
        <f>LEFT(B1164,1)</f>
        <v>O</v>
      </c>
      <c r="B1164" t="s">
        <v>1890</v>
      </c>
      <c r="C1164" s="7" t="s">
        <v>1014</v>
      </c>
      <c r="D1164" t="s">
        <v>1044</v>
      </c>
      <c r="E1164" s="14" t="s">
        <v>765</v>
      </c>
      <c r="F1164" s="14" t="s">
        <v>1009</v>
      </c>
      <c r="G1164" s="14" t="s">
        <v>44</v>
      </c>
      <c r="J1164" s="22">
        <v>19.793663818119899</v>
      </c>
    </row>
    <row r="1165" spans="1:11" ht="17" customHeight="1" x14ac:dyDescent="0.2">
      <c r="A1165" s="9" t="str">
        <f>LEFT(B1165,1)</f>
        <v>O</v>
      </c>
      <c r="B1165" t="s">
        <v>1891</v>
      </c>
      <c r="C1165" s="7" t="s">
        <v>1014</v>
      </c>
      <c r="D1165" t="s">
        <v>1044</v>
      </c>
      <c r="E1165" s="14" t="s">
        <v>765</v>
      </c>
      <c r="F1165" s="14" t="s">
        <v>1009</v>
      </c>
      <c r="G1165" s="14" t="s">
        <v>44</v>
      </c>
      <c r="J1165" s="22">
        <v>19.855354533992401</v>
      </c>
    </row>
    <row r="1166" spans="1:11" ht="17" customHeight="1" x14ac:dyDescent="0.2">
      <c r="A1166" s="9" t="str">
        <f>LEFT(B1166,1)</f>
        <v>O</v>
      </c>
      <c r="B1166" t="s">
        <v>1892</v>
      </c>
      <c r="C1166" s="7" t="s">
        <v>1014</v>
      </c>
      <c r="D1166" t="s">
        <v>1044</v>
      </c>
      <c r="E1166" s="14" t="s">
        <v>765</v>
      </c>
      <c r="F1166" s="14" t="s">
        <v>1009</v>
      </c>
      <c r="G1166" s="14" t="s">
        <v>44</v>
      </c>
      <c r="J1166" s="22">
        <v>21.2897012027938</v>
      </c>
    </row>
    <row r="1167" spans="1:11" ht="17" customHeight="1" x14ac:dyDescent="0.2">
      <c r="A1167" s="9" t="str">
        <f>LEFT(B1167,1)</f>
        <v>O</v>
      </c>
      <c r="B1167" t="s">
        <v>1893</v>
      </c>
      <c r="C1167" s="7" t="s">
        <v>1014</v>
      </c>
      <c r="D1167" t="s">
        <v>1044</v>
      </c>
      <c r="E1167" s="14" t="s">
        <v>765</v>
      </c>
      <c r="F1167" s="14" t="s">
        <v>1009</v>
      </c>
      <c r="G1167" s="14" t="s">
        <v>44</v>
      </c>
      <c r="J1167" s="22">
        <v>18.4522284707907</v>
      </c>
    </row>
    <row r="1168" spans="1:11" ht="17" customHeight="1" x14ac:dyDescent="0.2">
      <c r="A1168" s="9" t="str">
        <f>LEFT(B1168,1)</f>
        <v>O</v>
      </c>
      <c r="B1168" t="s">
        <v>1894</v>
      </c>
      <c r="C1168" s="7" t="s">
        <v>1014</v>
      </c>
      <c r="D1168" t="s">
        <v>1044</v>
      </c>
      <c r="E1168" s="14" t="s">
        <v>765</v>
      </c>
      <c r="F1168" s="14" t="s">
        <v>1009</v>
      </c>
      <c r="G1168" s="14" t="s">
        <v>44</v>
      </c>
      <c r="J1168" s="22">
        <v>16.249224488162099</v>
      </c>
    </row>
    <row r="1169" spans="1:10" ht="17" customHeight="1" x14ac:dyDescent="0.2">
      <c r="A1169" s="9" t="str">
        <f>LEFT(B1169,1)</f>
        <v>O</v>
      </c>
      <c r="B1169" t="s">
        <v>1895</v>
      </c>
      <c r="C1169" s="7" t="s">
        <v>1014</v>
      </c>
      <c r="D1169" t="s">
        <v>1044</v>
      </c>
      <c r="E1169" s="14" t="s">
        <v>765</v>
      </c>
      <c r="F1169" s="14" t="s">
        <v>1009</v>
      </c>
      <c r="G1169" s="14" t="s">
        <v>44</v>
      </c>
      <c r="J1169" s="22">
        <v>18.3783797306222</v>
      </c>
    </row>
    <row r="1170" spans="1:10" ht="17" customHeight="1" x14ac:dyDescent="0.2">
      <c r="A1170" s="9" t="str">
        <f>LEFT(B1170,1)</f>
        <v>O</v>
      </c>
      <c r="B1170" t="s">
        <v>1896</v>
      </c>
      <c r="C1170" s="7" t="s">
        <v>1014</v>
      </c>
      <c r="D1170" t="s">
        <v>1044</v>
      </c>
      <c r="E1170" s="14" t="s">
        <v>765</v>
      </c>
      <c r="F1170" s="14" t="s">
        <v>1009</v>
      </c>
      <c r="G1170" s="14" t="s">
        <v>44</v>
      </c>
      <c r="J1170" s="22">
        <v>17.607020633618099</v>
      </c>
    </row>
    <row r="1171" spans="1:10" ht="17" customHeight="1" x14ac:dyDescent="0.2">
      <c r="A1171" s="9" t="str">
        <f>LEFT(B1171,1)</f>
        <v>O</v>
      </c>
      <c r="B1171" t="s">
        <v>1897</v>
      </c>
      <c r="C1171" s="7" t="s">
        <v>1014</v>
      </c>
      <c r="D1171" t="s">
        <v>1044</v>
      </c>
      <c r="E1171" s="14" t="s">
        <v>765</v>
      </c>
      <c r="F1171" s="14" t="s">
        <v>1009</v>
      </c>
      <c r="G1171" s="14" t="s">
        <v>44</v>
      </c>
      <c r="J1171" s="22">
        <v>16.531861028278598</v>
      </c>
    </row>
    <row r="1172" spans="1:10" ht="17" customHeight="1" x14ac:dyDescent="0.2">
      <c r="A1172" s="9" t="str">
        <f>LEFT(B1172,1)</f>
        <v>O</v>
      </c>
      <c r="B1172" t="s">
        <v>1898</v>
      </c>
      <c r="C1172" s="7" t="s">
        <v>1014</v>
      </c>
      <c r="D1172" t="s">
        <v>1044</v>
      </c>
      <c r="E1172" s="14" t="s">
        <v>765</v>
      </c>
      <c r="F1172" s="14" t="s">
        <v>1009</v>
      </c>
      <c r="G1172" s="14" t="s">
        <v>44</v>
      </c>
      <c r="J1172" s="22">
        <v>16.470920807733101</v>
      </c>
    </row>
    <row r="1173" spans="1:10" ht="17" customHeight="1" x14ac:dyDescent="0.2">
      <c r="A1173" s="9" t="str">
        <f>LEFT(B1173,1)</f>
        <v>O</v>
      </c>
      <c r="B1173" t="s">
        <v>1899</v>
      </c>
      <c r="C1173" s="7" t="s">
        <v>1014</v>
      </c>
      <c r="D1173" t="s">
        <v>1044</v>
      </c>
      <c r="E1173" s="14" t="s">
        <v>765</v>
      </c>
      <c r="F1173" s="14" t="s">
        <v>1009</v>
      </c>
      <c r="G1173" s="14" t="s">
        <v>44</v>
      </c>
      <c r="J1173" s="22">
        <v>17.776782676566501</v>
      </c>
    </row>
    <row r="1174" spans="1:10" ht="17" customHeight="1" x14ac:dyDescent="0.2">
      <c r="A1174" s="9" t="str">
        <f>LEFT(B1174,1)</f>
        <v>O</v>
      </c>
      <c r="B1174" t="s">
        <v>1900</v>
      </c>
      <c r="C1174" s="7" t="s">
        <v>1014</v>
      </c>
      <c r="D1174" t="s">
        <v>1044</v>
      </c>
      <c r="E1174" s="14" t="s">
        <v>765</v>
      </c>
      <c r="F1174" s="14" t="s">
        <v>1009</v>
      </c>
      <c r="G1174" s="14" t="s">
        <v>44</v>
      </c>
      <c r="J1174" s="22">
        <v>15.459703404246801</v>
      </c>
    </row>
    <row r="1175" spans="1:10" ht="17" customHeight="1" x14ac:dyDescent="0.2">
      <c r="A1175" s="9" t="str">
        <f>LEFT(B1175,1)</f>
        <v>O</v>
      </c>
      <c r="B1175" t="s">
        <v>1901</v>
      </c>
      <c r="C1175" s="7" t="s">
        <v>1014</v>
      </c>
      <c r="D1175" t="s">
        <v>1044</v>
      </c>
      <c r="E1175" s="14" t="s">
        <v>765</v>
      </c>
      <c r="F1175" s="14" t="s">
        <v>1009</v>
      </c>
      <c r="G1175" s="14" t="s">
        <v>44</v>
      </c>
      <c r="J1175" s="22">
        <v>14.395050733484</v>
      </c>
    </row>
    <row r="1176" spans="1:10" ht="17" customHeight="1" x14ac:dyDescent="0.2">
      <c r="A1176" s="9" t="str">
        <f>LEFT(B1176,1)</f>
        <v>O</v>
      </c>
      <c r="B1176" t="s">
        <v>1902</v>
      </c>
      <c r="C1176" s="7" t="s">
        <v>1014</v>
      </c>
      <c r="D1176" t="s">
        <v>1044</v>
      </c>
      <c r="E1176" s="14" t="s">
        <v>765</v>
      </c>
      <c r="F1176" s="14" t="s">
        <v>1009</v>
      </c>
      <c r="G1176" s="14" t="s">
        <v>44</v>
      </c>
      <c r="J1176" s="22">
        <v>13.212720395461</v>
      </c>
    </row>
    <row r="1177" spans="1:10" ht="17" customHeight="1" x14ac:dyDescent="0.2">
      <c r="A1177" s="9" t="str">
        <f>LEFT(B1177,1)</f>
        <v>O</v>
      </c>
      <c r="B1177" t="s">
        <v>1015</v>
      </c>
      <c r="C1177" s="7" t="s">
        <v>1023</v>
      </c>
      <c r="D1177" t="s">
        <v>65</v>
      </c>
      <c r="E1177" s="14" t="s">
        <v>765</v>
      </c>
      <c r="F1177" s="14" t="s">
        <v>1026</v>
      </c>
      <c r="G1177" s="14" t="s">
        <v>1024</v>
      </c>
      <c r="H1177" s="7" t="s">
        <v>1025</v>
      </c>
      <c r="I1177" t="s">
        <v>65</v>
      </c>
      <c r="J1177">
        <v>12.916424840394599</v>
      </c>
    </row>
    <row r="1178" spans="1:10" ht="17" customHeight="1" x14ac:dyDescent="0.2">
      <c r="A1178" s="9" t="str">
        <f>LEFT(B1178,1)</f>
        <v>O</v>
      </c>
      <c r="B1178" t="s">
        <v>1015</v>
      </c>
      <c r="C1178" s="7" t="s">
        <v>1023</v>
      </c>
      <c r="D1178" t="s">
        <v>65</v>
      </c>
      <c r="E1178" s="14" t="s">
        <v>765</v>
      </c>
      <c r="F1178" s="14" t="s">
        <v>1026</v>
      </c>
      <c r="G1178" s="14" t="s">
        <v>1024</v>
      </c>
      <c r="J1178">
        <v>14.481507795144701</v>
      </c>
    </row>
    <row r="1179" spans="1:10" ht="17" customHeight="1" x14ac:dyDescent="0.2">
      <c r="A1179" s="9" t="str">
        <f>LEFT(B1179,1)</f>
        <v>O</v>
      </c>
      <c r="B1179" t="s">
        <v>1015</v>
      </c>
      <c r="C1179" s="7" t="s">
        <v>1023</v>
      </c>
      <c r="D1179" t="s">
        <v>65</v>
      </c>
      <c r="E1179" s="14" t="s">
        <v>765</v>
      </c>
      <c r="F1179" s="14" t="s">
        <v>1026</v>
      </c>
      <c r="G1179" s="14" t="s">
        <v>1024</v>
      </c>
      <c r="J1179">
        <v>-5.9015544041450703</v>
      </c>
    </row>
    <row r="1180" spans="1:10" ht="17" customHeight="1" x14ac:dyDescent="0.2">
      <c r="A1180" s="9" t="str">
        <f>LEFT(B1180,1)</f>
        <v>O</v>
      </c>
      <c r="B1180" t="s">
        <v>1015</v>
      </c>
      <c r="C1180" s="7" t="s">
        <v>1023</v>
      </c>
      <c r="D1180" t="s">
        <v>65</v>
      </c>
      <c r="E1180" s="14" t="s">
        <v>765</v>
      </c>
      <c r="F1180" s="14" t="s">
        <v>1026</v>
      </c>
      <c r="G1180" s="14" t="s">
        <v>1024</v>
      </c>
      <c r="J1180">
        <v>-9.9222797927461102</v>
      </c>
    </row>
    <row r="1181" spans="1:10" ht="17" customHeight="1" x14ac:dyDescent="0.2">
      <c r="A1181" s="9" t="str">
        <f>LEFT(B1181,1)</f>
        <v>O</v>
      </c>
      <c r="B1181" t="s">
        <v>1015</v>
      </c>
      <c r="C1181" s="7" t="s">
        <v>1023</v>
      </c>
      <c r="D1181" t="s">
        <v>65</v>
      </c>
      <c r="E1181" s="14" t="s">
        <v>765</v>
      </c>
      <c r="F1181" s="14" t="s">
        <v>1026</v>
      </c>
      <c r="G1181" s="14" t="s">
        <v>1024</v>
      </c>
      <c r="J1181">
        <v>-7.04145077720207</v>
      </c>
    </row>
    <row r="1182" spans="1:10" ht="17" customHeight="1" x14ac:dyDescent="0.2">
      <c r="A1182" s="9" t="str">
        <f>LEFT(B1182,1)</f>
        <v>O</v>
      </c>
      <c r="B1182" t="s">
        <v>1015</v>
      </c>
      <c r="C1182" s="7" t="s">
        <v>1023</v>
      </c>
      <c r="D1182" t="s">
        <v>65</v>
      </c>
      <c r="E1182" s="14" t="s">
        <v>765</v>
      </c>
      <c r="F1182" s="14" t="s">
        <v>1026</v>
      </c>
      <c r="G1182" s="14" t="s">
        <v>1024</v>
      </c>
      <c r="J1182">
        <v>-6.4611398963730498</v>
      </c>
    </row>
    <row r="1183" spans="1:10" ht="17" customHeight="1" x14ac:dyDescent="0.2">
      <c r="A1183" s="9" t="str">
        <f>LEFT(B1183,1)</f>
        <v>O</v>
      </c>
      <c r="B1183" t="s">
        <v>1015</v>
      </c>
      <c r="C1183" s="7" t="s">
        <v>1023</v>
      </c>
      <c r="D1183" t="s">
        <v>65</v>
      </c>
      <c r="E1183" s="14" t="s">
        <v>765</v>
      </c>
      <c r="F1183" s="14" t="s">
        <v>1026</v>
      </c>
      <c r="G1183" s="14" t="s">
        <v>1024</v>
      </c>
      <c r="J1183">
        <v>-8.8860103626943001</v>
      </c>
    </row>
    <row r="1184" spans="1:10" ht="17" customHeight="1" x14ac:dyDescent="0.2">
      <c r="A1184" s="9" t="str">
        <f>LEFT(B1184,1)</f>
        <v>O</v>
      </c>
      <c r="B1184" t="s">
        <v>1016</v>
      </c>
      <c r="C1184" s="7" t="s">
        <v>1023</v>
      </c>
      <c r="D1184" t="s">
        <v>65</v>
      </c>
      <c r="E1184" s="14" t="s">
        <v>765</v>
      </c>
      <c r="F1184" s="14" t="s">
        <v>1027</v>
      </c>
      <c r="G1184" s="14" t="s">
        <v>1024</v>
      </c>
      <c r="J1184">
        <v>-6.2124352331606199</v>
      </c>
    </row>
    <row r="1185" spans="1:10" ht="17" customHeight="1" x14ac:dyDescent="0.2">
      <c r="A1185" s="9" t="str">
        <f>LEFT(B1185,1)</f>
        <v>O</v>
      </c>
      <c r="B1185" t="s">
        <v>1016</v>
      </c>
      <c r="C1185" s="7" t="s">
        <v>1023</v>
      </c>
      <c r="D1185" t="s">
        <v>65</v>
      </c>
      <c r="E1185" s="14" t="s">
        <v>765</v>
      </c>
      <c r="F1185" s="14" t="s">
        <v>1027</v>
      </c>
      <c r="G1185" s="14" t="s">
        <v>1024</v>
      </c>
      <c r="J1185">
        <v>-7.9533678756476602</v>
      </c>
    </row>
    <row r="1186" spans="1:10" ht="17" customHeight="1" x14ac:dyDescent="0.2">
      <c r="A1186" s="9" t="str">
        <f>LEFT(B1186,1)</f>
        <v>O</v>
      </c>
      <c r="B1186" t="s">
        <v>1016</v>
      </c>
      <c r="C1186" s="7" t="s">
        <v>1023</v>
      </c>
      <c r="D1186" t="s">
        <v>65</v>
      </c>
      <c r="E1186" s="14" t="s">
        <v>765</v>
      </c>
      <c r="F1186" s="14" t="s">
        <v>1027</v>
      </c>
      <c r="G1186" s="14" t="s">
        <v>1024</v>
      </c>
      <c r="J1186">
        <v>-7.3316062176165797</v>
      </c>
    </row>
    <row r="1187" spans="1:10" ht="17" customHeight="1" x14ac:dyDescent="0.2">
      <c r="A1187" s="9" t="str">
        <f>LEFT(B1187,1)</f>
        <v>O</v>
      </c>
      <c r="B1187" t="s">
        <v>1016</v>
      </c>
      <c r="C1187" s="7" t="s">
        <v>1023</v>
      </c>
      <c r="D1187" t="s">
        <v>65</v>
      </c>
      <c r="E1187" s="14" t="s">
        <v>765</v>
      </c>
      <c r="F1187" s="14" t="s">
        <v>1027</v>
      </c>
      <c r="G1187" s="14" t="s">
        <v>1024</v>
      </c>
      <c r="J1187">
        <v>-9.4248704663212397</v>
      </c>
    </row>
    <row r="1188" spans="1:10" ht="17" customHeight="1" x14ac:dyDescent="0.2">
      <c r="A1188" s="9" t="str">
        <f>LEFT(B1188,1)</f>
        <v>O</v>
      </c>
      <c r="B1188" t="s">
        <v>1016</v>
      </c>
      <c r="C1188" s="7" t="s">
        <v>1023</v>
      </c>
      <c r="D1188" t="s">
        <v>65</v>
      </c>
      <c r="E1188" s="14" t="s">
        <v>765</v>
      </c>
      <c r="F1188" s="14" t="s">
        <v>1027</v>
      </c>
      <c r="G1188" s="14" t="s">
        <v>1024</v>
      </c>
      <c r="J1188">
        <v>-9.0103626943005093</v>
      </c>
    </row>
    <row r="1189" spans="1:10" ht="17" customHeight="1" x14ac:dyDescent="0.2">
      <c r="A1189" s="9" t="str">
        <f>LEFT(B1189,1)</f>
        <v>O</v>
      </c>
      <c r="B1189" t="s">
        <v>1016</v>
      </c>
      <c r="C1189" s="7" t="s">
        <v>1023</v>
      </c>
      <c r="D1189" t="s">
        <v>65</v>
      </c>
      <c r="E1189" s="14" t="s">
        <v>765</v>
      </c>
      <c r="F1189" s="14" t="s">
        <v>1027</v>
      </c>
      <c r="G1189" s="14" t="s">
        <v>1024</v>
      </c>
      <c r="J1189">
        <v>-8.5336787564766805</v>
      </c>
    </row>
    <row r="1190" spans="1:10" ht="17" customHeight="1" x14ac:dyDescent="0.2">
      <c r="A1190" s="9" t="str">
        <f>LEFT(B1190,1)</f>
        <v>O</v>
      </c>
      <c r="B1190" t="s">
        <v>1016</v>
      </c>
      <c r="C1190" s="7" t="s">
        <v>1023</v>
      </c>
      <c r="D1190" t="s">
        <v>65</v>
      </c>
      <c r="E1190" s="14" t="s">
        <v>765</v>
      </c>
      <c r="F1190" s="14" t="s">
        <v>1027</v>
      </c>
      <c r="G1190" s="14" t="s">
        <v>1024</v>
      </c>
      <c r="J1190">
        <v>-10.316062176165801</v>
      </c>
    </row>
    <row r="1191" spans="1:10" ht="17" customHeight="1" x14ac:dyDescent="0.2">
      <c r="A1191" s="9" t="str">
        <f>LEFT(B1191,1)</f>
        <v>O</v>
      </c>
      <c r="B1191" t="s">
        <v>1017</v>
      </c>
      <c r="C1191" s="7" t="s">
        <v>1023</v>
      </c>
      <c r="D1191" t="s">
        <v>65</v>
      </c>
      <c r="E1191" s="14" t="s">
        <v>765</v>
      </c>
      <c r="F1191" s="14" t="s">
        <v>1028</v>
      </c>
      <c r="G1191" s="14" t="s">
        <v>1024</v>
      </c>
      <c r="J1191">
        <v>-5.8808290155440401</v>
      </c>
    </row>
    <row r="1192" spans="1:10" ht="17" customHeight="1" x14ac:dyDescent="0.2">
      <c r="A1192" s="9" t="str">
        <f>LEFT(B1192,1)</f>
        <v>O</v>
      </c>
      <c r="B1192" t="s">
        <v>1017</v>
      </c>
      <c r="C1192" s="7" t="s">
        <v>1023</v>
      </c>
      <c r="D1192" t="s">
        <v>65</v>
      </c>
      <c r="E1192" s="14" t="s">
        <v>765</v>
      </c>
      <c r="F1192" s="14" t="s">
        <v>1028</v>
      </c>
      <c r="G1192" s="14" t="s">
        <v>1024</v>
      </c>
      <c r="J1192">
        <v>-6.8549222797927403</v>
      </c>
    </row>
    <row r="1193" spans="1:10" ht="17" customHeight="1" x14ac:dyDescent="0.2">
      <c r="A1193" s="9" t="str">
        <f>LEFT(B1193,1)</f>
        <v>O</v>
      </c>
      <c r="B1193" t="s">
        <v>1017</v>
      </c>
      <c r="C1193" s="7" t="s">
        <v>1023</v>
      </c>
      <c r="D1193" t="s">
        <v>65</v>
      </c>
      <c r="E1193" s="14" t="s">
        <v>765</v>
      </c>
      <c r="F1193" s="14" t="s">
        <v>1028</v>
      </c>
      <c r="G1193" s="14" t="s">
        <v>1024</v>
      </c>
      <c r="J1193">
        <v>-6.3575129533678698</v>
      </c>
    </row>
    <row r="1194" spans="1:10" ht="17" customHeight="1" x14ac:dyDescent="0.2">
      <c r="A1194" s="9" t="str">
        <f>LEFT(B1194,1)</f>
        <v>O</v>
      </c>
      <c r="B1194" t="s">
        <v>1017</v>
      </c>
      <c r="C1194" s="7" t="s">
        <v>1023</v>
      </c>
      <c r="D1194" t="s">
        <v>65</v>
      </c>
      <c r="E1194" s="14" t="s">
        <v>765</v>
      </c>
      <c r="F1194" s="14" t="s">
        <v>1028</v>
      </c>
      <c r="G1194" s="14" t="s">
        <v>1024</v>
      </c>
      <c r="J1194">
        <v>-7.8704663212435202</v>
      </c>
    </row>
    <row r="1195" spans="1:10" ht="17" customHeight="1" x14ac:dyDescent="0.2">
      <c r="A1195" s="9" t="str">
        <f>LEFT(B1195,1)</f>
        <v>O</v>
      </c>
      <c r="B1195" t="s">
        <v>1017</v>
      </c>
      <c r="C1195" s="7" t="s">
        <v>1023</v>
      </c>
      <c r="D1195" t="s">
        <v>65</v>
      </c>
      <c r="E1195" s="14" t="s">
        <v>765</v>
      </c>
      <c r="F1195" s="14" t="s">
        <v>1028</v>
      </c>
      <c r="G1195" s="14" t="s">
        <v>1024</v>
      </c>
      <c r="J1195">
        <v>-7.6424870466321204</v>
      </c>
    </row>
    <row r="1196" spans="1:10" ht="17" customHeight="1" x14ac:dyDescent="0.2">
      <c r="A1196" s="9" t="str">
        <f>LEFT(B1196,1)</f>
        <v>O</v>
      </c>
      <c r="B1196" t="s">
        <v>1017</v>
      </c>
      <c r="C1196" s="7" t="s">
        <v>1023</v>
      </c>
      <c r="D1196" t="s">
        <v>65</v>
      </c>
      <c r="E1196" s="14" t="s">
        <v>765</v>
      </c>
      <c r="F1196" s="14" t="s">
        <v>1028</v>
      </c>
      <c r="G1196" s="14" t="s">
        <v>1024</v>
      </c>
      <c r="J1196">
        <v>-7.4974093264248696</v>
      </c>
    </row>
    <row r="1197" spans="1:10" ht="17" customHeight="1" x14ac:dyDescent="0.2">
      <c r="A1197" s="9" t="str">
        <f>LEFT(B1197,1)</f>
        <v>O</v>
      </c>
      <c r="B1197" t="s">
        <v>1017</v>
      </c>
      <c r="C1197" s="7" t="s">
        <v>1023</v>
      </c>
      <c r="D1197" t="s">
        <v>65</v>
      </c>
      <c r="E1197" s="14" t="s">
        <v>765</v>
      </c>
      <c r="F1197" s="14" t="s">
        <v>1028</v>
      </c>
      <c r="G1197" s="14" t="s">
        <v>1024</v>
      </c>
      <c r="J1197">
        <v>-8.8860103626943001</v>
      </c>
    </row>
    <row r="1198" spans="1:10" ht="17" customHeight="1" x14ac:dyDescent="0.2">
      <c r="A1198" s="9" t="str">
        <f>LEFT(B1198,1)</f>
        <v>O</v>
      </c>
      <c r="B1198" t="s">
        <v>1018</v>
      </c>
      <c r="C1198" s="7" t="s">
        <v>1023</v>
      </c>
      <c r="D1198" t="s">
        <v>65</v>
      </c>
      <c r="E1198" s="14" t="s">
        <v>765</v>
      </c>
      <c r="F1198" s="14" t="s">
        <v>1029</v>
      </c>
      <c r="G1198" s="14" t="s">
        <v>1024</v>
      </c>
      <c r="J1198">
        <v>-5.5906735751295296</v>
      </c>
    </row>
    <row r="1199" spans="1:10" ht="17" customHeight="1" x14ac:dyDescent="0.2">
      <c r="A1199" s="9" t="str">
        <f>LEFT(B1199,1)</f>
        <v>O</v>
      </c>
      <c r="B1199" t="s">
        <v>1018</v>
      </c>
      <c r="C1199" s="7" t="s">
        <v>1023</v>
      </c>
      <c r="D1199" t="s">
        <v>65</v>
      </c>
      <c r="E1199" s="14" t="s">
        <v>765</v>
      </c>
      <c r="F1199" s="14" t="s">
        <v>1029</v>
      </c>
      <c r="G1199" s="14" t="s">
        <v>1024</v>
      </c>
      <c r="J1199">
        <v>-6.5854922279792696</v>
      </c>
    </row>
    <row r="1200" spans="1:10" ht="17" customHeight="1" x14ac:dyDescent="0.2">
      <c r="A1200" s="9" t="str">
        <f>LEFT(B1200,1)</f>
        <v>O</v>
      </c>
      <c r="B1200" t="s">
        <v>1018</v>
      </c>
      <c r="C1200" s="7" t="s">
        <v>1023</v>
      </c>
      <c r="D1200" t="s">
        <v>65</v>
      </c>
      <c r="E1200" s="14" t="s">
        <v>765</v>
      </c>
      <c r="F1200" s="14" t="s">
        <v>1029</v>
      </c>
      <c r="G1200" s="14" t="s">
        <v>1024</v>
      </c>
      <c r="J1200">
        <v>-5.4248704663212397</v>
      </c>
    </row>
    <row r="1201" spans="1:10" ht="17" customHeight="1" x14ac:dyDescent="0.2">
      <c r="A1201" s="9" t="str">
        <f>LEFT(B1201,1)</f>
        <v>O</v>
      </c>
      <c r="B1201" t="s">
        <v>1018</v>
      </c>
      <c r="C1201" s="7" t="s">
        <v>1023</v>
      </c>
      <c r="D1201" t="s">
        <v>65</v>
      </c>
      <c r="E1201" s="14" t="s">
        <v>765</v>
      </c>
      <c r="F1201" s="14" t="s">
        <v>1029</v>
      </c>
      <c r="G1201" s="14" t="s">
        <v>1024</v>
      </c>
      <c r="J1201">
        <v>-7.6217616580310796</v>
      </c>
    </row>
    <row r="1202" spans="1:10" ht="17" customHeight="1" x14ac:dyDescent="0.2">
      <c r="A1202" s="9" t="str">
        <f>LEFT(B1202,1)</f>
        <v>O</v>
      </c>
      <c r="B1202" t="s">
        <v>1018</v>
      </c>
      <c r="C1202" s="7" t="s">
        <v>1023</v>
      </c>
      <c r="D1202" t="s">
        <v>65</v>
      </c>
      <c r="E1202" s="14" t="s">
        <v>765</v>
      </c>
      <c r="F1202" s="14" t="s">
        <v>1029</v>
      </c>
      <c r="G1202" s="14" t="s">
        <v>1024</v>
      </c>
      <c r="J1202">
        <v>-6.7720207253886002</v>
      </c>
    </row>
    <row r="1203" spans="1:10" ht="17" customHeight="1" x14ac:dyDescent="0.2">
      <c r="A1203" s="9" t="str">
        <f>LEFT(B1203,1)</f>
        <v>O</v>
      </c>
      <c r="B1203" t="s">
        <v>1018</v>
      </c>
      <c r="C1203" s="7" t="s">
        <v>1023</v>
      </c>
      <c r="D1203" t="s">
        <v>65</v>
      </c>
      <c r="E1203" s="14" t="s">
        <v>765</v>
      </c>
      <c r="F1203" s="14" t="s">
        <v>1029</v>
      </c>
      <c r="G1203" s="14" t="s">
        <v>1024</v>
      </c>
      <c r="J1203">
        <v>-6.12953367875647</v>
      </c>
    </row>
    <row r="1204" spans="1:10" ht="17" customHeight="1" x14ac:dyDescent="0.2">
      <c r="A1204" s="9" t="str">
        <f>LEFT(B1204,1)</f>
        <v>O</v>
      </c>
      <c r="B1204" t="s">
        <v>1018</v>
      </c>
      <c r="C1204" s="7" t="s">
        <v>1023</v>
      </c>
      <c r="D1204" t="s">
        <v>65</v>
      </c>
      <c r="E1204" s="14" t="s">
        <v>765</v>
      </c>
      <c r="F1204" s="14" t="s">
        <v>1029</v>
      </c>
      <c r="G1204" s="14" t="s">
        <v>1024</v>
      </c>
      <c r="J1204">
        <v>-8.4922279792746096</v>
      </c>
    </row>
    <row r="1205" spans="1:10" ht="17" customHeight="1" x14ac:dyDescent="0.2">
      <c r="A1205" s="9" t="str">
        <f>LEFT(B1205,1)</f>
        <v>O</v>
      </c>
      <c r="B1205" t="s">
        <v>1019</v>
      </c>
      <c r="C1205" s="7" t="s">
        <v>1023</v>
      </c>
      <c r="D1205" t="s">
        <v>65</v>
      </c>
      <c r="E1205" s="14" t="s">
        <v>765</v>
      </c>
      <c r="F1205" s="14" t="s">
        <v>1030</v>
      </c>
      <c r="G1205" s="14" t="s">
        <v>1024</v>
      </c>
      <c r="J1205">
        <v>-5.0310880829015501</v>
      </c>
    </row>
    <row r="1206" spans="1:10" ht="17" customHeight="1" x14ac:dyDescent="0.2">
      <c r="A1206" s="9" t="str">
        <f>LEFT(B1206,1)</f>
        <v>O</v>
      </c>
      <c r="B1206" t="s">
        <v>1019</v>
      </c>
      <c r="C1206" s="7" t="s">
        <v>1023</v>
      </c>
      <c r="D1206" t="s">
        <v>65</v>
      </c>
      <c r="E1206" s="14" t="s">
        <v>765</v>
      </c>
      <c r="F1206" s="14" t="s">
        <v>1030</v>
      </c>
      <c r="G1206" s="14" t="s">
        <v>1024</v>
      </c>
      <c r="J1206">
        <v>-4.8652849740932602</v>
      </c>
    </row>
    <row r="1207" spans="1:10" ht="17" customHeight="1" x14ac:dyDescent="0.2">
      <c r="A1207" s="9" t="str">
        <f>LEFT(B1207,1)</f>
        <v>O</v>
      </c>
      <c r="B1207" t="s">
        <v>1019</v>
      </c>
      <c r="C1207" s="7" t="s">
        <v>1023</v>
      </c>
      <c r="D1207" t="s">
        <v>65</v>
      </c>
      <c r="E1207" s="14" t="s">
        <v>765</v>
      </c>
      <c r="F1207" s="14" t="s">
        <v>1030</v>
      </c>
      <c r="G1207" s="14" t="s">
        <v>1024</v>
      </c>
      <c r="J1207">
        <v>-4.7616580310880803</v>
      </c>
    </row>
    <row r="1208" spans="1:10" ht="17" customHeight="1" x14ac:dyDescent="0.2">
      <c r="A1208" s="9" t="str">
        <f>LEFT(B1208,1)</f>
        <v>O</v>
      </c>
      <c r="B1208" t="s">
        <v>1019</v>
      </c>
      <c r="C1208" s="7" t="s">
        <v>1023</v>
      </c>
      <c r="D1208" t="s">
        <v>65</v>
      </c>
      <c r="E1208" s="14" t="s">
        <v>765</v>
      </c>
      <c r="F1208" s="14" t="s">
        <v>1030</v>
      </c>
      <c r="G1208" s="14" t="s">
        <v>1024</v>
      </c>
      <c r="J1208">
        <v>-6.3575129533678698</v>
      </c>
    </row>
    <row r="1209" spans="1:10" ht="17" customHeight="1" x14ac:dyDescent="0.2">
      <c r="A1209" s="9" t="str">
        <f>LEFT(B1209,1)</f>
        <v>O</v>
      </c>
      <c r="B1209" t="s">
        <v>1019</v>
      </c>
      <c r="C1209" s="7" t="s">
        <v>1023</v>
      </c>
      <c r="D1209" t="s">
        <v>65</v>
      </c>
      <c r="E1209" s="14" t="s">
        <v>765</v>
      </c>
      <c r="F1209" s="14" t="s">
        <v>1030</v>
      </c>
      <c r="G1209" s="14" t="s">
        <v>1024</v>
      </c>
      <c r="J1209">
        <v>-7.0207253886010301</v>
      </c>
    </row>
    <row r="1210" spans="1:10" ht="17" customHeight="1" x14ac:dyDescent="0.2">
      <c r="A1210" s="9" t="str">
        <f>LEFT(B1210,1)</f>
        <v>O</v>
      </c>
      <c r="B1210" t="s">
        <v>1019</v>
      </c>
      <c r="C1210" s="7" t="s">
        <v>1023</v>
      </c>
      <c r="D1210" t="s">
        <v>65</v>
      </c>
      <c r="E1210" s="14" t="s">
        <v>765</v>
      </c>
      <c r="F1210" s="14" t="s">
        <v>1030</v>
      </c>
      <c r="G1210" s="14" t="s">
        <v>1024</v>
      </c>
      <c r="J1210">
        <v>-6.8549222797927403</v>
      </c>
    </row>
    <row r="1211" spans="1:10" ht="17" customHeight="1" x14ac:dyDescent="0.2">
      <c r="A1211" s="9" t="str">
        <f>LEFT(B1211,1)</f>
        <v>O</v>
      </c>
      <c r="B1211" t="s">
        <v>1019</v>
      </c>
      <c r="C1211" s="7" t="s">
        <v>1023</v>
      </c>
      <c r="D1211" t="s">
        <v>65</v>
      </c>
      <c r="E1211" s="14" t="s">
        <v>765</v>
      </c>
      <c r="F1211" s="14" t="s">
        <v>1030</v>
      </c>
      <c r="G1211" s="14" t="s">
        <v>1024</v>
      </c>
      <c r="J1211">
        <v>-7.0207253886010301</v>
      </c>
    </row>
    <row r="1212" spans="1:10" ht="17" customHeight="1" x14ac:dyDescent="0.2">
      <c r="A1212" s="9" t="str">
        <f>LEFT(B1212,1)</f>
        <v>O</v>
      </c>
      <c r="B1212" t="s">
        <v>1020</v>
      </c>
      <c r="C1212" s="7" t="s">
        <v>1023</v>
      </c>
      <c r="D1212" t="s">
        <v>65</v>
      </c>
      <c r="E1212" s="14" t="s">
        <v>765</v>
      </c>
      <c r="F1212" s="14" t="s">
        <v>1024</v>
      </c>
      <c r="G1212" s="14" t="s">
        <v>1024</v>
      </c>
      <c r="J1212">
        <v>-3.8290155440414502</v>
      </c>
    </row>
    <row r="1213" spans="1:10" ht="17" customHeight="1" x14ac:dyDescent="0.2">
      <c r="A1213" s="9" t="str">
        <f>LEFT(B1213,1)</f>
        <v>O</v>
      </c>
      <c r="B1213" t="s">
        <v>1020</v>
      </c>
      <c r="C1213" s="7" t="s">
        <v>1023</v>
      </c>
      <c r="D1213" t="s">
        <v>65</v>
      </c>
      <c r="E1213" s="14" t="s">
        <v>765</v>
      </c>
      <c r="F1213" s="14" t="s">
        <v>1024</v>
      </c>
      <c r="G1213" s="14" t="s">
        <v>1024</v>
      </c>
      <c r="J1213">
        <v>-5.1554404145077699</v>
      </c>
    </row>
    <row r="1214" spans="1:10" ht="17" customHeight="1" x14ac:dyDescent="0.2">
      <c r="A1214" s="9" t="str">
        <f>LEFT(B1214,1)</f>
        <v>O</v>
      </c>
      <c r="B1214" t="s">
        <v>1020</v>
      </c>
      <c r="C1214" s="7" t="s">
        <v>1023</v>
      </c>
      <c r="D1214" t="s">
        <v>65</v>
      </c>
      <c r="E1214" s="14" t="s">
        <v>765</v>
      </c>
      <c r="F1214" s="14" t="s">
        <v>1024</v>
      </c>
      <c r="G1214" s="14" t="s">
        <v>1024</v>
      </c>
      <c r="J1214">
        <v>-3.04145077720207</v>
      </c>
    </row>
    <row r="1215" spans="1:10" ht="17" customHeight="1" x14ac:dyDescent="0.2">
      <c r="A1215" s="9" t="str">
        <f>LEFT(B1215,1)</f>
        <v>O</v>
      </c>
      <c r="B1215" t="s">
        <v>1020</v>
      </c>
      <c r="C1215" s="7" t="s">
        <v>1023</v>
      </c>
      <c r="D1215" t="s">
        <v>65</v>
      </c>
      <c r="E1215" s="14" t="s">
        <v>765</v>
      </c>
      <c r="F1215" s="14" t="s">
        <v>1024</v>
      </c>
      <c r="G1215" s="14" t="s">
        <v>1024</v>
      </c>
      <c r="J1215">
        <v>-6.12953367875647</v>
      </c>
    </row>
    <row r="1216" spans="1:10" ht="17" customHeight="1" x14ac:dyDescent="0.2">
      <c r="A1216" s="9" t="str">
        <f>LEFT(B1216,1)</f>
        <v>O</v>
      </c>
      <c r="B1216" t="s">
        <v>1020</v>
      </c>
      <c r="C1216" s="7" t="s">
        <v>1023</v>
      </c>
      <c r="D1216" t="s">
        <v>65</v>
      </c>
      <c r="E1216" s="14" t="s">
        <v>765</v>
      </c>
      <c r="F1216" s="14" t="s">
        <v>1024</v>
      </c>
      <c r="G1216" s="14" t="s">
        <v>1024</v>
      </c>
      <c r="J1216">
        <v>-4.8860103626943001</v>
      </c>
    </row>
    <row r="1217" spans="1:10" ht="17" customHeight="1" x14ac:dyDescent="0.2">
      <c r="A1217" s="9" t="str">
        <f>LEFT(B1217,1)</f>
        <v>O</v>
      </c>
      <c r="B1217" t="s">
        <v>1020</v>
      </c>
      <c r="C1217" s="7" t="s">
        <v>1023</v>
      </c>
      <c r="D1217" t="s">
        <v>65</v>
      </c>
      <c r="E1217" s="14" t="s">
        <v>765</v>
      </c>
      <c r="F1217" s="14" t="s">
        <v>1024</v>
      </c>
      <c r="G1217" s="14" t="s">
        <v>1024</v>
      </c>
      <c r="J1217">
        <v>-3.5181347150259001</v>
      </c>
    </row>
    <row r="1218" spans="1:10" ht="17" customHeight="1" x14ac:dyDescent="0.2">
      <c r="A1218" s="9" t="str">
        <f>LEFT(B1218,1)</f>
        <v>O</v>
      </c>
      <c r="B1218" t="s">
        <v>1020</v>
      </c>
      <c r="C1218" s="7" t="s">
        <v>1023</v>
      </c>
      <c r="D1218" t="s">
        <v>65</v>
      </c>
      <c r="E1218" s="14" t="s">
        <v>765</v>
      </c>
      <c r="F1218" s="14" t="s">
        <v>1024</v>
      </c>
      <c r="G1218" s="14" t="s">
        <v>1024</v>
      </c>
      <c r="J1218">
        <v>-7.7461139896373004</v>
      </c>
    </row>
    <row r="1219" spans="1:10" ht="17" customHeight="1" x14ac:dyDescent="0.2">
      <c r="A1219" s="9" t="str">
        <f>LEFT(B1219,1)</f>
        <v>O</v>
      </c>
      <c r="B1219" t="s">
        <v>1021</v>
      </c>
      <c r="C1219" s="7" t="s">
        <v>1023</v>
      </c>
      <c r="D1219" t="s">
        <v>65</v>
      </c>
      <c r="E1219" s="14" t="s">
        <v>765</v>
      </c>
      <c r="F1219" s="14" t="s">
        <v>1031</v>
      </c>
      <c r="G1219" s="14" t="s">
        <v>1024</v>
      </c>
      <c r="J1219">
        <v>-3.04145077720207</v>
      </c>
    </row>
    <row r="1220" spans="1:10" ht="17" customHeight="1" x14ac:dyDescent="0.2">
      <c r="A1220" s="9" t="str">
        <f>LEFT(B1220,1)</f>
        <v>O</v>
      </c>
      <c r="B1220" t="s">
        <v>1021</v>
      </c>
      <c r="C1220" s="7" t="s">
        <v>1023</v>
      </c>
      <c r="D1220" t="s">
        <v>65</v>
      </c>
      <c r="E1220" s="14" t="s">
        <v>765</v>
      </c>
      <c r="F1220" s="14" t="s">
        <v>1031</v>
      </c>
      <c r="G1220" s="14" t="s">
        <v>1024</v>
      </c>
      <c r="J1220">
        <v>-5.05181347150259</v>
      </c>
    </row>
    <row r="1221" spans="1:10" ht="17" customHeight="1" x14ac:dyDescent="0.2">
      <c r="A1221" s="9" t="str">
        <f>LEFT(B1221,1)</f>
        <v>O</v>
      </c>
      <c r="B1221" t="s">
        <v>1021</v>
      </c>
      <c r="C1221" s="7" t="s">
        <v>1023</v>
      </c>
      <c r="D1221" t="s">
        <v>65</v>
      </c>
      <c r="E1221" s="14" t="s">
        <v>765</v>
      </c>
      <c r="F1221" s="14" t="s">
        <v>1031</v>
      </c>
      <c r="G1221" s="14" t="s">
        <v>1024</v>
      </c>
      <c r="J1221">
        <v>-3.8704663212435202</v>
      </c>
    </row>
    <row r="1222" spans="1:10" ht="17" customHeight="1" x14ac:dyDescent="0.2">
      <c r="A1222" s="9" t="str">
        <f>LEFT(B1222,1)</f>
        <v>O</v>
      </c>
      <c r="B1222" t="s">
        <v>1021</v>
      </c>
      <c r="C1222" s="7" t="s">
        <v>1023</v>
      </c>
      <c r="D1222" t="s">
        <v>65</v>
      </c>
      <c r="E1222" s="14" t="s">
        <v>765</v>
      </c>
      <c r="F1222" s="14" t="s">
        <v>1031</v>
      </c>
      <c r="G1222" s="14" t="s">
        <v>1024</v>
      </c>
      <c r="J1222">
        <v>-6.6476683937823804</v>
      </c>
    </row>
    <row r="1223" spans="1:10" ht="17" customHeight="1" x14ac:dyDescent="0.2">
      <c r="A1223" s="9" t="str">
        <f>LEFT(B1223,1)</f>
        <v>O</v>
      </c>
      <c r="B1223" t="s">
        <v>1021</v>
      </c>
      <c r="C1223" s="7" t="s">
        <v>1023</v>
      </c>
      <c r="D1223" t="s">
        <v>65</v>
      </c>
      <c r="E1223" s="14" t="s">
        <v>765</v>
      </c>
      <c r="F1223" s="14" t="s">
        <v>1031</v>
      </c>
      <c r="G1223" s="14" t="s">
        <v>1024</v>
      </c>
      <c r="J1223">
        <v>-5.0725388601036201</v>
      </c>
    </row>
    <row r="1224" spans="1:10" ht="17" customHeight="1" x14ac:dyDescent="0.2">
      <c r="A1224" s="9" t="str">
        <f>LEFT(B1224,1)</f>
        <v>O</v>
      </c>
      <c r="B1224" t="s">
        <v>1021</v>
      </c>
      <c r="C1224" s="7" t="s">
        <v>1023</v>
      </c>
      <c r="D1224" t="s">
        <v>65</v>
      </c>
      <c r="E1224" s="14" t="s">
        <v>765</v>
      </c>
      <c r="F1224" s="14" t="s">
        <v>1031</v>
      </c>
      <c r="G1224" s="14" t="s">
        <v>1024</v>
      </c>
      <c r="J1224">
        <v>-4.7823834196891104</v>
      </c>
    </row>
    <row r="1225" spans="1:10" ht="17" customHeight="1" x14ac:dyDescent="0.2">
      <c r="A1225" s="9" t="str">
        <f>LEFT(B1225,1)</f>
        <v>O</v>
      </c>
      <c r="B1225" t="s">
        <v>1021</v>
      </c>
      <c r="C1225" s="7" t="s">
        <v>1023</v>
      </c>
      <c r="D1225" t="s">
        <v>65</v>
      </c>
      <c r="E1225" s="14" t="s">
        <v>765</v>
      </c>
      <c r="F1225" s="14" t="s">
        <v>1031</v>
      </c>
      <c r="G1225" s="14" t="s">
        <v>1024</v>
      </c>
      <c r="J1225">
        <v>-7.3730569948186497</v>
      </c>
    </row>
    <row r="1226" spans="1:10" ht="17" customHeight="1" x14ac:dyDescent="0.2">
      <c r="A1226" s="9" t="str">
        <f>LEFT(B1226,1)</f>
        <v>O</v>
      </c>
      <c r="B1226" t="s">
        <v>1022</v>
      </c>
      <c r="C1226" s="7" t="s">
        <v>1023</v>
      </c>
      <c r="D1226" t="s">
        <v>65</v>
      </c>
      <c r="E1226" s="14" t="s">
        <v>765</v>
      </c>
      <c r="F1226" s="14" t="s">
        <v>1032</v>
      </c>
      <c r="G1226" s="14" t="s">
        <v>1024</v>
      </c>
      <c r="J1226">
        <v>-2.3160621761657998</v>
      </c>
    </row>
    <row r="1227" spans="1:10" ht="17" customHeight="1" x14ac:dyDescent="0.2">
      <c r="A1227" s="9" t="str">
        <f>LEFT(B1227,1)</f>
        <v>O</v>
      </c>
      <c r="B1227" t="s">
        <v>1022</v>
      </c>
      <c r="C1227" s="7" t="s">
        <v>1023</v>
      </c>
      <c r="D1227" t="s">
        <v>65</v>
      </c>
      <c r="E1227" s="14" t="s">
        <v>765</v>
      </c>
      <c r="F1227" s="14" t="s">
        <v>1032</v>
      </c>
      <c r="G1227" s="14" t="s">
        <v>1024</v>
      </c>
      <c r="J1227">
        <v>-4.03626943005181</v>
      </c>
    </row>
    <row r="1228" spans="1:10" ht="17" customHeight="1" x14ac:dyDescent="0.2">
      <c r="A1228" s="9" t="str">
        <f>LEFT(B1228,1)</f>
        <v>O</v>
      </c>
      <c r="B1228" t="s">
        <v>1022</v>
      </c>
      <c r="C1228" s="7" t="s">
        <v>1023</v>
      </c>
      <c r="D1228" t="s">
        <v>65</v>
      </c>
      <c r="E1228" s="14" t="s">
        <v>765</v>
      </c>
      <c r="F1228" s="14" t="s">
        <v>1032</v>
      </c>
      <c r="G1228" s="14" t="s">
        <v>1024</v>
      </c>
      <c r="J1228">
        <v>-2.5233160621761601</v>
      </c>
    </row>
    <row r="1229" spans="1:10" ht="17" customHeight="1" x14ac:dyDescent="0.2">
      <c r="A1229" s="9" t="str">
        <f>LEFT(B1229,1)</f>
        <v>O</v>
      </c>
      <c r="B1229" t="s">
        <v>1022</v>
      </c>
      <c r="C1229" s="7" t="s">
        <v>1023</v>
      </c>
      <c r="D1229" t="s">
        <v>65</v>
      </c>
      <c r="E1229" s="14" t="s">
        <v>765</v>
      </c>
      <c r="F1229" s="14" t="s">
        <v>1032</v>
      </c>
      <c r="G1229" s="14" t="s">
        <v>1024</v>
      </c>
      <c r="J1229">
        <v>-5.5284974093264196</v>
      </c>
    </row>
    <row r="1230" spans="1:10" ht="17" customHeight="1" x14ac:dyDescent="0.2">
      <c r="A1230" s="9" t="str">
        <f>LEFT(B1230,1)</f>
        <v>O</v>
      </c>
      <c r="B1230" t="s">
        <v>1022</v>
      </c>
      <c r="C1230" s="7" t="s">
        <v>1023</v>
      </c>
      <c r="D1230" t="s">
        <v>65</v>
      </c>
      <c r="E1230" s="14" t="s">
        <v>765</v>
      </c>
      <c r="F1230" s="14" t="s">
        <v>1032</v>
      </c>
      <c r="G1230" s="14" t="s">
        <v>1024</v>
      </c>
      <c r="J1230">
        <v>-4.7202072538860103</v>
      </c>
    </row>
    <row r="1231" spans="1:10" ht="17" customHeight="1" x14ac:dyDescent="0.2">
      <c r="A1231" s="9" t="str">
        <f>LEFT(B1231,1)</f>
        <v>O</v>
      </c>
      <c r="B1231" t="s">
        <v>1022</v>
      </c>
      <c r="C1231" s="7" t="s">
        <v>1023</v>
      </c>
      <c r="D1231" t="s">
        <v>65</v>
      </c>
      <c r="E1231" s="14" t="s">
        <v>765</v>
      </c>
      <c r="F1231" s="14" t="s">
        <v>1032</v>
      </c>
      <c r="G1231" s="14" t="s">
        <v>1024</v>
      </c>
      <c r="J1231">
        <v>-4.9896373056994801</v>
      </c>
    </row>
    <row r="1232" spans="1:10" ht="17" customHeight="1" x14ac:dyDescent="0.2">
      <c r="A1232" s="9" t="str">
        <f>LEFT(B1232,1)</f>
        <v>O</v>
      </c>
      <c r="B1232" t="s">
        <v>1022</v>
      </c>
      <c r="C1232" s="7" t="s">
        <v>1023</v>
      </c>
      <c r="D1232" t="s">
        <v>65</v>
      </c>
      <c r="E1232" s="14" t="s">
        <v>765</v>
      </c>
      <c r="F1232" s="14" t="s">
        <v>1032</v>
      </c>
      <c r="G1232" s="14" t="s">
        <v>1024</v>
      </c>
      <c r="J1232">
        <v>-5.9844559585492201</v>
      </c>
    </row>
    <row r="1233" spans="1:10" ht="17" customHeight="1" x14ac:dyDescent="0.2">
      <c r="A1233" s="9" t="str">
        <f>LEFT(B1233,1)</f>
        <v>O</v>
      </c>
      <c r="B1233" t="s">
        <v>1033</v>
      </c>
      <c r="C1233" s="7" t="s">
        <v>1043</v>
      </c>
      <c r="D1233" t="s">
        <v>1044</v>
      </c>
      <c r="E1233" s="14" t="s">
        <v>765</v>
      </c>
      <c r="F1233" s="14" t="s">
        <v>1045</v>
      </c>
      <c r="G1233" s="14" t="s">
        <v>42</v>
      </c>
      <c r="H1233" s="7" t="s">
        <v>1075</v>
      </c>
      <c r="I1233" t="s">
        <v>1044</v>
      </c>
      <c r="J1233">
        <v>6.3</v>
      </c>
    </row>
    <row r="1234" spans="1:10" ht="17" customHeight="1" x14ac:dyDescent="0.2">
      <c r="A1234" s="9" t="str">
        <f>LEFT(B1234,1)</f>
        <v>O</v>
      </c>
      <c r="B1234" t="s">
        <v>1034</v>
      </c>
      <c r="C1234" s="7" t="s">
        <v>1043</v>
      </c>
      <c r="D1234" t="s">
        <v>1044</v>
      </c>
      <c r="E1234" s="14" t="s">
        <v>765</v>
      </c>
      <c r="F1234" s="14" t="s">
        <v>1045</v>
      </c>
      <c r="G1234" s="14" t="s">
        <v>42</v>
      </c>
      <c r="J1234">
        <v>6.4</v>
      </c>
    </row>
    <row r="1235" spans="1:10" ht="17" customHeight="1" x14ac:dyDescent="0.2">
      <c r="A1235" s="9" t="str">
        <f>LEFT(B1235,1)</f>
        <v>O</v>
      </c>
      <c r="B1235" t="s">
        <v>1035</v>
      </c>
      <c r="C1235" s="7" t="s">
        <v>1043</v>
      </c>
      <c r="D1235" t="s">
        <v>1044</v>
      </c>
      <c r="E1235" s="14" t="s">
        <v>765</v>
      </c>
      <c r="F1235" s="14" t="s">
        <v>1045</v>
      </c>
      <c r="G1235" s="14" t="s">
        <v>42</v>
      </c>
      <c r="J1235">
        <v>4.7</v>
      </c>
    </row>
    <row r="1236" spans="1:10" ht="17" customHeight="1" x14ac:dyDescent="0.2">
      <c r="A1236" s="9" t="str">
        <f>LEFT(B1236,1)</f>
        <v>O</v>
      </c>
      <c r="B1236" t="s">
        <v>1036</v>
      </c>
      <c r="C1236" s="7" t="s">
        <v>1043</v>
      </c>
      <c r="D1236" t="s">
        <v>1044</v>
      </c>
      <c r="E1236" s="14" t="s">
        <v>765</v>
      </c>
      <c r="F1236" s="14" t="s">
        <v>1045</v>
      </c>
      <c r="G1236" s="14" t="s">
        <v>42</v>
      </c>
      <c r="J1236">
        <v>6.8</v>
      </c>
    </row>
    <row r="1237" spans="1:10" ht="17" customHeight="1" x14ac:dyDescent="0.2">
      <c r="A1237" s="9" t="str">
        <f>LEFT(B1237,1)</f>
        <v>O</v>
      </c>
      <c r="B1237" t="s">
        <v>1037</v>
      </c>
      <c r="C1237" s="7" t="s">
        <v>1043</v>
      </c>
      <c r="D1237" t="s">
        <v>1044</v>
      </c>
      <c r="E1237" s="14" t="s">
        <v>765</v>
      </c>
      <c r="F1237" s="14" t="s">
        <v>1045</v>
      </c>
      <c r="G1237" s="14" t="s">
        <v>42</v>
      </c>
      <c r="J1237">
        <v>5.6</v>
      </c>
    </row>
    <row r="1238" spans="1:10" ht="17" customHeight="1" x14ac:dyDescent="0.2">
      <c r="A1238" s="9" t="str">
        <f>LEFT(B1238,1)</f>
        <v>O</v>
      </c>
      <c r="B1238" t="s">
        <v>1038</v>
      </c>
      <c r="C1238" s="7" t="s">
        <v>1043</v>
      </c>
      <c r="D1238" t="s">
        <v>1044</v>
      </c>
      <c r="E1238" s="14" t="s">
        <v>765</v>
      </c>
      <c r="F1238" s="14" t="s">
        <v>1045</v>
      </c>
      <c r="G1238" s="14" t="s">
        <v>42</v>
      </c>
      <c r="J1238">
        <v>3.9</v>
      </c>
    </row>
    <row r="1239" spans="1:10" ht="17" customHeight="1" x14ac:dyDescent="0.2">
      <c r="A1239" s="9" t="str">
        <f>LEFT(B1239,1)</f>
        <v>O</v>
      </c>
      <c r="B1239" t="s">
        <v>1039</v>
      </c>
      <c r="C1239" s="7" t="s">
        <v>1043</v>
      </c>
      <c r="D1239" t="s">
        <v>1044</v>
      </c>
      <c r="E1239" s="14" t="s">
        <v>765</v>
      </c>
      <c r="F1239" s="14" t="s">
        <v>1045</v>
      </c>
      <c r="G1239" s="14" t="s">
        <v>42</v>
      </c>
      <c r="J1239">
        <v>5.5</v>
      </c>
    </row>
    <row r="1240" spans="1:10" ht="17" customHeight="1" x14ac:dyDescent="0.2">
      <c r="A1240" s="9" t="str">
        <f>LEFT(B1240,1)</f>
        <v>O</v>
      </c>
      <c r="B1240" t="s">
        <v>1040</v>
      </c>
      <c r="C1240" s="7" t="s">
        <v>1043</v>
      </c>
      <c r="D1240" t="s">
        <v>1044</v>
      </c>
      <c r="E1240" s="14" t="s">
        <v>765</v>
      </c>
      <c r="F1240" s="14" t="s">
        <v>1045</v>
      </c>
      <c r="G1240" s="14" t="s">
        <v>42</v>
      </c>
      <c r="J1240">
        <v>6.1</v>
      </c>
    </row>
    <row r="1241" spans="1:10" ht="17" customHeight="1" x14ac:dyDescent="0.2">
      <c r="A1241" s="9" t="str">
        <f>LEFT(B1241,1)</f>
        <v>O</v>
      </c>
      <c r="B1241" t="s">
        <v>1041</v>
      </c>
      <c r="C1241" s="7" t="s">
        <v>1043</v>
      </c>
      <c r="D1241" t="s">
        <v>1044</v>
      </c>
      <c r="E1241" s="14" t="s">
        <v>765</v>
      </c>
      <c r="F1241" s="14" t="s">
        <v>1045</v>
      </c>
      <c r="G1241" s="14" t="s">
        <v>42</v>
      </c>
      <c r="J1241">
        <v>4.3</v>
      </c>
    </row>
    <row r="1242" spans="1:10" ht="17" customHeight="1" x14ac:dyDescent="0.2">
      <c r="A1242" s="9" t="str">
        <f>LEFT(B1242,1)</f>
        <v>O</v>
      </c>
      <c r="B1242" t="s">
        <v>1042</v>
      </c>
      <c r="C1242" s="7" t="s">
        <v>1043</v>
      </c>
      <c r="D1242" t="s">
        <v>1044</v>
      </c>
      <c r="E1242" s="14" t="s">
        <v>765</v>
      </c>
      <c r="F1242" s="14" t="s">
        <v>1045</v>
      </c>
      <c r="G1242" s="14" t="s">
        <v>42</v>
      </c>
      <c r="J1242">
        <v>7.9</v>
      </c>
    </row>
    <row r="1243" spans="1:10" ht="17" customHeight="1" x14ac:dyDescent="0.2">
      <c r="A1243" s="9" t="str">
        <f>LEFT(B1243,1)</f>
        <v>O</v>
      </c>
      <c r="B1243" t="s">
        <v>1046</v>
      </c>
      <c r="C1243" s="7" t="s">
        <v>1043</v>
      </c>
      <c r="D1243" t="s">
        <v>1044</v>
      </c>
      <c r="E1243" s="14" t="s">
        <v>765</v>
      </c>
      <c r="F1243" s="14" t="s">
        <v>1045</v>
      </c>
      <c r="G1243" s="14" t="s">
        <v>42</v>
      </c>
      <c r="J1243">
        <v>2.9</v>
      </c>
    </row>
    <row r="1244" spans="1:10" ht="17" customHeight="1" x14ac:dyDescent="0.2">
      <c r="A1244" s="9" t="str">
        <f>LEFT(B1244,1)</f>
        <v>O</v>
      </c>
      <c r="B1244" t="s">
        <v>1047</v>
      </c>
      <c r="C1244" s="7" t="s">
        <v>1043</v>
      </c>
      <c r="D1244" t="s">
        <v>1044</v>
      </c>
      <c r="E1244" s="14" t="s">
        <v>765</v>
      </c>
      <c r="F1244" s="14" t="s">
        <v>1045</v>
      </c>
      <c r="G1244" s="14" t="s">
        <v>42</v>
      </c>
      <c r="J1244">
        <v>2.9</v>
      </c>
    </row>
    <row r="1245" spans="1:10" ht="17" customHeight="1" x14ac:dyDescent="0.2">
      <c r="A1245" s="9" t="str">
        <f>LEFT(B1245,1)</f>
        <v>O</v>
      </c>
      <c r="B1245" t="s">
        <v>1048</v>
      </c>
      <c r="C1245" s="7" t="s">
        <v>1043</v>
      </c>
      <c r="D1245" t="s">
        <v>1044</v>
      </c>
      <c r="E1245" s="14" t="s">
        <v>765</v>
      </c>
      <c r="F1245" s="14" t="s">
        <v>1045</v>
      </c>
      <c r="G1245" s="14" t="s">
        <v>42</v>
      </c>
      <c r="J1245">
        <v>2.9</v>
      </c>
    </row>
    <row r="1246" spans="1:10" ht="17" customHeight="1" x14ac:dyDescent="0.2">
      <c r="A1246" s="9" t="str">
        <f>LEFT(B1246,1)</f>
        <v>O</v>
      </c>
      <c r="B1246" t="s">
        <v>1049</v>
      </c>
      <c r="C1246" s="7" t="s">
        <v>1043</v>
      </c>
      <c r="D1246" t="s">
        <v>1044</v>
      </c>
      <c r="E1246" s="14" t="s">
        <v>765</v>
      </c>
      <c r="F1246" s="14" t="s">
        <v>1045</v>
      </c>
      <c r="G1246" s="14" t="s">
        <v>42</v>
      </c>
      <c r="J1246">
        <v>3.3</v>
      </c>
    </row>
    <row r="1247" spans="1:10" ht="17" customHeight="1" x14ac:dyDescent="0.2">
      <c r="A1247" s="9" t="str">
        <f>LEFT(B1247,1)</f>
        <v>O</v>
      </c>
      <c r="B1247" t="s">
        <v>1050</v>
      </c>
      <c r="C1247" s="7" t="s">
        <v>1043</v>
      </c>
      <c r="D1247" t="s">
        <v>1044</v>
      </c>
      <c r="E1247" s="14" t="s">
        <v>765</v>
      </c>
      <c r="F1247" s="14" t="s">
        <v>1045</v>
      </c>
      <c r="G1247" s="14" t="s">
        <v>42</v>
      </c>
      <c r="J1247">
        <v>3.5</v>
      </c>
    </row>
    <row r="1248" spans="1:10" ht="17" customHeight="1" x14ac:dyDescent="0.2">
      <c r="A1248" s="9" t="str">
        <f>LEFT(B1248,1)</f>
        <v>O</v>
      </c>
      <c r="B1248" t="s">
        <v>1051</v>
      </c>
      <c r="C1248" s="7" t="s">
        <v>1043</v>
      </c>
      <c r="D1248" t="s">
        <v>1044</v>
      </c>
      <c r="E1248" s="14" t="s">
        <v>765</v>
      </c>
      <c r="F1248" s="14" t="s">
        <v>1045</v>
      </c>
      <c r="G1248" s="14" t="s">
        <v>42</v>
      </c>
      <c r="J1248">
        <v>3.7</v>
      </c>
    </row>
    <row r="1249" spans="1:10" ht="17" customHeight="1" x14ac:dyDescent="0.2">
      <c r="A1249" s="9" t="str">
        <f>LEFT(B1249,1)</f>
        <v>O</v>
      </c>
      <c r="B1249" t="s">
        <v>1052</v>
      </c>
      <c r="C1249" s="7" t="s">
        <v>1043</v>
      </c>
      <c r="D1249" t="s">
        <v>1044</v>
      </c>
      <c r="E1249" s="14" t="s">
        <v>765</v>
      </c>
      <c r="F1249" s="14" t="s">
        <v>1045</v>
      </c>
      <c r="G1249" s="14" t="s">
        <v>42</v>
      </c>
      <c r="J1249">
        <v>2.6</v>
      </c>
    </row>
    <row r="1250" spans="1:10" ht="17" customHeight="1" x14ac:dyDescent="0.2">
      <c r="A1250" s="9" t="str">
        <f>LEFT(B1250,1)</f>
        <v>O</v>
      </c>
      <c r="B1250" t="s">
        <v>1053</v>
      </c>
      <c r="C1250" s="7" t="s">
        <v>1043</v>
      </c>
      <c r="D1250" t="s">
        <v>1044</v>
      </c>
      <c r="E1250" s="14" t="s">
        <v>765</v>
      </c>
      <c r="F1250" s="14" t="s">
        <v>1045</v>
      </c>
      <c r="G1250" s="14" t="s">
        <v>42</v>
      </c>
      <c r="J1250">
        <v>2.1</v>
      </c>
    </row>
    <row r="1251" spans="1:10" ht="17" customHeight="1" x14ac:dyDescent="0.2">
      <c r="A1251" s="9" t="str">
        <f>LEFT(B1251,1)</f>
        <v>O</v>
      </c>
      <c r="B1251" t="s">
        <v>1054</v>
      </c>
      <c r="C1251" s="7" t="s">
        <v>1043</v>
      </c>
      <c r="D1251" t="s">
        <v>1044</v>
      </c>
      <c r="E1251" s="14" t="s">
        <v>765</v>
      </c>
      <c r="F1251" s="14" t="s">
        <v>1045</v>
      </c>
      <c r="G1251" s="14" t="s">
        <v>42</v>
      </c>
      <c r="J1251">
        <v>10.1</v>
      </c>
    </row>
    <row r="1252" spans="1:10" ht="17" customHeight="1" x14ac:dyDescent="0.2">
      <c r="A1252" s="9" t="str">
        <f>LEFT(B1252,1)</f>
        <v>O</v>
      </c>
      <c r="B1252" t="s">
        <v>1055</v>
      </c>
      <c r="C1252" s="7" t="s">
        <v>1043</v>
      </c>
      <c r="D1252" t="s">
        <v>1044</v>
      </c>
      <c r="E1252" s="14" t="s">
        <v>765</v>
      </c>
      <c r="F1252" s="14" t="s">
        <v>1045</v>
      </c>
      <c r="G1252" s="14" t="s">
        <v>42</v>
      </c>
      <c r="J1252">
        <v>1.9</v>
      </c>
    </row>
    <row r="1253" spans="1:10" ht="17" customHeight="1" x14ac:dyDescent="0.2">
      <c r="A1253" s="9" t="str">
        <f>LEFT(B1253,1)</f>
        <v>O</v>
      </c>
      <c r="B1253" t="s">
        <v>1056</v>
      </c>
      <c r="C1253" s="7" t="s">
        <v>1043</v>
      </c>
      <c r="D1253" t="s">
        <v>1044</v>
      </c>
      <c r="E1253" s="14" t="s">
        <v>765</v>
      </c>
      <c r="F1253" s="14" t="s">
        <v>1045</v>
      </c>
      <c r="G1253" s="14" t="s">
        <v>42</v>
      </c>
      <c r="J1253">
        <v>1</v>
      </c>
    </row>
    <row r="1254" spans="1:10" ht="17" customHeight="1" x14ac:dyDescent="0.2">
      <c r="A1254" s="9" t="str">
        <f>LEFT(B1254,1)</f>
        <v>O</v>
      </c>
      <c r="B1254" t="s">
        <v>1057</v>
      </c>
      <c r="C1254" s="7" t="s">
        <v>1043</v>
      </c>
      <c r="D1254" t="s">
        <v>1044</v>
      </c>
      <c r="E1254" s="14" t="s">
        <v>765</v>
      </c>
      <c r="F1254" s="14" t="s">
        <v>1045</v>
      </c>
      <c r="G1254" s="14" t="s">
        <v>42</v>
      </c>
      <c r="J1254">
        <v>1.4</v>
      </c>
    </row>
    <row r="1255" spans="1:10" ht="17" customHeight="1" x14ac:dyDescent="0.2">
      <c r="A1255" s="9" t="str">
        <f>LEFT(B1255,1)</f>
        <v>O</v>
      </c>
      <c r="B1255" t="s">
        <v>1058</v>
      </c>
      <c r="C1255" s="7" t="s">
        <v>1043</v>
      </c>
      <c r="D1255" t="s">
        <v>1044</v>
      </c>
      <c r="E1255" s="14" t="s">
        <v>765</v>
      </c>
      <c r="F1255" s="14" t="s">
        <v>1045</v>
      </c>
      <c r="G1255" s="14" t="s">
        <v>42</v>
      </c>
      <c r="J1255">
        <v>2.2000000000000002</v>
      </c>
    </row>
    <row r="1256" spans="1:10" ht="17" customHeight="1" x14ac:dyDescent="0.2">
      <c r="A1256" s="9" t="str">
        <f>LEFT(B1256,1)</f>
        <v>O</v>
      </c>
      <c r="B1256" t="s">
        <v>1059</v>
      </c>
      <c r="C1256" s="7" t="s">
        <v>1043</v>
      </c>
      <c r="D1256" t="s">
        <v>1044</v>
      </c>
      <c r="E1256" s="14" t="s">
        <v>765</v>
      </c>
      <c r="F1256" s="14" t="s">
        <v>1045</v>
      </c>
      <c r="G1256" s="14" t="s">
        <v>42</v>
      </c>
      <c r="J1256">
        <v>2</v>
      </c>
    </row>
    <row r="1257" spans="1:10" ht="17" customHeight="1" x14ac:dyDescent="0.2">
      <c r="A1257" s="9" t="str">
        <f>LEFT(B1257,1)</f>
        <v>O</v>
      </c>
      <c r="B1257" t="s">
        <v>1060</v>
      </c>
      <c r="C1257" s="7" t="s">
        <v>1043</v>
      </c>
      <c r="D1257" t="s">
        <v>1044</v>
      </c>
      <c r="E1257" s="14" t="s">
        <v>765</v>
      </c>
      <c r="F1257" s="14" t="s">
        <v>1045</v>
      </c>
      <c r="G1257" s="14" t="s">
        <v>42</v>
      </c>
      <c r="J1257">
        <v>2.6</v>
      </c>
    </row>
    <row r="1258" spans="1:10" ht="17" customHeight="1" x14ac:dyDescent="0.2">
      <c r="A1258" s="9" t="str">
        <f>LEFT(B1258,1)</f>
        <v>O</v>
      </c>
      <c r="B1258" t="s">
        <v>1061</v>
      </c>
      <c r="C1258" s="7" t="s">
        <v>1043</v>
      </c>
      <c r="D1258" t="s">
        <v>1044</v>
      </c>
      <c r="E1258" s="14" t="s">
        <v>765</v>
      </c>
      <c r="F1258" s="14" t="s">
        <v>1045</v>
      </c>
      <c r="G1258" s="14" t="s">
        <v>42</v>
      </c>
      <c r="J1258">
        <v>2.9</v>
      </c>
    </row>
    <row r="1259" spans="1:10" ht="17" customHeight="1" x14ac:dyDescent="0.2">
      <c r="A1259" s="9" t="str">
        <f>LEFT(B1259,1)</f>
        <v>O</v>
      </c>
      <c r="B1259" t="s">
        <v>1062</v>
      </c>
      <c r="C1259" s="7" t="s">
        <v>1043</v>
      </c>
      <c r="D1259" t="s">
        <v>1044</v>
      </c>
      <c r="E1259" s="14" t="s">
        <v>765</v>
      </c>
      <c r="F1259" s="14" t="s">
        <v>1045</v>
      </c>
      <c r="G1259" s="14" t="s">
        <v>42</v>
      </c>
      <c r="J1259">
        <v>3.3</v>
      </c>
    </row>
    <row r="1260" spans="1:10" ht="17" customHeight="1" x14ac:dyDescent="0.2">
      <c r="A1260" s="9" t="str">
        <f>LEFT(B1260,1)</f>
        <v>O</v>
      </c>
      <c r="B1260" t="s">
        <v>1063</v>
      </c>
      <c r="C1260" s="7" t="s">
        <v>1043</v>
      </c>
      <c r="D1260" t="s">
        <v>1044</v>
      </c>
      <c r="E1260" s="14" t="s">
        <v>765</v>
      </c>
      <c r="F1260" s="14" t="s">
        <v>1045</v>
      </c>
      <c r="G1260" s="14" t="s">
        <v>42</v>
      </c>
      <c r="J1260">
        <v>3.5</v>
      </c>
    </row>
    <row r="1261" spans="1:10" ht="17" customHeight="1" x14ac:dyDescent="0.2">
      <c r="A1261" s="9" t="str">
        <f>LEFT(B1261,1)</f>
        <v>O</v>
      </c>
      <c r="B1261" t="s">
        <v>1064</v>
      </c>
      <c r="C1261" s="7" t="s">
        <v>1043</v>
      </c>
      <c r="D1261" t="s">
        <v>1044</v>
      </c>
      <c r="E1261" s="14" t="s">
        <v>765</v>
      </c>
      <c r="F1261" s="14" t="s">
        <v>1045</v>
      </c>
      <c r="G1261" s="14" t="s">
        <v>42</v>
      </c>
      <c r="J1261">
        <v>3.6</v>
      </c>
    </row>
    <row r="1262" spans="1:10" ht="17" customHeight="1" x14ac:dyDescent="0.2">
      <c r="A1262" s="9" t="str">
        <f>LEFT(B1262,1)</f>
        <v>O</v>
      </c>
      <c r="B1262" t="s">
        <v>1065</v>
      </c>
      <c r="C1262" s="7" t="s">
        <v>1043</v>
      </c>
      <c r="D1262" t="s">
        <v>1044</v>
      </c>
      <c r="E1262" s="14" t="s">
        <v>765</v>
      </c>
      <c r="F1262" s="14" t="s">
        <v>1045</v>
      </c>
      <c r="G1262" s="14" t="s">
        <v>42</v>
      </c>
      <c r="J1262">
        <v>2.1</v>
      </c>
    </row>
    <row r="1263" spans="1:10" ht="17" customHeight="1" x14ac:dyDescent="0.2">
      <c r="A1263" s="9" t="str">
        <f>LEFT(B1263,1)</f>
        <v>O</v>
      </c>
      <c r="B1263" t="s">
        <v>1066</v>
      </c>
      <c r="C1263" s="7" t="s">
        <v>1043</v>
      </c>
      <c r="D1263" t="s">
        <v>1044</v>
      </c>
      <c r="E1263" s="14" t="s">
        <v>765</v>
      </c>
      <c r="F1263" s="14" t="s">
        <v>1045</v>
      </c>
      <c r="G1263" s="14" t="s">
        <v>42</v>
      </c>
      <c r="J1263">
        <v>2.2999999999999998</v>
      </c>
    </row>
    <row r="1264" spans="1:10" ht="17" customHeight="1" x14ac:dyDescent="0.2">
      <c r="A1264" s="9" t="str">
        <f>LEFT(B1264,1)</f>
        <v>O</v>
      </c>
      <c r="B1264" t="s">
        <v>1067</v>
      </c>
      <c r="C1264" s="7" t="s">
        <v>1043</v>
      </c>
      <c r="D1264" t="s">
        <v>1044</v>
      </c>
      <c r="E1264" s="14" t="s">
        <v>765</v>
      </c>
      <c r="F1264" s="14" t="s">
        <v>1045</v>
      </c>
      <c r="G1264" s="14" t="s">
        <v>42</v>
      </c>
      <c r="J1264">
        <v>2.2999999999999998</v>
      </c>
    </row>
    <row r="1265" spans="1:10" ht="17" customHeight="1" x14ac:dyDescent="0.2">
      <c r="A1265" s="9" t="str">
        <f>LEFT(B1265,1)</f>
        <v>O</v>
      </c>
      <c r="B1265" t="s">
        <v>1068</v>
      </c>
      <c r="C1265" s="7" t="s">
        <v>1043</v>
      </c>
      <c r="D1265" t="s">
        <v>1044</v>
      </c>
      <c r="E1265" s="14" t="s">
        <v>765</v>
      </c>
      <c r="F1265" s="14" t="s">
        <v>1045</v>
      </c>
      <c r="G1265" s="14" t="s">
        <v>42</v>
      </c>
      <c r="J1265">
        <v>2.8</v>
      </c>
    </row>
    <row r="1266" spans="1:10" ht="17" customHeight="1" x14ac:dyDescent="0.2">
      <c r="A1266" s="9" t="str">
        <f>LEFT(B1266,1)</f>
        <v>O</v>
      </c>
      <c r="B1266" t="s">
        <v>1069</v>
      </c>
      <c r="C1266" s="7" t="s">
        <v>1043</v>
      </c>
      <c r="D1266" t="s">
        <v>1044</v>
      </c>
      <c r="E1266" s="14" t="s">
        <v>765</v>
      </c>
      <c r="F1266" s="14" t="s">
        <v>1045</v>
      </c>
      <c r="G1266" s="14" t="s">
        <v>42</v>
      </c>
      <c r="J1266">
        <v>3.1</v>
      </c>
    </row>
    <row r="1267" spans="1:10" ht="17" customHeight="1" x14ac:dyDescent="0.2">
      <c r="A1267" s="9" t="str">
        <f>LEFT(B1267,1)</f>
        <v>O</v>
      </c>
      <c r="B1267" t="s">
        <v>1070</v>
      </c>
      <c r="C1267" s="7" t="s">
        <v>1043</v>
      </c>
      <c r="D1267" t="s">
        <v>1044</v>
      </c>
      <c r="E1267" s="14" t="s">
        <v>765</v>
      </c>
      <c r="F1267" s="14" t="s">
        <v>1045</v>
      </c>
      <c r="G1267" s="14" t="s">
        <v>42</v>
      </c>
      <c r="H1267" s="7" t="s">
        <v>1043</v>
      </c>
      <c r="I1267" t="s">
        <v>1044</v>
      </c>
      <c r="J1267">
        <v>3.6</v>
      </c>
    </row>
    <row r="1268" spans="1:10" ht="17" customHeight="1" x14ac:dyDescent="0.2">
      <c r="A1268" s="9" t="str">
        <f>LEFT(B1268,1)</f>
        <v>O</v>
      </c>
      <c r="B1268" t="s">
        <v>1071</v>
      </c>
      <c r="C1268" s="7" t="s">
        <v>1043</v>
      </c>
      <c r="D1268" t="s">
        <v>1044</v>
      </c>
      <c r="E1268" s="14" t="s">
        <v>765</v>
      </c>
      <c r="F1268" s="14" t="s">
        <v>1045</v>
      </c>
      <c r="G1268" s="14" t="s">
        <v>42</v>
      </c>
      <c r="H1268" s="7" t="s">
        <v>1043</v>
      </c>
      <c r="I1268" t="s">
        <v>1044</v>
      </c>
      <c r="J1268">
        <v>3.8</v>
      </c>
    </row>
    <row r="1269" spans="1:10" ht="17" customHeight="1" x14ac:dyDescent="0.2">
      <c r="A1269" s="9" t="str">
        <f>LEFT(B1269,1)</f>
        <v>O</v>
      </c>
      <c r="B1269" t="s">
        <v>1072</v>
      </c>
      <c r="C1269" s="7" t="s">
        <v>1043</v>
      </c>
      <c r="D1269" t="s">
        <v>1044</v>
      </c>
      <c r="E1269" s="14" t="s">
        <v>765</v>
      </c>
      <c r="F1269" s="14" t="s">
        <v>1045</v>
      </c>
      <c r="G1269" s="14" t="s">
        <v>42</v>
      </c>
      <c r="H1269" s="7" t="s">
        <v>1043</v>
      </c>
      <c r="I1269" t="s">
        <v>1044</v>
      </c>
      <c r="J1269">
        <v>3.9</v>
      </c>
    </row>
    <row r="1270" spans="1:10" ht="17" customHeight="1" x14ac:dyDescent="0.2">
      <c r="A1270" s="9" t="str">
        <f>LEFT(B1270,1)</f>
        <v>O</v>
      </c>
      <c r="B1270" t="s">
        <v>1073</v>
      </c>
      <c r="C1270" s="7" t="s">
        <v>1043</v>
      </c>
      <c r="D1270" t="s">
        <v>1044</v>
      </c>
      <c r="E1270" s="14" t="s">
        <v>765</v>
      </c>
      <c r="F1270" s="14" t="s">
        <v>1045</v>
      </c>
      <c r="G1270" s="14" t="s">
        <v>42</v>
      </c>
      <c r="H1270" s="7" t="s">
        <v>1043</v>
      </c>
      <c r="I1270" t="s">
        <v>1044</v>
      </c>
      <c r="J1270">
        <v>3.8</v>
      </c>
    </row>
    <row r="1271" spans="1:10" ht="17" customHeight="1" x14ac:dyDescent="0.2">
      <c r="A1271" s="9" t="str">
        <f>LEFT(B1271,1)</f>
        <v>O</v>
      </c>
      <c r="B1271" t="s">
        <v>1074</v>
      </c>
      <c r="C1271" s="7" t="s">
        <v>1043</v>
      </c>
      <c r="D1271" t="s">
        <v>1044</v>
      </c>
      <c r="E1271" s="14" t="s">
        <v>765</v>
      </c>
      <c r="F1271" s="14" t="s">
        <v>1045</v>
      </c>
      <c r="G1271" s="14" t="s">
        <v>42</v>
      </c>
      <c r="H1271" s="7" t="s">
        <v>1043</v>
      </c>
      <c r="I1271" t="s">
        <v>1044</v>
      </c>
      <c r="J1271">
        <v>2.9</v>
      </c>
    </row>
    <row r="1272" spans="1:10" ht="17" customHeight="1" x14ac:dyDescent="0.2">
      <c r="A1272" s="9" t="str">
        <f>LEFT(B1272,1)</f>
        <v>O</v>
      </c>
      <c r="B1272" t="s">
        <v>1076</v>
      </c>
      <c r="C1272" s="7" t="s">
        <v>1043</v>
      </c>
      <c r="D1272" t="s">
        <v>1044</v>
      </c>
      <c r="E1272" s="14" t="s">
        <v>765</v>
      </c>
      <c r="F1272" s="14" t="s">
        <v>1045</v>
      </c>
      <c r="G1272" s="14" t="s">
        <v>42</v>
      </c>
      <c r="J1272">
        <v>-3.2</v>
      </c>
    </row>
    <row r="1273" spans="1:10" ht="17" customHeight="1" x14ac:dyDescent="0.2">
      <c r="A1273" s="9" t="str">
        <f>LEFT(B1273,1)</f>
        <v>O</v>
      </c>
      <c r="B1273" t="s">
        <v>1077</v>
      </c>
      <c r="C1273" s="7" t="s">
        <v>1043</v>
      </c>
      <c r="D1273" t="s">
        <v>1044</v>
      </c>
      <c r="E1273" s="14" t="s">
        <v>765</v>
      </c>
      <c r="F1273" s="14" t="s">
        <v>1045</v>
      </c>
      <c r="G1273" s="14" t="s">
        <v>42</v>
      </c>
      <c r="J1273">
        <v>-4.4000000000000004</v>
      </c>
    </row>
    <row r="1274" spans="1:10" ht="17" customHeight="1" x14ac:dyDescent="0.2">
      <c r="A1274" s="9" t="str">
        <f>LEFT(B1274,1)</f>
        <v>O</v>
      </c>
      <c r="B1274" t="s">
        <v>1078</v>
      </c>
      <c r="C1274" s="7" t="s">
        <v>1043</v>
      </c>
      <c r="D1274" t="s">
        <v>1044</v>
      </c>
      <c r="E1274" s="14" t="s">
        <v>765</v>
      </c>
      <c r="F1274" s="14" t="s">
        <v>1045</v>
      </c>
      <c r="G1274" s="14" t="s">
        <v>42</v>
      </c>
      <c r="J1274">
        <v>-4.4000000000000004</v>
      </c>
    </row>
    <row r="1275" spans="1:10" ht="17" customHeight="1" x14ac:dyDescent="0.2">
      <c r="A1275" s="9" t="str">
        <f>LEFT(B1275,1)</f>
        <v>O</v>
      </c>
      <c r="B1275" t="s">
        <v>1079</v>
      </c>
      <c r="C1275" s="7" t="s">
        <v>1043</v>
      </c>
      <c r="D1275" t="s">
        <v>1044</v>
      </c>
      <c r="E1275" s="14" t="s">
        <v>765</v>
      </c>
      <c r="F1275" s="14" t="s">
        <v>1045</v>
      </c>
      <c r="G1275" s="14" t="s">
        <v>42</v>
      </c>
      <c r="J1275">
        <v>3.8</v>
      </c>
    </row>
    <row r="1276" spans="1:10" ht="17" customHeight="1" x14ac:dyDescent="0.2">
      <c r="A1276" s="9" t="str">
        <f>LEFT(B1276,1)</f>
        <v>O</v>
      </c>
      <c r="B1276" t="s">
        <v>1080</v>
      </c>
      <c r="C1276" s="7" t="s">
        <v>1043</v>
      </c>
      <c r="D1276" t="s">
        <v>1044</v>
      </c>
      <c r="E1276" s="14" t="s">
        <v>765</v>
      </c>
      <c r="F1276" s="14" t="s">
        <v>1045</v>
      </c>
      <c r="G1276" s="14" t="s">
        <v>42</v>
      </c>
      <c r="J1276">
        <v>2.2999999999999998</v>
      </c>
    </row>
    <row r="1277" spans="1:10" ht="17" customHeight="1" x14ac:dyDescent="0.2">
      <c r="A1277" s="9" t="str">
        <f>LEFT(B1277,1)</f>
        <v>O</v>
      </c>
      <c r="B1277" t="s">
        <v>1081</v>
      </c>
      <c r="C1277" s="7" t="s">
        <v>1043</v>
      </c>
      <c r="D1277" t="s">
        <v>1044</v>
      </c>
      <c r="E1277" s="14" t="s">
        <v>765</v>
      </c>
      <c r="F1277" s="14" t="s">
        <v>1045</v>
      </c>
      <c r="G1277" s="14" t="s">
        <v>42</v>
      </c>
      <c r="J1277">
        <v>2.2999999999999998</v>
      </c>
    </row>
    <row r="1278" spans="1:10" ht="17" customHeight="1" x14ac:dyDescent="0.2">
      <c r="A1278" s="9" t="str">
        <f>LEFT(B1278,1)</f>
        <v>O</v>
      </c>
      <c r="B1278" t="s">
        <v>1082</v>
      </c>
      <c r="C1278" s="7" t="s">
        <v>1043</v>
      </c>
      <c r="D1278" t="s">
        <v>1044</v>
      </c>
      <c r="E1278" s="14" t="s">
        <v>765</v>
      </c>
      <c r="F1278" s="14" t="s">
        <v>1045</v>
      </c>
      <c r="G1278" s="14" t="s">
        <v>42</v>
      </c>
      <c r="J1278">
        <v>4</v>
      </c>
    </row>
    <row r="1279" spans="1:10" ht="17" customHeight="1" x14ac:dyDescent="0.2">
      <c r="A1279" s="9" t="str">
        <f>LEFT(B1279,1)</f>
        <v>O</v>
      </c>
      <c r="B1279" t="s">
        <v>1083</v>
      </c>
      <c r="C1279" s="7" t="s">
        <v>1043</v>
      </c>
      <c r="D1279" t="s">
        <v>1044</v>
      </c>
      <c r="E1279" s="14" t="s">
        <v>765</v>
      </c>
      <c r="F1279" s="14" t="s">
        <v>1045</v>
      </c>
      <c r="G1279" s="14" t="s">
        <v>42</v>
      </c>
      <c r="J1279">
        <v>4.3</v>
      </c>
    </row>
    <row r="1280" spans="1:10" ht="17" customHeight="1" x14ac:dyDescent="0.2">
      <c r="A1280" s="9" t="str">
        <f>LEFT(B1280,1)</f>
        <v>O</v>
      </c>
      <c r="B1280" t="s">
        <v>1084</v>
      </c>
      <c r="C1280" s="7" t="s">
        <v>1043</v>
      </c>
      <c r="D1280" t="s">
        <v>1044</v>
      </c>
      <c r="E1280" s="14" t="s">
        <v>765</v>
      </c>
      <c r="F1280" s="14" t="s">
        <v>1045</v>
      </c>
      <c r="G1280" s="14" t="s">
        <v>42</v>
      </c>
      <c r="J1280">
        <v>5.0999999999999996</v>
      </c>
    </row>
    <row r="1281" spans="1:10" ht="17" customHeight="1" x14ac:dyDescent="0.2">
      <c r="A1281" s="9" t="str">
        <f>LEFT(B1281,1)</f>
        <v>O</v>
      </c>
      <c r="B1281" t="s">
        <v>1085</v>
      </c>
      <c r="C1281" s="7" t="s">
        <v>1043</v>
      </c>
      <c r="D1281" t="s">
        <v>1044</v>
      </c>
      <c r="E1281" s="14" t="s">
        <v>765</v>
      </c>
      <c r="F1281" s="14" t="s">
        <v>1045</v>
      </c>
      <c r="G1281" s="14" t="s">
        <v>42</v>
      </c>
      <c r="J1281">
        <v>8.6</v>
      </c>
    </row>
    <row r="1282" spans="1:10" ht="17" customHeight="1" x14ac:dyDescent="0.2">
      <c r="A1282" s="9" t="str">
        <f>LEFT(B1282,1)</f>
        <v>O</v>
      </c>
      <c r="B1282" t="s">
        <v>1086</v>
      </c>
      <c r="C1282" s="7" t="s">
        <v>1043</v>
      </c>
      <c r="D1282" t="s">
        <v>1044</v>
      </c>
      <c r="E1282" s="14" t="s">
        <v>765</v>
      </c>
      <c r="F1282" s="14" t="s">
        <v>1045</v>
      </c>
      <c r="G1282" s="14" t="s">
        <v>42</v>
      </c>
      <c r="J1282">
        <v>8.4</v>
      </c>
    </row>
    <row r="1283" spans="1:10" ht="17" customHeight="1" x14ac:dyDescent="0.2">
      <c r="A1283" s="9" t="str">
        <f>LEFT(B1283,1)</f>
        <v>O</v>
      </c>
      <c r="B1283" t="s">
        <v>1087</v>
      </c>
      <c r="C1283" s="7" t="s">
        <v>1043</v>
      </c>
      <c r="D1283" t="s">
        <v>1044</v>
      </c>
      <c r="E1283" s="14" t="s">
        <v>765</v>
      </c>
      <c r="F1283" s="14" t="s">
        <v>1045</v>
      </c>
      <c r="G1283" s="14" t="s">
        <v>42</v>
      </c>
      <c r="J1283">
        <v>9</v>
      </c>
    </row>
    <row r="1284" spans="1:10" ht="17" customHeight="1" x14ac:dyDescent="0.2">
      <c r="A1284" s="9" t="str">
        <f>LEFT(B1284,1)</f>
        <v>O</v>
      </c>
      <c r="B1284" t="s">
        <v>1088</v>
      </c>
      <c r="C1284" s="7" t="s">
        <v>1043</v>
      </c>
      <c r="D1284" t="s">
        <v>1044</v>
      </c>
      <c r="E1284" s="14" t="s">
        <v>765</v>
      </c>
      <c r="F1284" s="14" t="s">
        <v>1045</v>
      </c>
      <c r="G1284" s="14" t="s">
        <v>42</v>
      </c>
      <c r="J1284">
        <v>9.3000000000000007</v>
      </c>
    </row>
    <row r="1285" spans="1:10" ht="17" customHeight="1" x14ac:dyDescent="0.2">
      <c r="A1285" s="9" t="str">
        <f>LEFT(B1285,1)</f>
        <v>O</v>
      </c>
      <c r="B1285" t="s">
        <v>1089</v>
      </c>
      <c r="C1285" s="7" t="s">
        <v>1043</v>
      </c>
      <c r="D1285" t="s">
        <v>1044</v>
      </c>
      <c r="E1285" s="14" t="s">
        <v>765</v>
      </c>
      <c r="F1285" s="14" t="s">
        <v>1045</v>
      </c>
      <c r="G1285" s="14" t="s">
        <v>42</v>
      </c>
      <c r="J1285">
        <v>8.6</v>
      </c>
    </row>
    <row r="1286" spans="1:10" ht="17" customHeight="1" x14ac:dyDescent="0.2">
      <c r="A1286" s="9" t="str">
        <f>LEFT(B1286,1)</f>
        <v>O</v>
      </c>
      <c r="B1286" t="s">
        <v>1090</v>
      </c>
      <c r="C1286" s="7" t="s">
        <v>1043</v>
      </c>
      <c r="D1286" t="s">
        <v>1044</v>
      </c>
      <c r="E1286" s="14" t="s">
        <v>765</v>
      </c>
      <c r="F1286" s="14" t="s">
        <v>1045</v>
      </c>
      <c r="G1286" s="14" t="s">
        <v>42</v>
      </c>
      <c r="J1286">
        <v>9.4</v>
      </c>
    </row>
    <row r="1287" spans="1:10" ht="17" customHeight="1" x14ac:dyDescent="0.2">
      <c r="A1287" s="9" t="str">
        <f>LEFT(B1287,1)</f>
        <v>O</v>
      </c>
      <c r="B1287" t="s">
        <v>1091</v>
      </c>
      <c r="C1287" s="7" t="s">
        <v>1043</v>
      </c>
      <c r="D1287" t="s">
        <v>1044</v>
      </c>
      <c r="E1287" s="14" t="s">
        <v>765</v>
      </c>
      <c r="F1287" s="14" t="s">
        <v>1045</v>
      </c>
      <c r="G1287" s="14" t="s">
        <v>42</v>
      </c>
      <c r="J1287">
        <v>2.9</v>
      </c>
    </row>
    <row r="1288" spans="1:10" ht="17" customHeight="1" x14ac:dyDescent="0.2">
      <c r="A1288" s="9" t="str">
        <f>LEFT(B1288,1)</f>
        <v>O</v>
      </c>
      <c r="B1288" t="s">
        <v>1092</v>
      </c>
      <c r="C1288" s="7" t="s">
        <v>1043</v>
      </c>
      <c r="D1288" t="s">
        <v>1044</v>
      </c>
      <c r="E1288" s="14" t="s">
        <v>765</v>
      </c>
      <c r="F1288" s="14" t="s">
        <v>1045</v>
      </c>
      <c r="G1288" s="14" t="s">
        <v>42</v>
      </c>
      <c r="J1288">
        <v>3.8</v>
      </c>
    </row>
    <row r="1289" spans="1:10" ht="17" customHeight="1" x14ac:dyDescent="0.2">
      <c r="A1289" s="9" t="str">
        <f>LEFT(B1289,1)</f>
        <v>O</v>
      </c>
      <c r="B1289" t="s">
        <v>1093</v>
      </c>
      <c r="C1289" s="7" t="s">
        <v>1043</v>
      </c>
      <c r="D1289" t="s">
        <v>1044</v>
      </c>
      <c r="E1289" s="14" t="s">
        <v>765</v>
      </c>
      <c r="F1289" s="14" t="s">
        <v>1045</v>
      </c>
      <c r="G1289" s="14" t="s">
        <v>42</v>
      </c>
      <c r="J1289">
        <v>6.2</v>
      </c>
    </row>
    <row r="1290" spans="1:10" ht="17" customHeight="1" x14ac:dyDescent="0.2">
      <c r="A1290" s="9" t="str">
        <f>LEFT(B1290,1)</f>
        <v>O</v>
      </c>
      <c r="B1290" t="s">
        <v>1094</v>
      </c>
      <c r="C1290" s="7" t="s">
        <v>1043</v>
      </c>
      <c r="D1290" t="s">
        <v>1044</v>
      </c>
      <c r="E1290" s="14" t="s">
        <v>765</v>
      </c>
      <c r="F1290" s="14" t="s">
        <v>1045</v>
      </c>
      <c r="G1290" s="14" t="s">
        <v>42</v>
      </c>
      <c r="J1290">
        <v>7</v>
      </c>
    </row>
    <row r="1291" spans="1:10" ht="17" customHeight="1" x14ac:dyDescent="0.2">
      <c r="A1291" s="9" t="str">
        <f>LEFT(B1291,1)</f>
        <v>O</v>
      </c>
      <c r="B1291" t="s">
        <v>1095</v>
      </c>
      <c r="C1291" s="7" t="s">
        <v>1043</v>
      </c>
      <c r="D1291" t="s">
        <v>1044</v>
      </c>
      <c r="E1291" s="14" t="s">
        <v>765</v>
      </c>
      <c r="F1291" s="14" t="s">
        <v>1045</v>
      </c>
      <c r="G1291" s="14" t="s">
        <v>42</v>
      </c>
      <c r="J1291">
        <v>7.3</v>
      </c>
    </row>
    <row r="1292" spans="1:10" ht="17" customHeight="1" x14ac:dyDescent="0.2">
      <c r="A1292" s="9" t="str">
        <f>LEFT(B1292,1)</f>
        <v>O</v>
      </c>
      <c r="B1292" t="s">
        <v>1096</v>
      </c>
      <c r="C1292" s="7" t="s">
        <v>1043</v>
      </c>
      <c r="D1292" t="s">
        <v>1044</v>
      </c>
      <c r="E1292" s="14" t="s">
        <v>765</v>
      </c>
      <c r="F1292" s="14" t="s">
        <v>1045</v>
      </c>
      <c r="G1292" s="14" t="s">
        <v>42</v>
      </c>
      <c r="J1292">
        <v>7</v>
      </c>
    </row>
    <row r="1293" spans="1:10" ht="17" customHeight="1" x14ac:dyDescent="0.2">
      <c r="A1293" s="9" t="str">
        <f>LEFT(B1293,1)</f>
        <v>O</v>
      </c>
      <c r="B1293" t="s">
        <v>1097</v>
      </c>
      <c r="C1293" s="7" t="s">
        <v>1043</v>
      </c>
      <c r="D1293" t="s">
        <v>1044</v>
      </c>
      <c r="E1293" s="14" t="s">
        <v>765</v>
      </c>
      <c r="F1293" s="14" t="s">
        <v>1045</v>
      </c>
      <c r="G1293" s="14" t="s">
        <v>42</v>
      </c>
      <c r="J1293">
        <v>7.1</v>
      </c>
    </row>
    <row r="1294" spans="1:10" ht="17" customHeight="1" x14ac:dyDescent="0.2">
      <c r="A1294" s="9" t="str">
        <f>LEFT(B1294,1)</f>
        <v>O</v>
      </c>
      <c r="B1294" t="s">
        <v>1098</v>
      </c>
      <c r="C1294" s="7" t="s">
        <v>1043</v>
      </c>
      <c r="D1294" t="s">
        <v>1044</v>
      </c>
      <c r="E1294" s="14" t="s">
        <v>765</v>
      </c>
      <c r="F1294" s="14" t="s">
        <v>1045</v>
      </c>
      <c r="G1294" s="14" t="s">
        <v>42</v>
      </c>
      <c r="J1294">
        <v>6.9</v>
      </c>
    </row>
    <row r="1295" spans="1:10" ht="17" customHeight="1" x14ac:dyDescent="0.2">
      <c r="A1295" s="9" t="str">
        <f>LEFT(B1295,1)</f>
        <v>O</v>
      </c>
      <c r="B1295" t="s">
        <v>1099</v>
      </c>
      <c r="C1295" s="7" t="s">
        <v>1043</v>
      </c>
      <c r="D1295" t="s">
        <v>1044</v>
      </c>
      <c r="E1295" s="14" t="s">
        <v>765</v>
      </c>
      <c r="F1295" s="14" t="s">
        <v>1045</v>
      </c>
      <c r="G1295" s="14" t="s">
        <v>42</v>
      </c>
      <c r="J1295">
        <v>7.2</v>
      </c>
    </row>
    <row r="1296" spans="1:10" ht="17" customHeight="1" x14ac:dyDescent="0.2">
      <c r="A1296" s="9" t="str">
        <f>LEFT(B1296,1)</f>
        <v>O</v>
      </c>
      <c r="B1296" t="s">
        <v>1100</v>
      </c>
      <c r="C1296" s="7" t="s">
        <v>1043</v>
      </c>
      <c r="D1296" t="s">
        <v>1044</v>
      </c>
      <c r="E1296" s="14" t="s">
        <v>765</v>
      </c>
      <c r="F1296" s="14" t="s">
        <v>1045</v>
      </c>
      <c r="G1296" s="14" t="s">
        <v>42</v>
      </c>
      <c r="J1296">
        <v>7</v>
      </c>
    </row>
    <row r="1297" spans="1:11" ht="17" customHeight="1" x14ac:dyDescent="0.2">
      <c r="A1297" s="9" t="str">
        <f>LEFT(B1297,1)</f>
        <v>O</v>
      </c>
      <c r="B1297" t="s">
        <v>1101</v>
      </c>
      <c r="C1297" s="7" t="s">
        <v>1043</v>
      </c>
      <c r="D1297" t="s">
        <v>1044</v>
      </c>
      <c r="E1297" s="14" t="s">
        <v>765</v>
      </c>
      <c r="F1297" s="14" t="s">
        <v>1045</v>
      </c>
      <c r="G1297" s="14" t="s">
        <v>42</v>
      </c>
      <c r="J1297">
        <v>7.5</v>
      </c>
    </row>
    <row r="1298" spans="1:11" ht="17" customHeight="1" x14ac:dyDescent="0.2">
      <c r="A1298" s="9" t="str">
        <f>LEFT(B1298,1)</f>
        <v>O</v>
      </c>
      <c r="B1298" t="s">
        <v>1102</v>
      </c>
      <c r="C1298" s="7" t="s">
        <v>1043</v>
      </c>
      <c r="D1298" t="s">
        <v>65</v>
      </c>
      <c r="E1298" s="14" t="s">
        <v>765</v>
      </c>
      <c r="F1298" s="14" t="s">
        <v>1045</v>
      </c>
      <c r="G1298" s="14" t="s">
        <v>42</v>
      </c>
      <c r="J1298">
        <v>-0.1</v>
      </c>
      <c r="K1298" t="s">
        <v>1164</v>
      </c>
    </row>
    <row r="1299" spans="1:11" ht="17" customHeight="1" x14ac:dyDescent="0.2">
      <c r="A1299" s="9" t="str">
        <f>LEFT(B1299,1)</f>
        <v>O</v>
      </c>
      <c r="B1299" t="s">
        <v>1103</v>
      </c>
      <c r="C1299" s="7" t="s">
        <v>1043</v>
      </c>
      <c r="D1299" t="s">
        <v>65</v>
      </c>
      <c r="E1299" s="14" t="s">
        <v>765</v>
      </c>
      <c r="F1299" s="14" t="s">
        <v>1045</v>
      </c>
      <c r="G1299" s="14" t="s">
        <v>42</v>
      </c>
      <c r="J1299">
        <v>-11.8</v>
      </c>
    </row>
    <row r="1300" spans="1:11" ht="17" customHeight="1" x14ac:dyDescent="0.2">
      <c r="A1300" s="9" t="str">
        <f>LEFT(B1300,1)</f>
        <v>O</v>
      </c>
      <c r="B1300" t="s">
        <v>1104</v>
      </c>
      <c r="C1300" s="7" t="s">
        <v>1043</v>
      </c>
      <c r="D1300" t="s">
        <v>65</v>
      </c>
      <c r="E1300" s="14" t="s">
        <v>765</v>
      </c>
      <c r="F1300" s="14" t="s">
        <v>1045</v>
      </c>
      <c r="G1300" s="14" t="s">
        <v>42</v>
      </c>
      <c r="J1300">
        <v>3.5</v>
      </c>
      <c r="K1300" t="s">
        <v>1164</v>
      </c>
    </row>
    <row r="1301" spans="1:11" ht="17" customHeight="1" x14ac:dyDescent="0.2">
      <c r="A1301" s="9" t="str">
        <f>LEFT(B1301,1)</f>
        <v>O</v>
      </c>
      <c r="B1301" t="s">
        <v>1105</v>
      </c>
      <c r="C1301" s="7" t="s">
        <v>1116</v>
      </c>
      <c r="D1301" t="s">
        <v>65</v>
      </c>
      <c r="E1301" s="14" t="s">
        <v>765</v>
      </c>
      <c r="F1301" s="14" t="s">
        <v>1117</v>
      </c>
      <c r="G1301" s="14" t="s">
        <v>1118</v>
      </c>
      <c r="J1301">
        <v>1</v>
      </c>
    </row>
    <row r="1302" spans="1:11" ht="17" hidden="1" customHeight="1" x14ac:dyDescent="0.2">
      <c r="A1302" s="9" t="str">
        <f>LEFT(B1302,1)</f>
        <v>C</v>
      </c>
      <c r="B1302" t="s">
        <v>1609</v>
      </c>
      <c r="C1302" s="7" t="s">
        <v>1116</v>
      </c>
      <c r="D1302" t="s">
        <v>1044</v>
      </c>
      <c r="E1302" s="14" t="s">
        <v>1114</v>
      </c>
      <c r="F1302" s="14" t="s">
        <v>1117</v>
      </c>
      <c r="G1302" s="14" t="s">
        <v>1118</v>
      </c>
      <c r="J1302">
        <v>0.4</v>
      </c>
    </row>
    <row r="1303" spans="1:11" ht="17" customHeight="1" x14ac:dyDescent="0.2">
      <c r="A1303" s="9" t="str">
        <f>LEFT(B1303,1)</f>
        <v>O</v>
      </c>
      <c r="B1303" t="s">
        <v>1106</v>
      </c>
      <c r="C1303" s="7" t="s">
        <v>1120</v>
      </c>
      <c r="D1303" t="s">
        <v>1044</v>
      </c>
      <c r="E1303" s="14" t="s">
        <v>765</v>
      </c>
      <c r="F1303" s="14" t="s">
        <v>1119</v>
      </c>
      <c r="G1303" s="14" t="s">
        <v>13</v>
      </c>
      <c r="H1303" s="7" t="s">
        <v>1126</v>
      </c>
      <c r="I1303" t="s">
        <v>1044</v>
      </c>
      <c r="J1303">
        <v>-0.8</v>
      </c>
    </row>
    <row r="1304" spans="1:11" ht="17" customHeight="1" x14ac:dyDescent="0.2">
      <c r="A1304" s="9" t="str">
        <f>LEFT(B1304,1)</f>
        <v>O</v>
      </c>
      <c r="B1304" t="s">
        <v>1107</v>
      </c>
      <c r="C1304" s="7" t="s">
        <v>1120</v>
      </c>
      <c r="D1304" t="s">
        <v>1044</v>
      </c>
      <c r="E1304" s="14" t="s">
        <v>765</v>
      </c>
      <c r="F1304" s="14" t="s">
        <v>1119</v>
      </c>
      <c r="G1304" s="14" t="s">
        <v>13</v>
      </c>
      <c r="J1304">
        <v>-3.9</v>
      </c>
    </row>
    <row r="1305" spans="1:11" ht="17" customHeight="1" x14ac:dyDescent="0.2">
      <c r="A1305" s="9" t="str">
        <f>LEFT(B1305,1)</f>
        <v>O</v>
      </c>
      <c r="B1305" t="s">
        <v>1108</v>
      </c>
      <c r="C1305" s="7" t="s">
        <v>1120</v>
      </c>
      <c r="D1305" t="s">
        <v>1044</v>
      </c>
      <c r="E1305" s="14" t="s">
        <v>765</v>
      </c>
      <c r="F1305" s="14" t="s">
        <v>1119</v>
      </c>
      <c r="G1305" s="14" t="s">
        <v>13</v>
      </c>
      <c r="J1305">
        <v>-2.7</v>
      </c>
    </row>
    <row r="1306" spans="1:11" ht="17" customHeight="1" x14ac:dyDescent="0.2">
      <c r="A1306" s="9" t="str">
        <f>LEFT(B1306,1)</f>
        <v>O</v>
      </c>
      <c r="B1306" t="s">
        <v>1109</v>
      </c>
      <c r="C1306" s="7" t="s">
        <v>1120</v>
      </c>
      <c r="D1306" t="s">
        <v>1044</v>
      </c>
      <c r="E1306" s="14" t="s">
        <v>765</v>
      </c>
      <c r="F1306" s="14" t="s">
        <v>1119</v>
      </c>
      <c r="G1306" s="14" t="s">
        <v>13</v>
      </c>
      <c r="J1306">
        <v>-5.9</v>
      </c>
    </row>
    <row r="1307" spans="1:11" ht="17" customHeight="1" x14ac:dyDescent="0.2">
      <c r="A1307" s="9" t="str">
        <f>LEFT(B1307,1)</f>
        <v>O</v>
      </c>
      <c r="B1307" t="s">
        <v>1110</v>
      </c>
      <c r="C1307" s="7" t="s">
        <v>1120</v>
      </c>
      <c r="D1307" t="s">
        <v>1044</v>
      </c>
      <c r="E1307" s="14" t="s">
        <v>765</v>
      </c>
      <c r="F1307" s="14" t="s">
        <v>1119</v>
      </c>
      <c r="G1307" s="14" t="s">
        <v>13</v>
      </c>
      <c r="J1307">
        <v>-3.8</v>
      </c>
    </row>
    <row r="1308" spans="1:11" ht="17" customHeight="1" x14ac:dyDescent="0.2">
      <c r="A1308" s="9" t="str">
        <f>LEFT(B1308,1)</f>
        <v>O</v>
      </c>
      <c r="B1308" t="s">
        <v>1111</v>
      </c>
      <c r="C1308" s="7" t="s">
        <v>1120</v>
      </c>
      <c r="D1308" t="s">
        <v>1044</v>
      </c>
      <c r="E1308" s="14" t="s">
        <v>765</v>
      </c>
      <c r="F1308" s="14" t="s">
        <v>1119</v>
      </c>
      <c r="G1308" s="14" t="s">
        <v>13</v>
      </c>
      <c r="J1308">
        <v>-7</v>
      </c>
    </row>
    <row r="1309" spans="1:11" ht="17" customHeight="1" x14ac:dyDescent="0.2">
      <c r="A1309" s="9" t="str">
        <f>LEFT(B1309,1)</f>
        <v>O</v>
      </c>
      <c r="B1309" t="s">
        <v>1112</v>
      </c>
      <c r="C1309" s="7" t="s">
        <v>1120</v>
      </c>
      <c r="D1309" t="s">
        <v>1044</v>
      </c>
      <c r="E1309" s="14" t="s">
        <v>765</v>
      </c>
      <c r="F1309" s="14" t="s">
        <v>1119</v>
      </c>
      <c r="G1309" s="14" t="s">
        <v>13</v>
      </c>
      <c r="J1309">
        <v>-9.8000000000000007</v>
      </c>
    </row>
    <row r="1310" spans="1:11" ht="17" customHeight="1" x14ac:dyDescent="0.2">
      <c r="A1310" s="9" t="str">
        <f>LEFT(B1310,1)</f>
        <v>O</v>
      </c>
      <c r="B1310" t="s">
        <v>1113</v>
      </c>
      <c r="C1310" s="7" t="s">
        <v>1120</v>
      </c>
      <c r="D1310" t="s">
        <v>1044</v>
      </c>
      <c r="E1310" s="14" t="s">
        <v>765</v>
      </c>
      <c r="F1310" s="14" t="s">
        <v>1119</v>
      </c>
      <c r="G1310" s="14" t="s">
        <v>13</v>
      </c>
      <c r="J1310">
        <v>-1.8</v>
      </c>
    </row>
    <row r="1311" spans="1:11" ht="17" customHeight="1" x14ac:dyDescent="0.2">
      <c r="A1311" s="9" t="str">
        <f>LEFT(B1311,1)</f>
        <v>O</v>
      </c>
      <c r="B1311" t="s">
        <v>1121</v>
      </c>
      <c r="C1311" s="7" t="s">
        <v>1120</v>
      </c>
      <c r="D1311" t="s">
        <v>1044</v>
      </c>
      <c r="E1311" s="14" t="s">
        <v>765</v>
      </c>
      <c r="F1311" s="14" t="s">
        <v>1119</v>
      </c>
      <c r="G1311" s="14" t="s">
        <v>13</v>
      </c>
      <c r="J1311">
        <v>-1.91</v>
      </c>
    </row>
    <row r="1312" spans="1:11" ht="17" customHeight="1" x14ac:dyDescent="0.2">
      <c r="A1312" s="9" t="str">
        <f>LEFT(B1312,1)</f>
        <v>O</v>
      </c>
      <c r="B1312" t="s">
        <v>1122</v>
      </c>
      <c r="C1312" s="7" t="s">
        <v>1120</v>
      </c>
      <c r="D1312" t="s">
        <v>1044</v>
      </c>
      <c r="E1312" s="14" t="s">
        <v>765</v>
      </c>
      <c r="F1312" s="14" t="s">
        <v>1119</v>
      </c>
      <c r="G1312" s="14" t="s">
        <v>13</v>
      </c>
      <c r="J1312">
        <v>-2.57</v>
      </c>
    </row>
    <row r="1313" spans="1:10" ht="17" customHeight="1" x14ac:dyDescent="0.2">
      <c r="A1313" s="9" t="str">
        <f>LEFT(B1313,1)</f>
        <v>O</v>
      </c>
      <c r="B1313" t="s">
        <v>1123</v>
      </c>
      <c r="C1313" s="7" t="s">
        <v>1120</v>
      </c>
      <c r="D1313" t="s">
        <v>1044</v>
      </c>
      <c r="E1313" s="14" t="s">
        <v>765</v>
      </c>
      <c r="F1313" s="14" t="s">
        <v>1119</v>
      </c>
      <c r="G1313" s="14" t="s">
        <v>13</v>
      </c>
      <c r="J1313">
        <v>-2.7</v>
      </c>
    </row>
    <row r="1314" spans="1:10" ht="17" customHeight="1" x14ac:dyDescent="0.2">
      <c r="A1314" s="9" t="str">
        <f>LEFT(B1314,1)</f>
        <v>O</v>
      </c>
      <c r="B1314" t="s">
        <v>1124</v>
      </c>
      <c r="C1314" s="7" t="s">
        <v>1120</v>
      </c>
      <c r="D1314" t="s">
        <v>1044</v>
      </c>
      <c r="E1314" s="14" t="s">
        <v>765</v>
      </c>
      <c r="F1314" s="14" t="s">
        <v>1119</v>
      </c>
      <c r="G1314" s="14" t="s">
        <v>13</v>
      </c>
      <c r="J1314">
        <v>1.84</v>
      </c>
    </row>
    <row r="1315" spans="1:10" ht="17" customHeight="1" x14ac:dyDescent="0.2">
      <c r="A1315" s="9" t="str">
        <f>LEFT(B1315,1)</f>
        <v>O</v>
      </c>
      <c r="B1315" t="s">
        <v>1125</v>
      </c>
      <c r="C1315" s="7" t="s">
        <v>1120</v>
      </c>
      <c r="D1315" t="s">
        <v>1044</v>
      </c>
      <c r="E1315" s="14" t="s">
        <v>765</v>
      </c>
      <c r="F1315" s="14" t="s">
        <v>1119</v>
      </c>
      <c r="G1315" s="14" t="s">
        <v>13</v>
      </c>
      <c r="J1315">
        <v>2.11</v>
      </c>
    </row>
    <row r="1316" spans="1:10" ht="17" customHeight="1" x14ac:dyDescent="0.2">
      <c r="A1316" s="9" t="str">
        <f>LEFT(B1316,1)</f>
        <v>O</v>
      </c>
      <c r="B1316" t="s">
        <v>1145</v>
      </c>
      <c r="C1316" s="7" t="s">
        <v>1163</v>
      </c>
      <c r="D1316" t="s">
        <v>1044</v>
      </c>
      <c r="E1316" s="14" t="s">
        <v>765</v>
      </c>
      <c r="F1316" s="14" t="s">
        <v>72</v>
      </c>
      <c r="G1316" s="14" t="s">
        <v>13</v>
      </c>
      <c r="J1316">
        <v>-7.9</v>
      </c>
    </row>
    <row r="1317" spans="1:10" ht="17" customHeight="1" x14ac:dyDescent="0.2">
      <c r="A1317" s="9" t="str">
        <f>LEFT(B1317,1)</f>
        <v>O</v>
      </c>
      <c r="B1317" t="s">
        <v>1146</v>
      </c>
      <c r="C1317" s="7" t="s">
        <v>1163</v>
      </c>
      <c r="D1317" t="s">
        <v>1044</v>
      </c>
      <c r="E1317" s="14" t="s">
        <v>765</v>
      </c>
      <c r="F1317" s="14" t="s">
        <v>72</v>
      </c>
      <c r="G1317" s="14" t="s">
        <v>13</v>
      </c>
      <c r="J1317">
        <v>-5.4</v>
      </c>
    </row>
    <row r="1318" spans="1:10" ht="17" customHeight="1" x14ac:dyDescent="0.2">
      <c r="A1318" s="9" t="str">
        <f>LEFT(B1318,1)</f>
        <v>O</v>
      </c>
      <c r="B1318" t="s">
        <v>1147</v>
      </c>
      <c r="C1318" s="7" t="s">
        <v>1163</v>
      </c>
      <c r="D1318" t="s">
        <v>1044</v>
      </c>
      <c r="E1318" s="14" t="s">
        <v>765</v>
      </c>
      <c r="F1318" s="14" t="s">
        <v>72</v>
      </c>
      <c r="G1318" s="14" t="s">
        <v>13</v>
      </c>
      <c r="J1318">
        <v>-4.2</v>
      </c>
    </row>
    <row r="1319" spans="1:10" ht="17" customHeight="1" x14ac:dyDescent="0.2">
      <c r="A1319" s="9" t="str">
        <f>LEFT(B1319,1)</f>
        <v>O</v>
      </c>
      <c r="B1319" t="s">
        <v>1148</v>
      </c>
      <c r="C1319" s="7" t="s">
        <v>1163</v>
      </c>
      <c r="D1319" t="s">
        <v>1044</v>
      </c>
      <c r="E1319" s="14" t="s">
        <v>765</v>
      </c>
      <c r="F1319" s="14" t="s">
        <v>72</v>
      </c>
      <c r="G1319" s="14" t="s">
        <v>13</v>
      </c>
      <c r="J1319">
        <v>-1.7</v>
      </c>
    </row>
    <row r="1320" spans="1:10" ht="17" customHeight="1" x14ac:dyDescent="0.2">
      <c r="A1320" s="9" t="str">
        <f>LEFT(B1320,1)</f>
        <v>O</v>
      </c>
      <c r="B1320" t="s">
        <v>1149</v>
      </c>
      <c r="C1320" s="7" t="s">
        <v>1163</v>
      </c>
      <c r="D1320" t="s">
        <v>1044</v>
      </c>
      <c r="E1320" s="14" t="s">
        <v>765</v>
      </c>
      <c r="F1320" s="14" t="s">
        <v>72</v>
      </c>
      <c r="G1320" s="14" t="s">
        <v>13</v>
      </c>
      <c r="J1320">
        <v>-2.2000000000000002</v>
      </c>
    </row>
    <row r="1321" spans="1:10" ht="17" customHeight="1" x14ac:dyDescent="0.2">
      <c r="A1321" s="9" t="str">
        <f>LEFT(B1321,1)</f>
        <v>O</v>
      </c>
      <c r="B1321" t="s">
        <v>1150</v>
      </c>
      <c r="C1321" s="7" t="s">
        <v>1163</v>
      </c>
      <c r="D1321" t="s">
        <v>1044</v>
      </c>
      <c r="E1321" s="14" t="s">
        <v>765</v>
      </c>
      <c r="F1321" s="14" t="s">
        <v>72</v>
      </c>
      <c r="G1321" s="14" t="s">
        <v>13</v>
      </c>
      <c r="J1321">
        <v>9</v>
      </c>
    </row>
    <row r="1322" spans="1:10" ht="17" customHeight="1" x14ac:dyDescent="0.2">
      <c r="A1322" s="9" t="str">
        <f>LEFT(B1322,1)</f>
        <v>O</v>
      </c>
      <c r="B1322" t="s">
        <v>1151</v>
      </c>
      <c r="C1322" s="7" t="s">
        <v>1163</v>
      </c>
      <c r="D1322" t="s">
        <v>1044</v>
      </c>
      <c r="E1322" s="14" t="s">
        <v>765</v>
      </c>
      <c r="F1322" s="14" t="s">
        <v>72</v>
      </c>
      <c r="G1322" s="14" t="s">
        <v>13</v>
      </c>
      <c r="J1322">
        <v>-5.9</v>
      </c>
    </row>
    <row r="1323" spans="1:10" ht="17" customHeight="1" x14ac:dyDescent="0.2">
      <c r="A1323" s="9" t="str">
        <f>LEFT(B1323,1)</f>
        <v>O</v>
      </c>
      <c r="B1323" t="s">
        <v>1152</v>
      </c>
      <c r="C1323" s="7" t="s">
        <v>1163</v>
      </c>
      <c r="D1323" t="s">
        <v>1044</v>
      </c>
      <c r="E1323" s="14" t="s">
        <v>765</v>
      </c>
      <c r="F1323" s="14" t="s">
        <v>72</v>
      </c>
      <c r="G1323" s="14" t="s">
        <v>13</v>
      </c>
      <c r="J1323">
        <v>-5.7</v>
      </c>
    </row>
    <row r="1324" spans="1:10" ht="17" customHeight="1" x14ac:dyDescent="0.2">
      <c r="A1324" s="9" t="str">
        <f>LEFT(B1324,1)</f>
        <v>O</v>
      </c>
      <c r="B1324" t="s">
        <v>1153</v>
      </c>
      <c r="C1324" s="7" t="s">
        <v>1163</v>
      </c>
      <c r="D1324" t="s">
        <v>1044</v>
      </c>
      <c r="E1324" s="14" t="s">
        <v>765</v>
      </c>
      <c r="F1324" s="14" t="s">
        <v>72</v>
      </c>
      <c r="G1324" s="14" t="s">
        <v>13</v>
      </c>
      <c r="J1324">
        <v>-6.1</v>
      </c>
    </row>
    <row r="1325" spans="1:10" ht="17" customHeight="1" x14ac:dyDescent="0.2">
      <c r="A1325" s="9" t="str">
        <f>LEFT(B1325,1)</f>
        <v>O</v>
      </c>
      <c r="B1325" t="s">
        <v>1154</v>
      </c>
      <c r="C1325" s="7" t="s">
        <v>1163</v>
      </c>
      <c r="D1325" t="s">
        <v>1044</v>
      </c>
      <c r="E1325" s="14" t="s">
        <v>765</v>
      </c>
      <c r="F1325" s="14" t="s">
        <v>72</v>
      </c>
      <c r="G1325" s="14" t="s">
        <v>13</v>
      </c>
      <c r="J1325">
        <v>7.4</v>
      </c>
    </row>
    <row r="1326" spans="1:10" ht="17" customHeight="1" x14ac:dyDescent="0.2">
      <c r="A1326" s="9" t="str">
        <f>LEFT(B1326,1)</f>
        <v>O</v>
      </c>
      <c r="B1326" t="s">
        <v>1155</v>
      </c>
      <c r="C1326" s="7" t="s">
        <v>1163</v>
      </c>
      <c r="D1326" t="s">
        <v>1044</v>
      </c>
      <c r="E1326" s="14" t="s">
        <v>765</v>
      </c>
      <c r="F1326" s="14" t="s">
        <v>72</v>
      </c>
      <c r="G1326" s="14" t="s">
        <v>13</v>
      </c>
      <c r="J1326">
        <v>5.0999999999999996</v>
      </c>
    </row>
    <row r="1327" spans="1:10" ht="17" customHeight="1" x14ac:dyDescent="0.2">
      <c r="A1327" s="9" t="str">
        <f>LEFT(B1327,1)</f>
        <v>O</v>
      </c>
      <c r="B1327" t="s">
        <v>1156</v>
      </c>
      <c r="C1327" s="7" t="s">
        <v>1163</v>
      </c>
      <c r="D1327" t="s">
        <v>1044</v>
      </c>
      <c r="E1327" s="14" t="s">
        <v>765</v>
      </c>
      <c r="F1327" s="14" t="s">
        <v>72</v>
      </c>
      <c r="G1327" s="14" t="s">
        <v>13</v>
      </c>
      <c r="J1327">
        <v>-1.2</v>
      </c>
    </row>
    <row r="1328" spans="1:10" ht="17" customHeight="1" x14ac:dyDescent="0.2">
      <c r="A1328" s="9" t="str">
        <f>LEFT(B1328,1)</f>
        <v>O</v>
      </c>
      <c r="B1328" t="s">
        <v>1157</v>
      </c>
      <c r="C1328" s="7" t="s">
        <v>1163</v>
      </c>
      <c r="D1328" t="s">
        <v>1044</v>
      </c>
      <c r="E1328" s="14" t="s">
        <v>765</v>
      </c>
      <c r="F1328" s="14" t="s">
        <v>72</v>
      </c>
      <c r="G1328" s="14" t="s">
        <v>13</v>
      </c>
      <c r="J1328">
        <v>-2</v>
      </c>
    </row>
    <row r="1329" spans="1:11" ht="17" customHeight="1" x14ac:dyDescent="0.2">
      <c r="A1329" s="9" t="str">
        <f>LEFT(B1329,1)</f>
        <v>O</v>
      </c>
      <c r="B1329" t="s">
        <v>1158</v>
      </c>
      <c r="C1329" s="7" t="s">
        <v>1163</v>
      </c>
      <c r="D1329" t="s">
        <v>1044</v>
      </c>
      <c r="E1329" s="14" t="s">
        <v>765</v>
      </c>
      <c r="F1329" s="14" t="s">
        <v>72</v>
      </c>
      <c r="G1329" s="14" t="s">
        <v>13</v>
      </c>
      <c r="J1329">
        <v>1.8</v>
      </c>
    </row>
    <row r="1330" spans="1:11" ht="17" customHeight="1" x14ac:dyDescent="0.2">
      <c r="A1330" s="9" t="str">
        <f>LEFT(B1330,1)</f>
        <v>O</v>
      </c>
      <c r="B1330" t="s">
        <v>1159</v>
      </c>
      <c r="C1330" s="7" t="s">
        <v>1163</v>
      </c>
      <c r="D1330" t="s">
        <v>1044</v>
      </c>
      <c r="E1330" s="14" t="s">
        <v>765</v>
      </c>
      <c r="F1330" s="14" t="s">
        <v>72</v>
      </c>
      <c r="G1330" s="14" t="s">
        <v>13</v>
      </c>
      <c r="J1330">
        <v>5.3</v>
      </c>
    </row>
    <row r="1331" spans="1:11" ht="17" customHeight="1" x14ac:dyDescent="0.2">
      <c r="A1331" s="9" t="str">
        <f>LEFT(B1331,1)</f>
        <v>O</v>
      </c>
      <c r="B1331" t="s">
        <v>1160</v>
      </c>
      <c r="C1331" s="7" t="s">
        <v>1163</v>
      </c>
      <c r="D1331" t="s">
        <v>1044</v>
      </c>
      <c r="E1331" s="14" t="s">
        <v>765</v>
      </c>
      <c r="F1331" s="14" t="s">
        <v>72</v>
      </c>
      <c r="G1331" s="14" t="s">
        <v>13</v>
      </c>
      <c r="J1331">
        <v>-5.0999999999999996</v>
      </c>
    </row>
    <row r="1332" spans="1:11" ht="17" customHeight="1" x14ac:dyDescent="0.2">
      <c r="A1332" s="9" t="str">
        <f>LEFT(B1332,1)</f>
        <v>O</v>
      </c>
      <c r="B1332" t="s">
        <v>1161</v>
      </c>
      <c r="C1332" s="7" t="s">
        <v>1163</v>
      </c>
      <c r="D1332" t="s">
        <v>1044</v>
      </c>
      <c r="E1332" s="14" t="s">
        <v>765</v>
      </c>
      <c r="F1332" s="14" t="s">
        <v>72</v>
      </c>
      <c r="G1332" s="14" t="s">
        <v>13</v>
      </c>
      <c r="J1332">
        <v>-1.2</v>
      </c>
    </row>
    <row r="1333" spans="1:11" ht="17" customHeight="1" x14ac:dyDescent="0.2">
      <c r="A1333" s="9" t="str">
        <f>LEFT(B1333,1)</f>
        <v>O</v>
      </c>
      <c r="B1333" t="s">
        <v>1162</v>
      </c>
      <c r="C1333" s="7" t="s">
        <v>1163</v>
      </c>
      <c r="D1333" t="s">
        <v>1044</v>
      </c>
      <c r="E1333" s="14" t="s">
        <v>765</v>
      </c>
      <c r="F1333" s="14" t="s">
        <v>72</v>
      </c>
      <c r="G1333" s="14" t="s">
        <v>13</v>
      </c>
      <c r="J1333">
        <v>-5.6</v>
      </c>
    </row>
    <row r="1334" spans="1:11" ht="17" customHeight="1" x14ac:dyDescent="0.2">
      <c r="A1334" s="9" t="str">
        <f>LEFT(B1334,1)</f>
        <v>O</v>
      </c>
      <c r="B1334" t="s">
        <v>1209</v>
      </c>
      <c r="C1334" s="7" t="s">
        <v>1210</v>
      </c>
      <c r="D1334" t="s">
        <v>1044</v>
      </c>
      <c r="E1334" s="14" t="s">
        <v>765</v>
      </c>
      <c r="F1334" s="14" t="s">
        <v>1211</v>
      </c>
      <c r="G1334" s="14" t="s">
        <v>1211</v>
      </c>
      <c r="J1334">
        <v>2.1</v>
      </c>
      <c r="K1334" t="s">
        <v>2410</v>
      </c>
    </row>
    <row r="1335" spans="1:11" ht="17" customHeight="1" x14ac:dyDescent="0.2">
      <c r="A1335" s="9" t="str">
        <f>LEFT(B1335,1)</f>
        <v>O</v>
      </c>
      <c r="B1335" t="s">
        <v>1209</v>
      </c>
      <c r="C1335" s="7" t="s">
        <v>1210</v>
      </c>
      <c r="D1335" t="s">
        <v>1044</v>
      </c>
      <c r="E1335" s="14" t="s">
        <v>765</v>
      </c>
      <c r="F1335" s="14" t="s">
        <v>1211</v>
      </c>
      <c r="G1335" s="14" t="s">
        <v>1211</v>
      </c>
      <c r="J1335">
        <v>1.5</v>
      </c>
    </row>
    <row r="1336" spans="1:11" ht="17" customHeight="1" x14ac:dyDescent="0.2">
      <c r="A1336" s="9" t="str">
        <f>LEFT(B1336,1)</f>
        <v>O</v>
      </c>
      <c r="B1336" t="s">
        <v>1209</v>
      </c>
      <c r="C1336" s="7" t="s">
        <v>1210</v>
      </c>
      <c r="D1336" t="s">
        <v>1044</v>
      </c>
      <c r="E1336" s="14" t="s">
        <v>765</v>
      </c>
      <c r="F1336" s="14" t="s">
        <v>1211</v>
      </c>
      <c r="G1336" s="14" t="s">
        <v>1211</v>
      </c>
      <c r="J1336">
        <v>17.899999999999999</v>
      </c>
    </row>
    <row r="1337" spans="1:11" ht="17" customHeight="1" x14ac:dyDescent="0.2">
      <c r="A1337" s="9" t="str">
        <f>LEFT(B1337,1)</f>
        <v>O</v>
      </c>
      <c r="B1337" t="s">
        <v>1209</v>
      </c>
      <c r="C1337" s="7" t="s">
        <v>1210</v>
      </c>
      <c r="D1337" t="s">
        <v>1044</v>
      </c>
      <c r="E1337" s="14" t="s">
        <v>765</v>
      </c>
      <c r="F1337" s="14" t="s">
        <v>1211</v>
      </c>
      <c r="G1337" s="14" t="s">
        <v>1211</v>
      </c>
      <c r="J1337">
        <v>3.4</v>
      </c>
    </row>
    <row r="1338" spans="1:11" ht="17" customHeight="1" x14ac:dyDescent="0.2">
      <c r="A1338" s="9" t="str">
        <f>LEFT(B1338,1)</f>
        <v>O</v>
      </c>
      <c r="B1338" t="s">
        <v>1209</v>
      </c>
      <c r="C1338" s="7" t="s">
        <v>1210</v>
      </c>
      <c r="D1338" t="s">
        <v>1044</v>
      </c>
      <c r="E1338" s="14" t="s">
        <v>765</v>
      </c>
      <c r="F1338" s="14" t="s">
        <v>1211</v>
      </c>
      <c r="G1338" s="14" t="s">
        <v>1211</v>
      </c>
      <c r="J1338">
        <v>3.3</v>
      </c>
    </row>
    <row r="1339" spans="1:11" ht="17" customHeight="1" x14ac:dyDescent="0.2">
      <c r="A1339" s="9" t="str">
        <f>LEFT(B1339,1)</f>
        <v>O</v>
      </c>
      <c r="B1339" t="s">
        <v>1209</v>
      </c>
      <c r="C1339" s="7" t="s">
        <v>1210</v>
      </c>
      <c r="D1339" t="s">
        <v>1044</v>
      </c>
      <c r="E1339" s="14" t="s">
        <v>765</v>
      </c>
      <c r="F1339" s="14" t="s">
        <v>1211</v>
      </c>
      <c r="G1339" s="14" t="s">
        <v>1211</v>
      </c>
      <c r="J1339">
        <v>0.3</v>
      </c>
    </row>
    <row r="1340" spans="1:11" ht="17" customHeight="1" x14ac:dyDescent="0.2">
      <c r="A1340" s="9" t="str">
        <f>LEFT(B1340,1)</f>
        <v>O</v>
      </c>
      <c r="B1340" t="s">
        <v>1209</v>
      </c>
      <c r="C1340" s="7" t="s">
        <v>1210</v>
      </c>
      <c r="D1340" t="s">
        <v>1044</v>
      </c>
      <c r="E1340" s="14" t="s">
        <v>765</v>
      </c>
      <c r="F1340" s="14" t="s">
        <v>1211</v>
      </c>
      <c r="G1340" s="14" t="s">
        <v>1211</v>
      </c>
      <c r="J1340">
        <v>1.2</v>
      </c>
    </row>
    <row r="1341" spans="1:11" ht="17" customHeight="1" x14ac:dyDescent="0.2">
      <c r="A1341" s="9" t="str">
        <f>LEFT(B1341,1)</f>
        <v>O</v>
      </c>
      <c r="B1341" t="s">
        <v>1209</v>
      </c>
      <c r="C1341" s="7" t="s">
        <v>1210</v>
      </c>
      <c r="D1341" t="s">
        <v>1044</v>
      </c>
      <c r="E1341" s="14" t="s">
        <v>765</v>
      </c>
      <c r="F1341" s="14" t="s">
        <v>1211</v>
      </c>
      <c r="G1341" s="14" t="s">
        <v>1211</v>
      </c>
      <c r="J1341">
        <v>0.7</v>
      </c>
    </row>
    <row r="1342" spans="1:11" ht="17" customHeight="1" x14ac:dyDescent="0.2">
      <c r="A1342" s="9" t="str">
        <f>LEFT(B1342,1)</f>
        <v>O</v>
      </c>
      <c r="B1342" t="s">
        <v>1209</v>
      </c>
      <c r="C1342" s="7" t="s">
        <v>1210</v>
      </c>
      <c r="D1342" t="s">
        <v>1044</v>
      </c>
      <c r="E1342" s="14" t="s">
        <v>765</v>
      </c>
      <c r="F1342" s="14" t="s">
        <v>1211</v>
      </c>
      <c r="G1342" s="14" t="s">
        <v>1211</v>
      </c>
      <c r="J1342">
        <v>0.8</v>
      </c>
    </row>
    <row r="1343" spans="1:11" ht="17" customHeight="1" x14ac:dyDescent="0.2">
      <c r="A1343" s="9" t="str">
        <f>LEFT(B1343,1)</f>
        <v>O</v>
      </c>
      <c r="B1343" t="s">
        <v>1209</v>
      </c>
      <c r="C1343" s="7" t="s">
        <v>1210</v>
      </c>
      <c r="D1343" t="s">
        <v>1044</v>
      </c>
      <c r="E1343" s="14" t="s">
        <v>765</v>
      </c>
      <c r="F1343" s="14" t="s">
        <v>1211</v>
      </c>
      <c r="G1343" s="14" t="s">
        <v>1211</v>
      </c>
      <c r="J1343">
        <v>1</v>
      </c>
    </row>
    <row r="1344" spans="1:11" ht="17" customHeight="1" x14ac:dyDescent="0.2">
      <c r="A1344" s="9" t="str">
        <f>LEFT(B1344,1)</f>
        <v>O</v>
      </c>
      <c r="B1344" t="s">
        <v>1209</v>
      </c>
      <c r="C1344" s="7" t="s">
        <v>1210</v>
      </c>
      <c r="D1344" t="s">
        <v>1044</v>
      </c>
      <c r="E1344" s="14" t="s">
        <v>765</v>
      </c>
      <c r="F1344" s="14" t="s">
        <v>1211</v>
      </c>
      <c r="G1344" s="14" t="s">
        <v>1211</v>
      </c>
      <c r="J1344">
        <v>1.3</v>
      </c>
    </row>
    <row r="1345" spans="1:10" ht="17" customHeight="1" x14ac:dyDescent="0.2">
      <c r="A1345" s="9" t="str">
        <f>LEFT(B1345,1)</f>
        <v>O</v>
      </c>
      <c r="B1345" t="s">
        <v>1209</v>
      </c>
      <c r="C1345" s="7" t="s">
        <v>1210</v>
      </c>
      <c r="D1345" t="s">
        <v>1044</v>
      </c>
      <c r="E1345" s="14" t="s">
        <v>765</v>
      </c>
      <c r="F1345" s="14" t="s">
        <v>1211</v>
      </c>
      <c r="G1345" s="14" t="s">
        <v>1211</v>
      </c>
      <c r="J1345">
        <v>2.2000000000000002</v>
      </c>
    </row>
    <row r="1346" spans="1:10" ht="17" customHeight="1" x14ac:dyDescent="0.2">
      <c r="A1346" s="9" t="str">
        <f>LEFT(B1346,1)</f>
        <v>O</v>
      </c>
      <c r="B1346" t="s">
        <v>1209</v>
      </c>
      <c r="C1346" s="7" t="s">
        <v>1210</v>
      </c>
      <c r="D1346" t="s">
        <v>1044</v>
      </c>
      <c r="E1346" s="14" t="s">
        <v>765</v>
      </c>
      <c r="F1346" s="14" t="s">
        <v>1211</v>
      </c>
      <c r="G1346" s="14" t="s">
        <v>1211</v>
      </c>
      <c r="J1346">
        <v>1</v>
      </c>
    </row>
    <row r="1347" spans="1:10" ht="17" customHeight="1" x14ac:dyDescent="0.2">
      <c r="A1347" s="9" t="str">
        <f>LEFT(B1347,1)</f>
        <v>O</v>
      </c>
      <c r="B1347" t="s">
        <v>1209</v>
      </c>
      <c r="C1347" s="7" t="s">
        <v>1210</v>
      </c>
      <c r="D1347" t="s">
        <v>1044</v>
      </c>
      <c r="E1347" s="14" t="s">
        <v>765</v>
      </c>
      <c r="F1347" s="14" t="s">
        <v>1211</v>
      </c>
      <c r="G1347" s="14" t="s">
        <v>1211</v>
      </c>
      <c r="J1347">
        <v>6.6</v>
      </c>
    </row>
    <row r="1348" spans="1:10" ht="17" customHeight="1" x14ac:dyDescent="0.2">
      <c r="A1348" s="9" t="str">
        <f>LEFT(B1348,1)</f>
        <v>O</v>
      </c>
      <c r="B1348" t="s">
        <v>1209</v>
      </c>
      <c r="C1348" s="7" t="s">
        <v>1210</v>
      </c>
      <c r="D1348" t="s">
        <v>1044</v>
      </c>
      <c r="E1348" s="14" t="s">
        <v>765</v>
      </c>
      <c r="F1348" s="14" t="s">
        <v>1211</v>
      </c>
      <c r="G1348" s="14" t="s">
        <v>1211</v>
      </c>
      <c r="J1348">
        <v>7.1</v>
      </c>
    </row>
    <row r="1349" spans="1:10" ht="17" customHeight="1" x14ac:dyDescent="0.2">
      <c r="A1349" s="9" t="str">
        <f>LEFT(B1349,1)</f>
        <v>O</v>
      </c>
      <c r="B1349" t="s">
        <v>1209</v>
      </c>
      <c r="C1349" s="7" t="s">
        <v>1210</v>
      </c>
      <c r="D1349" t="s">
        <v>1044</v>
      </c>
      <c r="E1349" s="14" t="s">
        <v>765</v>
      </c>
      <c r="F1349" s="14" t="s">
        <v>1211</v>
      </c>
      <c r="G1349" s="14" t="s">
        <v>1211</v>
      </c>
      <c r="J1349">
        <v>6.5</v>
      </c>
    </row>
    <row r="1350" spans="1:10" ht="17" customHeight="1" x14ac:dyDescent="0.2">
      <c r="A1350" s="9" t="str">
        <f>LEFT(B1350,1)</f>
        <v>O</v>
      </c>
      <c r="B1350" t="s">
        <v>1209</v>
      </c>
      <c r="C1350" s="7" t="s">
        <v>1210</v>
      </c>
      <c r="D1350" t="s">
        <v>1044</v>
      </c>
      <c r="E1350" s="14" t="s">
        <v>765</v>
      </c>
      <c r="F1350" s="14" t="s">
        <v>1211</v>
      </c>
      <c r="G1350" s="14" t="s">
        <v>1211</v>
      </c>
      <c r="J1350">
        <v>2.5</v>
      </c>
    </row>
    <row r="1351" spans="1:10" ht="17" customHeight="1" x14ac:dyDescent="0.2">
      <c r="A1351" s="9" t="str">
        <f>LEFT(B1351,1)</f>
        <v>O</v>
      </c>
      <c r="B1351" t="s">
        <v>1209</v>
      </c>
      <c r="C1351" s="7" t="s">
        <v>1210</v>
      </c>
      <c r="D1351" t="s">
        <v>1044</v>
      </c>
      <c r="E1351" s="14" t="s">
        <v>765</v>
      </c>
      <c r="F1351" s="14" t="s">
        <v>1211</v>
      </c>
      <c r="G1351" s="14" t="s">
        <v>1211</v>
      </c>
      <c r="J1351">
        <v>6.1</v>
      </c>
    </row>
    <row r="1352" spans="1:10" ht="17" customHeight="1" x14ac:dyDescent="0.2">
      <c r="A1352" s="9" t="str">
        <f>LEFT(B1352,1)</f>
        <v>O</v>
      </c>
      <c r="B1352" t="s">
        <v>1209</v>
      </c>
      <c r="C1352" s="7" t="s">
        <v>1210</v>
      </c>
      <c r="D1352" t="s">
        <v>1044</v>
      </c>
      <c r="E1352" s="14" t="s">
        <v>765</v>
      </c>
      <c r="F1352" s="14" t="s">
        <v>1211</v>
      </c>
      <c r="G1352" s="14" t="s">
        <v>1211</v>
      </c>
      <c r="J1352">
        <v>10</v>
      </c>
    </row>
    <row r="1353" spans="1:10" ht="17" customHeight="1" x14ac:dyDescent="0.2">
      <c r="A1353" s="9" t="str">
        <f>LEFT(B1353,1)</f>
        <v>O</v>
      </c>
      <c r="B1353" t="s">
        <v>1209</v>
      </c>
      <c r="C1353" s="7" t="s">
        <v>1210</v>
      </c>
      <c r="D1353" t="s">
        <v>1044</v>
      </c>
      <c r="E1353" s="14" t="s">
        <v>765</v>
      </c>
      <c r="F1353" s="14" t="s">
        <v>1211</v>
      </c>
      <c r="G1353" s="14" t="s">
        <v>1211</v>
      </c>
      <c r="J1353">
        <v>7.5</v>
      </c>
    </row>
    <row r="1354" spans="1:10" ht="17" customHeight="1" x14ac:dyDescent="0.2">
      <c r="A1354" s="9" t="str">
        <f>LEFT(B1354,1)</f>
        <v>O</v>
      </c>
      <c r="B1354" t="s">
        <v>1209</v>
      </c>
      <c r="C1354" s="7" t="s">
        <v>1210</v>
      </c>
      <c r="D1354" t="s">
        <v>1044</v>
      </c>
      <c r="E1354" s="14" t="s">
        <v>765</v>
      </c>
      <c r="F1354" s="14" t="s">
        <v>1211</v>
      </c>
      <c r="G1354" s="14" t="s">
        <v>1211</v>
      </c>
      <c r="J1354">
        <v>6.5</v>
      </c>
    </row>
    <row r="1355" spans="1:10" ht="17" customHeight="1" x14ac:dyDescent="0.2">
      <c r="A1355" s="9" t="str">
        <f>LEFT(B1355,1)</f>
        <v>O</v>
      </c>
      <c r="B1355" t="s">
        <v>1218</v>
      </c>
      <c r="C1355" s="7" t="s">
        <v>1217</v>
      </c>
      <c r="D1355" t="s">
        <v>1044</v>
      </c>
      <c r="E1355" s="14" t="s">
        <v>765</v>
      </c>
      <c r="F1355" s="14" t="s">
        <v>1009</v>
      </c>
      <c r="G1355" s="14" t="s">
        <v>44</v>
      </c>
      <c r="J1355">
        <v>0.4</v>
      </c>
    </row>
    <row r="1356" spans="1:10" ht="17" customHeight="1" x14ac:dyDescent="0.2">
      <c r="A1356" s="9" t="str">
        <f>LEFT(B1356,1)</f>
        <v>O</v>
      </c>
      <c r="B1356" t="s">
        <v>1219</v>
      </c>
      <c r="C1356" s="7" t="s">
        <v>1217</v>
      </c>
      <c r="D1356" t="s">
        <v>1044</v>
      </c>
      <c r="E1356" s="14" t="s">
        <v>765</v>
      </c>
      <c r="F1356" s="14" t="s">
        <v>1009</v>
      </c>
      <c r="G1356" s="14" t="s">
        <v>44</v>
      </c>
      <c r="J1356">
        <v>0.08</v>
      </c>
    </row>
    <row r="1357" spans="1:10" ht="17" customHeight="1" x14ac:dyDescent="0.2">
      <c r="A1357" s="9" t="str">
        <f>LEFT(B1357,1)</f>
        <v>O</v>
      </c>
      <c r="B1357" t="s">
        <v>1221</v>
      </c>
      <c r="C1357" s="7" t="s">
        <v>1217</v>
      </c>
      <c r="D1357" t="s">
        <v>1044</v>
      </c>
      <c r="E1357" s="14" t="s">
        <v>765</v>
      </c>
      <c r="F1357" s="14" t="s">
        <v>1009</v>
      </c>
      <c r="G1357" s="14" t="s">
        <v>44</v>
      </c>
      <c r="J1357">
        <v>0.34</v>
      </c>
    </row>
    <row r="1358" spans="1:10" ht="17" customHeight="1" x14ac:dyDescent="0.2">
      <c r="A1358" s="9" t="str">
        <f>LEFT(B1358,1)</f>
        <v>O</v>
      </c>
      <c r="B1358" t="s">
        <v>1222</v>
      </c>
      <c r="C1358" s="7" t="s">
        <v>1217</v>
      </c>
      <c r="D1358" t="s">
        <v>1044</v>
      </c>
      <c r="E1358" s="14" t="s">
        <v>765</v>
      </c>
      <c r="F1358" s="14" t="s">
        <v>1009</v>
      </c>
      <c r="G1358" s="14" t="s">
        <v>44</v>
      </c>
      <c r="J1358">
        <v>0.11</v>
      </c>
    </row>
    <row r="1359" spans="1:10" ht="17" customHeight="1" x14ac:dyDescent="0.2">
      <c r="A1359" s="9" t="str">
        <f>LEFT(B1359,1)</f>
        <v>O</v>
      </c>
      <c r="B1359" t="s">
        <v>1223</v>
      </c>
      <c r="C1359" s="7" t="s">
        <v>1217</v>
      </c>
      <c r="D1359" t="s">
        <v>1044</v>
      </c>
      <c r="E1359" s="14" t="s">
        <v>765</v>
      </c>
      <c r="F1359" s="14" t="s">
        <v>1009</v>
      </c>
      <c r="G1359" s="14" t="s">
        <v>44</v>
      </c>
      <c r="J1359">
        <v>0.4</v>
      </c>
    </row>
    <row r="1360" spans="1:10" ht="17" customHeight="1" x14ac:dyDescent="0.2">
      <c r="A1360" s="9" t="str">
        <f>LEFT(B1360,1)</f>
        <v>O</v>
      </c>
      <c r="B1360" t="s">
        <v>1224</v>
      </c>
      <c r="C1360" s="7" t="s">
        <v>1217</v>
      </c>
      <c r="D1360" t="s">
        <v>1044</v>
      </c>
      <c r="E1360" s="14" t="s">
        <v>765</v>
      </c>
      <c r="F1360" s="14" t="s">
        <v>1009</v>
      </c>
      <c r="G1360" s="14" t="s">
        <v>44</v>
      </c>
      <c r="J1360">
        <v>4.6399999999999997E-2</v>
      </c>
    </row>
    <row r="1361" spans="1:10" ht="17" customHeight="1" x14ac:dyDescent="0.2">
      <c r="A1361" s="9" t="str">
        <f>LEFT(B1361,1)</f>
        <v>O</v>
      </c>
      <c r="B1361" t="s">
        <v>1225</v>
      </c>
      <c r="C1361" s="7" t="s">
        <v>1217</v>
      </c>
      <c r="D1361" t="s">
        <v>1044</v>
      </c>
      <c r="E1361" s="14" t="s">
        <v>765</v>
      </c>
      <c r="F1361" s="14" t="s">
        <v>1009</v>
      </c>
      <c r="G1361" s="14" t="s">
        <v>44</v>
      </c>
      <c r="J1361">
        <v>0.15</v>
      </c>
    </row>
    <row r="1362" spans="1:10" ht="17" customHeight="1" x14ac:dyDescent="0.2">
      <c r="A1362" s="9" t="str">
        <f>LEFT(B1362,1)</f>
        <v>O</v>
      </c>
      <c r="B1362" t="s">
        <v>1226</v>
      </c>
      <c r="C1362" s="7" t="s">
        <v>1217</v>
      </c>
      <c r="D1362" t="s">
        <v>1044</v>
      </c>
      <c r="E1362" s="14" t="s">
        <v>765</v>
      </c>
      <c r="F1362" s="14" t="s">
        <v>1009</v>
      </c>
      <c r="G1362" s="14" t="s">
        <v>44</v>
      </c>
      <c r="J1362">
        <v>0.14000000000000001</v>
      </c>
    </row>
    <row r="1363" spans="1:10" ht="17" customHeight="1" x14ac:dyDescent="0.2">
      <c r="A1363" s="9" t="str">
        <f>LEFT(B1363,1)</f>
        <v>O</v>
      </c>
      <c r="B1363" t="s">
        <v>1227</v>
      </c>
      <c r="C1363" s="7" t="s">
        <v>1217</v>
      </c>
      <c r="D1363" t="s">
        <v>1044</v>
      </c>
      <c r="E1363" s="14" t="s">
        <v>765</v>
      </c>
      <c r="F1363" s="14" t="s">
        <v>1009</v>
      </c>
      <c r="G1363" s="14" t="s">
        <v>44</v>
      </c>
      <c r="J1363">
        <v>0.57999999999999996</v>
      </c>
    </row>
    <row r="1364" spans="1:10" ht="17" customHeight="1" x14ac:dyDescent="0.2">
      <c r="A1364" s="9" t="str">
        <f>LEFT(B1364,1)</f>
        <v>O</v>
      </c>
      <c r="B1364" t="s">
        <v>1228</v>
      </c>
      <c r="C1364" s="7" t="s">
        <v>1217</v>
      </c>
      <c r="D1364" t="s">
        <v>1044</v>
      </c>
      <c r="E1364" s="14" t="s">
        <v>765</v>
      </c>
      <c r="F1364" s="14" t="s">
        <v>1009</v>
      </c>
      <c r="G1364" s="14" t="s">
        <v>44</v>
      </c>
      <c r="J1364">
        <v>0.1</v>
      </c>
    </row>
    <row r="1365" spans="1:10" ht="17" customHeight="1" x14ac:dyDescent="0.2">
      <c r="A1365" s="9" t="str">
        <f>LEFT(B1365,1)</f>
        <v>O</v>
      </c>
      <c r="B1365" t="s">
        <v>1229</v>
      </c>
      <c r="C1365" s="7" t="s">
        <v>1217</v>
      </c>
      <c r="D1365" t="s">
        <v>1044</v>
      </c>
      <c r="E1365" s="14" t="s">
        <v>765</v>
      </c>
      <c r="F1365" s="14" t="s">
        <v>1009</v>
      </c>
      <c r="G1365" s="14" t="s">
        <v>44</v>
      </c>
      <c r="J1365">
        <v>0.17</v>
      </c>
    </row>
    <row r="1366" spans="1:10" ht="17" customHeight="1" x14ac:dyDescent="0.2">
      <c r="A1366" s="9" t="str">
        <f>LEFT(B1366,1)</f>
        <v>O</v>
      </c>
      <c r="B1366" t="s">
        <v>1230</v>
      </c>
      <c r="C1366" s="7" t="s">
        <v>1217</v>
      </c>
      <c r="D1366" t="s">
        <v>1044</v>
      </c>
      <c r="E1366" s="14" t="s">
        <v>765</v>
      </c>
      <c r="F1366" s="14" t="s">
        <v>1009</v>
      </c>
      <c r="G1366" s="14" t="s">
        <v>44</v>
      </c>
      <c r="H1366" s="14" t="s">
        <v>1009</v>
      </c>
      <c r="I1366" s="14" t="s">
        <v>44</v>
      </c>
      <c r="J1366">
        <v>0.219</v>
      </c>
    </row>
    <row r="1367" spans="1:10" ht="17" customHeight="1" x14ac:dyDescent="0.2">
      <c r="A1367" s="9" t="str">
        <f>LEFT(B1367,1)</f>
        <v>O</v>
      </c>
      <c r="B1367" t="s">
        <v>1231</v>
      </c>
      <c r="C1367" s="7" t="s">
        <v>1217</v>
      </c>
      <c r="D1367" t="s">
        <v>1044</v>
      </c>
      <c r="E1367" s="14" t="s">
        <v>765</v>
      </c>
      <c r="F1367" s="14" t="s">
        <v>1009</v>
      </c>
      <c r="G1367" s="14" t="s">
        <v>44</v>
      </c>
      <c r="H1367" s="14" t="s">
        <v>1009</v>
      </c>
      <c r="I1367" s="14" t="s">
        <v>44</v>
      </c>
      <c r="J1367">
        <v>0.1</v>
      </c>
    </row>
    <row r="1368" spans="1:10" ht="17" customHeight="1" x14ac:dyDescent="0.2">
      <c r="A1368" s="9" t="str">
        <f>LEFT(B1368,1)</f>
        <v>O</v>
      </c>
      <c r="B1368" t="s">
        <v>1232</v>
      </c>
      <c r="C1368" s="7" t="s">
        <v>1217</v>
      </c>
      <c r="D1368" t="s">
        <v>1044</v>
      </c>
      <c r="E1368" s="14" t="s">
        <v>765</v>
      </c>
      <c r="F1368" s="14" t="s">
        <v>1009</v>
      </c>
      <c r="G1368" s="14" t="s">
        <v>44</v>
      </c>
      <c r="H1368" s="14" t="s">
        <v>1009</v>
      </c>
      <c r="I1368" s="14" t="s">
        <v>44</v>
      </c>
      <c r="J1368">
        <v>0.38</v>
      </c>
    </row>
    <row r="1369" spans="1:10" ht="17" customHeight="1" x14ac:dyDescent="0.2">
      <c r="A1369" s="9" t="str">
        <f>LEFT(B1369,1)</f>
        <v>O</v>
      </c>
      <c r="B1369" t="s">
        <v>1218</v>
      </c>
      <c r="C1369" s="7" t="s">
        <v>1217</v>
      </c>
      <c r="D1369" t="s">
        <v>8</v>
      </c>
      <c r="E1369" s="14" t="s">
        <v>1216</v>
      </c>
      <c r="F1369" s="14" t="s">
        <v>1009</v>
      </c>
      <c r="G1369" s="14" t="s">
        <v>44</v>
      </c>
      <c r="J1369" s="19">
        <v>15</v>
      </c>
    </row>
    <row r="1370" spans="1:10" ht="17" customHeight="1" x14ac:dyDescent="0.2">
      <c r="A1370" s="9" t="str">
        <f>LEFT(B1370,1)</f>
        <v>O</v>
      </c>
      <c r="B1370" t="s">
        <v>1219</v>
      </c>
      <c r="C1370" s="7" t="s">
        <v>1217</v>
      </c>
      <c r="D1370" t="s">
        <v>8</v>
      </c>
      <c r="E1370" s="14" t="s">
        <v>1216</v>
      </c>
      <c r="F1370" s="14" t="s">
        <v>1009</v>
      </c>
      <c r="G1370" s="14" t="s">
        <v>44</v>
      </c>
      <c r="J1370">
        <v>12.1</v>
      </c>
    </row>
    <row r="1371" spans="1:10" ht="17" customHeight="1" x14ac:dyDescent="0.2">
      <c r="A1371" s="9" t="str">
        <f>LEFT(B1371,1)</f>
        <v>O</v>
      </c>
      <c r="B1371" t="s">
        <v>1220</v>
      </c>
      <c r="C1371" s="7" t="s">
        <v>1217</v>
      </c>
      <c r="D1371" t="s">
        <v>8</v>
      </c>
      <c r="E1371" s="14" t="s">
        <v>1216</v>
      </c>
      <c r="F1371" s="14" t="s">
        <v>1009</v>
      </c>
      <c r="G1371" s="14" t="s">
        <v>44</v>
      </c>
      <c r="J1371">
        <v>14.2</v>
      </c>
    </row>
    <row r="1372" spans="1:10" ht="17" customHeight="1" x14ac:dyDescent="0.2">
      <c r="A1372" s="9" t="str">
        <f>LEFT(B1372,1)</f>
        <v>O</v>
      </c>
      <c r="B1372" t="s">
        <v>1223</v>
      </c>
      <c r="C1372" s="7" t="s">
        <v>1217</v>
      </c>
      <c r="D1372" t="s">
        <v>8</v>
      </c>
      <c r="E1372" s="14" t="s">
        <v>1216</v>
      </c>
      <c r="F1372" s="14" t="s">
        <v>1009</v>
      </c>
      <c r="G1372" s="14" t="s">
        <v>44</v>
      </c>
      <c r="J1372">
        <v>23.4</v>
      </c>
    </row>
    <row r="1373" spans="1:10" ht="17" customHeight="1" x14ac:dyDescent="0.2">
      <c r="A1373" s="9" t="str">
        <f>LEFT(B1373,1)</f>
        <v>O</v>
      </c>
      <c r="B1373" t="s">
        <v>1226</v>
      </c>
      <c r="C1373" s="7" t="s">
        <v>1217</v>
      </c>
      <c r="D1373" t="s">
        <v>8</v>
      </c>
      <c r="E1373" s="14" t="s">
        <v>1216</v>
      </c>
      <c r="F1373" s="14" t="s">
        <v>1009</v>
      </c>
      <c r="G1373" s="14" t="s">
        <v>44</v>
      </c>
      <c r="J1373">
        <v>17</v>
      </c>
    </row>
    <row r="1374" spans="1:10" ht="17" customHeight="1" x14ac:dyDescent="0.2">
      <c r="A1374" s="9" t="str">
        <f>LEFT(B1374,1)</f>
        <v>O</v>
      </c>
      <c r="B1374" t="s">
        <v>1230</v>
      </c>
      <c r="C1374" s="7" t="s">
        <v>1217</v>
      </c>
      <c r="D1374" t="s">
        <v>8</v>
      </c>
      <c r="E1374" s="14" t="s">
        <v>1216</v>
      </c>
      <c r="F1374" s="14" t="s">
        <v>1009</v>
      </c>
      <c r="G1374" s="14" t="s">
        <v>44</v>
      </c>
      <c r="J1374">
        <v>13.9</v>
      </c>
    </row>
    <row r="1375" spans="1:10" ht="17" customHeight="1" x14ac:dyDescent="0.2">
      <c r="A1375" s="9" t="str">
        <f>LEFT(B1375,1)</f>
        <v>O</v>
      </c>
      <c r="B1375" t="s">
        <v>1231</v>
      </c>
      <c r="C1375" s="7" t="s">
        <v>1217</v>
      </c>
      <c r="D1375" t="s">
        <v>8</v>
      </c>
      <c r="E1375" s="14" t="s">
        <v>1216</v>
      </c>
      <c r="F1375" s="14" t="s">
        <v>1009</v>
      </c>
      <c r="G1375" s="14" t="s">
        <v>44</v>
      </c>
      <c r="J1375" s="20">
        <v>17.100000000000001</v>
      </c>
    </row>
    <row r="1376" spans="1:10" s="20" customFormat="1" ht="17" customHeight="1" x14ac:dyDescent="0.2">
      <c r="A1376" s="33" t="str">
        <f>LEFT(B1376,1)</f>
        <v>O</v>
      </c>
      <c r="B1376" s="20" t="s">
        <v>1233</v>
      </c>
      <c r="C1376" s="34" t="s">
        <v>1217</v>
      </c>
      <c r="D1376" s="20" t="s">
        <v>8</v>
      </c>
      <c r="E1376" s="35" t="s">
        <v>1216</v>
      </c>
      <c r="F1376" s="35" t="s">
        <v>1009</v>
      </c>
      <c r="G1376" s="35" t="s">
        <v>44</v>
      </c>
      <c r="H1376"/>
      <c r="I1376"/>
      <c r="J1376" s="20">
        <v>15.5</v>
      </c>
    </row>
    <row r="1377" spans="1:11" s="20" customFormat="1" ht="17" customHeight="1" x14ac:dyDescent="0.2">
      <c r="A1377" s="33" t="str">
        <f>LEFT(B1377,1)</f>
        <v>O</v>
      </c>
      <c r="B1377" s="20" t="s">
        <v>1234</v>
      </c>
      <c r="C1377" s="34" t="s">
        <v>1217</v>
      </c>
      <c r="D1377" s="20" t="s">
        <v>8</v>
      </c>
      <c r="E1377" s="35" t="s">
        <v>1216</v>
      </c>
      <c r="F1377" s="35" t="s">
        <v>1009</v>
      </c>
      <c r="G1377" s="35" t="s">
        <v>44</v>
      </c>
      <c r="H1377"/>
      <c r="I1377"/>
      <c r="J1377" s="20">
        <v>33</v>
      </c>
    </row>
    <row r="1378" spans="1:11" ht="17" customHeight="1" x14ac:dyDescent="0.2">
      <c r="A1378" s="9" t="str">
        <f>LEFT(B1378,1)</f>
        <v>O</v>
      </c>
      <c r="B1378" t="s">
        <v>1235</v>
      </c>
      <c r="C1378" s="7" t="s">
        <v>1254</v>
      </c>
      <c r="D1378" t="s">
        <v>7</v>
      </c>
      <c r="E1378" s="14" t="s">
        <v>1255</v>
      </c>
      <c r="F1378" s="14" t="s">
        <v>72</v>
      </c>
      <c r="G1378" s="14" t="s">
        <v>13</v>
      </c>
      <c r="J1378">
        <v>10.6</v>
      </c>
      <c r="K1378" t="s">
        <v>1357</v>
      </c>
    </row>
    <row r="1379" spans="1:11" ht="17" customHeight="1" x14ac:dyDescent="0.2">
      <c r="A1379" s="9" t="str">
        <f>LEFT(B1379,1)</f>
        <v>O</v>
      </c>
      <c r="B1379" t="s">
        <v>1235</v>
      </c>
      <c r="C1379" s="7" t="s">
        <v>1254</v>
      </c>
      <c r="D1379" t="s">
        <v>8</v>
      </c>
      <c r="E1379" s="14" t="s">
        <v>1256</v>
      </c>
      <c r="F1379" s="14" t="s">
        <v>72</v>
      </c>
      <c r="G1379" s="14" t="s">
        <v>13</v>
      </c>
      <c r="J1379">
        <v>9.8000000000000007</v>
      </c>
      <c r="K1379" t="s">
        <v>1357</v>
      </c>
    </row>
    <row r="1380" spans="1:11" ht="17" customHeight="1" x14ac:dyDescent="0.2">
      <c r="A1380" s="9" t="str">
        <f>LEFT(B1380,1)</f>
        <v>O</v>
      </c>
      <c r="B1380" t="s">
        <v>1235</v>
      </c>
      <c r="C1380" s="7" t="s">
        <v>1254</v>
      </c>
      <c r="D1380" t="s">
        <v>65</v>
      </c>
      <c r="E1380" s="14" t="s">
        <v>1257</v>
      </c>
      <c r="F1380" s="14" t="s">
        <v>72</v>
      </c>
      <c r="G1380" s="14" t="s">
        <v>13</v>
      </c>
      <c r="J1380">
        <v>-2.7</v>
      </c>
      <c r="K1380" t="s">
        <v>1357</v>
      </c>
    </row>
    <row r="1381" spans="1:11" ht="17" customHeight="1" x14ac:dyDescent="0.2">
      <c r="A1381" s="9" t="str">
        <f>LEFT(B1381,1)</f>
        <v>O</v>
      </c>
      <c r="B1381" t="s">
        <v>1236</v>
      </c>
      <c r="C1381" s="7" t="s">
        <v>1254</v>
      </c>
      <c r="D1381" t="s">
        <v>7</v>
      </c>
      <c r="E1381" s="14" t="s">
        <v>1255</v>
      </c>
      <c r="F1381" s="14" t="s">
        <v>72</v>
      </c>
      <c r="G1381" s="14" t="s">
        <v>13</v>
      </c>
      <c r="J1381">
        <v>9.9</v>
      </c>
      <c r="K1381" t="s">
        <v>1357</v>
      </c>
    </row>
    <row r="1382" spans="1:11" ht="17" customHeight="1" x14ac:dyDescent="0.2">
      <c r="A1382" s="9" t="str">
        <f>LEFT(B1382,1)</f>
        <v>O</v>
      </c>
      <c r="B1382" t="s">
        <v>1236</v>
      </c>
      <c r="C1382" s="7" t="s">
        <v>1254</v>
      </c>
      <c r="D1382" t="s">
        <v>8</v>
      </c>
      <c r="E1382" s="14" t="s">
        <v>1256</v>
      </c>
      <c r="F1382" s="14" t="s">
        <v>72</v>
      </c>
      <c r="G1382" s="14" t="s">
        <v>13</v>
      </c>
      <c r="J1382">
        <v>10.199999999999999</v>
      </c>
      <c r="K1382" t="s">
        <v>1357</v>
      </c>
    </row>
    <row r="1383" spans="1:11" ht="17" customHeight="1" x14ac:dyDescent="0.2">
      <c r="A1383" s="9" t="str">
        <f>LEFT(B1383,1)</f>
        <v>O</v>
      </c>
      <c r="B1383" t="s">
        <v>1236</v>
      </c>
      <c r="C1383" s="7" t="s">
        <v>1254</v>
      </c>
      <c r="D1383" t="s">
        <v>65</v>
      </c>
      <c r="E1383" s="14" t="s">
        <v>1257</v>
      </c>
      <c r="F1383" s="14" t="s">
        <v>72</v>
      </c>
      <c r="G1383" s="14" t="s">
        <v>13</v>
      </c>
      <c r="J1383">
        <v>-3.4</v>
      </c>
      <c r="K1383" t="s">
        <v>1357</v>
      </c>
    </row>
    <row r="1384" spans="1:11" ht="17" customHeight="1" x14ac:dyDescent="0.2">
      <c r="A1384" s="9" t="str">
        <f>LEFT(B1384,1)</f>
        <v>O</v>
      </c>
      <c r="B1384" t="s">
        <v>1237</v>
      </c>
      <c r="C1384" s="7" t="s">
        <v>1254</v>
      </c>
      <c r="D1384" t="s">
        <v>7</v>
      </c>
      <c r="E1384" s="14" t="s">
        <v>1255</v>
      </c>
      <c r="F1384" s="14" t="s">
        <v>72</v>
      </c>
      <c r="G1384" s="14" t="s">
        <v>13</v>
      </c>
      <c r="J1384">
        <v>9.1</v>
      </c>
      <c r="K1384" t="s">
        <v>1357</v>
      </c>
    </row>
    <row r="1385" spans="1:11" ht="17" customHeight="1" x14ac:dyDescent="0.2">
      <c r="A1385" s="9" t="str">
        <f>LEFT(B1385,1)</f>
        <v>O</v>
      </c>
      <c r="B1385" t="s">
        <v>1238</v>
      </c>
      <c r="C1385" s="7" t="s">
        <v>1254</v>
      </c>
      <c r="D1385" t="s">
        <v>8</v>
      </c>
      <c r="E1385" s="14" t="s">
        <v>1256</v>
      </c>
      <c r="F1385" s="14" t="s">
        <v>72</v>
      </c>
      <c r="G1385" s="14" t="s">
        <v>13</v>
      </c>
      <c r="J1385">
        <v>9.1</v>
      </c>
      <c r="K1385" t="s">
        <v>1357</v>
      </c>
    </row>
    <row r="1386" spans="1:11" ht="17" customHeight="1" x14ac:dyDescent="0.2">
      <c r="A1386" s="9" t="str">
        <f>LEFT(B1386,1)</f>
        <v>O</v>
      </c>
      <c r="B1386" t="s">
        <v>1238</v>
      </c>
      <c r="C1386" s="7" t="s">
        <v>1254</v>
      </c>
      <c r="D1386" t="s">
        <v>65</v>
      </c>
      <c r="E1386" s="14" t="s">
        <v>1257</v>
      </c>
      <c r="F1386" s="14" t="s">
        <v>72</v>
      </c>
      <c r="G1386" s="14" t="s">
        <v>13</v>
      </c>
      <c r="J1386">
        <v>-2.4</v>
      </c>
      <c r="K1386" t="s">
        <v>1357</v>
      </c>
    </row>
    <row r="1387" spans="1:11" ht="17" customHeight="1" x14ac:dyDescent="0.2">
      <c r="A1387" s="9" t="str">
        <f>LEFT(B1387,1)</f>
        <v>O</v>
      </c>
      <c r="B1387" t="s">
        <v>1239</v>
      </c>
      <c r="C1387" s="7" t="s">
        <v>1254</v>
      </c>
      <c r="D1387" t="s">
        <v>7</v>
      </c>
      <c r="E1387" s="14" t="s">
        <v>1255</v>
      </c>
      <c r="F1387" s="14" t="s">
        <v>72</v>
      </c>
      <c r="G1387" s="14" t="s">
        <v>13</v>
      </c>
      <c r="J1387">
        <v>20.100000000000001</v>
      </c>
      <c r="K1387" t="s">
        <v>1357</v>
      </c>
    </row>
    <row r="1388" spans="1:11" ht="17" customHeight="1" x14ac:dyDescent="0.2">
      <c r="A1388" s="9" t="str">
        <f>LEFT(B1388,1)</f>
        <v>O</v>
      </c>
      <c r="B1388" t="s">
        <v>1239</v>
      </c>
      <c r="C1388" s="7" t="s">
        <v>1254</v>
      </c>
      <c r="D1388" t="s">
        <v>65</v>
      </c>
      <c r="E1388" s="14" t="s">
        <v>1257</v>
      </c>
      <c r="F1388" s="14" t="s">
        <v>72</v>
      </c>
      <c r="G1388" s="14" t="s">
        <v>13</v>
      </c>
      <c r="J1388">
        <v>-3.7</v>
      </c>
      <c r="K1388" t="s">
        <v>1357</v>
      </c>
    </row>
    <row r="1389" spans="1:11" ht="17" customHeight="1" x14ac:dyDescent="0.2">
      <c r="A1389" s="9" t="str">
        <f>LEFT(B1389,1)</f>
        <v>O</v>
      </c>
      <c r="B1389" t="s">
        <v>1240</v>
      </c>
      <c r="C1389" s="7" t="s">
        <v>1254</v>
      </c>
      <c r="D1389" t="s">
        <v>7</v>
      </c>
      <c r="E1389" s="14" t="s">
        <v>1255</v>
      </c>
      <c r="F1389" s="14" t="s">
        <v>72</v>
      </c>
      <c r="G1389" s="14" t="s">
        <v>13</v>
      </c>
      <c r="J1389">
        <v>23.5</v>
      </c>
      <c r="K1389" t="s">
        <v>1357</v>
      </c>
    </row>
    <row r="1390" spans="1:11" ht="17" customHeight="1" x14ac:dyDescent="0.2">
      <c r="A1390" s="9" t="str">
        <f>LEFT(B1390,1)</f>
        <v>O</v>
      </c>
      <c r="B1390" t="s">
        <v>1241</v>
      </c>
      <c r="C1390" s="7" t="s">
        <v>1254</v>
      </c>
      <c r="D1390" t="s">
        <v>7</v>
      </c>
      <c r="E1390" s="14" t="s">
        <v>1255</v>
      </c>
      <c r="F1390" s="14" t="s">
        <v>72</v>
      </c>
      <c r="G1390" s="14" t="s">
        <v>13</v>
      </c>
      <c r="J1390">
        <v>26.7</v>
      </c>
      <c r="K1390" t="s">
        <v>1357</v>
      </c>
    </row>
    <row r="1391" spans="1:11" ht="17" customHeight="1" x14ac:dyDescent="0.2">
      <c r="A1391" s="9" t="str">
        <f>LEFT(B1391,1)</f>
        <v>O</v>
      </c>
      <c r="B1391" t="s">
        <v>1241</v>
      </c>
      <c r="C1391" s="7" t="s">
        <v>1254</v>
      </c>
      <c r="D1391" t="s">
        <v>65</v>
      </c>
      <c r="E1391" s="14" t="s">
        <v>1257</v>
      </c>
      <c r="F1391" s="14" t="s">
        <v>72</v>
      </c>
      <c r="G1391" s="14" t="s">
        <v>13</v>
      </c>
      <c r="J1391">
        <v>-4.0999999999999996</v>
      </c>
      <c r="K1391" t="s">
        <v>1357</v>
      </c>
    </row>
    <row r="1392" spans="1:11" ht="17" customHeight="1" x14ac:dyDescent="0.2">
      <c r="A1392" s="9" t="str">
        <f>LEFT(B1392,1)</f>
        <v>O</v>
      </c>
      <c r="B1392" t="s">
        <v>1242</v>
      </c>
      <c r="C1392" s="7" t="s">
        <v>1254</v>
      </c>
      <c r="D1392" t="s">
        <v>7</v>
      </c>
      <c r="E1392" s="14" t="s">
        <v>1255</v>
      </c>
      <c r="F1392" s="14" t="s">
        <v>72</v>
      </c>
      <c r="G1392" s="14" t="s">
        <v>13</v>
      </c>
      <c r="J1392">
        <v>10.1</v>
      </c>
      <c r="K1392" t="s">
        <v>1357</v>
      </c>
    </row>
    <row r="1393" spans="1:11" ht="17" customHeight="1" x14ac:dyDescent="0.2">
      <c r="A1393" s="9" t="str">
        <f>LEFT(B1393,1)</f>
        <v>O</v>
      </c>
      <c r="B1393" t="s">
        <v>1243</v>
      </c>
      <c r="C1393" s="7" t="s">
        <v>1254</v>
      </c>
      <c r="D1393" t="s">
        <v>7</v>
      </c>
      <c r="E1393" s="14" t="s">
        <v>1255</v>
      </c>
      <c r="F1393" s="14" t="s">
        <v>72</v>
      </c>
      <c r="G1393" s="14" t="s">
        <v>13</v>
      </c>
      <c r="J1393">
        <v>22.6</v>
      </c>
      <c r="K1393" t="s">
        <v>1357</v>
      </c>
    </row>
    <row r="1394" spans="1:11" ht="17" customHeight="1" x14ac:dyDescent="0.2">
      <c r="A1394" s="9" t="str">
        <f>LEFT(B1394,1)</f>
        <v>O</v>
      </c>
      <c r="B1394" t="s">
        <v>1244</v>
      </c>
      <c r="C1394" s="7" t="s">
        <v>1254</v>
      </c>
      <c r="D1394" t="s">
        <v>65</v>
      </c>
      <c r="E1394" s="14" t="s">
        <v>1257</v>
      </c>
      <c r="F1394" s="14" t="s">
        <v>72</v>
      </c>
      <c r="G1394" s="14" t="s">
        <v>13</v>
      </c>
      <c r="J1394">
        <v>-5.6</v>
      </c>
      <c r="K1394" t="s">
        <v>1357</v>
      </c>
    </row>
    <row r="1395" spans="1:11" ht="17" customHeight="1" x14ac:dyDescent="0.2">
      <c r="A1395" s="9" t="str">
        <f>LEFT(B1395,1)</f>
        <v>O</v>
      </c>
      <c r="B1395" t="s">
        <v>1244</v>
      </c>
      <c r="C1395" s="7" t="s">
        <v>1254</v>
      </c>
      <c r="D1395" t="s">
        <v>65</v>
      </c>
      <c r="E1395" s="14" t="s">
        <v>1257</v>
      </c>
      <c r="F1395" s="14" t="s">
        <v>72</v>
      </c>
      <c r="G1395" s="14" t="s">
        <v>13</v>
      </c>
      <c r="J1395">
        <v>-5.4</v>
      </c>
      <c r="K1395" t="s">
        <v>1357</v>
      </c>
    </row>
    <row r="1396" spans="1:11" ht="17" customHeight="1" x14ac:dyDescent="0.2">
      <c r="A1396" s="9" t="str">
        <f>LEFT(B1396,1)</f>
        <v>O</v>
      </c>
      <c r="B1396" t="s">
        <v>1245</v>
      </c>
      <c r="C1396" s="7" t="s">
        <v>1254</v>
      </c>
      <c r="D1396" t="s">
        <v>7</v>
      </c>
      <c r="E1396" s="14" t="s">
        <v>1255</v>
      </c>
      <c r="F1396" s="14" t="s">
        <v>72</v>
      </c>
      <c r="G1396" s="14" t="s">
        <v>13</v>
      </c>
      <c r="J1396">
        <v>12.7</v>
      </c>
      <c r="K1396" t="s">
        <v>1357</v>
      </c>
    </row>
    <row r="1397" spans="1:11" ht="17" customHeight="1" x14ac:dyDescent="0.2">
      <c r="A1397" s="9" t="str">
        <f>LEFT(B1397,1)</f>
        <v>O</v>
      </c>
      <c r="B1397" t="s">
        <v>1246</v>
      </c>
      <c r="C1397" s="7" t="s">
        <v>1254</v>
      </c>
      <c r="D1397" t="s">
        <v>7</v>
      </c>
      <c r="E1397" s="14" t="s">
        <v>1255</v>
      </c>
      <c r="F1397" s="14" t="s">
        <v>72</v>
      </c>
      <c r="G1397" s="14" t="s">
        <v>13</v>
      </c>
      <c r="J1397">
        <v>9.9</v>
      </c>
      <c r="K1397" t="s">
        <v>1357</v>
      </c>
    </row>
    <row r="1398" spans="1:11" ht="17" customHeight="1" x14ac:dyDescent="0.2">
      <c r="A1398" s="9" t="str">
        <f>LEFT(B1398,1)</f>
        <v>O</v>
      </c>
      <c r="B1398" t="s">
        <v>1247</v>
      </c>
      <c r="C1398" s="7" t="s">
        <v>1254</v>
      </c>
      <c r="D1398" t="s">
        <v>7</v>
      </c>
      <c r="E1398" s="14" t="s">
        <v>1255</v>
      </c>
      <c r="F1398" s="14" t="s">
        <v>72</v>
      </c>
      <c r="G1398" s="14" t="s">
        <v>13</v>
      </c>
      <c r="J1398">
        <v>27.3</v>
      </c>
      <c r="K1398" t="s">
        <v>1357</v>
      </c>
    </row>
    <row r="1399" spans="1:11" ht="17" customHeight="1" x14ac:dyDescent="0.2">
      <c r="A1399" s="9" t="str">
        <f>LEFT(B1399,1)</f>
        <v>O</v>
      </c>
      <c r="B1399" t="s">
        <v>1248</v>
      </c>
      <c r="C1399" s="7" t="s">
        <v>1254</v>
      </c>
      <c r="D1399" t="s">
        <v>7</v>
      </c>
      <c r="E1399" s="14" t="s">
        <v>1255</v>
      </c>
      <c r="F1399" s="14" t="s">
        <v>72</v>
      </c>
      <c r="G1399" s="14" t="s">
        <v>13</v>
      </c>
      <c r="J1399">
        <v>35.700000000000003</v>
      </c>
      <c r="K1399" t="s">
        <v>1357</v>
      </c>
    </row>
    <row r="1400" spans="1:11" ht="17" customHeight="1" x14ac:dyDescent="0.2">
      <c r="A1400" s="9" t="str">
        <f>LEFT(B1400,1)</f>
        <v>O</v>
      </c>
      <c r="B1400" t="s">
        <v>1249</v>
      </c>
      <c r="C1400" s="7" t="s">
        <v>1254</v>
      </c>
      <c r="D1400" t="s">
        <v>7</v>
      </c>
      <c r="E1400" s="14" t="s">
        <v>1255</v>
      </c>
      <c r="F1400" s="14" t="s">
        <v>72</v>
      </c>
      <c r="G1400" s="14" t="s">
        <v>13</v>
      </c>
      <c r="J1400">
        <v>36.6</v>
      </c>
      <c r="K1400" t="s">
        <v>1357</v>
      </c>
    </row>
    <row r="1401" spans="1:11" ht="17" customHeight="1" x14ac:dyDescent="0.2">
      <c r="A1401" s="9" t="str">
        <f>LEFT(B1401,1)</f>
        <v>O</v>
      </c>
      <c r="B1401" t="s">
        <v>1250</v>
      </c>
      <c r="C1401" s="7" t="s">
        <v>1254</v>
      </c>
      <c r="D1401" t="s">
        <v>7</v>
      </c>
      <c r="E1401" s="14" t="s">
        <v>1255</v>
      </c>
      <c r="F1401" s="14" t="s">
        <v>72</v>
      </c>
      <c r="G1401" s="14" t="s">
        <v>13</v>
      </c>
      <c r="J1401">
        <v>29.1</v>
      </c>
      <c r="K1401" t="s">
        <v>1357</v>
      </c>
    </row>
    <row r="1402" spans="1:11" ht="17" customHeight="1" x14ac:dyDescent="0.2">
      <c r="A1402" s="9" t="str">
        <f>LEFT(B1402,1)</f>
        <v>O</v>
      </c>
      <c r="B1402" t="s">
        <v>1251</v>
      </c>
      <c r="C1402" s="7" t="s">
        <v>1254</v>
      </c>
      <c r="D1402" t="s">
        <v>7</v>
      </c>
      <c r="E1402" s="14" t="s">
        <v>1255</v>
      </c>
      <c r="F1402" s="14" t="s">
        <v>72</v>
      </c>
      <c r="G1402" s="14" t="s">
        <v>13</v>
      </c>
      <c r="J1402">
        <v>16</v>
      </c>
      <c r="K1402" t="s">
        <v>1357</v>
      </c>
    </row>
    <row r="1403" spans="1:11" ht="17" customHeight="1" x14ac:dyDescent="0.2">
      <c r="A1403" s="9" t="str">
        <f>LEFT(B1403,1)</f>
        <v>O</v>
      </c>
      <c r="B1403" t="s">
        <v>1252</v>
      </c>
      <c r="C1403" s="7" t="s">
        <v>1254</v>
      </c>
      <c r="D1403" t="s">
        <v>7</v>
      </c>
      <c r="E1403" s="14" t="s">
        <v>1255</v>
      </c>
      <c r="F1403" s="14" t="s">
        <v>72</v>
      </c>
      <c r="G1403" s="14" t="s">
        <v>13</v>
      </c>
      <c r="J1403">
        <v>19</v>
      </c>
      <c r="K1403" t="s">
        <v>1357</v>
      </c>
    </row>
    <row r="1404" spans="1:11" ht="17" customHeight="1" x14ac:dyDescent="0.2">
      <c r="A1404" s="9" t="str">
        <f>LEFT(B1404,1)</f>
        <v>O</v>
      </c>
      <c r="B1404" t="s">
        <v>1253</v>
      </c>
      <c r="C1404" s="7" t="s">
        <v>1254</v>
      </c>
      <c r="D1404" t="s">
        <v>7</v>
      </c>
      <c r="E1404" s="14" t="s">
        <v>1255</v>
      </c>
      <c r="F1404" s="14" t="s">
        <v>72</v>
      </c>
      <c r="G1404" s="14" t="s">
        <v>13</v>
      </c>
      <c r="J1404">
        <v>9.5</v>
      </c>
      <c r="K1404" t="s">
        <v>1357</v>
      </c>
    </row>
    <row r="1405" spans="1:11" ht="17" customHeight="1" x14ac:dyDescent="0.2">
      <c r="A1405" s="9" t="str">
        <f>LEFT(B1405,1)</f>
        <v>O</v>
      </c>
      <c r="B1405" t="s">
        <v>1260</v>
      </c>
      <c r="C1405" s="7" t="s">
        <v>1254</v>
      </c>
      <c r="D1405" t="s">
        <v>7</v>
      </c>
      <c r="E1405" s="14" t="s">
        <v>1255</v>
      </c>
      <c r="F1405" s="14" t="s">
        <v>72</v>
      </c>
      <c r="G1405" s="14" t="s">
        <v>13</v>
      </c>
      <c r="J1405">
        <v>13.7</v>
      </c>
      <c r="K1405" t="s">
        <v>1357</v>
      </c>
    </row>
    <row r="1406" spans="1:11" ht="17" customHeight="1" x14ac:dyDescent="0.2">
      <c r="A1406" s="9" t="str">
        <f>LEFT(B1406,1)</f>
        <v>O</v>
      </c>
      <c r="B1406" t="s">
        <v>1261</v>
      </c>
      <c r="C1406" s="7" t="s">
        <v>1254</v>
      </c>
      <c r="D1406" t="s">
        <v>7</v>
      </c>
      <c r="E1406" s="14" t="s">
        <v>1255</v>
      </c>
      <c r="F1406" s="14" t="s">
        <v>72</v>
      </c>
      <c r="G1406" s="14" t="s">
        <v>13</v>
      </c>
      <c r="J1406">
        <v>14.7</v>
      </c>
      <c r="K1406" t="s">
        <v>1357</v>
      </c>
    </row>
    <row r="1407" spans="1:11" ht="17" customHeight="1" x14ac:dyDescent="0.2">
      <c r="A1407" s="9" t="str">
        <f>LEFT(B1407,1)</f>
        <v>O</v>
      </c>
      <c r="B1407" t="s">
        <v>1262</v>
      </c>
      <c r="C1407" s="7" t="s">
        <v>1254</v>
      </c>
      <c r="D1407" t="s">
        <v>7</v>
      </c>
      <c r="E1407" s="14" t="s">
        <v>1255</v>
      </c>
      <c r="F1407" s="14" t="s">
        <v>72</v>
      </c>
      <c r="G1407" s="14" t="s">
        <v>13</v>
      </c>
      <c r="J1407">
        <v>10.7</v>
      </c>
      <c r="K1407" t="s">
        <v>1357</v>
      </c>
    </row>
    <row r="1408" spans="1:11" ht="17" customHeight="1" x14ac:dyDescent="0.2">
      <c r="A1408" s="9" t="str">
        <f>LEFT(B1408,1)</f>
        <v>O</v>
      </c>
      <c r="B1408" t="s">
        <v>1263</v>
      </c>
      <c r="C1408" s="7" t="s">
        <v>1254</v>
      </c>
      <c r="D1408" t="s">
        <v>7</v>
      </c>
      <c r="E1408" s="14" t="s">
        <v>1255</v>
      </c>
      <c r="F1408" s="14" t="s">
        <v>72</v>
      </c>
      <c r="G1408" s="14" t="s">
        <v>13</v>
      </c>
      <c r="J1408">
        <v>19</v>
      </c>
      <c r="K1408" t="s">
        <v>1357</v>
      </c>
    </row>
    <row r="1409" spans="1:11" ht="17" customHeight="1" x14ac:dyDescent="0.2">
      <c r="A1409" s="9" t="str">
        <f>LEFT(B1409,1)</f>
        <v>O</v>
      </c>
      <c r="B1409" t="s">
        <v>1264</v>
      </c>
      <c r="C1409" s="7" t="s">
        <v>1254</v>
      </c>
      <c r="D1409" t="s">
        <v>7</v>
      </c>
      <c r="E1409" s="14" t="s">
        <v>1255</v>
      </c>
      <c r="F1409" s="14" t="s">
        <v>72</v>
      </c>
      <c r="G1409" s="14" t="s">
        <v>13</v>
      </c>
      <c r="J1409">
        <v>25.1</v>
      </c>
      <c r="K1409" t="s">
        <v>1357</v>
      </c>
    </row>
    <row r="1410" spans="1:11" ht="17" customHeight="1" x14ac:dyDescent="0.2">
      <c r="A1410" s="9" t="str">
        <f>LEFT(B1410,1)</f>
        <v>O</v>
      </c>
      <c r="B1410" t="s">
        <v>1265</v>
      </c>
      <c r="C1410" s="7" t="s">
        <v>1254</v>
      </c>
      <c r="D1410" t="s">
        <v>7</v>
      </c>
      <c r="E1410" s="14" t="s">
        <v>1255</v>
      </c>
      <c r="F1410" s="14" t="s">
        <v>72</v>
      </c>
      <c r="G1410" s="14" t="s">
        <v>13</v>
      </c>
      <c r="J1410">
        <v>16.3</v>
      </c>
      <c r="K1410" t="s">
        <v>1357</v>
      </c>
    </row>
    <row r="1411" spans="1:11" ht="17" customHeight="1" x14ac:dyDescent="0.2">
      <c r="A1411" s="9" t="str">
        <f>LEFT(B1411,1)</f>
        <v>O</v>
      </c>
      <c r="B1411" t="s">
        <v>1266</v>
      </c>
      <c r="C1411" s="7" t="s">
        <v>1254</v>
      </c>
      <c r="D1411" t="s">
        <v>7</v>
      </c>
      <c r="E1411" s="14" t="s">
        <v>1255</v>
      </c>
      <c r="F1411" s="14" t="s">
        <v>72</v>
      </c>
      <c r="G1411" s="14" t="s">
        <v>13</v>
      </c>
      <c r="J1411">
        <v>14</v>
      </c>
      <c r="K1411" t="s">
        <v>1357</v>
      </c>
    </row>
    <row r="1412" spans="1:11" ht="17" customHeight="1" x14ac:dyDescent="0.2">
      <c r="A1412" s="9" t="str">
        <f>LEFT(B1412,1)</f>
        <v>O</v>
      </c>
      <c r="B1412" t="s">
        <v>1267</v>
      </c>
      <c r="C1412" s="7" t="s">
        <v>1254</v>
      </c>
      <c r="D1412" t="s">
        <v>7</v>
      </c>
      <c r="E1412" s="14" t="s">
        <v>1255</v>
      </c>
      <c r="F1412" s="14" t="s">
        <v>72</v>
      </c>
      <c r="G1412" s="14" t="s">
        <v>13</v>
      </c>
      <c r="J1412">
        <v>16.2</v>
      </c>
      <c r="K1412" t="s">
        <v>1357</v>
      </c>
    </row>
    <row r="1413" spans="1:11" ht="17" customHeight="1" x14ac:dyDescent="0.2">
      <c r="A1413" s="9" t="str">
        <f>LEFT(B1413,1)</f>
        <v>O</v>
      </c>
      <c r="B1413" t="s">
        <v>1268</v>
      </c>
      <c r="C1413" s="7" t="s">
        <v>1254</v>
      </c>
      <c r="D1413" t="s">
        <v>7</v>
      </c>
      <c r="E1413" s="14" t="s">
        <v>1255</v>
      </c>
      <c r="F1413" s="14" t="s">
        <v>72</v>
      </c>
      <c r="G1413" s="14" t="s">
        <v>13</v>
      </c>
      <c r="J1413">
        <v>14.2</v>
      </c>
      <c r="K1413" t="s">
        <v>1357</v>
      </c>
    </row>
    <row r="1414" spans="1:11" ht="17" customHeight="1" x14ac:dyDescent="0.2">
      <c r="A1414" s="9" t="str">
        <f>LEFT(B1414,1)</f>
        <v>O</v>
      </c>
      <c r="B1414" t="s">
        <v>1269</v>
      </c>
      <c r="C1414" s="7" t="s">
        <v>1254</v>
      </c>
      <c r="D1414" t="s">
        <v>7</v>
      </c>
      <c r="E1414" s="14" t="s">
        <v>1255</v>
      </c>
      <c r="F1414" s="14" t="s">
        <v>72</v>
      </c>
      <c r="G1414" s="14" t="s">
        <v>13</v>
      </c>
      <c r="J1414">
        <v>12.6</v>
      </c>
      <c r="K1414" t="s">
        <v>1357</v>
      </c>
    </row>
    <row r="1415" spans="1:11" ht="17" customHeight="1" x14ac:dyDescent="0.2">
      <c r="A1415" s="9" t="str">
        <f>LEFT(B1415,1)</f>
        <v>O</v>
      </c>
      <c r="B1415" t="s">
        <v>1270</v>
      </c>
      <c r="C1415" s="7" t="s">
        <v>1254</v>
      </c>
      <c r="D1415" t="s">
        <v>7</v>
      </c>
      <c r="E1415" s="14" t="s">
        <v>1255</v>
      </c>
      <c r="F1415" s="14" t="s">
        <v>72</v>
      </c>
      <c r="G1415" s="14" t="s">
        <v>13</v>
      </c>
      <c r="J1415">
        <v>12.6</v>
      </c>
      <c r="K1415" t="s">
        <v>1357</v>
      </c>
    </row>
    <row r="1416" spans="1:11" ht="17" customHeight="1" x14ac:dyDescent="0.2">
      <c r="A1416" s="9" t="str">
        <f>LEFT(B1416,1)</f>
        <v>O</v>
      </c>
      <c r="B1416" t="s">
        <v>1272</v>
      </c>
      <c r="C1416" s="7" t="s">
        <v>1254</v>
      </c>
      <c r="D1416" t="s">
        <v>7</v>
      </c>
      <c r="E1416" s="14" t="s">
        <v>1255</v>
      </c>
      <c r="F1416" s="14" t="s">
        <v>72</v>
      </c>
      <c r="G1416" s="14" t="s">
        <v>13</v>
      </c>
      <c r="J1416">
        <v>17.100000000000001</v>
      </c>
      <c r="K1416" t="s">
        <v>1357</v>
      </c>
    </row>
    <row r="1417" spans="1:11" ht="17" customHeight="1" x14ac:dyDescent="0.2">
      <c r="A1417" s="9" t="str">
        <f>LEFT(B1417,1)</f>
        <v>O</v>
      </c>
      <c r="B1417" t="s">
        <v>1274</v>
      </c>
      <c r="C1417" s="7" t="s">
        <v>1254</v>
      </c>
      <c r="D1417" t="s">
        <v>7</v>
      </c>
      <c r="E1417" s="14" t="s">
        <v>1255</v>
      </c>
      <c r="F1417" s="14" t="s">
        <v>72</v>
      </c>
      <c r="G1417" s="14" t="s">
        <v>13</v>
      </c>
      <c r="J1417">
        <v>16.8</v>
      </c>
      <c r="K1417" t="s">
        <v>1357</v>
      </c>
    </row>
    <row r="1418" spans="1:11" ht="17" customHeight="1" x14ac:dyDescent="0.2">
      <c r="A1418" s="9" t="str">
        <f>LEFT(B1418,1)</f>
        <v>O</v>
      </c>
      <c r="B1418" t="s">
        <v>1275</v>
      </c>
      <c r="C1418" s="7" t="s">
        <v>1254</v>
      </c>
      <c r="D1418" t="s">
        <v>7</v>
      </c>
      <c r="E1418" s="14" t="s">
        <v>1255</v>
      </c>
      <c r="F1418" s="14" t="s">
        <v>72</v>
      </c>
      <c r="G1418" s="14" t="s">
        <v>13</v>
      </c>
      <c r="J1418">
        <v>21.4</v>
      </c>
      <c r="K1418" t="s">
        <v>1357</v>
      </c>
    </row>
    <row r="1419" spans="1:11" ht="17" customHeight="1" x14ac:dyDescent="0.2">
      <c r="A1419" s="9" t="str">
        <f>LEFT(B1419,1)</f>
        <v>O</v>
      </c>
      <c r="B1419" t="s">
        <v>1245</v>
      </c>
      <c r="C1419" s="7" t="s">
        <v>1254</v>
      </c>
      <c r="D1419" t="s">
        <v>8</v>
      </c>
      <c r="E1419" s="14" t="s">
        <v>1256</v>
      </c>
      <c r="F1419" s="14" t="s">
        <v>72</v>
      </c>
      <c r="G1419" s="14" t="s">
        <v>13</v>
      </c>
      <c r="J1419">
        <v>11.7</v>
      </c>
      <c r="K1419" t="s">
        <v>1357</v>
      </c>
    </row>
    <row r="1420" spans="1:11" ht="17" customHeight="1" x14ac:dyDescent="0.2">
      <c r="A1420" s="9" t="str">
        <f>LEFT(B1420,1)</f>
        <v>O</v>
      </c>
      <c r="B1420" t="s">
        <v>1251</v>
      </c>
      <c r="C1420" s="7" t="s">
        <v>1254</v>
      </c>
      <c r="D1420" t="s">
        <v>8</v>
      </c>
      <c r="E1420" s="14" t="s">
        <v>1256</v>
      </c>
      <c r="F1420" s="14" t="s">
        <v>72</v>
      </c>
      <c r="G1420" s="14" t="s">
        <v>13</v>
      </c>
      <c r="J1420">
        <v>8.6999999999999993</v>
      </c>
      <c r="K1420" t="s">
        <v>1357</v>
      </c>
    </row>
    <row r="1421" spans="1:11" ht="17" customHeight="1" x14ac:dyDescent="0.2">
      <c r="A1421" s="9" t="str">
        <f>LEFT(B1421,1)</f>
        <v>O</v>
      </c>
      <c r="B1421" t="s">
        <v>1262</v>
      </c>
      <c r="C1421" s="7" t="s">
        <v>1254</v>
      </c>
      <c r="D1421" t="s">
        <v>8</v>
      </c>
      <c r="E1421" s="14" t="s">
        <v>1256</v>
      </c>
      <c r="F1421" s="14" t="s">
        <v>72</v>
      </c>
      <c r="G1421" s="14" t="s">
        <v>13</v>
      </c>
      <c r="J1421">
        <v>5.3</v>
      </c>
      <c r="K1421" t="s">
        <v>1357</v>
      </c>
    </row>
    <row r="1422" spans="1:11" ht="17" customHeight="1" x14ac:dyDescent="0.2">
      <c r="A1422" s="9" t="str">
        <f>LEFT(B1422,1)</f>
        <v>O</v>
      </c>
      <c r="B1422" t="s">
        <v>1266</v>
      </c>
      <c r="C1422" s="7" t="s">
        <v>1254</v>
      </c>
      <c r="D1422" t="s">
        <v>8</v>
      </c>
      <c r="E1422" s="14" t="s">
        <v>1256</v>
      </c>
      <c r="F1422" s="14" t="s">
        <v>72</v>
      </c>
      <c r="G1422" s="14" t="s">
        <v>13</v>
      </c>
      <c r="J1422">
        <v>12.3</v>
      </c>
      <c r="K1422" t="s">
        <v>1357</v>
      </c>
    </row>
    <row r="1423" spans="1:11" ht="17" customHeight="1" x14ac:dyDescent="0.2">
      <c r="A1423" s="9" t="str">
        <f>LEFT(B1423,1)</f>
        <v>O</v>
      </c>
      <c r="B1423" t="s">
        <v>1267</v>
      </c>
      <c r="C1423" s="7" t="s">
        <v>1254</v>
      </c>
      <c r="D1423" t="s">
        <v>8</v>
      </c>
      <c r="E1423" s="14" t="s">
        <v>1256</v>
      </c>
      <c r="F1423" s="14" t="s">
        <v>72</v>
      </c>
      <c r="G1423" s="14" t="s">
        <v>13</v>
      </c>
      <c r="J1423">
        <v>10</v>
      </c>
      <c r="K1423" t="s">
        <v>1357</v>
      </c>
    </row>
    <row r="1424" spans="1:11" ht="17" customHeight="1" x14ac:dyDescent="0.2">
      <c r="A1424" s="9" t="str">
        <f>LEFT(B1424,1)</f>
        <v>O</v>
      </c>
      <c r="B1424" t="s">
        <v>1269</v>
      </c>
      <c r="C1424" s="7" t="s">
        <v>1254</v>
      </c>
      <c r="D1424" t="s">
        <v>8</v>
      </c>
      <c r="E1424" s="14" t="s">
        <v>1256</v>
      </c>
      <c r="F1424" s="14" t="s">
        <v>72</v>
      </c>
      <c r="G1424" s="14" t="s">
        <v>13</v>
      </c>
      <c r="J1424">
        <v>0.2</v>
      </c>
      <c r="K1424" t="s">
        <v>1357</v>
      </c>
    </row>
    <row r="1425" spans="1:11" ht="17" customHeight="1" x14ac:dyDescent="0.2">
      <c r="A1425" s="9" t="str">
        <f>LEFT(B1425,1)</f>
        <v>O</v>
      </c>
      <c r="B1425" t="s">
        <v>1274</v>
      </c>
      <c r="C1425" s="7" t="s">
        <v>1254</v>
      </c>
      <c r="D1425" t="s">
        <v>8</v>
      </c>
      <c r="E1425" s="14" t="s">
        <v>1256</v>
      </c>
      <c r="F1425" s="14" t="s">
        <v>72</v>
      </c>
      <c r="G1425" s="14" t="s">
        <v>13</v>
      </c>
      <c r="J1425">
        <v>4.5</v>
      </c>
      <c r="K1425" t="s">
        <v>1357</v>
      </c>
    </row>
    <row r="1426" spans="1:11" ht="17" customHeight="1" x14ac:dyDescent="0.2">
      <c r="A1426" s="9" t="str">
        <f>LEFT(B1426,1)</f>
        <v>O</v>
      </c>
      <c r="B1426" t="s">
        <v>1276</v>
      </c>
      <c r="C1426" s="7" t="s">
        <v>1254</v>
      </c>
      <c r="D1426" t="s">
        <v>8</v>
      </c>
      <c r="E1426" s="14" t="s">
        <v>1256</v>
      </c>
      <c r="F1426" s="14" t="s">
        <v>72</v>
      </c>
      <c r="G1426" s="14" t="s">
        <v>13</v>
      </c>
      <c r="J1426">
        <v>3.8</v>
      </c>
      <c r="K1426" t="s">
        <v>1357</v>
      </c>
    </row>
    <row r="1427" spans="1:11" ht="17" customHeight="1" x14ac:dyDescent="0.2">
      <c r="A1427" s="9" t="str">
        <f>LEFT(B1427,1)</f>
        <v>O</v>
      </c>
      <c r="B1427" t="s">
        <v>1245</v>
      </c>
      <c r="C1427" s="7" t="s">
        <v>1254</v>
      </c>
      <c r="D1427" t="s">
        <v>8</v>
      </c>
      <c r="E1427" s="14" t="s">
        <v>1277</v>
      </c>
      <c r="F1427" s="14" t="s">
        <v>72</v>
      </c>
      <c r="G1427" s="14" t="s">
        <v>13</v>
      </c>
      <c r="J1427">
        <v>11</v>
      </c>
      <c r="K1427" t="s">
        <v>1357</v>
      </c>
    </row>
    <row r="1428" spans="1:11" ht="17" customHeight="1" x14ac:dyDescent="0.2">
      <c r="A1428" s="9" t="str">
        <f>LEFT(B1428,1)</f>
        <v>O</v>
      </c>
      <c r="B1428" t="s">
        <v>1246</v>
      </c>
      <c r="C1428" s="7" t="s">
        <v>1254</v>
      </c>
      <c r="D1428" t="s">
        <v>8</v>
      </c>
      <c r="E1428" s="14" t="s">
        <v>1277</v>
      </c>
      <c r="F1428" s="14" t="s">
        <v>72</v>
      </c>
      <c r="G1428" s="14" t="s">
        <v>13</v>
      </c>
      <c r="J1428">
        <v>12.3</v>
      </c>
      <c r="K1428" t="s">
        <v>1357</v>
      </c>
    </row>
    <row r="1429" spans="1:11" ht="17" customHeight="1" x14ac:dyDescent="0.2">
      <c r="A1429" s="9" t="str">
        <f>LEFT(B1429,1)</f>
        <v>O</v>
      </c>
      <c r="B1429" t="s">
        <v>1251</v>
      </c>
      <c r="C1429" s="7" t="s">
        <v>1254</v>
      </c>
      <c r="D1429" t="s">
        <v>8</v>
      </c>
      <c r="E1429" s="14" t="s">
        <v>1277</v>
      </c>
      <c r="F1429" s="14" t="s">
        <v>72</v>
      </c>
      <c r="G1429" s="14" t="s">
        <v>13</v>
      </c>
      <c r="J1429">
        <v>10.5</v>
      </c>
      <c r="K1429" t="s">
        <v>1357</v>
      </c>
    </row>
    <row r="1430" spans="1:11" ht="17" customHeight="1" x14ac:dyDescent="0.2">
      <c r="A1430" s="9" t="str">
        <f>LEFT(B1430,1)</f>
        <v>O</v>
      </c>
      <c r="B1430" t="s">
        <v>1262</v>
      </c>
      <c r="C1430" s="7" t="s">
        <v>1254</v>
      </c>
      <c r="D1430" t="s">
        <v>8</v>
      </c>
      <c r="E1430" s="14" t="s">
        <v>1277</v>
      </c>
      <c r="F1430" s="14" t="s">
        <v>72</v>
      </c>
      <c r="G1430" s="14" t="s">
        <v>13</v>
      </c>
      <c r="J1430">
        <v>6.3</v>
      </c>
      <c r="K1430" t="s">
        <v>1357</v>
      </c>
    </row>
    <row r="1431" spans="1:11" ht="17" customHeight="1" x14ac:dyDescent="0.2">
      <c r="A1431" s="9" t="str">
        <f>LEFT(B1431,1)</f>
        <v>O</v>
      </c>
      <c r="B1431" t="s">
        <v>1266</v>
      </c>
      <c r="C1431" s="7" t="s">
        <v>1254</v>
      </c>
      <c r="D1431" t="s">
        <v>8</v>
      </c>
      <c r="E1431" s="14" t="s">
        <v>1277</v>
      </c>
      <c r="F1431" s="14" t="s">
        <v>72</v>
      </c>
      <c r="G1431" s="14" t="s">
        <v>13</v>
      </c>
      <c r="J1431">
        <v>11.2</v>
      </c>
      <c r="K1431" t="s">
        <v>1357</v>
      </c>
    </row>
    <row r="1432" spans="1:11" ht="17" customHeight="1" x14ac:dyDescent="0.2">
      <c r="A1432" s="9" t="str">
        <f>LEFT(B1432,1)</f>
        <v>O</v>
      </c>
      <c r="B1432" t="s">
        <v>1267</v>
      </c>
      <c r="C1432" s="7" t="s">
        <v>1254</v>
      </c>
      <c r="D1432" t="s">
        <v>8</v>
      </c>
      <c r="E1432" s="14" t="s">
        <v>1277</v>
      </c>
      <c r="F1432" s="14" t="s">
        <v>72</v>
      </c>
      <c r="G1432" s="14" t="s">
        <v>13</v>
      </c>
      <c r="J1432">
        <v>13.4</v>
      </c>
      <c r="K1432" t="s">
        <v>1357</v>
      </c>
    </row>
    <row r="1433" spans="1:11" ht="17" customHeight="1" x14ac:dyDescent="0.2">
      <c r="A1433" s="9" t="str">
        <f>LEFT(B1433,1)</f>
        <v>O</v>
      </c>
      <c r="B1433" t="s">
        <v>1245</v>
      </c>
      <c r="C1433" s="7" t="s">
        <v>1254</v>
      </c>
      <c r="D1433" t="s">
        <v>65</v>
      </c>
      <c r="E1433" s="14" t="s">
        <v>1257</v>
      </c>
      <c r="F1433" s="14" t="s">
        <v>72</v>
      </c>
      <c r="G1433" s="14" t="s">
        <v>13</v>
      </c>
      <c r="J1433">
        <v>2.9</v>
      </c>
      <c r="K1433" t="s">
        <v>1357</v>
      </c>
    </row>
    <row r="1434" spans="1:11" ht="17" customHeight="1" x14ac:dyDescent="0.2">
      <c r="A1434" s="9" t="str">
        <f>LEFT(B1434,1)</f>
        <v>O</v>
      </c>
      <c r="B1434" t="s">
        <v>1246</v>
      </c>
      <c r="C1434" s="7" t="s">
        <v>1254</v>
      </c>
      <c r="D1434" t="s">
        <v>65</v>
      </c>
      <c r="E1434" s="14" t="s">
        <v>1257</v>
      </c>
      <c r="F1434" s="14" t="s">
        <v>72</v>
      </c>
      <c r="G1434" s="14" t="s">
        <v>13</v>
      </c>
      <c r="J1434">
        <v>-4.5</v>
      </c>
      <c r="K1434" t="s">
        <v>1357</v>
      </c>
    </row>
    <row r="1435" spans="1:11" ht="17" customHeight="1" x14ac:dyDescent="0.2">
      <c r="A1435" s="9" t="str">
        <f>LEFT(B1435,1)</f>
        <v>O</v>
      </c>
      <c r="B1435" t="s">
        <v>1247</v>
      </c>
      <c r="C1435" s="7" t="s">
        <v>1254</v>
      </c>
      <c r="D1435" t="s">
        <v>65</v>
      </c>
      <c r="E1435" s="14" t="s">
        <v>1257</v>
      </c>
      <c r="F1435" s="14" t="s">
        <v>72</v>
      </c>
      <c r="G1435" s="14" t="s">
        <v>13</v>
      </c>
      <c r="J1435">
        <v>-6.3</v>
      </c>
      <c r="K1435" t="s">
        <v>1357</v>
      </c>
    </row>
    <row r="1436" spans="1:11" ht="17" customHeight="1" x14ac:dyDescent="0.2">
      <c r="A1436" s="9" t="str">
        <f>LEFT(B1436,1)</f>
        <v>O</v>
      </c>
      <c r="B1436" t="s">
        <v>1248</v>
      </c>
      <c r="C1436" s="7" t="s">
        <v>1254</v>
      </c>
      <c r="D1436" t="s">
        <v>65</v>
      </c>
      <c r="E1436" s="14" t="s">
        <v>1257</v>
      </c>
      <c r="F1436" s="14" t="s">
        <v>72</v>
      </c>
      <c r="G1436" s="14" t="s">
        <v>13</v>
      </c>
      <c r="J1436">
        <v>-4.5</v>
      </c>
      <c r="K1436" t="s">
        <v>1357</v>
      </c>
    </row>
    <row r="1437" spans="1:11" ht="17" customHeight="1" x14ac:dyDescent="0.2">
      <c r="A1437" s="9" t="str">
        <f>LEFT(B1437,1)</f>
        <v>O</v>
      </c>
      <c r="B1437" t="s">
        <v>1249</v>
      </c>
      <c r="C1437" s="7" t="s">
        <v>1254</v>
      </c>
      <c r="D1437" t="s">
        <v>65</v>
      </c>
      <c r="E1437" s="14" t="s">
        <v>1257</v>
      </c>
      <c r="F1437" s="14" t="s">
        <v>72</v>
      </c>
      <c r="G1437" s="14" t="s">
        <v>13</v>
      </c>
      <c r="J1437">
        <v>-5.4</v>
      </c>
      <c r="K1437" t="s">
        <v>1357</v>
      </c>
    </row>
    <row r="1438" spans="1:11" ht="17" customHeight="1" x14ac:dyDescent="0.2">
      <c r="A1438" s="9" t="str">
        <f>LEFT(B1438,1)</f>
        <v>O</v>
      </c>
      <c r="B1438" t="s">
        <v>1250</v>
      </c>
      <c r="C1438" s="7" t="s">
        <v>1254</v>
      </c>
      <c r="D1438" t="s">
        <v>65</v>
      </c>
      <c r="E1438" s="14" t="s">
        <v>1257</v>
      </c>
      <c r="F1438" s="14" t="s">
        <v>72</v>
      </c>
      <c r="G1438" s="14" t="s">
        <v>13</v>
      </c>
      <c r="J1438">
        <v>-4</v>
      </c>
      <c r="K1438" t="s">
        <v>1357</v>
      </c>
    </row>
    <row r="1439" spans="1:11" ht="17" customHeight="1" x14ac:dyDescent="0.2">
      <c r="A1439" s="9" t="str">
        <f>LEFT(B1439,1)</f>
        <v>O</v>
      </c>
      <c r="B1439" t="s">
        <v>1251</v>
      </c>
      <c r="C1439" s="7" t="s">
        <v>1254</v>
      </c>
      <c r="D1439" t="s">
        <v>65</v>
      </c>
      <c r="E1439" s="14" t="s">
        <v>1257</v>
      </c>
      <c r="F1439" s="14" t="s">
        <v>72</v>
      </c>
      <c r="G1439" s="14" t="s">
        <v>13</v>
      </c>
      <c r="J1439">
        <v>-3.7</v>
      </c>
      <c r="K1439" t="s">
        <v>1357</v>
      </c>
    </row>
    <row r="1440" spans="1:11" ht="17" customHeight="1" x14ac:dyDescent="0.2">
      <c r="A1440" s="9" t="str">
        <f>LEFT(B1440,1)</f>
        <v>O</v>
      </c>
      <c r="B1440" t="s">
        <v>1252</v>
      </c>
      <c r="C1440" s="7" t="s">
        <v>1254</v>
      </c>
      <c r="D1440" t="s">
        <v>65</v>
      </c>
      <c r="E1440" s="14" t="s">
        <v>1257</v>
      </c>
      <c r="F1440" s="14" t="s">
        <v>72</v>
      </c>
      <c r="G1440" s="14" t="s">
        <v>13</v>
      </c>
      <c r="J1440">
        <v>-3.9</v>
      </c>
      <c r="K1440" t="s">
        <v>1357</v>
      </c>
    </row>
    <row r="1441" spans="1:11" ht="17" customHeight="1" x14ac:dyDescent="0.2">
      <c r="A1441" s="9" t="str">
        <f>LEFT(B1441,1)</f>
        <v>O</v>
      </c>
      <c r="B1441" t="s">
        <v>1253</v>
      </c>
      <c r="C1441" s="7" t="s">
        <v>1254</v>
      </c>
      <c r="D1441" t="s">
        <v>65</v>
      </c>
      <c r="E1441" s="14" t="s">
        <v>1257</v>
      </c>
      <c r="F1441" s="14" t="s">
        <v>72</v>
      </c>
      <c r="G1441" s="14" t="s">
        <v>13</v>
      </c>
      <c r="J1441">
        <v>-4.9000000000000004</v>
      </c>
      <c r="K1441" t="s">
        <v>1357</v>
      </c>
    </row>
    <row r="1442" spans="1:11" ht="17" customHeight="1" x14ac:dyDescent="0.2">
      <c r="A1442" s="9" t="str">
        <f>LEFT(B1442,1)</f>
        <v>O</v>
      </c>
      <c r="B1442" t="s">
        <v>1260</v>
      </c>
      <c r="C1442" s="7" t="s">
        <v>1254</v>
      </c>
      <c r="D1442" t="s">
        <v>65</v>
      </c>
      <c r="E1442" s="14" t="s">
        <v>1257</v>
      </c>
      <c r="F1442" s="14" t="s">
        <v>72</v>
      </c>
      <c r="G1442" s="14" t="s">
        <v>13</v>
      </c>
      <c r="J1442">
        <v>-3.2</v>
      </c>
      <c r="K1442" t="s">
        <v>1357</v>
      </c>
    </row>
    <row r="1443" spans="1:11" ht="17" customHeight="1" x14ac:dyDescent="0.2">
      <c r="A1443" s="9" t="str">
        <f>LEFT(B1443,1)</f>
        <v>O</v>
      </c>
      <c r="B1443" t="s">
        <v>1261</v>
      </c>
      <c r="C1443" s="7" t="s">
        <v>1254</v>
      </c>
      <c r="D1443" t="s">
        <v>65</v>
      </c>
      <c r="E1443" s="14" t="s">
        <v>1257</v>
      </c>
      <c r="F1443" s="14" t="s">
        <v>72</v>
      </c>
      <c r="G1443" s="14" t="s">
        <v>13</v>
      </c>
      <c r="J1443">
        <v>-7.6</v>
      </c>
      <c r="K1443" t="s">
        <v>1357</v>
      </c>
    </row>
    <row r="1444" spans="1:11" ht="17" customHeight="1" x14ac:dyDescent="0.2">
      <c r="A1444" s="9" t="str">
        <f>LEFT(B1444,1)</f>
        <v>O</v>
      </c>
      <c r="B1444" t="s">
        <v>1262</v>
      </c>
      <c r="C1444" s="7" t="s">
        <v>1254</v>
      </c>
      <c r="D1444" t="s">
        <v>65</v>
      </c>
      <c r="E1444" s="14" t="s">
        <v>1257</v>
      </c>
      <c r="F1444" s="14" t="s">
        <v>72</v>
      </c>
      <c r="G1444" s="14" t="s">
        <v>13</v>
      </c>
      <c r="J1444">
        <v>-0.6</v>
      </c>
      <c r="K1444" t="s">
        <v>1357</v>
      </c>
    </row>
    <row r="1445" spans="1:11" ht="17" customHeight="1" x14ac:dyDescent="0.2">
      <c r="A1445" s="9" t="str">
        <f>LEFT(B1445,1)</f>
        <v>O</v>
      </c>
      <c r="B1445" t="s">
        <v>1263</v>
      </c>
      <c r="C1445" s="7" t="s">
        <v>1254</v>
      </c>
      <c r="D1445" t="s">
        <v>65</v>
      </c>
      <c r="E1445" s="14" t="s">
        <v>1257</v>
      </c>
      <c r="F1445" s="14" t="s">
        <v>72</v>
      </c>
      <c r="G1445" s="14" t="s">
        <v>13</v>
      </c>
      <c r="J1445">
        <v>-3.1</v>
      </c>
      <c r="K1445" t="s">
        <v>1357</v>
      </c>
    </row>
    <row r="1446" spans="1:11" ht="17" customHeight="1" x14ac:dyDescent="0.2">
      <c r="A1446" s="9" t="str">
        <f>LEFT(B1446,1)</f>
        <v>O</v>
      </c>
      <c r="B1446" t="s">
        <v>1264</v>
      </c>
      <c r="C1446" s="7" t="s">
        <v>1254</v>
      </c>
      <c r="D1446" t="s">
        <v>65</v>
      </c>
      <c r="E1446" s="14" t="s">
        <v>1257</v>
      </c>
      <c r="F1446" s="14" t="s">
        <v>72</v>
      </c>
      <c r="G1446" s="14" t="s">
        <v>13</v>
      </c>
      <c r="J1446">
        <v>-1.7</v>
      </c>
      <c r="K1446" t="s">
        <v>1357</v>
      </c>
    </row>
    <row r="1447" spans="1:11" ht="17" customHeight="1" x14ac:dyDescent="0.2">
      <c r="A1447" s="9" t="str">
        <f>LEFT(B1447,1)</f>
        <v>O</v>
      </c>
      <c r="B1447" t="s">
        <v>1265</v>
      </c>
      <c r="C1447" s="7" t="s">
        <v>1254</v>
      </c>
      <c r="D1447" t="s">
        <v>65</v>
      </c>
      <c r="E1447" s="14" t="s">
        <v>1257</v>
      </c>
      <c r="F1447" s="14" t="s">
        <v>72</v>
      </c>
      <c r="G1447" s="14" t="s">
        <v>13</v>
      </c>
      <c r="J1447">
        <v>-6.6</v>
      </c>
      <c r="K1447" t="s">
        <v>1357</v>
      </c>
    </row>
    <row r="1448" spans="1:11" ht="17" customHeight="1" x14ac:dyDescent="0.2">
      <c r="A1448" s="9" t="str">
        <f>LEFT(B1448,1)</f>
        <v>O</v>
      </c>
      <c r="B1448" t="s">
        <v>1266</v>
      </c>
      <c r="C1448" s="7" t="s">
        <v>1254</v>
      </c>
      <c r="D1448" t="s">
        <v>65</v>
      </c>
      <c r="E1448" s="14" t="s">
        <v>1257</v>
      </c>
      <c r="F1448" s="14" t="s">
        <v>72</v>
      </c>
      <c r="G1448" s="14" t="s">
        <v>13</v>
      </c>
      <c r="J1448">
        <v>4.8</v>
      </c>
      <c r="K1448" t="s">
        <v>1357</v>
      </c>
    </row>
    <row r="1449" spans="1:11" ht="17" customHeight="1" x14ac:dyDescent="0.2">
      <c r="A1449" s="9" t="str">
        <f>LEFT(B1449,1)</f>
        <v>O</v>
      </c>
      <c r="B1449" t="s">
        <v>1269</v>
      </c>
      <c r="C1449" s="7" t="s">
        <v>1254</v>
      </c>
      <c r="D1449" t="s">
        <v>65</v>
      </c>
      <c r="E1449" s="14" t="s">
        <v>1257</v>
      </c>
      <c r="F1449" s="14" t="s">
        <v>72</v>
      </c>
      <c r="G1449" s="14" t="s">
        <v>13</v>
      </c>
      <c r="J1449">
        <v>-6</v>
      </c>
      <c r="K1449" t="s">
        <v>1357</v>
      </c>
    </row>
    <row r="1450" spans="1:11" ht="17" customHeight="1" x14ac:dyDescent="0.2">
      <c r="A1450" s="9" t="str">
        <f>LEFT(B1450,1)</f>
        <v>O</v>
      </c>
      <c r="B1450" t="s">
        <v>1270</v>
      </c>
      <c r="C1450" s="7" t="s">
        <v>1254</v>
      </c>
      <c r="D1450" t="s">
        <v>65</v>
      </c>
      <c r="E1450" s="14" t="s">
        <v>1257</v>
      </c>
      <c r="F1450" s="14" t="s">
        <v>72</v>
      </c>
      <c r="G1450" s="14" t="s">
        <v>13</v>
      </c>
      <c r="J1450">
        <v>-6.2</v>
      </c>
      <c r="K1450" t="s">
        <v>1357</v>
      </c>
    </row>
    <row r="1451" spans="1:11" ht="17" customHeight="1" x14ac:dyDescent="0.2">
      <c r="A1451" s="9" t="str">
        <f>LEFT(B1451,1)</f>
        <v>O</v>
      </c>
      <c r="B1451" t="s">
        <v>1271</v>
      </c>
      <c r="C1451" s="7" t="s">
        <v>1254</v>
      </c>
      <c r="D1451" t="s">
        <v>65</v>
      </c>
      <c r="E1451" s="14" t="s">
        <v>1257</v>
      </c>
      <c r="F1451" s="14" t="s">
        <v>72</v>
      </c>
      <c r="G1451" s="14" t="s">
        <v>13</v>
      </c>
      <c r="J1451">
        <v>-5.9</v>
      </c>
      <c r="K1451" t="s">
        <v>1357</v>
      </c>
    </row>
    <row r="1452" spans="1:11" ht="17" customHeight="1" x14ac:dyDescent="0.2">
      <c r="A1452" s="9" t="str">
        <f>LEFT(B1452,1)</f>
        <v>O</v>
      </c>
      <c r="B1452" t="s">
        <v>1272</v>
      </c>
      <c r="C1452" s="7" t="s">
        <v>1254</v>
      </c>
      <c r="D1452" t="s">
        <v>65</v>
      </c>
      <c r="E1452" s="14" t="s">
        <v>1257</v>
      </c>
      <c r="F1452" s="14" t="s">
        <v>72</v>
      </c>
      <c r="G1452" s="14" t="s">
        <v>13</v>
      </c>
      <c r="J1452">
        <v>-6.9</v>
      </c>
      <c r="K1452" t="s">
        <v>1357</v>
      </c>
    </row>
    <row r="1453" spans="1:11" ht="17" customHeight="1" x14ac:dyDescent="0.2">
      <c r="A1453" s="9" t="str">
        <f>LEFT(B1453,1)</f>
        <v>O</v>
      </c>
      <c r="B1453" t="s">
        <v>1273</v>
      </c>
      <c r="C1453" s="7" t="s">
        <v>1254</v>
      </c>
      <c r="D1453" t="s">
        <v>65</v>
      </c>
      <c r="E1453" s="14" t="s">
        <v>1257</v>
      </c>
      <c r="F1453" s="14" t="s">
        <v>72</v>
      </c>
      <c r="G1453" s="14" t="s">
        <v>13</v>
      </c>
      <c r="J1453">
        <v>-4.2</v>
      </c>
      <c r="K1453" t="s">
        <v>1357</v>
      </c>
    </row>
    <row r="1454" spans="1:11" ht="17" customHeight="1" x14ac:dyDescent="0.2">
      <c r="A1454" s="9" t="str">
        <f>LEFT(B1454,1)</f>
        <v>O</v>
      </c>
      <c r="B1454" t="s">
        <v>1274</v>
      </c>
      <c r="C1454" s="7" t="s">
        <v>1254</v>
      </c>
      <c r="D1454" t="s">
        <v>65</v>
      </c>
      <c r="E1454" s="14" t="s">
        <v>1257</v>
      </c>
      <c r="F1454" s="14" t="s">
        <v>72</v>
      </c>
      <c r="G1454" s="14" t="s">
        <v>13</v>
      </c>
      <c r="J1454">
        <v>-6.2</v>
      </c>
      <c r="K1454" t="s">
        <v>1357</v>
      </c>
    </row>
    <row r="1455" spans="1:11" ht="17" customHeight="1" x14ac:dyDescent="0.2">
      <c r="A1455" s="9" t="str">
        <f>LEFT(B1455,1)</f>
        <v>O</v>
      </c>
      <c r="B1455" t="s">
        <v>1275</v>
      </c>
      <c r="C1455" s="7" t="s">
        <v>1254</v>
      </c>
      <c r="D1455" t="s">
        <v>65</v>
      </c>
      <c r="E1455" s="14" t="s">
        <v>1257</v>
      </c>
      <c r="F1455" s="14" t="s">
        <v>72</v>
      </c>
      <c r="G1455" s="14" t="s">
        <v>13</v>
      </c>
      <c r="J1455">
        <v>-5.2</v>
      </c>
      <c r="K1455" t="s">
        <v>1357</v>
      </c>
    </row>
    <row r="1456" spans="1:11" ht="17" customHeight="1" x14ac:dyDescent="0.2">
      <c r="A1456" s="9" t="str">
        <f>LEFT(B1456,1)</f>
        <v>O</v>
      </c>
      <c r="B1456" t="s">
        <v>1278</v>
      </c>
      <c r="C1456" s="7" t="s">
        <v>1254</v>
      </c>
      <c r="D1456" t="s">
        <v>7</v>
      </c>
      <c r="E1456" s="14" t="s">
        <v>1255</v>
      </c>
      <c r="F1456" s="14" t="s">
        <v>72</v>
      </c>
      <c r="G1456" s="14" t="s">
        <v>13</v>
      </c>
      <c r="J1456">
        <v>14.8</v>
      </c>
      <c r="K1456" t="s">
        <v>1357</v>
      </c>
    </row>
    <row r="1457" spans="1:11" ht="17" customHeight="1" x14ac:dyDescent="0.2">
      <c r="A1457" s="9" t="str">
        <f>LEFT(B1457,1)</f>
        <v>O</v>
      </c>
      <c r="B1457" t="s">
        <v>1282</v>
      </c>
      <c r="C1457" s="7" t="s">
        <v>1254</v>
      </c>
      <c r="D1457" t="s">
        <v>7</v>
      </c>
      <c r="E1457" s="14" t="s">
        <v>1255</v>
      </c>
      <c r="F1457" s="14" t="s">
        <v>72</v>
      </c>
      <c r="G1457" s="14" t="s">
        <v>13</v>
      </c>
      <c r="J1457">
        <v>17.2</v>
      </c>
      <c r="K1457" t="s">
        <v>1357</v>
      </c>
    </row>
    <row r="1458" spans="1:11" ht="17" customHeight="1" x14ac:dyDescent="0.2">
      <c r="A1458" s="9" t="str">
        <f>LEFT(B1458,1)</f>
        <v>O</v>
      </c>
      <c r="B1458" t="s">
        <v>1283</v>
      </c>
      <c r="C1458" s="7" t="s">
        <v>1254</v>
      </c>
      <c r="D1458" t="s">
        <v>7</v>
      </c>
      <c r="E1458" s="14" t="s">
        <v>1255</v>
      </c>
      <c r="F1458" s="14" t="s">
        <v>72</v>
      </c>
      <c r="G1458" s="14" t="s">
        <v>13</v>
      </c>
      <c r="J1458">
        <v>15.9</v>
      </c>
      <c r="K1458" t="s">
        <v>1357</v>
      </c>
    </row>
    <row r="1459" spans="1:11" ht="17" customHeight="1" x14ac:dyDescent="0.2">
      <c r="A1459" s="9" t="str">
        <f>LEFT(B1459,1)</f>
        <v>O</v>
      </c>
      <c r="B1459" t="s">
        <v>1285</v>
      </c>
      <c r="C1459" s="7" t="s">
        <v>1254</v>
      </c>
      <c r="D1459" t="s">
        <v>7</v>
      </c>
      <c r="E1459" s="14" t="s">
        <v>1255</v>
      </c>
      <c r="F1459" s="14" t="s">
        <v>72</v>
      </c>
      <c r="G1459" s="14" t="s">
        <v>13</v>
      </c>
      <c r="J1459">
        <v>15.3</v>
      </c>
      <c r="K1459" t="s">
        <v>1357</v>
      </c>
    </row>
    <row r="1460" spans="1:11" ht="17" customHeight="1" x14ac:dyDescent="0.2">
      <c r="A1460" s="9" t="str">
        <f>LEFT(B1460,1)</f>
        <v>O</v>
      </c>
      <c r="B1460" t="s">
        <v>1287</v>
      </c>
      <c r="C1460" s="7" t="s">
        <v>1254</v>
      </c>
      <c r="D1460" t="s">
        <v>7</v>
      </c>
      <c r="E1460" s="14" t="s">
        <v>1255</v>
      </c>
      <c r="F1460" s="14" t="s">
        <v>72</v>
      </c>
      <c r="G1460" s="14" t="s">
        <v>13</v>
      </c>
      <c r="J1460">
        <v>20.7</v>
      </c>
      <c r="K1460" t="s">
        <v>1357</v>
      </c>
    </row>
    <row r="1461" spans="1:11" ht="17" customHeight="1" x14ac:dyDescent="0.2">
      <c r="A1461" s="9" t="str">
        <f>LEFT(B1461,1)</f>
        <v>O</v>
      </c>
      <c r="B1461" t="s">
        <v>1288</v>
      </c>
      <c r="C1461" s="7" t="s">
        <v>1254</v>
      </c>
      <c r="D1461" t="s">
        <v>7</v>
      </c>
      <c r="E1461" s="14" t="s">
        <v>1255</v>
      </c>
      <c r="F1461" s="14" t="s">
        <v>72</v>
      </c>
      <c r="G1461" s="14" t="s">
        <v>13</v>
      </c>
      <c r="J1461">
        <v>19.100000000000001</v>
      </c>
      <c r="K1461" t="s">
        <v>1357</v>
      </c>
    </row>
    <row r="1462" spans="1:11" ht="17" customHeight="1" x14ac:dyDescent="0.2">
      <c r="A1462" s="9" t="str">
        <f>LEFT(B1462,1)</f>
        <v>O</v>
      </c>
      <c r="B1462" t="s">
        <v>1289</v>
      </c>
      <c r="C1462" s="7" t="s">
        <v>1254</v>
      </c>
      <c r="D1462" t="s">
        <v>7</v>
      </c>
      <c r="E1462" s="14" t="s">
        <v>1255</v>
      </c>
      <c r="F1462" s="14" t="s">
        <v>72</v>
      </c>
      <c r="G1462" s="14" t="s">
        <v>13</v>
      </c>
      <c r="J1462">
        <v>15.9</v>
      </c>
      <c r="K1462" t="s">
        <v>1357</v>
      </c>
    </row>
    <row r="1463" spans="1:11" ht="17" customHeight="1" x14ac:dyDescent="0.2">
      <c r="A1463" s="9" t="str">
        <f>LEFT(B1463,1)</f>
        <v>O</v>
      </c>
      <c r="B1463" t="s">
        <v>1290</v>
      </c>
      <c r="C1463" s="7" t="s">
        <v>1254</v>
      </c>
      <c r="D1463" t="s">
        <v>7</v>
      </c>
      <c r="E1463" s="14" t="s">
        <v>1255</v>
      </c>
      <c r="F1463" s="14" t="s">
        <v>72</v>
      </c>
      <c r="G1463" s="14" t="s">
        <v>13</v>
      </c>
      <c r="J1463">
        <v>19.600000000000001</v>
      </c>
      <c r="K1463" t="s">
        <v>1357</v>
      </c>
    </row>
    <row r="1464" spans="1:11" ht="17" customHeight="1" x14ac:dyDescent="0.2">
      <c r="A1464" s="9" t="str">
        <f>LEFT(B1464,1)</f>
        <v>O</v>
      </c>
      <c r="B1464" t="s">
        <v>1291</v>
      </c>
      <c r="C1464" s="7" t="s">
        <v>1254</v>
      </c>
      <c r="D1464" t="s">
        <v>7</v>
      </c>
      <c r="E1464" s="14" t="s">
        <v>1255</v>
      </c>
      <c r="F1464" s="14" t="s">
        <v>72</v>
      </c>
      <c r="G1464" s="14" t="s">
        <v>13</v>
      </c>
      <c r="J1464">
        <v>19.3</v>
      </c>
      <c r="K1464" t="s">
        <v>1357</v>
      </c>
    </row>
    <row r="1465" spans="1:11" ht="17" customHeight="1" x14ac:dyDescent="0.2">
      <c r="A1465" s="9" t="str">
        <f>LEFT(B1465,1)</f>
        <v>O</v>
      </c>
      <c r="B1465" t="s">
        <v>1292</v>
      </c>
      <c r="C1465" s="7" t="s">
        <v>1254</v>
      </c>
      <c r="D1465" t="s">
        <v>7</v>
      </c>
      <c r="E1465" s="14" t="s">
        <v>1255</v>
      </c>
      <c r="F1465" s="14" t="s">
        <v>72</v>
      </c>
      <c r="G1465" s="14" t="s">
        <v>13</v>
      </c>
      <c r="J1465">
        <v>14.5</v>
      </c>
      <c r="K1465" t="s">
        <v>1357</v>
      </c>
    </row>
    <row r="1466" spans="1:11" ht="17" customHeight="1" x14ac:dyDescent="0.2">
      <c r="A1466" s="9" t="str">
        <f>LEFT(B1466,1)</f>
        <v>O</v>
      </c>
      <c r="B1466" t="s">
        <v>1293</v>
      </c>
      <c r="C1466" s="7" t="s">
        <v>1254</v>
      </c>
      <c r="D1466" t="s">
        <v>7</v>
      </c>
      <c r="E1466" s="14" t="s">
        <v>1255</v>
      </c>
      <c r="F1466" s="14" t="s">
        <v>72</v>
      </c>
      <c r="G1466" s="14" t="s">
        <v>13</v>
      </c>
      <c r="J1466">
        <v>18.2</v>
      </c>
      <c r="K1466" t="s">
        <v>1357</v>
      </c>
    </row>
    <row r="1467" spans="1:11" ht="17" customHeight="1" x14ac:dyDescent="0.2">
      <c r="A1467" s="9" t="str">
        <f>LEFT(B1467,1)</f>
        <v>O</v>
      </c>
      <c r="B1467" t="s">
        <v>1295</v>
      </c>
      <c r="C1467" s="7" t="s">
        <v>1254</v>
      </c>
      <c r="D1467" t="s">
        <v>7</v>
      </c>
      <c r="E1467" s="14" t="s">
        <v>1255</v>
      </c>
      <c r="F1467" s="14" t="s">
        <v>72</v>
      </c>
      <c r="G1467" s="14" t="s">
        <v>13</v>
      </c>
      <c r="J1467">
        <v>15.4</v>
      </c>
      <c r="K1467" t="s">
        <v>1357</v>
      </c>
    </row>
    <row r="1468" spans="1:11" ht="17" customHeight="1" x14ac:dyDescent="0.2">
      <c r="A1468" s="9" t="str">
        <f>LEFT(B1468,1)</f>
        <v>O</v>
      </c>
      <c r="B1468" t="s">
        <v>1298</v>
      </c>
      <c r="C1468" s="7" t="s">
        <v>1254</v>
      </c>
      <c r="D1468" t="s">
        <v>7</v>
      </c>
      <c r="E1468" s="14" t="s">
        <v>1255</v>
      </c>
      <c r="F1468" s="14" t="s">
        <v>72</v>
      </c>
      <c r="G1468" s="14" t="s">
        <v>13</v>
      </c>
      <c r="J1468">
        <v>23.4</v>
      </c>
      <c r="K1468" t="s">
        <v>1357</v>
      </c>
    </row>
    <row r="1469" spans="1:11" ht="17" customHeight="1" x14ac:dyDescent="0.2">
      <c r="A1469" s="9" t="str">
        <f>LEFT(B1469,1)</f>
        <v>O</v>
      </c>
      <c r="B1469" t="s">
        <v>1302</v>
      </c>
      <c r="C1469" s="7" t="s">
        <v>1254</v>
      </c>
      <c r="D1469" t="s">
        <v>7</v>
      </c>
      <c r="E1469" s="14" t="s">
        <v>1255</v>
      </c>
      <c r="F1469" s="14" t="s">
        <v>72</v>
      </c>
      <c r="G1469" s="14" t="s">
        <v>13</v>
      </c>
      <c r="J1469">
        <v>15.1</v>
      </c>
      <c r="K1469" t="s">
        <v>1357</v>
      </c>
    </row>
    <row r="1470" spans="1:11" ht="17" customHeight="1" x14ac:dyDescent="0.2">
      <c r="A1470" s="9" t="str">
        <f>LEFT(B1470,1)</f>
        <v>O</v>
      </c>
      <c r="B1470" t="s">
        <v>1303</v>
      </c>
      <c r="C1470" s="7" t="s">
        <v>1254</v>
      </c>
      <c r="D1470" t="s">
        <v>7</v>
      </c>
      <c r="E1470" s="14" t="s">
        <v>1255</v>
      </c>
      <c r="F1470" s="14" t="s">
        <v>72</v>
      </c>
      <c r="G1470" s="14" t="s">
        <v>13</v>
      </c>
      <c r="J1470">
        <v>16.100000000000001</v>
      </c>
      <c r="K1470" t="s">
        <v>1357</v>
      </c>
    </row>
    <row r="1471" spans="1:11" ht="17" customHeight="1" x14ac:dyDescent="0.2">
      <c r="A1471" s="9" t="str">
        <f>LEFT(B1471,1)</f>
        <v>O</v>
      </c>
      <c r="B1471" t="s">
        <v>1304</v>
      </c>
      <c r="C1471" s="7" t="s">
        <v>1254</v>
      </c>
      <c r="D1471" t="s">
        <v>7</v>
      </c>
      <c r="E1471" s="14" t="s">
        <v>1255</v>
      </c>
      <c r="F1471" s="14" t="s">
        <v>72</v>
      </c>
      <c r="G1471" s="14" t="s">
        <v>13</v>
      </c>
      <c r="J1471">
        <v>28.5</v>
      </c>
      <c r="K1471" t="s">
        <v>1357</v>
      </c>
    </row>
    <row r="1472" spans="1:11" ht="17" customHeight="1" x14ac:dyDescent="0.2">
      <c r="A1472" s="9" t="str">
        <f>LEFT(B1472,1)</f>
        <v>O</v>
      </c>
      <c r="B1472" t="s">
        <v>1305</v>
      </c>
      <c r="C1472" s="7" t="s">
        <v>1254</v>
      </c>
      <c r="D1472" t="s">
        <v>7</v>
      </c>
      <c r="E1472" s="14" t="s">
        <v>1255</v>
      </c>
      <c r="F1472" s="14" t="s">
        <v>72</v>
      </c>
      <c r="G1472" s="14" t="s">
        <v>13</v>
      </c>
      <c r="J1472">
        <v>26.4</v>
      </c>
      <c r="K1472" t="s">
        <v>1357</v>
      </c>
    </row>
    <row r="1473" spans="1:11" ht="17" customHeight="1" x14ac:dyDescent="0.2">
      <c r="A1473" s="9" t="str">
        <f>LEFT(B1473,1)</f>
        <v>O</v>
      </c>
      <c r="B1473" t="s">
        <v>1308</v>
      </c>
      <c r="C1473" s="7" t="s">
        <v>1254</v>
      </c>
      <c r="D1473" t="s">
        <v>7</v>
      </c>
      <c r="E1473" s="14" t="s">
        <v>1255</v>
      </c>
      <c r="F1473" s="14" t="s">
        <v>72</v>
      </c>
      <c r="G1473" s="14" t="s">
        <v>13</v>
      </c>
      <c r="J1473">
        <v>27.5</v>
      </c>
      <c r="K1473" t="s">
        <v>1357</v>
      </c>
    </row>
    <row r="1474" spans="1:11" ht="17" customHeight="1" x14ac:dyDescent="0.2">
      <c r="A1474" s="9" t="str">
        <f>LEFT(B1474,1)</f>
        <v>O</v>
      </c>
      <c r="B1474" t="s">
        <v>1309</v>
      </c>
      <c r="C1474" s="7" t="s">
        <v>1254</v>
      </c>
      <c r="D1474" t="s">
        <v>7</v>
      </c>
      <c r="E1474" s="14" t="s">
        <v>1255</v>
      </c>
      <c r="F1474" s="14" t="s">
        <v>72</v>
      </c>
      <c r="G1474" s="14" t="s">
        <v>13</v>
      </c>
      <c r="J1474">
        <v>13.7</v>
      </c>
      <c r="K1474" t="s">
        <v>1357</v>
      </c>
    </row>
    <row r="1475" spans="1:11" ht="17" customHeight="1" x14ac:dyDescent="0.2">
      <c r="A1475" s="9" t="str">
        <f>LEFT(B1475,1)</f>
        <v>O</v>
      </c>
      <c r="B1475" t="s">
        <v>1310</v>
      </c>
      <c r="C1475" s="7" t="s">
        <v>1254</v>
      </c>
      <c r="D1475" t="s">
        <v>7</v>
      </c>
      <c r="E1475" s="14" t="s">
        <v>1255</v>
      </c>
      <c r="F1475" s="14" t="s">
        <v>72</v>
      </c>
      <c r="G1475" s="14" t="s">
        <v>13</v>
      </c>
      <c r="J1475">
        <v>15.9</v>
      </c>
      <c r="K1475" t="s">
        <v>1357</v>
      </c>
    </row>
    <row r="1476" spans="1:11" ht="17" customHeight="1" x14ac:dyDescent="0.2">
      <c r="A1476" s="9" t="str">
        <f>LEFT(B1476,1)</f>
        <v>O</v>
      </c>
      <c r="B1476" t="s">
        <v>1312</v>
      </c>
      <c r="C1476" s="7" t="s">
        <v>1254</v>
      </c>
      <c r="D1476" t="s">
        <v>7</v>
      </c>
      <c r="E1476" s="14" t="s">
        <v>1255</v>
      </c>
      <c r="F1476" s="14" t="s">
        <v>72</v>
      </c>
      <c r="G1476" s="14" t="s">
        <v>13</v>
      </c>
      <c r="J1476">
        <v>12.4</v>
      </c>
      <c r="K1476" t="s">
        <v>1357</v>
      </c>
    </row>
    <row r="1477" spans="1:11" ht="17" customHeight="1" x14ac:dyDescent="0.2">
      <c r="A1477" s="9" t="str">
        <f>LEFT(B1477,1)</f>
        <v>O</v>
      </c>
      <c r="B1477" t="s">
        <v>1313</v>
      </c>
      <c r="C1477" s="7" t="s">
        <v>1254</v>
      </c>
      <c r="D1477" t="s">
        <v>7</v>
      </c>
      <c r="E1477" s="14" t="s">
        <v>1255</v>
      </c>
      <c r="F1477" s="14" t="s">
        <v>72</v>
      </c>
      <c r="G1477" s="14" t="s">
        <v>13</v>
      </c>
      <c r="J1477">
        <v>12.7</v>
      </c>
      <c r="K1477" t="s">
        <v>1357</v>
      </c>
    </row>
    <row r="1478" spans="1:11" ht="17" customHeight="1" x14ac:dyDescent="0.2">
      <c r="A1478" s="9" t="str">
        <f>LEFT(B1478,1)</f>
        <v>O</v>
      </c>
      <c r="B1478" t="s">
        <v>1314</v>
      </c>
      <c r="C1478" s="7" t="s">
        <v>1254</v>
      </c>
      <c r="D1478" t="s">
        <v>7</v>
      </c>
      <c r="E1478" s="14" t="s">
        <v>1255</v>
      </c>
      <c r="F1478" s="14" t="s">
        <v>72</v>
      </c>
      <c r="G1478" s="14" t="s">
        <v>13</v>
      </c>
      <c r="J1478">
        <v>32.700000000000003</v>
      </c>
      <c r="K1478" t="s">
        <v>1357</v>
      </c>
    </row>
    <row r="1479" spans="1:11" ht="17" customHeight="1" x14ac:dyDescent="0.2">
      <c r="A1479" s="9" t="str">
        <f>LEFT(B1479,1)</f>
        <v>O</v>
      </c>
      <c r="B1479" t="s">
        <v>1315</v>
      </c>
      <c r="C1479" s="7" t="s">
        <v>1254</v>
      </c>
      <c r="D1479" t="s">
        <v>7</v>
      </c>
      <c r="E1479" s="14" t="s">
        <v>1255</v>
      </c>
      <c r="F1479" s="14" t="s">
        <v>72</v>
      </c>
      <c r="G1479" s="14" t="s">
        <v>13</v>
      </c>
      <c r="J1479">
        <v>28</v>
      </c>
      <c r="K1479" t="s">
        <v>1357</v>
      </c>
    </row>
    <row r="1480" spans="1:11" ht="17" customHeight="1" x14ac:dyDescent="0.2">
      <c r="A1480" s="9" t="str">
        <f>LEFT(B1480,1)</f>
        <v>O</v>
      </c>
      <c r="B1480" t="s">
        <v>1316</v>
      </c>
      <c r="C1480" s="7" t="s">
        <v>1254</v>
      </c>
      <c r="D1480" t="s">
        <v>7</v>
      </c>
      <c r="E1480" s="14" t="s">
        <v>1255</v>
      </c>
      <c r="F1480" s="14" t="s">
        <v>72</v>
      </c>
      <c r="G1480" s="14" t="s">
        <v>13</v>
      </c>
      <c r="J1480">
        <v>10.4</v>
      </c>
      <c r="K1480" t="s">
        <v>1357</v>
      </c>
    </row>
    <row r="1481" spans="1:11" ht="17" customHeight="1" x14ac:dyDescent="0.2">
      <c r="A1481" s="9" t="str">
        <f>LEFT(B1481,1)</f>
        <v>O</v>
      </c>
      <c r="B1481" t="s">
        <v>1278</v>
      </c>
      <c r="C1481" s="7" t="s">
        <v>1254</v>
      </c>
      <c r="D1481" t="s">
        <v>8</v>
      </c>
      <c r="E1481" s="14" t="s">
        <v>1256</v>
      </c>
      <c r="F1481" s="14" t="s">
        <v>72</v>
      </c>
      <c r="G1481" s="14" t="s">
        <v>13</v>
      </c>
      <c r="J1481">
        <v>11.6</v>
      </c>
      <c r="K1481" t="s">
        <v>1357</v>
      </c>
    </row>
    <row r="1482" spans="1:11" ht="17" customHeight="1" x14ac:dyDescent="0.2">
      <c r="A1482" s="9" t="str">
        <f>LEFT(B1482,1)</f>
        <v>O</v>
      </c>
      <c r="B1482" t="s">
        <v>1279</v>
      </c>
      <c r="C1482" s="7" t="s">
        <v>1254</v>
      </c>
      <c r="D1482" t="s">
        <v>8</v>
      </c>
      <c r="E1482" s="14" t="s">
        <v>1256</v>
      </c>
      <c r="F1482" s="14" t="s">
        <v>72</v>
      </c>
      <c r="G1482" s="14" t="s">
        <v>13</v>
      </c>
      <c r="J1482">
        <v>8.9</v>
      </c>
      <c r="K1482" t="s">
        <v>1357</v>
      </c>
    </row>
    <row r="1483" spans="1:11" ht="17" customHeight="1" x14ac:dyDescent="0.2">
      <c r="A1483" s="9" t="str">
        <f>LEFT(B1483,1)</f>
        <v>O</v>
      </c>
      <c r="B1483" t="s">
        <v>1280</v>
      </c>
      <c r="C1483" s="7" t="s">
        <v>1254</v>
      </c>
      <c r="D1483" t="s">
        <v>8</v>
      </c>
      <c r="E1483" s="14" t="s">
        <v>1256</v>
      </c>
      <c r="F1483" s="14" t="s">
        <v>72</v>
      </c>
      <c r="G1483" s="14" t="s">
        <v>13</v>
      </c>
      <c r="J1483">
        <v>12.4</v>
      </c>
      <c r="K1483" t="s">
        <v>1357</v>
      </c>
    </row>
    <row r="1484" spans="1:11" ht="17" customHeight="1" x14ac:dyDescent="0.2">
      <c r="A1484" s="9" t="str">
        <f>LEFT(B1484,1)</f>
        <v>O</v>
      </c>
      <c r="B1484" t="s">
        <v>1281</v>
      </c>
      <c r="C1484" s="7" t="s">
        <v>1254</v>
      </c>
      <c r="D1484" t="s">
        <v>8</v>
      </c>
      <c r="E1484" s="14" t="s">
        <v>1256</v>
      </c>
      <c r="F1484" s="14" t="s">
        <v>72</v>
      </c>
      <c r="G1484" s="14" t="s">
        <v>13</v>
      </c>
      <c r="J1484">
        <v>11.9</v>
      </c>
      <c r="K1484" t="s">
        <v>1357</v>
      </c>
    </row>
    <row r="1485" spans="1:11" ht="17" customHeight="1" x14ac:dyDescent="0.2">
      <c r="A1485" s="9" t="str">
        <f>LEFT(B1485,1)</f>
        <v>O</v>
      </c>
      <c r="B1485" t="s">
        <v>1285</v>
      </c>
      <c r="C1485" s="7" t="s">
        <v>1254</v>
      </c>
      <c r="D1485" t="s">
        <v>8</v>
      </c>
      <c r="E1485" s="14" t="s">
        <v>1256</v>
      </c>
      <c r="F1485" s="14" t="s">
        <v>72</v>
      </c>
      <c r="G1485" s="14" t="s">
        <v>13</v>
      </c>
      <c r="J1485">
        <v>8.1</v>
      </c>
      <c r="K1485" t="s">
        <v>1357</v>
      </c>
    </row>
    <row r="1486" spans="1:11" ht="17" customHeight="1" x14ac:dyDescent="0.2">
      <c r="A1486" s="9" t="str">
        <f>LEFT(B1486,1)</f>
        <v>O</v>
      </c>
      <c r="B1486" t="s">
        <v>1290</v>
      </c>
      <c r="C1486" s="7" t="s">
        <v>1254</v>
      </c>
      <c r="D1486" t="s">
        <v>8</v>
      </c>
      <c r="E1486" s="14" t="s">
        <v>1256</v>
      </c>
      <c r="F1486" s="14" t="s">
        <v>72</v>
      </c>
      <c r="G1486" s="14" t="s">
        <v>13</v>
      </c>
      <c r="J1486">
        <v>9.5</v>
      </c>
      <c r="K1486" t="s">
        <v>1357</v>
      </c>
    </row>
    <row r="1487" spans="1:11" ht="17" customHeight="1" x14ac:dyDescent="0.2">
      <c r="A1487" s="9" t="str">
        <f>LEFT(B1487,1)</f>
        <v>O</v>
      </c>
      <c r="B1487" t="s">
        <v>1295</v>
      </c>
      <c r="C1487" s="7" t="s">
        <v>1254</v>
      </c>
      <c r="D1487" t="s">
        <v>8</v>
      </c>
      <c r="E1487" s="14" t="s">
        <v>1256</v>
      </c>
      <c r="F1487" s="14" t="s">
        <v>72</v>
      </c>
      <c r="G1487" s="14" t="s">
        <v>13</v>
      </c>
      <c r="J1487">
        <v>13.2</v>
      </c>
      <c r="K1487" t="s">
        <v>1357</v>
      </c>
    </row>
    <row r="1488" spans="1:11" ht="17" customHeight="1" x14ac:dyDescent="0.2">
      <c r="A1488" s="9" t="str">
        <f>LEFT(B1488,1)</f>
        <v>O</v>
      </c>
      <c r="B1488" t="s">
        <v>1296</v>
      </c>
      <c r="C1488" s="7" t="s">
        <v>1254</v>
      </c>
      <c r="D1488" t="s">
        <v>8</v>
      </c>
      <c r="E1488" s="14" t="s">
        <v>1256</v>
      </c>
      <c r="F1488" s="14" t="s">
        <v>72</v>
      </c>
      <c r="G1488" s="14" t="s">
        <v>13</v>
      </c>
      <c r="J1488">
        <v>14.7</v>
      </c>
      <c r="K1488" t="s">
        <v>1357</v>
      </c>
    </row>
    <row r="1489" spans="1:11" ht="17" customHeight="1" x14ac:dyDescent="0.2">
      <c r="A1489" s="9" t="str">
        <f>LEFT(B1489,1)</f>
        <v>O</v>
      </c>
      <c r="B1489" t="s">
        <v>1303</v>
      </c>
      <c r="C1489" s="7" t="s">
        <v>1254</v>
      </c>
      <c r="D1489" t="s">
        <v>8</v>
      </c>
      <c r="E1489" s="14" t="s">
        <v>1256</v>
      </c>
      <c r="F1489" s="14" t="s">
        <v>72</v>
      </c>
      <c r="G1489" s="14" t="s">
        <v>13</v>
      </c>
      <c r="J1489">
        <v>4.5999999999999996</v>
      </c>
      <c r="K1489" t="s">
        <v>1357</v>
      </c>
    </row>
    <row r="1490" spans="1:11" ht="17" customHeight="1" x14ac:dyDescent="0.2">
      <c r="A1490" s="9" t="str">
        <f>LEFT(B1490,1)</f>
        <v>O</v>
      </c>
      <c r="B1490" t="s">
        <v>1278</v>
      </c>
      <c r="C1490" s="7" t="s">
        <v>1254</v>
      </c>
      <c r="D1490" t="s">
        <v>8</v>
      </c>
      <c r="E1490" s="14" t="s">
        <v>1277</v>
      </c>
      <c r="F1490" s="14" t="s">
        <v>72</v>
      </c>
      <c r="G1490" s="14" t="s">
        <v>13</v>
      </c>
      <c r="J1490">
        <v>11.2</v>
      </c>
      <c r="K1490" t="s">
        <v>1357</v>
      </c>
    </row>
    <row r="1491" spans="1:11" ht="17" customHeight="1" x14ac:dyDescent="0.2">
      <c r="A1491" s="9" t="str">
        <f>LEFT(B1491,1)</f>
        <v>O</v>
      </c>
      <c r="B1491" t="s">
        <v>1292</v>
      </c>
      <c r="C1491" s="7" t="s">
        <v>1254</v>
      </c>
      <c r="D1491" t="s">
        <v>8</v>
      </c>
      <c r="E1491" s="14" t="s">
        <v>1277</v>
      </c>
      <c r="F1491" s="14" t="s">
        <v>72</v>
      </c>
      <c r="G1491" s="14" t="s">
        <v>13</v>
      </c>
      <c r="J1491">
        <v>-0.8</v>
      </c>
      <c r="K1491" t="s">
        <v>1357</v>
      </c>
    </row>
    <row r="1492" spans="1:11" ht="17" customHeight="1" x14ac:dyDescent="0.2">
      <c r="A1492" s="9" t="str">
        <f>LEFT(B1492,1)</f>
        <v>O</v>
      </c>
      <c r="B1492" t="s">
        <v>1295</v>
      </c>
      <c r="C1492" s="7" t="s">
        <v>1254</v>
      </c>
      <c r="D1492" t="s">
        <v>8</v>
      </c>
      <c r="E1492" s="14" t="s">
        <v>1277</v>
      </c>
      <c r="F1492" s="14" t="s">
        <v>72</v>
      </c>
      <c r="G1492" s="14" t="s">
        <v>13</v>
      </c>
      <c r="J1492">
        <v>13.6</v>
      </c>
      <c r="K1492" t="s">
        <v>1357</v>
      </c>
    </row>
    <row r="1493" spans="1:11" ht="17" customHeight="1" x14ac:dyDescent="0.2">
      <c r="A1493" s="9" t="str">
        <f>LEFT(B1493,1)</f>
        <v>O</v>
      </c>
      <c r="B1493" t="s">
        <v>1304</v>
      </c>
      <c r="C1493" s="7" t="s">
        <v>1254</v>
      </c>
      <c r="D1493" t="s">
        <v>8</v>
      </c>
      <c r="E1493" s="14" t="s">
        <v>1277</v>
      </c>
      <c r="F1493" s="14" t="s">
        <v>72</v>
      </c>
      <c r="G1493" s="14" t="s">
        <v>13</v>
      </c>
      <c r="J1493">
        <v>-3.8</v>
      </c>
      <c r="K1493" t="s">
        <v>1357</v>
      </c>
    </row>
    <row r="1494" spans="1:11" ht="17" customHeight="1" x14ac:dyDescent="0.2">
      <c r="A1494" s="9" t="str">
        <f>LEFT(B1494,1)</f>
        <v>O</v>
      </c>
      <c r="B1494" t="s">
        <v>1305</v>
      </c>
      <c r="C1494" s="7" t="s">
        <v>1254</v>
      </c>
      <c r="D1494" t="s">
        <v>8</v>
      </c>
      <c r="E1494" s="14" t="s">
        <v>1277</v>
      </c>
      <c r="F1494" s="14" t="s">
        <v>72</v>
      </c>
      <c r="G1494" s="14" t="s">
        <v>13</v>
      </c>
      <c r="J1494">
        <v>-1.1000000000000001</v>
      </c>
      <c r="K1494" t="s">
        <v>1357</v>
      </c>
    </row>
    <row r="1495" spans="1:11" ht="17" customHeight="1" x14ac:dyDescent="0.2">
      <c r="A1495" s="9" t="str">
        <f>LEFT(B1495,1)</f>
        <v>O</v>
      </c>
      <c r="B1495" t="s">
        <v>1315</v>
      </c>
      <c r="C1495" s="7" t="s">
        <v>1254</v>
      </c>
      <c r="D1495" t="s">
        <v>8</v>
      </c>
      <c r="E1495" s="14" t="s">
        <v>1277</v>
      </c>
      <c r="F1495" s="14" t="s">
        <v>72</v>
      </c>
      <c r="G1495" s="14" t="s">
        <v>13</v>
      </c>
      <c r="J1495">
        <v>21.7</v>
      </c>
      <c r="K1495" t="s">
        <v>1357</v>
      </c>
    </row>
    <row r="1496" spans="1:11" ht="17" customHeight="1" x14ac:dyDescent="0.2">
      <c r="A1496" s="9" t="str">
        <f>LEFT(B1496,1)</f>
        <v>O</v>
      </c>
      <c r="B1496" t="s">
        <v>1282</v>
      </c>
      <c r="C1496" s="7" t="s">
        <v>1254</v>
      </c>
      <c r="D1496" t="s">
        <v>65</v>
      </c>
      <c r="E1496" s="14" t="s">
        <v>1257</v>
      </c>
      <c r="F1496" s="14" t="s">
        <v>72</v>
      </c>
      <c r="G1496" s="14" t="s">
        <v>13</v>
      </c>
      <c r="J1496">
        <v>-6.1</v>
      </c>
      <c r="K1496" t="s">
        <v>1357</v>
      </c>
    </row>
    <row r="1497" spans="1:11" ht="17" customHeight="1" x14ac:dyDescent="0.2">
      <c r="A1497" s="9" t="str">
        <f>LEFT(B1497,1)</f>
        <v>O</v>
      </c>
      <c r="B1497" t="s">
        <v>1283</v>
      </c>
      <c r="C1497" s="7" t="s">
        <v>1254</v>
      </c>
      <c r="D1497" t="s">
        <v>65</v>
      </c>
      <c r="E1497" s="14" t="s">
        <v>1257</v>
      </c>
      <c r="F1497" s="14" t="s">
        <v>72</v>
      </c>
      <c r="G1497" s="14" t="s">
        <v>13</v>
      </c>
      <c r="J1497">
        <v>-5</v>
      </c>
      <c r="K1497" t="s">
        <v>1357</v>
      </c>
    </row>
    <row r="1498" spans="1:11" ht="17" customHeight="1" x14ac:dyDescent="0.2">
      <c r="A1498" s="9" t="str">
        <f>LEFT(B1498,1)</f>
        <v>O</v>
      </c>
      <c r="B1498" t="s">
        <v>1284</v>
      </c>
      <c r="C1498" s="7" t="s">
        <v>1254</v>
      </c>
      <c r="D1498" t="s">
        <v>65</v>
      </c>
      <c r="E1498" s="14" t="s">
        <v>1257</v>
      </c>
      <c r="F1498" s="14" t="s">
        <v>72</v>
      </c>
      <c r="G1498" s="14" t="s">
        <v>13</v>
      </c>
      <c r="J1498">
        <v>-4.5999999999999996</v>
      </c>
      <c r="K1498" t="s">
        <v>1357</v>
      </c>
    </row>
    <row r="1499" spans="1:11" ht="17" customHeight="1" x14ac:dyDescent="0.2">
      <c r="A1499" s="9" t="str">
        <f>LEFT(B1499,1)</f>
        <v>O</v>
      </c>
      <c r="B1499" t="s">
        <v>1285</v>
      </c>
      <c r="C1499" s="7" t="s">
        <v>1254</v>
      </c>
      <c r="D1499" t="s">
        <v>65</v>
      </c>
      <c r="E1499" s="14" t="s">
        <v>1257</v>
      </c>
      <c r="F1499" s="14" t="s">
        <v>72</v>
      </c>
      <c r="G1499" s="14" t="s">
        <v>13</v>
      </c>
      <c r="J1499">
        <v>-3.3</v>
      </c>
      <c r="K1499" t="s">
        <v>1357</v>
      </c>
    </row>
    <row r="1500" spans="1:11" ht="17" customHeight="1" x14ac:dyDescent="0.2">
      <c r="A1500" s="9" t="str">
        <f>LEFT(B1500,1)</f>
        <v>O</v>
      </c>
      <c r="B1500" t="s">
        <v>1286</v>
      </c>
      <c r="C1500" s="7" t="s">
        <v>1254</v>
      </c>
      <c r="D1500" t="s">
        <v>65</v>
      </c>
      <c r="E1500" s="14" t="s">
        <v>1257</v>
      </c>
      <c r="F1500" s="14" t="s">
        <v>72</v>
      </c>
      <c r="G1500" s="14" t="s">
        <v>13</v>
      </c>
      <c r="J1500">
        <v>-4.3</v>
      </c>
      <c r="K1500" t="s">
        <v>1357</v>
      </c>
    </row>
    <row r="1501" spans="1:11" ht="17" customHeight="1" x14ac:dyDescent="0.2">
      <c r="A1501" s="9" t="str">
        <f>LEFT(B1501,1)</f>
        <v>O</v>
      </c>
      <c r="B1501" t="s">
        <v>1287</v>
      </c>
      <c r="C1501" s="7" t="s">
        <v>1254</v>
      </c>
      <c r="D1501" t="s">
        <v>65</v>
      </c>
      <c r="E1501" s="14" t="s">
        <v>1257</v>
      </c>
      <c r="F1501" s="14" t="s">
        <v>72</v>
      </c>
      <c r="G1501" s="14" t="s">
        <v>13</v>
      </c>
      <c r="J1501">
        <v>-4.0999999999999996</v>
      </c>
      <c r="K1501" t="s">
        <v>1357</v>
      </c>
    </row>
    <row r="1502" spans="1:11" ht="17" customHeight="1" x14ac:dyDescent="0.2">
      <c r="A1502" s="9" t="str">
        <f>LEFT(B1502,1)</f>
        <v>O</v>
      </c>
      <c r="B1502" t="s">
        <v>1288</v>
      </c>
      <c r="C1502" s="7" t="s">
        <v>1254</v>
      </c>
      <c r="D1502" t="s">
        <v>65</v>
      </c>
      <c r="E1502" s="14" t="s">
        <v>1257</v>
      </c>
      <c r="F1502" s="14" t="s">
        <v>72</v>
      </c>
      <c r="G1502" s="14" t="s">
        <v>13</v>
      </c>
      <c r="J1502">
        <v>-5.0999999999999996</v>
      </c>
      <c r="K1502" t="s">
        <v>1357</v>
      </c>
    </row>
    <row r="1503" spans="1:11" ht="17" customHeight="1" x14ac:dyDescent="0.2">
      <c r="A1503" s="9" t="str">
        <f>LEFT(B1503,1)</f>
        <v>O</v>
      </c>
      <c r="B1503" t="s">
        <v>1290</v>
      </c>
      <c r="C1503" s="7" t="s">
        <v>1254</v>
      </c>
      <c r="D1503" t="s">
        <v>65</v>
      </c>
      <c r="E1503" s="14" t="s">
        <v>1257</v>
      </c>
      <c r="F1503" s="14" t="s">
        <v>72</v>
      </c>
      <c r="G1503" s="14" t="s">
        <v>13</v>
      </c>
      <c r="J1503">
        <v>-4.3</v>
      </c>
      <c r="K1503" t="s">
        <v>1357</v>
      </c>
    </row>
    <row r="1504" spans="1:11" ht="17" customHeight="1" x14ac:dyDescent="0.2">
      <c r="A1504" s="9" t="str">
        <f>LEFT(B1504,1)</f>
        <v>O</v>
      </c>
      <c r="B1504" t="s">
        <v>1291</v>
      </c>
      <c r="C1504" s="7" t="s">
        <v>1254</v>
      </c>
      <c r="D1504" t="s">
        <v>65</v>
      </c>
      <c r="E1504" s="14" t="s">
        <v>1257</v>
      </c>
      <c r="F1504" s="14" t="s">
        <v>72</v>
      </c>
      <c r="G1504" s="14" t="s">
        <v>13</v>
      </c>
      <c r="J1504">
        <v>-3.4</v>
      </c>
      <c r="K1504" t="s">
        <v>1357</v>
      </c>
    </row>
    <row r="1505" spans="1:11" ht="17" customHeight="1" x14ac:dyDescent="0.2">
      <c r="A1505" s="9" t="str">
        <f>LEFT(B1505,1)</f>
        <v>O</v>
      </c>
      <c r="B1505" t="s">
        <v>1292</v>
      </c>
      <c r="C1505" s="7" t="s">
        <v>1254</v>
      </c>
      <c r="D1505" t="s">
        <v>65</v>
      </c>
      <c r="E1505" s="14" t="s">
        <v>1257</v>
      </c>
      <c r="F1505" s="14" t="s">
        <v>72</v>
      </c>
      <c r="G1505" s="14" t="s">
        <v>13</v>
      </c>
      <c r="J1505">
        <v>-4.2</v>
      </c>
      <c r="K1505" t="s">
        <v>1357</v>
      </c>
    </row>
    <row r="1506" spans="1:11" ht="17" customHeight="1" x14ac:dyDescent="0.2">
      <c r="A1506" s="9" t="str">
        <f>LEFT(B1506,1)</f>
        <v>O</v>
      </c>
      <c r="B1506" t="s">
        <v>1294</v>
      </c>
      <c r="C1506" s="7" t="s">
        <v>1254</v>
      </c>
      <c r="D1506" t="s">
        <v>65</v>
      </c>
      <c r="E1506" s="14" t="s">
        <v>1257</v>
      </c>
      <c r="F1506" s="14" t="s">
        <v>72</v>
      </c>
      <c r="G1506" s="14" t="s">
        <v>13</v>
      </c>
      <c r="J1506">
        <v>-5.8</v>
      </c>
      <c r="K1506" t="s">
        <v>1357</v>
      </c>
    </row>
    <row r="1507" spans="1:11" ht="17" customHeight="1" x14ac:dyDescent="0.2">
      <c r="A1507" s="9" t="str">
        <f>LEFT(B1507,1)</f>
        <v>O</v>
      </c>
      <c r="B1507" t="s">
        <v>1296</v>
      </c>
      <c r="C1507" s="7" t="s">
        <v>1254</v>
      </c>
      <c r="D1507" t="s">
        <v>65</v>
      </c>
      <c r="E1507" s="14" t="s">
        <v>1257</v>
      </c>
      <c r="F1507" s="14" t="s">
        <v>72</v>
      </c>
      <c r="G1507" s="14" t="s">
        <v>13</v>
      </c>
      <c r="J1507">
        <v>4</v>
      </c>
      <c r="K1507" t="s">
        <v>1357</v>
      </c>
    </row>
    <row r="1508" spans="1:11" ht="17" customHeight="1" x14ac:dyDescent="0.2">
      <c r="A1508" s="9" t="str">
        <f>LEFT(B1508,1)</f>
        <v>O</v>
      </c>
      <c r="B1508" t="s">
        <v>1297</v>
      </c>
      <c r="C1508" s="7" t="s">
        <v>1254</v>
      </c>
      <c r="D1508" t="s">
        <v>65</v>
      </c>
      <c r="E1508" s="14" t="s">
        <v>1257</v>
      </c>
      <c r="F1508" s="14" t="s">
        <v>72</v>
      </c>
      <c r="G1508" s="14" t="s">
        <v>13</v>
      </c>
      <c r="J1508">
        <v>7.5</v>
      </c>
      <c r="K1508" t="s">
        <v>1357</v>
      </c>
    </row>
    <row r="1509" spans="1:11" ht="17" customHeight="1" x14ac:dyDescent="0.2">
      <c r="A1509" s="9" t="str">
        <f>LEFT(B1509,1)</f>
        <v>O</v>
      </c>
      <c r="B1509" t="s">
        <v>1298</v>
      </c>
      <c r="C1509" s="7" t="s">
        <v>1254</v>
      </c>
      <c r="D1509" t="s">
        <v>65</v>
      </c>
      <c r="E1509" s="14" t="s">
        <v>1257</v>
      </c>
      <c r="F1509" s="14" t="s">
        <v>72</v>
      </c>
      <c r="G1509" s="14" t="s">
        <v>13</v>
      </c>
      <c r="J1509">
        <v>-3.2</v>
      </c>
      <c r="K1509" t="s">
        <v>1357</v>
      </c>
    </row>
    <row r="1510" spans="1:11" ht="17" customHeight="1" x14ac:dyDescent="0.2">
      <c r="A1510" s="9" t="str">
        <f>LEFT(B1510,1)</f>
        <v>O</v>
      </c>
      <c r="B1510" t="s">
        <v>1299</v>
      </c>
      <c r="C1510" s="7" t="s">
        <v>1254</v>
      </c>
      <c r="D1510" t="s">
        <v>65</v>
      </c>
      <c r="E1510" s="14" t="s">
        <v>1257</v>
      </c>
      <c r="F1510" s="14" t="s">
        <v>72</v>
      </c>
      <c r="G1510" s="14" t="s">
        <v>13</v>
      </c>
      <c r="J1510">
        <v>-3.5</v>
      </c>
      <c r="K1510" t="s">
        <v>1357</v>
      </c>
    </row>
    <row r="1511" spans="1:11" ht="17" customHeight="1" x14ac:dyDescent="0.2">
      <c r="A1511" s="9" t="str">
        <f>LEFT(B1511,1)</f>
        <v>O</v>
      </c>
      <c r="B1511" t="s">
        <v>1300</v>
      </c>
      <c r="C1511" s="7" t="s">
        <v>1254</v>
      </c>
      <c r="D1511" t="s">
        <v>65</v>
      </c>
      <c r="E1511" s="14" t="s">
        <v>1257</v>
      </c>
      <c r="F1511" s="14" t="s">
        <v>72</v>
      </c>
      <c r="G1511" s="14" t="s">
        <v>13</v>
      </c>
      <c r="J1511">
        <v>-3.3</v>
      </c>
      <c r="K1511" t="s">
        <v>1357</v>
      </c>
    </row>
    <row r="1512" spans="1:11" ht="17" customHeight="1" x14ac:dyDescent="0.2">
      <c r="A1512" s="9" t="str">
        <f>LEFT(B1512,1)</f>
        <v>O</v>
      </c>
      <c r="B1512" t="s">
        <v>1301</v>
      </c>
      <c r="C1512" s="7" t="s">
        <v>1254</v>
      </c>
      <c r="D1512" t="s">
        <v>65</v>
      </c>
      <c r="E1512" s="14" t="s">
        <v>1257</v>
      </c>
      <c r="F1512" s="14" t="s">
        <v>72</v>
      </c>
      <c r="G1512" s="14" t="s">
        <v>13</v>
      </c>
      <c r="J1512">
        <v>-4.4000000000000004</v>
      </c>
      <c r="K1512" t="s">
        <v>1357</v>
      </c>
    </row>
    <row r="1513" spans="1:11" ht="17" customHeight="1" x14ac:dyDescent="0.2">
      <c r="A1513" s="9" t="str">
        <f>LEFT(B1513,1)</f>
        <v>O</v>
      </c>
      <c r="B1513" t="s">
        <v>1302</v>
      </c>
      <c r="C1513" s="7" t="s">
        <v>1254</v>
      </c>
      <c r="D1513" t="s">
        <v>65</v>
      </c>
      <c r="E1513" s="14" t="s">
        <v>1257</v>
      </c>
      <c r="F1513" s="14" t="s">
        <v>72</v>
      </c>
      <c r="G1513" s="14" t="s">
        <v>13</v>
      </c>
      <c r="J1513">
        <v>-3.2</v>
      </c>
      <c r="K1513" t="s">
        <v>1357</v>
      </c>
    </row>
    <row r="1514" spans="1:11" ht="17" customHeight="1" x14ac:dyDescent="0.2">
      <c r="A1514" s="9" t="str">
        <f>LEFT(B1514,1)</f>
        <v>O</v>
      </c>
      <c r="B1514" t="s">
        <v>1303</v>
      </c>
      <c r="C1514" s="7" t="s">
        <v>1254</v>
      </c>
      <c r="D1514" t="s">
        <v>65</v>
      </c>
      <c r="E1514" s="14" t="s">
        <v>1257</v>
      </c>
      <c r="F1514" s="14" t="s">
        <v>72</v>
      </c>
      <c r="G1514" s="14" t="s">
        <v>13</v>
      </c>
      <c r="J1514">
        <v>-2</v>
      </c>
      <c r="K1514" t="s">
        <v>1357</v>
      </c>
    </row>
    <row r="1515" spans="1:11" ht="17" customHeight="1" x14ac:dyDescent="0.2">
      <c r="A1515" s="9" t="str">
        <f>LEFT(B1515,1)</f>
        <v>O</v>
      </c>
      <c r="B1515" t="s">
        <v>1304</v>
      </c>
      <c r="C1515" s="7" t="s">
        <v>1254</v>
      </c>
      <c r="D1515" t="s">
        <v>65</v>
      </c>
      <c r="E1515" s="14" t="s">
        <v>1257</v>
      </c>
      <c r="F1515" s="14" t="s">
        <v>72</v>
      </c>
      <c r="G1515" s="14" t="s">
        <v>13</v>
      </c>
      <c r="J1515">
        <v>-5.3</v>
      </c>
      <c r="K1515" t="s">
        <v>1357</v>
      </c>
    </row>
    <row r="1516" spans="1:11" ht="17" customHeight="1" x14ac:dyDescent="0.2">
      <c r="A1516" s="9" t="str">
        <f>LEFT(B1516,1)</f>
        <v>O</v>
      </c>
      <c r="B1516" t="s">
        <v>1306</v>
      </c>
      <c r="C1516" s="7" t="s">
        <v>1254</v>
      </c>
      <c r="D1516" t="s">
        <v>65</v>
      </c>
      <c r="E1516" s="14" t="s">
        <v>1257</v>
      </c>
      <c r="F1516" s="14" t="s">
        <v>72</v>
      </c>
      <c r="G1516" s="14" t="s">
        <v>13</v>
      </c>
      <c r="J1516">
        <v>-7.4</v>
      </c>
      <c r="K1516" t="s">
        <v>1357</v>
      </c>
    </row>
    <row r="1517" spans="1:11" ht="17" customHeight="1" x14ac:dyDescent="0.2">
      <c r="A1517" s="9" t="str">
        <f>LEFT(B1517,1)</f>
        <v>O</v>
      </c>
      <c r="B1517" t="s">
        <v>1307</v>
      </c>
      <c r="C1517" s="7" t="s">
        <v>1254</v>
      </c>
      <c r="D1517" t="s">
        <v>65</v>
      </c>
      <c r="E1517" s="14" t="s">
        <v>1257</v>
      </c>
      <c r="F1517" s="14" t="s">
        <v>72</v>
      </c>
      <c r="G1517" s="14" t="s">
        <v>13</v>
      </c>
      <c r="J1517">
        <v>-5.4</v>
      </c>
      <c r="K1517" t="s">
        <v>1357</v>
      </c>
    </row>
    <row r="1518" spans="1:11" ht="17" customHeight="1" x14ac:dyDescent="0.2">
      <c r="A1518" s="9" t="str">
        <f>LEFT(B1518,1)</f>
        <v>O</v>
      </c>
      <c r="B1518" t="s">
        <v>1308</v>
      </c>
      <c r="C1518" s="7" t="s">
        <v>1254</v>
      </c>
      <c r="D1518" t="s">
        <v>65</v>
      </c>
      <c r="E1518" s="14" t="s">
        <v>1257</v>
      </c>
      <c r="F1518" s="14" t="s">
        <v>72</v>
      </c>
      <c r="G1518" s="14" t="s">
        <v>13</v>
      </c>
      <c r="J1518">
        <v>-2.4</v>
      </c>
      <c r="K1518" t="s">
        <v>1357</v>
      </c>
    </row>
    <row r="1519" spans="1:11" ht="17" customHeight="1" x14ac:dyDescent="0.2">
      <c r="A1519" s="9" t="str">
        <f>LEFT(B1519,1)</f>
        <v>O</v>
      </c>
      <c r="B1519" t="s">
        <v>1309</v>
      </c>
      <c r="C1519" s="7" t="s">
        <v>1254</v>
      </c>
      <c r="D1519" t="s">
        <v>65</v>
      </c>
      <c r="E1519" s="14" t="s">
        <v>1257</v>
      </c>
      <c r="F1519" s="14" t="s">
        <v>72</v>
      </c>
      <c r="G1519" s="14" t="s">
        <v>13</v>
      </c>
      <c r="J1519">
        <v>-3</v>
      </c>
      <c r="K1519" t="s">
        <v>1357</v>
      </c>
    </row>
    <row r="1520" spans="1:11" ht="17" customHeight="1" x14ac:dyDescent="0.2">
      <c r="A1520" s="9" t="str">
        <f>LEFT(B1520,1)</f>
        <v>O</v>
      </c>
      <c r="B1520" t="s">
        <v>1310</v>
      </c>
      <c r="C1520" s="7" t="s">
        <v>1254</v>
      </c>
      <c r="D1520" t="s">
        <v>65</v>
      </c>
      <c r="E1520" s="14" t="s">
        <v>1257</v>
      </c>
      <c r="F1520" s="14" t="s">
        <v>72</v>
      </c>
      <c r="G1520" s="14" t="s">
        <v>13</v>
      </c>
      <c r="J1520">
        <v>-7.5</v>
      </c>
      <c r="K1520" t="s">
        <v>1357</v>
      </c>
    </row>
    <row r="1521" spans="1:11" ht="17" customHeight="1" x14ac:dyDescent="0.2">
      <c r="A1521" s="9" t="str">
        <f>LEFT(B1521,1)</f>
        <v>O</v>
      </c>
      <c r="B1521" t="s">
        <v>1311</v>
      </c>
      <c r="C1521" s="7" t="s">
        <v>1254</v>
      </c>
      <c r="D1521" t="s">
        <v>65</v>
      </c>
      <c r="E1521" s="14" t="s">
        <v>1257</v>
      </c>
      <c r="F1521" s="14" t="s">
        <v>72</v>
      </c>
      <c r="G1521" s="14" t="s">
        <v>13</v>
      </c>
      <c r="J1521">
        <v>-5.2</v>
      </c>
      <c r="K1521" t="s">
        <v>1357</v>
      </c>
    </row>
    <row r="1522" spans="1:11" ht="17" customHeight="1" x14ac:dyDescent="0.2">
      <c r="A1522" s="9" t="str">
        <f>LEFT(B1522,1)</f>
        <v>O</v>
      </c>
      <c r="B1522" t="s">
        <v>1312</v>
      </c>
      <c r="C1522" s="7" t="s">
        <v>1254</v>
      </c>
      <c r="D1522" t="s">
        <v>65</v>
      </c>
      <c r="E1522" s="14" t="s">
        <v>1257</v>
      </c>
      <c r="F1522" s="14" t="s">
        <v>72</v>
      </c>
      <c r="G1522" s="14" t="s">
        <v>13</v>
      </c>
      <c r="J1522">
        <v>-3.9</v>
      </c>
      <c r="K1522" t="s">
        <v>1357</v>
      </c>
    </row>
    <row r="1523" spans="1:11" ht="17" customHeight="1" x14ac:dyDescent="0.2">
      <c r="A1523" s="9" t="str">
        <f>LEFT(B1523,1)</f>
        <v>O</v>
      </c>
      <c r="B1523" t="s">
        <v>1313</v>
      </c>
      <c r="C1523" s="7" t="s">
        <v>1254</v>
      </c>
      <c r="D1523" t="s">
        <v>65</v>
      </c>
      <c r="E1523" s="14" t="s">
        <v>1257</v>
      </c>
      <c r="F1523" s="14" t="s">
        <v>72</v>
      </c>
      <c r="G1523" s="14" t="s">
        <v>13</v>
      </c>
      <c r="J1523">
        <v>-4.7</v>
      </c>
      <c r="K1523" t="s">
        <v>1357</v>
      </c>
    </row>
    <row r="1524" spans="1:11" ht="17" customHeight="1" x14ac:dyDescent="0.2">
      <c r="A1524" s="9" t="str">
        <f>LEFT(B1524,1)</f>
        <v>O</v>
      </c>
      <c r="B1524" t="s">
        <v>1314</v>
      </c>
      <c r="C1524" s="7" t="s">
        <v>1254</v>
      </c>
      <c r="D1524" t="s">
        <v>65</v>
      </c>
      <c r="E1524" s="14" t="s">
        <v>1257</v>
      </c>
      <c r="F1524" s="14" t="s">
        <v>72</v>
      </c>
      <c r="G1524" s="14" t="s">
        <v>13</v>
      </c>
      <c r="J1524">
        <v>-5.7</v>
      </c>
      <c r="K1524" t="s">
        <v>1357</v>
      </c>
    </row>
    <row r="1525" spans="1:11" ht="17" customHeight="1" x14ac:dyDescent="0.2">
      <c r="A1525" s="9" t="str">
        <f>LEFT(B1525,1)</f>
        <v>O</v>
      </c>
      <c r="B1525" t="s">
        <v>1315</v>
      </c>
      <c r="C1525" s="7" t="s">
        <v>1254</v>
      </c>
      <c r="D1525" t="s">
        <v>65</v>
      </c>
      <c r="E1525" s="14" t="s">
        <v>1257</v>
      </c>
      <c r="F1525" s="14" t="s">
        <v>72</v>
      </c>
      <c r="G1525" s="14" t="s">
        <v>13</v>
      </c>
      <c r="J1525">
        <v>-1.2</v>
      </c>
      <c r="K1525" t="s">
        <v>1357</v>
      </c>
    </row>
    <row r="1526" spans="1:11" ht="17" customHeight="1" x14ac:dyDescent="0.2">
      <c r="A1526" s="9" t="str">
        <f>LEFT(B1526,1)</f>
        <v>O</v>
      </c>
      <c r="B1526" t="s">
        <v>1316</v>
      </c>
      <c r="C1526" s="7" t="s">
        <v>1254</v>
      </c>
      <c r="D1526" t="s">
        <v>65</v>
      </c>
      <c r="E1526" s="14" t="s">
        <v>1257</v>
      </c>
      <c r="F1526" s="14" t="s">
        <v>72</v>
      </c>
      <c r="G1526" s="14" t="s">
        <v>13</v>
      </c>
      <c r="J1526">
        <v>-4</v>
      </c>
      <c r="K1526" t="s">
        <v>1357</v>
      </c>
    </row>
    <row r="1527" spans="1:11" ht="17" customHeight="1" x14ac:dyDescent="0.2">
      <c r="A1527" s="9" t="str">
        <f>LEFT(B1527,1)</f>
        <v>O</v>
      </c>
      <c r="B1527" t="s">
        <v>1317</v>
      </c>
      <c r="C1527" s="7" t="s">
        <v>1254</v>
      </c>
      <c r="D1527" t="s">
        <v>7</v>
      </c>
      <c r="E1527" s="14" t="s">
        <v>1255</v>
      </c>
      <c r="F1527" s="14" t="s">
        <v>72</v>
      </c>
      <c r="G1527" s="14" t="s">
        <v>13</v>
      </c>
      <c r="J1527">
        <v>10.8</v>
      </c>
      <c r="K1527" t="s">
        <v>1357</v>
      </c>
    </row>
    <row r="1528" spans="1:11" ht="17" customHeight="1" x14ac:dyDescent="0.2">
      <c r="A1528" s="9" t="str">
        <f>LEFT(B1528,1)</f>
        <v>O</v>
      </c>
      <c r="B1528" t="s">
        <v>1318</v>
      </c>
      <c r="C1528" s="7" t="s">
        <v>1254</v>
      </c>
      <c r="D1528" t="s">
        <v>7</v>
      </c>
      <c r="E1528" s="14" t="s">
        <v>1255</v>
      </c>
      <c r="F1528" s="14" t="s">
        <v>72</v>
      </c>
      <c r="G1528" s="14" t="s">
        <v>13</v>
      </c>
      <c r="J1528">
        <v>14.3</v>
      </c>
      <c r="K1528" t="s">
        <v>1357</v>
      </c>
    </row>
    <row r="1529" spans="1:11" ht="17" customHeight="1" x14ac:dyDescent="0.2">
      <c r="A1529" s="9" t="str">
        <f>LEFT(B1529,1)</f>
        <v>O</v>
      </c>
      <c r="B1529" t="s">
        <v>1324</v>
      </c>
      <c r="C1529" s="7" t="s">
        <v>1254</v>
      </c>
      <c r="D1529" t="s">
        <v>7</v>
      </c>
      <c r="E1529" s="14" t="s">
        <v>1255</v>
      </c>
      <c r="F1529" s="14" t="s">
        <v>72</v>
      </c>
      <c r="G1529" s="14" t="s">
        <v>13</v>
      </c>
      <c r="J1529">
        <v>6.4</v>
      </c>
      <c r="K1529" t="s">
        <v>1357</v>
      </c>
    </row>
    <row r="1530" spans="1:11" ht="17" customHeight="1" x14ac:dyDescent="0.2">
      <c r="A1530" s="9" t="str">
        <f>LEFT(B1530,1)</f>
        <v>O</v>
      </c>
      <c r="B1530" t="s">
        <v>1318</v>
      </c>
      <c r="C1530" s="7" t="s">
        <v>1254</v>
      </c>
      <c r="D1530" t="s">
        <v>8</v>
      </c>
      <c r="E1530" s="14" t="s">
        <v>1277</v>
      </c>
      <c r="F1530" s="14" t="s">
        <v>72</v>
      </c>
      <c r="G1530" s="14" t="s">
        <v>13</v>
      </c>
      <c r="J1530">
        <v>-10.4</v>
      </c>
      <c r="K1530" t="s">
        <v>1357</v>
      </c>
    </row>
    <row r="1531" spans="1:11" ht="17" customHeight="1" x14ac:dyDescent="0.2">
      <c r="A1531" s="9" t="str">
        <f>LEFT(B1531,1)</f>
        <v>O</v>
      </c>
      <c r="B1531" t="s">
        <v>1318</v>
      </c>
      <c r="C1531" s="7" t="s">
        <v>1254</v>
      </c>
      <c r="D1531" t="s">
        <v>65</v>
      </c>
      <c r="E1531" s="14" t="s">
        <v>1257</v>
      </c>
      <c r="F1531" s="14" t="s">
        <v>72</v>
      </c>
      <c r="G1531" s="14" t="s">
        <v>13</v>
      </c>
      <c r="J1531">
        <v>-3</v>
      </c>
      <c r="K1531" t="s">
        <v>1357</v>
      </c>
    </row>
    <row r="1532" spans="1:11" ht="17" customHeight="1" x14ac:dyDescent="0.2">
      <c r="A1532" s="9" t="str">
        <f>LEFT(B1532,1)</f>
        <v>O</v>
      </c>
      <c r="B1532" t="s">
        <v>1319</v>
      </c>
      <c r="C1532" s="7" t="s">
        <v>1254</v>
      </c>
      <c r="D1532" t="s">
        <v>65</v>
      </c>
      <c r="E1532" s="14" t="s">
        <v>1257</v>
      </c>
      <c r="F1532" s="14" t="s">
        <v>72</v>
      </c>
      <c r="G1532" s="14" t="s">
        <v>13</v>
      </c>
      <c r="J1532">
        <v>-1.6</v>
      </c>
      <c r="K1532" t="s">
        <v>1357</v>
      </c>
    </row>
    <row r="1533" spans="1:11" ht="17" customHeight="1" x14ac:dyDescent="0.2">
      <c r="A1533" s="9" t="str">
        <f>LEFT(B1533,1)</f>
        <v>O</v>
      </c>
      <c r="B1533" t="s">
        <v>1320</v>
      </c>
      <c r="C1533" s="7" t="s">
        <v>1254</v>
      </c>
      <c r="D1533" t="s">
        <v>65</v>
      </c>
      <c r="E1533" s="14" t="s">
        <v>1257</v>
      </c>
      <c r="F1533" s="14" t="s">
        <v>72</v>
      </c>
      <c r="G1533" s="14" t="s">
        <v>13</v>
      </c>
      <c r="J1533">
        <v>0.2</v>
      </c>
      <c r="K1533" t="s">
        <v>1357</v>
      </c>
    </row>
    <row r="1534" spans="1:11" ht="17" customHeight="1" x14ac:dyDescent="0.2">
      <c r="A1534" s="9" t="str">
        <f>LEFT(B1534,1)</f>
        <v>O</v>
      </c>
      <c r="B1534" t="s">
        <v>1321</v>
      </c>
      <c r="C1534" s="7" t="s">
        <v>1254</v>
      </c>
      <c r="D1534" t="s">
        <v>65</v>
      </c>
      <c r="E1534" s="14" t="s">
        <v>1257</v>
      </c>
      <c r="F1534" s="14" t="s">
        <v>72</v>
      </c>
      <c r="G1534" s="14" t="s">
        <v>13</v>
      </c>
      <c r="J1534">
        <v>-3.9</v>
      </c>
      <c r="K1534" t="s">
        <v>1357</v>
      </c>
    </row>
    <row r="1535" spans="1:11" ht="17" customHeight="1" x14ac:dyDescent="0.2">
      <c r="A1535" s="9" t="str">
        <f>LEFT(B1535,1)</f>
        <v>O</v>
      </c>
      <c r="B1535" t="s">
        <v>1322</v>
      </c>
      <c r="C1535" s="7" t="s">
        <v>1254</v>
      </c>
      <c r="D1535" t="s">
        <v>65</v>
      </c>
      <c r="E1535" s="14" t="s">
        <v>1257</v>
      </c>
      <c r="F1535" s="14" t="s">
        <v>72</v>
      </c>
      <c r="G1535" s="14" t="s">
        <v>13</v>
      </c>
      <c r="J1535">
        <v>-0.7</v>
      </c>
      <c r="K1535" t="s">
        <v>1357</v>
      </c>
    </row>
    <row r="1536" spans="1:11" ht="17" customHeight="1" x14ac:dyDescent="0.2">
      <c r="A1536" s="9" t="str">
        <f>LEFT(B1536,1)</f>
        <v>O</v>
      </c>
      <c r="B1536" t="s">
        <v>1323</v>
      </c>
      <c r="C1536" s="7" t="s">
        <v>1254</v>
      </c>
      <c r="D1536" t="s">
        <v>65</v>
      </c>
      <c r="E1536" s="14" t="s">
        <v>1257</v>
      </c>
      <c r="F1536" s="14" t="s">
        <v>72</v>
      </c>
      <c r="G1536" s="14" t="s">
        <v>13</v>
      </c>
      <c r="J1536">
        <v>-1.1000000000000001</v>
      </c>
      <c r="K1536" t="s">
        <v>1357</v>
      </c>
    </row>
    <row r="1537" spans="1:11" ht="17" customHeight="1" x14ac:dyDescent="0.2">
      <c r="A1537" s="9" t="str">
        <f>LEFT(B1537,1)</f>
        <v>O</v>
      </c>
      <c r="B1537" t="s">
        <v>1325</v>
      </c>
      <c r="C1537" s="7" t="s">
        <v>1254</v>
      </c>
      <c r="D1537" t="s">
        <v>65</v>
      </c>
      <c r="E1537" s="14" t="s">
        <v>1257</v>
      </c>
      <c r="F1537" s="14" t="s">
        <v>72</v>
      </c>
      <c r="G1537" s="14" t="s">
        <v>13</v>
      </c>
      <c r="J1537">
        <v>1.5</v>
      </c>
      <c r="K1537" t="s">
        <v>1357</v>
      </c>
    </row>
    <row r="1538" spans="1:11" ht="17" customHeight="1" x14ac:dyDescent="0.2">
      <c r="A1538" s="9" t="str">
        <f>LEFT(B1538,1)</f>
        <v>O</v>
      </c>
      <c r="B1538" t="s">
        <v>1326</v>
      </c>
      <c r="C1538" s="7" t="s">
        <v>1355</v>
      </c>
      <c r="D1538" t="s">
        <v>1044</v>
      </c>
      <c r="E1538" s="14" t="s">
        <v>765</v>
      </c>
      <c r="F1538" s="14" t="s">
        <v>1356</v>
      </c>
      <c r="G1538" s="14" t="s">
        <v>42</v>
      </c>
      <c r="J1538">
        <v>9.5</v>
      </c>
      <c r="K1538" t="s">
        <v>1357</v>
      </c>
    </row>
    <row r="1539" spans="1:11" ht="17" customHeight="1" x14ac:dyDescent="0.2">
      <c r="A1539" s="9" t="str">
        <f>LEFT(B1539,1)</f>
        <v>O</v>
      </c>
      <c r="B1539" t="s">
        <v>1327</v>
      </c>
      <c r="C1539" s="7" t="s">
        <v>1355</v>
      </c>
      <c r="D1539" t="s">
        <v>1044</v>
      </c>
      <c r="E1539" s="14" t="s">
        <v>765</v>
      </c>
      <c r="F1539" s="14" t="s">
        <v>1356</v>
      </c>
      <c r="G1539" s="14" t="s">
        <v>42</v>
      </c>
      <c r="J1539">
        <v>13.3</v>
      </c>
      <c r="K1539" t="s">
        <v>1357</v>
      </c>
    </row>
    <row r="1540" spans="1:11" ht="17" customHeight="1" x14ac:dyDescent="0.2">
      <c r="A1540" s="9" t="str">
        <f>LEFT(B1540,1)</f>
        <v>O</v>
      </c>
      <c r="B1540" t="s">
        <v>1328</v>
      </c>
      <c r="C1540" s="7" t="s">
        <v>1355</v>
      </c>
      <c r="D1540" t="s">
        <v>1044</v>
      </c>
      <c r="E1540" s="14" t="s">
        <v>765</v>
      </c>
      <c r="F1540" s="14" t="s">
        <v>1356</v>
      </c>
      <c r="G1540" s="14" t="s">
        <v>42</v>
      </c>
      <c r="J1540">
        <v>12.9</v>
      </c>
      <c r="K1540" t="s">
        <v>1357</v>
      </c>
    </row>
    <row r="1541" spans="1:11" ht="17" customHeight="1" x14ac:dyDescent="0.2">
      <c r="A1541" s="9" t="str">
        <f>LEFT(B1541,1)</f>
        <v>O</v>
      </c>
      <c r="B1541" t="s">
        <v>1329</v>
      </c>
      <c r="C1541" s="7" t="s">
        <v>1355</v>
      </c>
      <c r="D1541" t="s">
        <v>1044</v>
      </c>
      <c r="E1541" s="14" t="s">
        <v>765</v>
      </c>
      <c r="F1541" s="14" t="s">
        <v>1356</v>
      </c>
      <c r="G1541" s="14" t="s">
        <v>42</v>
      </c>
      <c r="J1541">
        <v>10.5</v>
      </c>
      <c r="K1541" t="s">
        <v>1357</v>
      </c>
    </row>
    <row r="1542" spans="1:11" ht="17" customHeight="1" x14ac:dyDescent="0.2">
      <c r="A1542" s="9" t="str">
        <f>LEFT(B1542,1)</f>
        <v>O</v>
      </c>
      <c r="B1542" t="s">
        <v>1330</v>
      </c>
      <c r="C1542" s="7" t="s">
        <v>1355</v>
      </c>
      <c r="D1542" t="s">
        <v>1044</v>
      </c>
      <c r="E1542" s="14" t="s">
        <v>765</v>
      </c>
      <c r="F1542" s="14" t="s">
        <v>1356</v>
      </c>
      <c r="G1542" s="14" t="s">
        <v>42</v>
      </c>
      <c r="J1542">
        <v>11.6</v>
      </c>
      <c r="K1542" t="s">
        <v>1357</v>
      </c>
    </row>
    <row r="1543" spans="1:11" ht="17" customHeight="1" x14ac:dyDescent="0.2">
      <c r="A1543" s="9" t="str">
        <f>LEFT(B1543,1)</f>
        <v>O</v>
      </c>
      <c r="B1543" t="s">
        <v>1331</v>
      </c>
      <c r="C1543" s="7" t="s">
        <v>1355</v>
      </c>
      <c r="D1543" t="s">
        <v>1044</v>
      </c>
      <c r="E1543" s="14" t="s">
        <v>765</v>
      </c>
      <c r="F1543" s="14" t="s">
        <v>1356</v>
      </c>
      <c r="G1543" s="14" t="s">
        <v>42</v>
      </c>
      <c r="J1543">
        <v>7.1</v>
      </c>
      <c r="K1543" t="s">
        <v>1357</v>
      </c>
    </row>
    <row r="1544" spans="1:11" ht="17" customHeight="1" x14ac:dyDescent="0.2">
      <c r="A1544" s="9" t="str">
        <f>LEFT(B1544,1)</f>
        <v>O</v>
      </c>
      <c r="B1544" t="s">
        <v>1332</v>
      </c>
      <c r="C1544" s="7" t="s">
        <v>1355</v>
      </c>
      <c r="D1544" t="s">
        <v>1044</v>
      </c>
      <c r="E1544" s="14" t="s">
        <v>765</v>
      </c>
      <c r="F1544" s="14" t="s">
        <v>1356</v>
      </c>
      <c r="G1544" s="14" t="s">
        <v>42</v>
      </c>
      <c r="J1544">
        <v>9.6</v>
      </c>
      <c r="K1544" t="s">
        <v>1357</v>
      </c>
    </row>
    <row r="1545" spans="1:11" ht="17" customHeight="1" x14ac:dyDescent="0.2">
      <c r="A1545" s="9" t="str">
        <f>LEFT(B1545,1)</f>
        <v>O</v>
      </c>
      <c r="B1545" t="s">
        <v>1350</v>
      </c>
      <c r="C1545" s="7" t="s">
        <v>1355</v>
      </c>
      <c r="D1545" t="s">
        <v>1044</v>
      </c>
      <c r="E1545" s="14" t="s">
        <v>765</v>
      </c>
      <c r="F1545" s="14" t="s">
        <v>1356</v>
      </c>
      <c r="G1545" s="14" t="s">
        <v>42</v>
      </c>
      <c r="J1545">
        <v>7.4</v>
      </c>
      <c r="K1545" t="s">
        <v>1357</v>
      </c>
    </row>
    <row r="1546" spans="1:11" ht="17" customHeight="1" x14ac:dyDescent="0.2">
      <c r="A1546" s="9" t="str">
        <f>LEFT(B1546,1)</f>
        <v>O</v>
      </c>
      <c r="B1546" t="s">
        <v>1351</v>
      </c>
      <c r="C1546" s="7" t="s">
        <v>1355</v>
      </c>
      <c r="D1546" t="s">
        <v>1044</v>
      </c>
      <c r="E1546" s="14" t="s">
        <v>765</v>
      </c>
      <c r="F1546" s="14" t="s">
        <v>1356</v>
      </c>
      <c r="G1546" s="14" t="s">
        <v>42</v>
      </c>
      <c r="J1546">
        <v>6.7</v>
      </c>
      <c r="K1546" t="s">
        <v>1357</v>
      </c>
    </row>
    <row r="1547" spans="1:11" ht="17" customHeight="1" x14ac:dyDescent="0.2">
      <c r="A1547" s="9" t="str">
        <f>LEFT(B1547,1)</f>
        <v>O</v>
      </c>
      <c r="B1547" t="s">
        <v>1352</v>
      </c>
      <c r="C1547" s="7" t="s">
        <v>1355</v>
      </c>
      <c r="D1547" t="s">
        <v>1044</v>
      </c>
      <c r="E1547" s="14" t="s">
        <v>765</v>
      </c>
      <c r="F1547" s="14" t="s">
        <v>1356</v>
      </c>
      <c r="G1547" s="14" t="s">
        <v>42</v>
      </c>
      <c r="J1547">
        <v>6.4</v>
      </c>
      <c r="K1547" t="s">
        <v>1357</v>
      </c>
    </row>
    <row r="1548" spans="1:11" ht="17" customHeight="1" x14ac:dyDescent="0.2">
      <c r="A1548" s="9" t="str">
        <f>LEFT(B1548,1)</f>
        <v>O</v>
      </c>
      <c r="B1548" t="s">
        <v>1353</v>
      </c>
      <c r="C1548" s="7" t="s">
        <v>1355</v>
      </c>
      <c r="D1548" t="s">
        <v>1044</v>
      </c>
      <c r="E1548" s="14" t="s">
        <v>765</v>
      </c>
      <c r="F1548" s="14" t="s">
        <v>1356</v>
      </c>
      <c r="G1548" s="14" t="s">
        <v>42</v>
      </c>
      <c r="J1548">
        <v>6.3</v>
      </c>
      <c r="K1548" t="s">
        <v>1357</v>
      </c>
    </row>
    <row r="1549" spans="1:11" ht="17" customHeight="1" x14ac:dyDescent="0.2">
      <c r="A1549" s="9" t="str">
        <f>LEFT(B1549,1)</f>
        <v>O</v>
      </c>
      <c r="B1549" t="s">
        <v>1354</v>
      </c>
      <c r="C1549" s="7" t="s">
        <v>1355</v>
      </c>
      <c r="D1549" t="s">
        <v>1044</v>
      </c>
      <c r="E1549" s="14" t="s">
        <v>765</v>
      </c>
      <c r="F1549" s="14" t="s">
        <v>1907</v>
      </c>
      <c r="G1549" s="14" t="s">
        <v>1907</v>
      </c>
      <c r="J1549">
        <v>7.1</v>
      </c>
      <c r="K1549" t="s">
        <v>1357</v>
      </c>
    </row>
    <row r="1550" spans="1:11" ht="17" customHeight="1" x14ac:dyDescent="0.2">
      <c r="A1550" s="9" t="str">
        <f>LEFT(B1550,1)</f>
        <v>O</v>
      </c>
      <c r="B1550" t="s">
        <v>1359</v>
      </c>
      <c r="C1550" s="7" t="s">
        <v>1906</v>
      </c>
      <c r="D1550" t="s">
        <v>65</v>
      </c>
      <c r="E1550" s="14" t="s">
        <v>765</v>
      </c>
      <c r="F1550" s="14" t="s">
        <v>1361</v>
      </c>
      <c r="G1550" s="14" t="s">
        <v>1360</v>
      </c>
      <c r="J1550">
        <v>-10.3</v>
      </c>
    </row>
    <row r="1551" spans="1:11" ht="17" customHeight="1" x14ac:dyDescent="0.2">
      <c r="A1551" s="9" t="str">
        <f>LEFT(B1551,1)</f>
        <v>O</v>
      </c>
      <c r="B1551" t="s">
        <v>1362</v>
      </c>
      <c r="C1551" s="7" t="s">
        <v>1906</v>
      </c>
      <c r="D1551" t="s">
        <v>65</v>
      </c>
      <c r="E1551" s="14" t="s">
        <v>765</v>
      </c>
      <c r="F1551" s="14" t="s">
        <v>1361</v>
      </c>
      <c r="G1551" s="14" t="s">
        <v>1360</v>
      </c>
      <c r="J1551">
        <v>-10.5</v>
      </c>
    </row>
    <row r="1552" spans="1:11" ht="17" customHeight="1" x14ac:dyDescent="0.2">
      <c r="A1552" s="9" t="str">
        <f>LEFT(B1552,1)</f>
        <v>O</v>
      </c>
      <c r="B1552" t="s">
        <v>1363</v>
      </c>
      <c r="C1552" s="7" t="s">
        <v>1906</v>
      </c>
      <c r="D1552" t="s">
        <v>65</v>
      </c>
      <c r="E1552" s="14" t="s">
        <v>765</v>
      </c>
      <c r="F1552" s="14" t="s">
        <v>1361</v>
      </c>
      <c r="G1552" s="14" t="s">
        <v>1360</v>
      </c>
      <c r="J1552">
        <v>-8.6999999999999993</v>
      </c>
    </row>
    <row r="1553" spans="1:10" ht="17" customHeight="1" x14ac:dyDescent="0.2">
      <c r="A1553" s="9" t="str">
        <f>LEFT(B1553,1)</f>
        <v>O</v>
      </c>
      <c r="B1553" t="s">
        <v>1364</v>
      </c>
      <c r="C1553" s="7" t="s">
        <v>1906</v>
      </c>
      <c r="D1553" t="s">
        <v>65</v>
      </c>
      <c r="E1553" s="14" t="s">
        <v>765</v>
      </c>
      <c r="F1553" s="14" t="s">
        <v>1361</v>
      </c>
      <c r="G1553" s="14" t="s">
        <v>1360</v>
      </c>
      <c r="J1553">
        <v>-8.6</v>
      </c>
    </row>
    <row r="1554" spans="1:10" ht="17" customHeight="1" x14ac:dyDescent="0.2">
      <c r="A1554" s="9" t="str">
        <f>LEFT(B1554,1)</f>
        <v>O</v>
      </c>
      <c r="B1554" t="s">
        <v>1365</v>
      </c>
      <c r="C1554" s="7" t="s">
        <v>1906</v>
      </c>
      <c r="D1554" t="s">
        <v>65</v>
      </c>
      <c r="E1554" s="14" t="s">
        <v>765</v>
      </c>
      <c r="F1554" s="14" t="s">
        <v>1361</v>
      </c>
      <c r="G1554" s="14" t="s">
        <v>1360</v>
      </c>
      <c r="J1554">
        <v>-9.9</v>
      </c>
    </row>
    <row r="1555" spans="1:10" ht="17" customHeight="1" x14ac:dyDescent="0.2">
      <c r="A1555" s="9" t="str">
        <f>LEFT(B1555,1)</f>
        <v>O</v>
      </c>
      <c r="B1555" t="s">
        <v>1366</v>
      </c>
      <c r="C1555" s="7" t="s">
        <v>1906</v>
      </c>
      <c r="D1555" t="s">
        <v>65</v>
      </c>
      <c r="E1555" s="14" t="s">
        <v>765</v>
      </c>
      <c r="F1555" s="14" t="s">
        <v>1361</v>
      </c>
      <c r="G1555" s="14" t="s">
        <v>1360</v>
      </c>
      <c r="J1555">
        <v>-11.6</v>
      </c>
    </row>
    <row r="1556" spans="1:10" ht="17" customHeight="1" x14ac:dyDescent="0.2">
      <c r="A1556" s="9" t="str">
        <f>LEFT(B1556,1)</f>
        <v>O</v>
      </c>
      <c r="B1556" t="s">
        <v>1367</v>
      </c>
      <c r="C1556" s="7" t="s">
        <v>1906</v>
      </c>
      <c r="D1556" t="s">
        <v>65</v>
      </c>
      <c r="E1556" s="14" t="s">
        <v>765</v>
      </c>
      <c r="F1556" s="14" t="s">
        <v>1361</v>
      </c>
      <c r="G1556" s="14" t="s">
        <v>1360</v>
      </c>
      <c r="J1556">
        <v>-12</v>
      </c>
    </row>
    <row r="1557" spans="1:10" ht="17" customHeight="1" x14ac:dyDescent="0.2">
      <c r="A1557" s="9" t="str">
        <f>LEFT(B1557,1)</f>
        <v>O</v>
      </c>
      <c r="B1557" t="s">
        <v>1368</v>
      </c>
      <c r="C1557" s="7" t="s">
        <v>1906</v>
      </c>
      <c r="D1557" t="s">
        <v>65</v>
      </c>
      <c r="E1557" s="14" t="s">
        <v>765</v>
      </c>
      <c r="F1557" s="14" t="s">
        <v>1361</v>
      </c>
      <c r="G1557" s="14" t="s">
        <v>1360</v>
      </c>
      <c r="J1557">
        <v>-8.3000000000000007</v>
      </c>
    </row>
    <row r="1558" spans="1:10" ht="17" customHeight="1" x14ac:dyDescent="0.2">
      <c r="A1558" s="9" t="str">
        <f>LEFT(B1558,1)</f>
        <v>O</v>
      </c>
      <c r="B1558" t="s">
        <v>1369</v>
      </c>
      <c r="C1558" s="7" t="s">
        <v>1906</v>
      </c>
      <c r="D1558" t="s">
        <v>65</v>
      </c>
      <c r="E1558" s="14" t="s">
        <v>765</v>
      </c>
      <c r="F1558" s="14" t="s">
        <v>1361</v>
      </c>
      <c r="G1558" s="14" t="s">
        <v>1360</v>
      </c>
      <c r="J1558">
        <v>-11.7</v>
      </c>
    </row>
    <row r="1559" spans="1:10" ht="17" customHeight="1" x14ac:dyDescent="0.2">
      <c r="A1559" s="9" t="str">
        <f>LEFT(B1559,1)</f>
        <v>O</v>
      </c>
      <c r="B1559" t="s">
        <v>1370</v>
      </c>
      <c r="C1559" s="7" t="s">
        <v>1906</v>
      </c>
      <c r="D1559" t="s">
        <v>65</v>
      </c>
      <c r="E1559" s="14" t="s">
        <v>765</v>
      </c>
      <c r="F1559" s="14" t="s">
        <v>1361</v>
      </c>
      <c r="G1559" s="14" t="s">
        <v>1360</v>
      </c>
      <c r="J1559">
        <v>-11.7</v>
      </c>
    </row>
    <row r="1560" spans="1:10" ht="17" customHeight="1" x14ac:dyDescent="0.2">
      <c r="A1560" s="9" t="str">
        <f>LEFT(B1560,1)</f>
        <v>O</v>
      </c>
      <c r="B1560" t="s">
        <v>1390</v>
      </c>
      <c r="C1560" s="7" t="s">
        <v>1405</v>
      </c>
      <c r="D1560" t="s">
        <v>65</v>
      </c>
      <c r="E1560" s="14" t="s">
        <v>765</v>
      </c>
      <c r="F1560" s="14" t="s">
        <v>1117</v>
      </c>
      <c r="G1560" s="14" t="s">
        <v>1118</v>
      </c>
      <c r="H1560" s="7" t="s">
        <v>1406</v>
      </c>
      <c r="I1560" t="s">
        <v>65</v>
      </c>
      <c r="J1560" s="22">
        <v>-1.7</v>
      </c>
    </row>
    <row r="1561" spans="1:10" ht="17" customHeight="1" x14ac:dyDescent="0.2">
      <c r="A1561" s="9" t="str">
        <f>LEFT(B1561,1)</f>
        <v>O</v>
      </c>
      <c r="B1561" t="s">
        <v>1390</v>
      </c>
      <c r="C1561" s="7" t="s">
        <v>1405</v>
      </c>
      <c r="D1561" t="s">
        <v>65</v>
      </c>
      <c r="E1561" s="14" t="s">
        <v>765</v>
      </c>
      <c r="F1561" s="14" t="s">
        <v>1117</v>
      </c>
      <c r="G1561" s="14" t="s">
        <v>1118</v>
      </c>
      <c r="J1561" s="22">
        <v>-0.10833333333333332</v>
      </c>
    </row>
    <row r="1562" spans="1:10" ht="17" customHeight="1" x14ac:dyDescent="0.2">
      <c r="A1562" s="9" t="str">
        <f>LEFT(B1562,1)</f>
        <v>O</v>
      </c>
      <c r="B1562" t="s">
        <v>1390</v>
      </c>
      <c r="C1562" s="7" t="s">
        <v>1405</v>
      </c>
      <c r="D1562" t="s">
        <v>65</v>
      </c>
      <c r="E1562" s="14" t="s">
        <v>765</v>
      </c>
      <c r="F1562" s="14" t="s">
        <v>1117</v>
      </c>
      <c r="G1562" s="14" t="s">
        <v>1118</v>
      </c>
      <c r="J1562" s="22">
        <v>0.32307692307692309</v>
      </c>
    </row>
    <row r="1563" spans="1:10" ht="17" customHeight="1" x14ac:dyDescent="0.2">
      <c r="A1563" s="9" t="str">
        <f>LEFT(B1563,1)</f>
        <v>O</v>
      </c>
      <c r="B1563" t="s">
        <v>1390</v>
      </c>
      <c r="C1563" s="7" t="s">
        <v>1405</v>
      </c>
      <c r="D1563" t="s">
        <v>65</v>
      </c>
      <c r="E1563" s="14" t="s">
        <v>765</v>
      </c>
      <c r="F1563" s="14" t="s">
        <v>1117</v>
      </c>
      <c r="G1563" s="14" t="s">
        <v>1118</v>
      </c>
      <c r="J1563" s="22">
        <v>-0.10833333333333327</v>
      </c>
    </row>
    <row r="1564" spans="1:10" ht="17" customHeight="1" x14ac:dyDescent="0.2">
      <c r="A1564" s="9" t="str">
        <f>LEFT(B1564,1)</f>
        <v>O</v>
      </c>
      <c r="B1564" t="s">
        <v>1390</v>
      </c>
      <c r="C1564" s="7" t="s">
        <v>1405</v>
      </c>
      <c r="D1564" t="s">
        <v>65</v>
      </c>
      <c r="E1564" s="14" t="s">
        <v>765</v>
      </c>
      <c r="F1564" s="14" t="s">
        <v>1117</v>
      </c>
      <c r="G1564" s="14" t="s">
        <v>1118</v>
      </c>
      <c r="J1564" s="22">
        <v>1.0250000000000001</v>
      </c>
    </row>
    <row r="1565" spans="1:10" ht="17" customHeight="1" x14ac:dyDescent="0.2">
      <c r="A1565" s="9" t="str">
        <f>LEFT(B1565,1)</f>
        <v>O</v>
      </c>
      <c r="B1565" t="s">
        <v>1390</v>
      </c>
      <c r="C1565" s="7" t="s">
        <v>1405</v>
      </c>
      <c r="D1565" t="s">
        <v>65</v>
      </c>
      <c r="E1565" s="14" t="s">
        <v>765</v>
      </c>
      <c r="F1565" s="14" t="s">
        <v>1117</v>
      </c>
      <c r="G1565" s="14" t="s">
        <v>1118</v>
      </c>
      <c r="J1565" s="22">
        <v>2.2222222222222143E-2</v>
      </c>
    </row>
    <row r="1566" spans="1:10" ht="17" customHeight="1" x14ac:dyDescent="0.2">
      <c r="A1566" s="9" t="str">
        <f>LEFT(B1566,1)</f>
        <v>O</v>
      </c>
      <c r="B1566" t="s">
        <v>1390</v>
      </c>
      <c r="C1566" s="7" t="s">
        <v>1405</v>
      </c>
      <c r="D1566" t="s">
        <v>65</v>
      </c>
      <c r="E1566" s="14" t="s">
        <v>765</v>
      </c>
      <c r="F1566" s="14" t="s">
        <v>1117</v>
      </c>
      <c r="G1566" s="14" t="s">
        <v>1118</v>
      </c>
      <c r="J1566" s="22">
        <v>0.7</v>
      </c>
    </row>
    <row r="1567" spans="1:10" ht="17" customHeight="1" x14ac:dyDescent="0.2">
      <c r="A1567" s="9" t="str">
        <f>LEFT(B1567,1)</f>
        <v>O</v>
      </c>
      <c r="B1567" t="s">
        <v>1390</v>
      </c>
      <c r="C1567" s="7" t="s">
        <v>1405</v>
      </c>
      <c r="D1567" t="s">
        <v>65</v>
      </c>
      <c r="E1567" s="14" t="s">
        <v>765</v>
      </c>
      <c r="F1567" s="14" t="s">
        <v>1117</v>
      </c>
      <c r="G1567" s="14" t="s">
        <v>1118</v>
      </c>
      <c r="J1567" s="22">
        <v>-0.5083333333333333</v>
      </c>
    </row>
    <row r="1568" spans="1:10" ht="17" customHeight="1" x14ac:dyDescent="0.2">
      <c r="A1568" s="9" t="str">
        <f>LEFT(B1568,1)</f>
        <v>O</v>
      </c>
      <c r="B1568" t="s">
        <v>1390</v>
      </c>
      <c r="C1568" s="7" t="s">
        <v>1405</v>
      </c>
      <c r="D1568" t="s">
        <v>65</v>
      </c>
      <c r="E1568" s="14" t="s">
        <v>765</v>
      </c>
      <c r="F1568" s="14" t="s">
        <v>1117</v>
      </c>
      <c r="G1568" s="14" t="s">
        <v>1118</v>
      </c>
      <c r="J1568" s="22">
        <v>-0.89000000000000024</v>
      </c>
    </row>
    <row r="1569" spans="1:11" ht="17" customHeight="1" x14ac:dyDescent="0.2">
      <c r="A1569" s="9" t="str">
        <f>LEFT(B1569,1)</f>
        <v>O</v>
      </c>
      <c r="B1569" t="s">
        <v>1390</v>
      </c>
      <c r="C1569" s="7" t="s">
        <v>1405</v>
      </c>
      <c r="D1569" t="s">
        <v>65</v>
      </c>
      <c r="E1569" s="14" t="s">
        <v>765</v>
      </c>
      <c r="F1569" s="14" t="s">
        <v>1117</v>
      </c>
      <c r="G1569" s="14" t="s">
        <v>1118</v>
      </c>
      <c r="J1569" s="22">
        <v>1.8199999999999998</v>
      </c>
    </row>
    <row r="1570" spans="1:11" ht="17" customHeight="1" x14ac:dyDescent="0.2">
      <c r="A1570" s="9" t="str">
        <f>LEFT(B1570,1)</f>
        <v>O</v>
      </c>
      <c r="B1570" t="s">
        <v>1390</v>
      </c>
      <c r="C1570" s="7" t="s">
        <v>1405</v>
      </c>
      <c r="D1570" t="s">
        <v>65</v>
      </c>
      <c r="E1570" s="14" t="s">
        <v>765</v>
      </c>
      <c r="F1570" s="14" t="s">
        <v>1117</v>
      </c>
      <c r="G1570" s="14" t="s">
        <v>1118</v>
      </c>
      <c r="J1570" s="22">
        <v>1.3666666666666665</v>
      </c>
    </row>
    <row r="1571" spans="1:11" ht="17" customHeight="1" x14ac:dyDescent="0.2">
      <c r="A1571" s="9" t="str">
        <f>LEFT(B1571,1)</f>
        <v>O</v>
      </c>
      <c r="B1571" t="s">
        <v>1390</v>
      </c>
      <c r="C1571" s="7" t="s">
        <v>1405</v>
      </c>
      <c r="D1571" t="s">
        <v>65</v>
      </c>
      <c r="E1571" s="14" t="s">
        <v>765</v>
      </c>
      <c r="F1571" s="14" t="s">
        <v>1117</v>
      </c>
      <c r="G1571" s="14" t="s">
        <v>1118</v>
      </c>
      <c r="J1571" s="22">
        <v>1.175</v>
      </c>
    </row>
    <row r="1572" spans="1:11" ht="17" customHeight="1" x14ac:dyDescent="0.2">
      <c r="A1572" s="9" t="str">
        <f>LEFT(B1572,1)</f>
        <v>O</v>
      </c>
      <c r="B1572" t="s">
        <v>1390</v>
      </c>
      <c r="C1572" s="7" t="s">
        <v>1405</v>
      </c>
      <c r="D1572" t="s">
        <v>65</v>
      </c>
      <c r="E1572" s="14" t="s">
        <v>765</v>
      </c>
      <c r="F1572" s="14" t="s">
        <v>1117</v>
      </c>
      <c r="G1572" s="14" t="s">
        <v>1118</v>
      </c>
      <c r="J1572" s="22">
        <v>-6.9999999999999979E-2</v>
      </c>
    </row>
    <row r="1573" spans="1:11" ht="17" customHeight="1" x14ac:dyDescent="0.2">
      <c r="A1573" s="9" t="str">
        <f>LEFT(B1573,1)</f>
        <v>O</v>
      </c>
      <c r="B1573" t="s">
        <v>1390</v>
      </c>
      <c r="C1573" s="7" t="s">
        <v>1405</v>
      </c>
      <c r="D1573" t="s">
        <v>65</v>
      </c>
      <c r="E1573" s="14" t="s">
        <v>765</v>
      </c>
      <c r="F1573" s="14" t="s">
        <v>1117</v>
      </c>
      <c r="G1573" s="14" t="s">
        <v>1118</v>
      </c>
      <c r="J1573" s="22">
        <v>1.4428571428571428</v>
      </c>
    </row>
    <row r="1574" spans="1:11" ht="17" customHeight="1" x14ac:dyDescent="0.2">
      <c r="A1574" s="9" t="str">
        <f>LEFT(B1574,1)</f>
        <v>O</v>
      </c>
      <c r="B1574" t="s">
        <v>1391</v>
      </c>
      <c r="C1574" s="7" t="s">
        <v>1426</v>
      </c>
      <c r="D1574" t="s">
        <v>65</v>
      </c>
      <c r="E1574" s="14" t="s">
        <v>1427</v>
      </c>
      <c r="F1574" t="s">
        <v>1428</v>
      </c>
      <c r="G1574" s="14" t="s">
        <v>67</v>
      </c>
      <c r="J1574">
        <v>-26.535917964465892</v>
      </c>
      <c r="K1574" t="s">
        <v>1428</v>
      </c>
    </row>
    <row r="1575" spans="1:11" ht="17" customHeight="1" x14ac:dyDescent="0.2">
      <c r="A1575" s="9" t="str">
        <f>LEFT(B1575,1)</f>
        <v>O</v>
      </c>
      <c r="B1575" t="s">
        <v>1392</v>
      </c>
      <c r="C1575" s="7" t="s">
        <v>1426</v>
      </c>
      <c r="D1575" t="s">
        <v>65</v>
      </c>
      <c r="E1575" s="14" t="s">
        <v>1427</v>
      </c>
      <c r="F1575" t="s">
        <v>1428</v>
      </c>
      <c r="G1575" s="14" t="s">
        <v>67</v>
      </c>
      <c r="J1575">
        <v>-32.111911801976852</v>
      </c>
      <c r="K1575" t="s">
        <v>1428</v>
      </c>
    </row>
    <row r="1576" spans="1:11" ht="17" customHeight="1" x14ac:dyDescent="0.2">
      <c r="A1576" s="9" t="str">
        <f>LEFT(B1576,1)</f>
        <v>O</v>
      </c>
      <c r="B1576" t="s">
        <v>1393</v>
      </c>
      <c r="C1576" s="7" t="s">
        <v>1426</v>
      </c>
      <c r="D1576" t="s">
        <v>65</v>
      </c>
      <c r="E1576" s="14" t="s">
        <v>1427</v>
      </c>
      <c r="F1576" t="s">
        <v>1428</v>
      </c>
      <c r="G1576" s="14" t="s">
        <v>67</v>
      </c>
      <c r="J1576">
        <v>-34.15276475744065</v>
      </c>
      <c r="K1576" t="s">
        <v>1428</v>
      </c>
    </row>
    <row r="1577" spans="1:11" ht="17" customHeight="1" x14ac:dyDescent="0.2">
      <c r="A1577" s="9" t="str">
        <f>LEFT(B1577,1)</f>
        <v>O</v>
      </c>
      <c r="B1577" t="s">
        <v>1394</v>
      </c>
      <c r="C1577" s="7" t="s">
        <v>1426</v>
      </c>
      <c r="D1577" t="s">
        <v>65</v>
      </c>
      <c r="E1577" s="14" t="s">
        <v>1427</v>
      </c>
      <c r="F1577" t="s">
        <v>1428</v>
      </c>
      <c r="G1577" s="14" t="s">
        <v>67</v>
      </c>
      <c r="J1577">
        <v>-35.121908694654735</v>
      </c>
      <c r="K1577" t="s">
        <v>1428</v>
      </c>
    </row>
    <row r="1578" spans="1:11" ht="17" customHeight="1" x14ac:dyDescent="0.2">
      <c r="A1578" s="9" t="str">
        <f>LEFT(B1578,1)</f>
        <v>O</v>
      </c>
      <c r="B1578" t="s">
        <v>1395</v>
      </c>
      <c r="C1578" s="7" t="s">
        <v>1426</v>
      </c>
      <c r="D1578" t="s">
        <v>65</v>
      </c>
      <c r="E1578" s="14" t="s">
        <v>1427</v>
      </c>
      <c r="F1578" t="s">
        <v>1428</v>
      </c>
      <c r="G1578" s="14" t="s">
        <v>67</v>
      </c>
      <c r="J1578">
        <v>-25.109412765531566</v>
      </c>
      <c r="K1578" t="s">
        <v>1428</v>
      </c>
    </row>
    <row r="1579" spans="1:11" ht="17" customHeight="1" x14ac:dyDescent="0.2">
      <c r="A1579" s="9" t="str">
        <f>LEFT(B1579,1)</f>
        <v>O</v>
      </c>
      <c r="B1579" t="s">
        <v>1396</v>
      </c>
      <c r="C1579" s="7" t="s">
        <v>1426</v>
      </c>
      <c r="D1579" t="s">
        <v>65</v>
      </c>
      <c r="E1579" s="14" t="s">
        <v>1427</v>
      </c>
      <c r="F1579" t="s">
        <v>1428</v>
      </c>
      <c r="G1579" s="14" t="s">
        <v>67</v>
      </c>
      <c r="J1579">
        <v>-31.187269185160087</v>
      </c>
      <c r="K1579" t="s">
        <v>1428</v>
      </c>
    </row>
    <row r="1580" spans="1:11" ht="17" customHeight="1" x14ac:dyDescent="0.2">
      <c r="A1580" s="9" t="str">
        <f>LEFT(B1580,1)</f>
        <v>O</v>
      </c>
      <c r="B1580" t="s">
        <v>1397</v>
      </c>
      <c r="C1580" s="7" t="s">
        <v>1426</v>
      </c>
      <c r="D1580" t="s">
        <v>65</v>
      </c>
      <c r="E1580" s="14" t="s">
        <v>1427</v>
      </c>
      <c r="F1580" t="s">
        <v>1428</v>
      </c>
      <c r="G1580" s="14" t="s">
        <v>67</v>
      </c>
      <c r="J1580">
        <v>-31.896271133773077</v>
      </c>
      <c r="K1580" t="s">
        <v>1428</v>
      </c>
    </row>
    <row r="1581" spans="1:11" ht="17" customHeight="1" x14ac:dyDescent="0.2">
      <c r="A1581" s="9" t="str">
        <f>LEFT(B1581,1)</f>
        <v>O</v>
      </c>
      <c r="B1581" t="s">
        <v>1398</v>
      </c>
      <c r="C1581" s="7" t="s">
        <v>1429</v>
      </c>
      <c r="D1581" t="s">
        <v>65</v>
      </c>
      <c r="E1581" s="14" t="s">
        <v>1427</v>
      </c>
      <c r="F1581" t="s">
        <v>212</v>
      </c>
      <c r="G1581" s="14" t="s">
        <v>44</v>
      </c>
      <c r="J1581">
        <v>16.32</v>
      </c>
    </row>
    <row r="1582" spans="1:11" ht="17" customHeight="1" x14ac:dyDescent="0.2">
      <c r="A1582" s="9" t="str">
        <f>LEFT(B1582,1)</f>
        <v>O</v>
      </c>
      <c r="B1582" t="s">
        <v>1399</v>
      </c>
      <c r="C1582" s="7" t="s">
        <v>1430</v>
      </c>
      <c r="D1582" t="s">
        <v>65</v>
      </c>
      <c r="E1582" s="14" t="s">
        <v>765</v>
      </c>
      <c r="F1582" s="14" t="s">
        <v>601</v>
      </c>
      <c r="G1582" s="14" t="s">
        <v>13</v>
      </c>
      <c r="J1582">
        <v>-5.6</v>
      </c>
    </row>
    <row r="1583" spans="1:11" ht="17" customHeight="1" x14ac:dyDescent="0.2">
      <c r="A1583" s="9" t="str">
        <f>LEFT(B1583,1)</f>
        <v>O</v>
      </c>
      <c r="B1583" t="s">
        <v>1400</v>
      </c>
      <c r="C1583" s="7" t="s">
        <v>1430</v>
      </c>
      <c r="D1583" t="s">
        <v>65</v>
      </c>
      <c r="E1583" s="14" t="s">
        <v>765</v>
      </c>
      <c r="F1583" s="14" t="s">
        <v>601</v>
      </c>
      <c r="G1583" s="14" t="s">
        <v>13</v>
      </c>
      <c r="J1583">
        <v>-5.9</v>
      </c>
    </row>
    <row r="1584" spans="1:11" ht="17" customHeight="1" x14ac:dyDescent="0.2">
      <c r="A1584" s="9" t="str">
        <f>LEFT(B1584,1)</f>
        <v>O</v>
      </c>
      <c r="B1584" t="s">
        <v>1401</v>
      </c>
      <c r="C1584" s="7" t="s">
        <v>1445</v>
      </c>
      <c r="D1584" t="s">
        <v>65</v>
      </c>
      <c r="E1584" s="14" t="s">
        <v>765</v>
      </c>
      <c r="F1584" s="14" t="s">
        <v>1728</v>
      </c>
      <c r="G1584" s="14" t="s">
        <v>1728</v>
      </c>
      <c r="J1584" s="22">
        <v>6.8689095713348003</v>
      </c>
    </row>
    <row r="1585" spans="1:10" ht="17" customHeight="1" x14ac:dyDescent="0.2">
      <c r="A1585" s="9" t="str">
        <f>LEFT(B1585,1)</f>
        <v>O</v>
      </c>
      <c r="B1585" t="s">
        <v>1402</v>
      </c>
      <c r="C1585" s="7" t="s">
        <v>1445</v>
      </c>
      <c r="D1585" t="s">
        <v>65</v>
      </c>
      <c r="E1585" s="14" t="s">
        <v>765</v>
      </c>
      <c r="F1585" s="14" t="s">
        <v>1728</v>
      </c>
      <c r="G1585" s="14" t="s">
        <v>1728</v>
      </c>
      <c r="J1585" s="22">
        <v>5.9854923675042402</v>
      </c>
    </row>
    <row r="1586" spans="1:10" ht="17" customHeight="1" x14ac:dyDescent="0.2">
      <c r="A1586" s="9" t="str">
        <f>LEFT(B1586,1)</f>
        <v>O</v>
      </c>
      <c r="B1586" t="s">
        <v>1403</v>
      </c>
      <c r="C1586" s="7" t="s">
        <v>1445</v>
      </c>
      <c r="D1586" t="s">
        <v>65</v>
      </c>
      <c r="E1586" s="14" t="s">
        <v>765</v>
      </c>
      <c r="F1586" s="14" t="s">
        <v>1728</v>
      </c>
      <c r="G1586" s="14" t="s">
        <v>1728</v>
      </c>
      <c r="J1586" s="22">
        <v>-0.111584226736454</v>
      </c>
    </row>
    <row r="1587" spans="1:10" ht="17" customHeight="1" x14ac:dyDescent="0.2">
      <c r="A1587" s="9" t="str">
        <f>LEFT(B1587,1)</f>
        <v>O</v>
      </c>
      <c r="B1587" t="s">
        <v>1446</v>
      </c>
      <c r="C1587" s="7" t="s">
        <v>1445</v>
      </c>
      <c r="D1587" t="s">
        <v>65</v>
      </c>
      <c r="E1587" s="14" t="s">
        <v>765</v>
      </c>
      <c r="F1587" s="14" t="s">
        <v>1728</v>
      </c>
      <c r="G1587" s="14" t="s">
        <v>1728</v>
      </c>
      <c r="J1587" s="22">
        <v>-0.113772152750897</v>
      </c>
    </row>
    <row r="1588" spans="1:10" ht="17" customHeight="1" x14ac:dyDescent="0.2">
      <c r="A1588" s="9" t="str">
        <f>LEFT(B1588,1)</f>
        <v>O</v>
      </c>
      <c r="B1588" t="s">
        <v>1447</v>
      </c>
      <c r="C1588" s="7" t="s">
        <v>1445</v>
      </c>
      <c r="D1588" t="s">
        <v>65</v>
      </c>
      <c r="E1588" s="14" t="s">
        <v>765</v>
      </c>
      <c r="F1588" s="14" t="s">
        <v>1728</v>
      </c>
      <c r="G1588" s="14" t="s">
        <v>1728</v>
      </c>
      <c r="J1588" s="22">
        <v>-13.8556305434471</v>
      </c>
    </row>
    <row r="1589" spans="1:10" ht="17" customHeight="1" x14ac:dyDescent="0.2">
      <c r="A1589" s="9" t="str">
        <f>LEFT(B1589,1)</f>
        <v>O</v>
      </c>
      <c r="B1589" t="s">
        <v>1448</v>
      </c>
      <c r="C1589" s="7" t="s">
        <v>1445</v>
      </c>
      <c r="D1589" t="s">
        <v>65</v>
      </c>
      <c r="E1589" s="14" t="s">
        <v>765</v>
      </c>
      <c r="F1589" s="14" t="s">
        <v>1728</v>
      </c>
      <c r="G1589" s="14" t="s">
        <v>1728</v>
      </c>
      <c r="J1589" s="22">
        <v>-6.0236969217563896</v>
      </c>
    </row>
    <row r="1590" spans="1:10" ht="17" customHeight="1" x14ac:dyDescent="0.2">
      <c r="A1590" s="9" t="str">
        <f>LEFT(B1590,1)</f>
        <v>O</v>
      </c>
      <c r="B1590" t="s">
        <v>1449</v>
      </c>
      <c r="C1590" s="7" t="s">
        <v>1445</v>
      </c>
      <c r="D1590" t="s">
        <v>65</v>
      </c>
      <c r="E1590" s="14" t="s">
        <v>765</v>
      </c>
      <c r="F1590" s="14" t="s">
        <v>1728</v>
      </c>
      <c r="G1590" s="14" t="s">
        <v>1728</v>
      </c>
      <c r="J1590" s="22">
        <v>1.5222916000471201</v>
      </c>
    </row>
    <row r="1591" spans="1:10" ht="17" customHeight="1" x14ac:dyDescent="0.2">
      <c r="A1591" s="9" t="str">
        <f>LEFT(B1591,1)</f>
        <v>O</v>
      </c>
      <c r="B1591" t="s">
        <v>1450</v>
      </c>
      <c r="C1591" s="7" t="s">
        <v>1445</v>
      </c>
      <c r="D1591" t="s">
        <v>65</v>
      </c>
      <c r="E1591" s="14" t="s">
        <v>765</v>
      </c>
      <c r="F1591" s="14" t="s">
        <v>1728</v>
      </c>
      <c r="G1591" s="14" t="s">
        <v>1728</v>
      </c>
      <c r="J1591" s="22">
        <v>-8.7357153676557093</v>
      </c>
    </row>
    <row r="1592" spans="1:10" ht="17" customHeight="1" x14ac:dyDescent="0.2">
      <c r="A1592" s="9" t="str">
        <f>LEFT(B1592,1)</f>
        <v>O</v>
      </c>
      <c r="B1592" t="s">
        <v>1451</v>
      </c>
      <c r="C1592" s="7" t="s">
        <v>1445</v>
      </c>
      <c r="D1592" t="s">
        <v>65</v>
      </c>
      <c r="E1592" s="14" t="s">
        <v>765</v>
      </c>
      <c r="F1592" s="14" t="s">
        <v>1728</v>
      </c>
      <c r="G1592" s="14" t="s">
        <v>1728</v>
      </c>
      <c r="J1592" s="22">
        <v>2.0945184038238098</v>
      </c>
    </row>
    <row r="1593" spans="1:10" ht="17" customHeight="1" x14ac:dyDescent="0.2">
      <c r="A1593" s="9" t="str">
        <f>LEFT(B1593,1)</f>
        <v>O</v>
      </c>
      <c r="B1593" t="s">
        <v>1452</v>
      </c>
      <c r="C1593" s="7" t="s">
        <v>1445</v>
      </c>
      <c r="D1593" t="s">
        <v>65</v>
      </c>
      <c r="E1593" s="14" t="s">
        <v>765</v>
      </c>
      <c r="F1593" s="14" t="s">
        <v>1728</v>
      </c>
      <c r="G1593" s="14" t="s">
        <v>1728</v>
      </c>
      <c r="J1593" s="22">
        <v>-3.0429001800831301</v>
      </c>
    </row>
    <row r="1594" spans="1:10" ht="17" customHeight="1" x14ac:dyDescent="0.2">
      <c r="A1594" s="9" t="str">
        <f>LEFT(B1594,1)</f>
        <v>O</v>
      </c>
      <c r="B1594" t="s">
        <v>1453</v>
      </c>
      <c r="C1594" s="7" t="s">
        <v>1445</v>
      </c>
      <c r="D1594" t="s">
        <v>65</v>
      </c>
      <c r="E1594" s="14" t="s">
        <v>765</v>
      </c>
      <c r="F1594" s="14" t="s">
        <v>1728</v>
      </c>
      <c r="G1594" s="14" t="s">
        <v>1728</v>
      </c>
      <c r="J1594" s="22">
        <v>-13.982361950283501</v>
      </c>
    </row>
    <row r="1595" spans="1:10" ht="17" customHeight="1" x14ac:dyDescent="0.2">
      <c r="A1595" s="9" t="str">
        <f>LEFT(B1595,1)</f>
        <v>O</v>
      </c>
      <c r="B1595" t="s">
        <v>1454</v>
      </c>
      <c r="C1595" s="7" t="s">
        <v>1445</v>
      </c>
      <c r="D1595" t="s">
        <v>65</v>
      </c>
      <c r="E1595" s="14" t="s">
        <v>765</v>
      </c>
      <c r="F1595" s="14" t="s">
        <v>1728</v>
      </c>
      <c r="G1595" s="14" t="s">
        <v>1728</v>
      </c>
      <c r="J1595" s="22">
        <v>6.5191780130265702</v>
      </c>
    </row>
    <row r="1596" spans="1:10" ht="17" customHeight="1" x14ac:dyDescent="0.2">
      <c r="A1596" s="9" t="str">
        <f>LEFT(B1596,1)</f>
        <v>O</v>
      </c>
      <c r="B1596" t="s">
        <v>1455</v>
      </c>
      <c r="C1596" s="7" t="s">
        <v>1445</v>
      </c>
      <c r="D1596" t="s">
        <v>65</v>
      </c>
      <c r="E1596" s="14" t="s">
        <v>765</v>
      </c>
      <c r="F1596" s="14" t="s">
        <v>1728</v>
      </c>
      <c r="G1596" s="14" t="s">
        <v>1728</v>
      </c>
      <c r="J1596" s="22">
        <v>9.6078563374118406</v>
      </c>
    </row>
    <row r="1597" spans="1:10" ht="17" customHeight="1" x14ac:dyDescent="0.2">
      <c r="A1597" s="9" t="str">
        <f>LEFT(B1597,1)</f>
        <v>O</v>
      </c>
      <c r="B1597" t="s">
        <v>1456</v>
      </c>
      <c r="C1597" s="7" t="s">
        <v>1445</v>
      </c>
      <c r="D1597" t="s">
        <v>65</v>
      </c>
      <c r="E1597" s="14" t="s">
        <v>765</v>
      </c>
      <c r="F1597" s="14" t="s">
        <v>1728</v>
      </c>
      <c r="G1597" s="14" t="s">
        <v>1728</v>
      </c>
      <c r="J1597" s="22">
        <v>13.556221283471</v>
      </c>
    </row>
    <row r="1598" spans="1:10" ht="17" customHeight="1" x14ac:dyDescent="0.2">
      <c r="A1598" s="9" t="str">
        <f>LEFT(B1598,1)</f>
        <v>O</v>
      </c>
      <c r="B1598" t="s">
        <v>1457</v>
      </c>
      <c r="C1598" s="7" t="s">
        <v>504</v>
      </c>
      <c r="D1598" t="s">
        <v>65</v>
      </c>
      <c r="E1598" s="14" t="s">
        <v>765</v>
      </c>
      <c r="F1598" s="14" t="s">
        <v>13</v>
      </c>
      <c r="G1598" s="14" t="s">
        <v>13</v>
      </c>
      <c r="J1598" s="22">
        <v>4.9000000000000004</v>
      </c>
    </row>
    <row r="1599" spans="1:10" ht="17" customHeight="1" x14ac:dyDescent="0.2">
      <c r="A1599" s="9" t="str">
        <f>LEFT(B1599,1)</f>
        <v>O</v>
      </c>
      <c r="B1599" t="s">
        <v>1457</v>
      </c>
      <c r="C1599" s="7" t="s">
        <v>504</v>
      </c>
      <c r="D1599" t="s">
        <v>65</v>
      </c>
      <c r="E1599" s="14" t="s">
        <v>765</v>
      </c>
      <c r="F1599" s="14" t="s">
        <v>13</v>
      </c>
      <c r="G1599" s="14" t="s">
        <v>13</v>
      </c>
      <c r="J1599" s="22">
        <v>5.2</v>
      </c>
    </row>
    <row r="1600" spans="1:10" ht="17" customHeight="1" x14ac:dyDescent="0.2">
      <c r="A1600" s="9" t="str">
        <f>LEFT(B1600,1)</f>
        <v>O</v>
      </c>
      <c r="B1600" t="s">
        <v>1457</v>
      </c>
      <c r="C1600" s="7" t="s">
        <v>504</v>
      </c>
      <c r="D1600" t="s">
        <v>65</v>
      </c>
      <c r="E1600" s="14" t="s">
        <v>765</v>
      </c>
      <c r="F1600" s="14" t="s">
        <v>13</v>
      </c>
      <c r="G1600" s="14" t="s">
        <v>13</v>
      </c>
      <c r="J1600" s="22">
        <v>5.2</v>
      </c>
    </row>
    <row r="1601" spans="1:10" ht="17" customHeight="1" x14ac:dyDescent="0.2">
      <c r="A1601" s="9" t="str">
        <f>LEFT(B1601,1)</f>
        <v>O</v>
      </c>
      <c r="B1601" t="s">
        <v>1457</v>
      </c>
      <c r="C1601" s="7" t="s">
        <v>504</v>
      </c>
      <c r="D1601" t="s">
        <v>65</v>
      </c>
      <c r="E1601" s="14" t="s">
        <v>765</v>
      </c>
      <c r="F1601" s="14" t="s">
        <v>13</v>
      </c>
      <c r="G1601" s="14" t="s">
        <v>13</v>
      </c>
      <c r="J1601" s="22">
        <v>5</v>
      </c>
    </row>
    <row r="1602" spans="1:10" ht="17" customHeight="1" x14ac:dyDescent="0.2">
      <c r="A1602" s="9" t="str">
        <f>LEFT(B1602,1)</f>
        <v>O</v>
      </c>
      <c r="B1602" t="s">
        <v>1457</v>
      </c>
      <c r="C1602" s="7" t="s">
        <v>504</v>
      </c>
      <c r="D1602" t="s">
        <v>65</v>
      </c>
      <c r="E1602" s="14" t="s">
        <v>765</v>
      </c>
      <c r="F1602" s="14" t="s">
        <v>13</v>
      </c>
      <c r="G1602" s="14" t="s">
        <v>13</v>
      </c>
      <c r="J1602" s="22">
        <v>4.7</v>
      </c>
    </row>
    <row r="1603" spans="1:10" ht="17" customHeight="1" x14ac:dyDescent="0.2">
      <c r="A1603" s="9" t="str">
        <f>LEFT(B1603,1)</f>
        <v>O</v>
      </c>
      <c r="B1603" t="s">
        <v>1457</v>
      </c>
      <c r="C1603" s="7" t="s">
        <v>504</v>
      </c>
      <c r="D1603" t="s">
        <v>65</v>
      </c>
      <c r="E1603" s="14" t="s">
        <v>765</v>
      </c>
      <c r="F1603" s="14" t="s">
        <v>13</v>
      </c>
      <c r="G1603" s="14" t="s">
        <v>13</v>
      </c>
      <c r="J1603" s="22">
        <v>5.4</v>
      </c>
    </row>
    <row r="1604" spans="1:10" ht="17" customHeight="1" x14ac:dyDescent="0.2">
      <c r="A1604" s="9" t="str">
        <f>LEFT(B1604,1)</f>
        <v>O</v>
      </c>
      <c r="B1604" t="s">
        <v>1458</v>
      </c>
      <c r="C1604" s="7" t="s">
        <v>1908</v>
      </c>
      <c r="D1604" t="s">
        <v>8</v>
      </c>
      <c r="E1604" s="14" t="s">
        <v>765</v>
      </c>
      <c r="F1604" s="14" t="s">
        <v>1478</v>
      </c>
      <c r="G1604" s="14" t="s">
        <v>1479</v>
      </c>
      <c r="J1604">
        <v>-2.1</v>
      </c>
    </row>
    <row r="1605" spans="1:10" ht="17" customHeight="1" x14ac:dyDescent="0.2">
      <c r="A1605" s="9" t="str">
        <f>LEFT(B1605,1)</f>
        <v>O</v>
      </c>
      <c r="B1605" t="s">
        <v>1459</v>
      </c>
      <c r="C1605" s="7" t="s">
        <v>1908</v>
      </c>
      <c r="D1605" t="s">
        <v>8</v>
      </c>
      <c r="E1605" s="14" t="s">
        <v>765</v>
      </c>
      <c r="F1605" s="14" t="s">
        <v>1478</v>
      </c>
      <c r="G1605" s="14" t="s">
        <v>1479</v>
      </c>
      <c r="J1605">
        <v>-7.3</v>
      </c>
    </row>
    <row r="1606" spans="1:10" ht="17" customHeight="1" x14ac:dyDescent="0.2">
      <c r="A1606" s="9" t="str">
        <f>LEFT(B1606,1)</f>
        <v>O</v>
      </c>
      <c r="B1606" t="s">
        <v>1460</v>
      </c>
      <c r="C1606" s="7" t="s">
        <v>1908</v>
      </c>
      <c r="D1606" t="s">
        <v>8</v>
      </c>
      <c r="E1606" s="14" t="s">
        <v>765</v>
      </c>
      <c r="F1606" s="14" t="s">
        <v>1478</v>
      </c>
      <c r="G1606" s="14" t="s">
        <v>1479</v>
      </c>
      <c r="J1606">
        <v>-4.9000000000000004</v>
      </c>
    </row>
    <row r="1607" spans="1:10" ht="17" customHeight="1" x14ac:dyDescent="0.2">
      <c r="A1607" s="9" t="str">
        <f>LEFT(B1607,1)</f>
        <v>O</v>
      </c>
      <c r="B1607" t="s">
        <v>1461</v>
      </c>
      <c r="C1607" s="7" t="s">
        <v>1908</v>
      </c>
      <c r="D1607" t="s">
        <v>8</v>
      </c>
      <c r="E1607" s="14" t="s">
        <v>765</v>
      </c>
      <c r="F1607" s="14" t="s">
        <v>1478</v>
      </c>
      <c r="G1607" s="14" t="s">
        <v>1479</v>
      </c>
      <c r="J1607">
        <v>-0.7</v>
      </c>
    </row>
    <row r="1608" spans="1:10" ht="17" customHeight="1" x14ac:dyDescent="0.2">
      <c r="A1608" s="9" t="str">
        <f>LEFT(B1608,1)</f>
        <v>O</v>
      </c>
      <c r="B1608" t="s">
        <v>1462</v>
      </c>
      <c r="C1608" s="7" t="s">
        <v>1908</v>
      </c>
      <c r="D1608" t="s">
        <v>8</v>
      </c>
      <c r="E1608" s="14" t="s">
        <v>765</v>
      </c>
      <c r="F1608" s="14" t="s">
        <v>1478</v>
      </c>
      <c r="G1608" s="14" t="s">
        <v>1479</v>
      </c>
      <c r="J1608">
        <v>-0.36</v>
      </c>
    </row>
    <row r="1609" spans="1:10" ht="17" customHeight="1" x14ac:dyDescent="0.2">
      <c r="A1609" s="9" t="str">
        <f>LEFT(B1609,1)</f>
        <v>O</v>
      </c>
      <c r="B1609" t="s">
        <v>1473</v>
      </c>
      <c r="C1609" s="7" t="s">
        <v>1908</v>
      </c>
      <c r="D1609" t="s">
        <v>8</v>
      </c>
      <c r="E1609" s="14" t="s">
        <v>765</v>
      </c>
      <c r="F1609" s="14" t="s">
        <v>1478</v>
      </c>
      <c r="G1609" s="14" t="s">
        <v>1479</v>
      </c>
      <c r="J1609">
        <v>2.5</v>
      </c>
    </row>
    <row r="1610" spans="1:10" ht="17" customHeight="1" x14ac:dyDescent="0.2">
      <c r="A1610" s="9" t="str">
        <f>LEFT(B1610,1)</f>
        <v>O</v>
      </c>
      <c r="B1610" t="s">
        <v>1474</v>
      </c>
      <c r="C1610" s="7" t="s">
        <v>1908</v>
      </c>
      <c r="D1610" t="s">
        <v>8</v>
      </c>
      <c r="E1610" s="14" t="s">
        <v>765</v>
      </c>
      <c r="F1610" s="14" t="s">
        <v>1478</v>
      </c>
      <c r="G1610" s="14" t="s">
        <v>1479</v>
      </c>
      <c r="J1610">
        <v>4</v>
      </c>
    </row>
    <row r="1611" spans="1:10" ht="17" customHeight="1" x14ac:dyDescent="0.2">
      <c r="A1611" s="9" t="str">
        <f>LEFT(B1611,1)</f>
        <v>O</v>
      </c>
      <c r="B1611" t="s">
        <v>1475</v>
      </c>
      <c r="C1611" s="7" t="s">
        <v>1908</v>
      </c>
      <c r="D1611" t="s">
        <v>8</v>
      </c>
      <c r="E1611" s="14" t="s">
        <v>765</v>
      </c>
      <c r="F1611" s="14" t="s">
        <v>1478</v>
      </c>
      <c r="G1611" s="14" t="s">
        <v>1479</v>
      </c>
      <c r="J1611">
        <v>5.7</v>
      </c>
    </row>
    <row r="1612" spans="1:10" ht="17" customHeight="1" x14ac:dyDescent="0.2">
      <c r="A1612" s="9" t="str">
        <f>LEFT(B1612,1)</f>
        <v>O</v>
      </c>
      <c r="B1612" t="s">
        <v>1476</v>
      </c>
      <c r="C1612" s="7" t="s">
        <v>1908</v>
      </c>
      <c r="D1612" t="s">
        <v>8</v>
      </c>
      <c r="E1612" s="14" t="s">
        <v>765</v>
      </c>
      <c r="F1612" s="14" t="s">
        <v>1478</v>
      </c>
      <c r="G1612" s="14" t="s">
        <v>1479</v>
      </c>
      <c r="J1612">
        <v>6.3</v>
      </c>
    </row>
    <row r="1613" spans="1:10" ht="17" customHeight="1" x14ac:dyDescent="0.2">
      <c r="A1613" s="9" t="str">
        <f>LEFT(B1613,1)</f>
        <v>O</v>
      </c>
      <c r="B1613" t="s">
        <v>1477</v>
      </c>
      <c r="C1613" s="7" t="s">
        <v>1908</v>
      </c>
      <c r="D1613" t="s">
        <v>8</v>
      </c>
      <c r="E1613" s="14" t="s">
        <v>765</v>
      </c>
      <c r="F1613" s="14" t="s">
        <v>1478</v>
      </c>
      <c r="G1613" s="14" t="s">
        <v>1479</v>
      </c>
      <c r="J1613">
        <v>5.3</v>
      </c>
    </row>
    <row r="1614" spans="1:10" ht="17" customHeight="1" x14ac:dyDescent="0.2">
      <c r="A1614" s="9" t="str">
        <f>LEFT(B1614,1)</f>
        <v>O</v>
      </c>
      <c r="B1614" t="s">
        <v>1480</v>
      </c>
      <c r="C1614" s="7" t="s">
        <v>1491</v>
      </c>
      <c r="D1614" t="s">
        <v>65</v>
      </c>
      <c r="E1614" s="14" t="s">
        <v>765</v>
      </c>
      <c r="F1614" s="14" t="s">
        <v>1492</v>
      </c>
      <c r="G1614" s="14" t="s">
        <v>13</v>
      </c>
      <c r="J1614">
        <v>12.1</v>
      </c>
    </row>
    <row r="1615" spans="1:10" ht="17" customHeight="1" x14ac:dyDescent="0.2">
      <c r="A1615" s="9" t="str">
        <f>LEFT(B1615,1)</f>
        <v>O</v>
      </c>
      <c r="B1615" t="s">
        <v>1481</v>
      </c>
      <c r="C1615" s="7" t="s">
        <v>1491</v>
      </c>
      <c r="D1615" t="s">
        <v>65</v>
      </c>
      <c r="E1615" s="14" t="s">
        <v>765</v>
      </c>
      <c r="F1615" s="14" t="s">
        <v>1492</v>
      </c>
      <c r="G1615" s="14" t="s">
        <v>13</v>
      </c>
      <c r="J1615">
        <v>2.9</v>
      </c>
    </row>
    <row r="1616" spans="1:10" ht="17" customHeight="1" x14ac:dyDescent="0.2">
      <c r="A1616" s="9" t="str">
        <f>LEFT(B1616,1)</f>
        <v>O</v>
      </c>
      <c r="B1616" t="s">
        <v>1482</v>
      </c>
      <c r="C1616" s="7" t="s">
        <v>1491</v>
      </c>
      <c r="D1616" t="s">
        <v>65</v>
      </c>
      <c r="E1616" s="14" t="s">
        <v>765</v>
      </c>
      <c r="F1616" s="14" t="s">
        <v>1492</v>
      </c>
      <c r="G1616" s="14" t="s">
        <v>13</v>
      </c>
      <c r="J1616">
        <v>10.3</v>
      </c>
    </row>
    <row r="1617" spans="1:10" ht="17" customHeight="1" x14ac:dyDescent="0.2">
      <c r="A1617" s="9" t="str">
        <f>LEFT(B1617,1)</f>
        <v>O</v>
      </c>
      <c r="B1617" t="s">
        <v>1483</v>
      </c>
      <c r="C1617" s="7" t="s">
        <v>1491</v>
      </c>
      <c r="D1617" t="s">
        <v>65</v>
      </c>
      <c r="E1617" s="14" t="s">
        <v>765</v>
      </c>
      <c r="F1617" s="14" t="s">
        <v>1492</v>
      </c>
      <c r="G1617" s="14" t="s">
        <v>13</v>
      </c>
      <c r="J1617">
        <v>0.6</v>
      </c>
    </row>
    <row r="1618" spans="1:10" ht="17" customHeight="1" x14ac:dyDescent="0.2">
      <c r="A1618" s="9" t="str">
        <f>LEFT(B1618,1)</f>
        <v>O</v>
      </c>
      <c r="B1618" t="s">
        <v>1484</v>
      </c>
      <c r="C1618" s="7" t="s">
        <v>1491</v>
      </c>
      <c r="D1618" t="s">
        <v>65</v>
      </c>
      <c r="E1618" s="14" t="s">
        <v>765</v>
      </c>
      <c r="F1618" s="14" t="s">
        <v>1492</v>
      </c>
      <c r="G1618" s="14" t="s">
        <v>13</v>
      </c>
      <c r="J1618">
        <v>22.3</v>
      </c>
    </row>
    <row r="1619" spans="1:10" ht="17" customHeight="1" x14ac:dyDescent="0.2">
      <c r="A1619" s="9" t="str">
        <f>LEFT(B1619,1)</f>
        <v>O</v>
      </c>
      <c r="B1619" t="s">
        <v>1485</v>
      </c>
      <c r="C1619" s="7" t="s">
        <v>1491</v>
      </c>
      <c r="D1619" t="s">
        <v>65</v>
      </c>
      <c r="E1619" s="14" t="s">
        <v>765</v>
      </c>
      <c r="F1619" s="14" t="s">
        <v>1492</v>
      </c>
      <c r="G1619" s="14" t="s">
        <v>13</v>
      </c>
      <c r="J1619">
        <v>1.8</v>
      </c>
    </row>
    <row r="1620" spans="1:10" ht="17" customHeight="1" x14ac:dyDescent="0.2">
      <c r="A1620" s="9" t="str">
        <f>LEFT(B1620,1)</f>
        <v>O</v>
      </c>
      <c r="B1620" t="s">
        <v>1486</v>
      </c>
      <c r="C1620" s="7" t="s">
        <v>1491</v>
      </c>
      <c r="D1620" t="s">
        <v>65</v>
      </c>
      <c r="E1620" s="14" t="s">
        <v>765</v>
      </c>
      <c r="F1620" s="14" t="s">
        <v>1492</v>
      </c>
      <c r="G1620" s="14" t="s">
        <v>13</v>
      </c>
      <c r="J1620">
        <v>3.6</v>
      </c>
    </row>
    <row r="1621" spans="1:10" ht="17" customHeight="1" x14ac:dyDescent="0.2">
      <c r="A1621" s="9" t="str">
        <f>LEFT(B1621,1)</f>
        <v>O</v>
      </c>
      <c r="B1621" t="s">
        <v>1487</v>
      </c>
      <c r="C1621" s="7" t="s">
        <v>1491</v>
      </c>
      <c r="D1621" t="s">
        <v>65</v>
      </c>
      <c r="E1621" s="14" t="s">
        <v>765</v>
      </c>
      <c r="F1621" s="14" t="s">
        <v>1492</v>
      </c>
      <c r="G1621" s="14" t="s">
        <v>13</v>
      </c>
      <c r="J1621">
        <v>9.3000000000000007</v>
      </c>
    </row>
    <row r="1622" spans="1:10" ht="17" customHeight="1" x14ac:dyDescent="0.2">
      <c r="A1622" s="9" t="str">
        <f>LEFT(B1622,1)</f>
        <v>O</v>
      </c>
      <c r="B1622" t="s">
        <v>1488</v>
      </c>
      <c r="C1622" s="7" t="s">
        <v>1491</v>
      </c>
      <c r="D1622" t="s">
        <v>65</v>
      </c>
      <c r="E1622" s="14" t="s">
        <v>765</v>
      </c>
      <c r="F1622" s="14" t="s">
        <v>1492</v>
      </c>
      <c r="G1622" s="14" t="s">
        <v>13</v>
      </c>
      <c r="J1622">
        <v>-6</v>
      </c>
    </row>
    <row r="1623" spans="1:10" ht="17" customHeight="1" x14ac:dyDescent="0.2">
      <c r="A1623" s="9" t="str">
        <f>LEFT(B1623,1)</f>
        <v>O</v>
      </c>
      <c r="B1623" t="s">
        <v>1489</v>
      </c>
      <c r="C1623" s="7" t="s">
        <v>1491</v>
      </c>
      <c r="D1623" t="s">
        <v>65</v>
      </c>
      <c r="E1623" s="14" t="s">
        <v>765</v>
      </c>
      <c r="F1623" s="14" t="s">
        <v>1492</v>
      </c>
      <c r="G1623" s="14" t="s">
        <v>13</v>
      </c>
      <c r="J1623">
        <v>-3.7</v>
      </c>
    </row>
    <row r="1624" spans="1:10" ht="17" customHeight="1" x14ac:dyDescent="0.2">
      <c r="A1624" s="9" t="str">
        <f>LEFT(B1624,1)</f>
        <v>O</v>
      </c>
      <c r="B1624" t="s">
        <v>1490</v>
      </c>
      <c r="C1624" s="7" t="s">
        <v>1491</v>
      </c>
      <c r="D1624" t="s">
        <v>65</v>
      </c>
      <c r="E1624" s="14" t="s">
        <v>765</v>
      </c>
      <c r="F1624" s="14" t="s">
        <v>1492</v>
      </c>
      <c r="G1624" s="14" t="s">
        <v>13</v>
      </c>
      <c r="J1624">
        <v>-4.3</v>
      </c>
    </row>
    <row r="1625" spans="1:10" ht="17" customHeight="1" x14ac:dyDescent="0.2">
      <c r="A1625" s="9" t="str">
        <f>LEFT(B1625,1)</f>
        <v>O</v>
      </c>
      <c r="B1625" t="s">
        <v>1493</v>
      </c>
      <c r="C1625" s="7" t="s">
        <v>1499</v>
      </c>
      <c r="D1625" t="s">
        <v>65</v>
      </c>
      <c r="E1625" s="14" t="s">
        <v>765</v>
      </c>
      <c r="F1625" s="14" t="s">
        <v>73</v>
      </c>
      <c r="G1625" s="14" t="s">
        <v>13</v>
      </c>
      <c r="J1625">
        <v>0.6</v>
      </c>
    </row>
    <row r="1626" spans="1:10" ht="17" customHeight="1" x14ac:dyDescent="0.2">
      <c r="A1626" s="9" t="str">
        <f>LEFT(B1626,1)</f>
        <v>O</v>
      </c>
      <c r="B1626" t="s">
        <v>1493</v>
      </c>
      <c r="C1626" s="7" t="s">
        <v>1499</v>
      </c>
      <c r="D1626" t="s">
        <v>65</v>
      </c>
      <c r="E1626" s="14" t="s">
        <v>765</v>
      </c>
      <c r="F1626" s="14" t="s">
        <v>73</v>
      </c>
      <c r="G1626" s="14" t="s">
        <v>13</v>
      </c>
      <c r="J1626">
        <v>0.4</v>
      </c>
    </row>
    <row r="1627" spans="1:10" ht="17" customHeight="1" x14ac:dyDescent="0.2">
      <c r="A1627" s="9" t="str">
        <f>LEFT(B1627,1)</f>
        <v>O</v>
      </c>
      <c r="B1627" t="s">
        <v>1493</v>
      </c>
      <c r="C1627" s="7" t="s">
        <v>1499</v>
      </c>
      <c r="D1627" t="s">
        <v>65</v>
      </c>
      <c r="E1627" s="14" t="s">
        <v>765</v>
      </c>
      <c r="F1627" s="14" t="s">
        <v>73</v>
      </c>
      <c r="G1627" s="14" t="s">
        <v>13</v>
      </c>
      <c r="J1627">
        <v>0.3</v>
      </c>
    </row>
    <row r="1628" spans="1:10" ht="17" customHeight="1" x14ac:dyDescent="0.2">
      <c r="A1628" s="9" t="str">
        <f>LEFT(B1628,1)</f>
        <v>O</v>
      </c>
      <c r="B1628" t="s">
        <v>1493</v>
      </c>
      <c r="C1628" s="7" t="s">
        <v>1499</v>
      </c>
      <c r="D1628" t="s">
        <v>65</v>
      </c>
      <c r="E1628" s="14" t="s">
        <v>765</v>
      </c>
      <c r="F1628" s="14" t="s">
        <v>73</v>
      </c>
      <c r="G1628" s="14" t="s">
        <v>13</v>
      </c>
      <c r="J1628">
        <v>0.3</v>
      </c>
    </row>
    <row r="1629" spans="1:10" ht="17" customHeight="1" x14ac:dyDescent="0.2">
      <c r="A1629" s="9" t="str">
        <f>LEFT(B1629,1)</f>
        <v>O</v>
      </c>
      <c r="B1629" t="s">
        <v>1493</v>
      </c>
      <c r="C1629" s="7" t="s">
        <v>1499</v>
      </c>
      <c r="D1629" t="s">
        <v>65</v>
      </c>
      <c r="E1629" s="14" t="s">
        <v>765</v>
      </c>
      <c r="F1629" s="14" t="s">
        <v>73</v>
      </c>
      <c r="G1629" s="14" t="s">
        <v>13</v>
      </c>
      <c r="J1629">
        <v>0.5</v>
      </c>
    </row>
    <row r="1630" spans="1:10" ht="17" customHeight="1" x14ac:dyDescent="0.2">
      <c r="A1630" s="9" t="str">
        <f>LEFT(B1630,1)</f>
        <v>O</v>
      </c>
      <c r="B1630" t="s">
        <v>1493</v>
      </c>
      <c r="C1630" s="7" t="s">
        <v>1499</v>
      </c>
      <c r="D1630" t="s">
        <v>65</v>
      </c>
      <c r="E1630" s="14" t="s">
        <v>765</v>
      </c>
      <c r="F1630" s="14" t="s">
        <v>73</v>
      </c>
      <c r="G1630" s="14" t="s">
        <v>13</v>
      </c>
      <c r="J1630">
        <v>0.5</v>
      </c>
    </row>
    <row r="1631" spans="1:10" ht="17" customHeight="1" x14ac:dyDescent="0.2">
      <c r="A1631" s="9" t="str">
        <f>LEFT(B1631,1)</f>
        <v>O</v>
      </c>
      <c r="B1631" t="s">
        <v>1494</v>
      </c>
      <c r="C1631" s="7" t="s">
        <v>1517</v>
      </c>
      <c r="D1631" t="s">
        <v>65</v>
      </c>
      <c r="E1631" s="14" t="s">
        <v>765</v>
      </c>
      <c r="F1631" s="14" t="s">
        <v>1516</v>
      </c>
      <c r="G1631" s="14" t="s">
        <v>1479</v>
      </c>
      <c r="J1631">
        <v>-3.4</v>
      </c>
    </row>
    <row r="1632" spans="1:10" ht="17" customHeight="1" x14ac:dyDescent="0.2">
      <c r="A1632" s="9" t="str">
        <f>LEFT(B1632,1)</f>
        <v>O</v>
      </c>
      <c r="B1632" t="s">
        <v>1495</v>
      </c>
      <c r="C1632" s="7" t="s">
        <v>1517</v>
      </c>
      <c r="D1632" t="s">
        <v>65</v>
      </c>
      <c r="E1632" s="14" t="s">
        <v>765</v>
      </c>
      <c r="F1632" s="14" t="s">
        <v>1516</v>
      </c>
      <c r="G1632" s="14" t="s">
        <v>1479</v>
      </c>
      <c r="J1632">
        <v>0.54</v>
      </c>
    </row>
    <row r="1633" spans="1:10" ht="17" customHeight="1" x14ac:dyDescent="0.2">
      <c r="A1633" s="9" t="str">
        <f>LEFT(B1633,1)</f>
        <v>O</v>
      </c>
      <c r="B1633" t="s">
        <v>1496</v>
      </c>
      <c r="C1633" s="7" t="s">
        <v>1517</v>
      </c>
      <c r="D1633" t="s">
        <v>65</v>
      </c>
      <c r="E1633" s="14" t="s">
        <v>765</v>
      </c>
      <c r="F1633" s="14" t="s">
        <v>1516</v>
      </c>
      <c r="G1633" s="14" t="s">
        <v>1479</v>
      </c>
      <c r="J1633">
        <v>1.05</v>
      </c>
    </row>
    <row r="1634" spans="1:10" ht="17" customHeight="1" x14ac:dyDescent="0.2">
      <c r="A1634" s="9" t="str">
        <f>LEFT(B1634,1)</f>
        <v>O</v>
      </c>
      <c r="B1634" t="s">
        <v>1497</v>
      </c>
      <c r="C1634" s="7" t="s">
        <v>1517</v>
      </c>
      <c r="D1634" t="s">
        <v>65</v>
      </c>
      <c r="E1634" s="14" t="s">
        <v>765</v>
      </c>
      <c r="F1634" s="14" t="s">
        <v>1516</v>
      </c>
      <c r="G1634" s="14" t="s">
        <v>1479</v>
      </c>
      <c r="J1634">
        <v>1.32</v>
      </c>
    </row>
    <row r="1635" spans="1:10" ht="17" customHeight="1" x14ac:dyDescent="0.2">
      <c r="A1635" s="9" t="str">
        <f>LEFT(B1635,1)</f>
        <v>O</v>
      </c>
      <c r="B1635" t="s">
        <v>1498</v>
      </c>
      <c r="C1635" s="7" t="s">
        <v>1517</v>
      </c>
      <c r="D1635" t="s">
        <v>65</v>
      </c>
      <c r="E1635" s="14" t="s">
        <v>765</v>
      </c>
      <c r="F1635" s="14" t="s">
        <v>1516</v>
      </c>
      <c r="G1635" s="14" t="s">
        <v>1479</v>
      </c>
      <c r="J1635">
        <v>0.48</v>
      </c>
    </row>
    <row r="1636" spans="1:10" ht="17" customHeight="1" x14ac:dyDescent="0.2">
      <c r="A1636" s="9" t="str">
        <f>LEFT(B1636,1)</f>
        <v>O</v>
      </c>
      <c r="B1636" t="s">
        <v>1518</v>
      </c>
      <c r="C1636" s="7" t="s">
        <v>1517</v>
      </c>
      <c r="D1636" t="s">
        <v>65</v>
      </c>
      <c r="E1636" s="14" t="s">
        <v>765</v>
      </c>
      <c r="F1636" s="14" t="s">
        <v>1516</v>
      </c>
      <c r="G1636" s="14" t="s">
        <v>1479</v>
      </c>
      <c r="J1636">
        <v>1.1100000000000001</v>
      </c>
    </row>
    <row r="1637" spans="1:10" ht="17" customHeight="1" x14ac:dyDescent="0.2">
      <c r="A1637" s="9" t="str">
        <f>LEFT(B1637,1)</f>
        <v>O</v>
      </c>
      <c r="B1637" t="s">
        <v>1519</v>
      </c>
      <c r="C1637" s="7" t="s">
        <v>1517</v>
      </c>
      <c r="D1637" t="s">
        <v>65</v>
      </c>
      <c r="E1637" s="14" t="s">
        <v>765</v>
      </c>
      <c r="F1637" s="14" t="s">
        <v>1516</v>
      </c>
      <c r="G1637" s="14" t="s">
        <v>1479</v>
      </c>
      <c r="J1637">
        <v>2.27</v>
      </c>
    </row>
    <row r="1638" spans="1:10" ht="17" customHeight="1" x14ac:dyDescent="0.2">
      <c r="A1638" s="9" t="str">
        <f>LEFT(B1638,1)</f>
        <v>O</v>
      </c>
      <c r="B1638" t="s">
        <v>1520</v>
      </c>
      <c r="C1638" s="7" t="s">
        <v>1517</v>
      </c>
      <c r="D1638" t="s">
        <v>65</v>
      </c>
      <c r="E1638" s="14" t="s">
        <v>765</v>
      </c>
      <c r="F1638" s="14" t="s">
        <v>1516</v>
      </c>
      <c r="G1638" s="14" t="s">
        <v>1479</v>
      </c>
      <c r="J1638">
        <v>3.92</v>
      </c>
    </row>
    <row r="1639" spans="1:10" ht="17" customHeight="1" x14ac:dyDescent="0.2">
      <c r="A1639" s="9" t="str">
        <f>LEFT(B1639,1)</f>
        <v>O</v>
      </c>
      <c r="B1639" t="s">
        <v>1521</v>
      </c>
      <c r="C1639" s="7" t="s">
        <v>1517</v>
      </c>
      <c r="D1639" t="s">
        <v>65</v>
      </c>
      <c r="E1639" s="14" t="s">
        <v>765</v>
      </c>
      <c r="F1639" s="14" t="s">
        <v>1516</v>
      </c>
      <c r="G1639" s="14" t="s">
        <v>1479</v>
      </c>
      <c r="J1639">
        <v>3.51</v>
      </c>
    </row>
    <row r="1640" spans="1:10" ht="17" customHeight="1" x14ac:dyDescent="0.2">
      <c r="A1640" s="9" t="str">
        <f>LEFT(B1640,1)</f>
        <v>O</v>
      </c>
      <c r="B1640" t="s">
        <v>1522</v>
      </c>
      <c r="C1640" s="7" t="s">
        <v>1517</v>
      </c>
      <c r="D1640" t="s">
        <v>65</v>
      </c>
      <c r="E1640" s="14" t="s">
        <v>765</v>
      </c>
      <c r="F1640" s="14" t="s">
        <v>1516</v>
      </c>
      <c r="G1640" s="14" t="s">
        <v>1479</v>
      </c>
      <c r="J1640">
        <v>4.46</v>
      </c>
    </row>
    <row r="1641" spans="1:10" ht="17" customHeight="1" x14ac:dyDescent="0.2">
      <c r="A1641" s="9" t="str">
        <f>LEFT(B1641,1)</f>
        <v>O</v>
      </c>
      <c r="B1641" t="s">
        <v>1538</v>
      </c>
      <c r="C1641" s="7" t="s">
        <v>1551</v>
      </c>
      <c r="D1641" t="s">
        <v>65</v>
      </c>
      <c r="E1641" t="s">
        <v>1536</v>
      </c>
      <c r="F1641" s="14" t="s">
        <v>1119</v>
      </c>
      <c r="G1641" s="14" t="s">
        <v>13</v>
      </c>
      <c r="H1641" s="14" t="s">
        <v>13</v>
      </c>
      <c r="I1641" s="14" t="s">
        <v>13</v>
      </c>
      <c r="J1641">
        <v>-8.4</v>
      </c>
    </row>
    <row r="1642" spans="1:10" ht="17" customHeight="1" x14ac:dyDescent="0.2">
      <c r="A1642" s="9" t="str">
        <f>LEFT(B1642,1)</f>
        <v>O</v>
      </c>
      <c r="B1642" t="s">
        <v>1539</v>
      </c>
      <c r="C1642" s="7" t="s">
        <v>1551</v>
      </c>
      <c r="D1642" t="s">
        <v>65</v>
      </c>
      <c r="E1642" t="s">
        <v>1536</v>
      </c>
      <c r="F1642" s="14" t="s">
        <v>1119</v>
      </c>
      <c r="G1642" s="14" t="s">
        <v>13</v>
      </c>
      <c r="J1642">
        <v>-6.1</v>
      </c>
    </row>
    <row r="1643" spans="1:10" ht="17" customHeight="1" x14ac:dyDescent="0.2">
      <c r="A1643" s="9" t="str">
        <f>LEFT(B1643,1)</f>
        <v>O</v>
      </c>
      <c r="B1643" t="s">
        <v>1540</v>
      </c>
      <c r="C1643" s="7" t="s">
        <v>1551</v>
      </c>
      <c r="D1643" t="s">
        <v>65</v>
      </c>
      <c r="E1643" t="s">
        <v>1536</v>
      </c>
      <c r="F1643" s="14" t="s">
        <v>1119</v>
      </c>
      <c r="G1643" s="14" t="s">
        <v>13</v>
      </c>
      <c r="J1643">
        <v>-4.9000000000000004</v>
      </c>
    </row>
    <row r="1644" spans="1:10" ht="17" customHeight="1" x14ac:dyDescent="0.2">
      <c r="A1644" s="9" t="str">
        <f>LEFT(B1644,1)</f>
        <v>O</v>
      </c>
      <c r="B1644" t="s">
        <v>1541</v>
      </c>
      <c r="C1644" s="7" t="s">
        <v>1551</v>
      </c>
      <c r="D1644" t="s">
        <v>65</v>
      </c>
      <c r="E1644" t="s">
        <v>1536</v>
      </c>
      <c r="F1644" s="14" t="s">
        <v>1119</v>
      </c>
      <c r="G1644" s="14" t="s">
        <v>13</v>
      </c>
      <c r="J1644">
        <v>-5.4</v>
      </c>
    </row>
    <row r="1645" spans="1:10" ht="17" customHeight="1" x14ac:dyDescent="0.2">
      <c r="A1645" s="9" t="str">
        <f>LEFT(B1645,1)</f>
        <v>O</v>
      </c>
      <c r="B1645" t="s">
        <v>1542</v>
      </c>
      <c r="C1645" s="7" t="s">
        <v>1551</v>
      </c>
      <c r="D1645" t="s">
        <v>65</v>
      </c>
      <c r="E1645" t="s">
        <v>1536</v>
      </c>
      <c r="F1645" s="14" t="s">
        <v>1119</v>
      </c>
      <c r="G1645" s="14" t="s">
        <v>13</v>
      </c>
      <c r="J1645">
        <v>-5</v>
      </c>
    </row>
    <row r="1646" spans="1:10" ht="17" customHeight="1" x14ac:dyDescent="0.2">
      <c r="A1646" s="9" t="str">
        <f>LEFT(B1646,1)</f>
        <v>O</v>
      </c>
      <c r="B1646" t="s">
        <v>1543</v>
      </c>
      <c r="C1646" s="7" t="s">
        <v>1551</v>
      </c>
      <c r="D1646" t="s">
        <v>65</v>
      </c>
      <c r="E1646" t="s">
        <v>1536</v>
      </c>
      <c r="F1646" s="14" t="s">
        <v>1119</v>
      </c>
      <c r="G1646" s="14" t="s">
        <v>13</v>
      </c>
      <c r="J1646">
        <v>-5.4</v>
      </c>
    </row>
    <row r="1647" spans="1:10" ht="17" customHeight="1" x14ac:dyDescent="0.2">
      <c r="A1647" s="9" t="str">
        <f>LEFT(B1647,1)</f>
        <v>O</v>
      </c>
      <c r="B1647" t="s">
        <v>1544</v>
      </c>
      <c r="C1647" s="7" t="s">
        <v>1551</v>
      </c>
      <c r="D1647" t="s">
        <v>65</v>
      </c>
      <c r="E1647" t="s">
        <v>1536</v>
      </c>
      <c r="F1647" s="14" t="s">
        <v>1119</v>
      </c>
      <c r="G1647" s="14" t="s">
        <v>13</v>
      </c>
      <c r="J1647">
        <v>-4.5999999999999996</v>
      </c>
    </row>
    <row r="1648" spans="1:10" ht="17" customHeight="1" x14ac:dyDescent="0.2">
      <c r="A1648" s="9" t="str">
        <f>LEFT(B1648,1)</f>
        <v>O</v>
      </c>
      <c r="B1648" t="s">
        <v>1545</v>
      </c>
      <c r="C1648" s="7" t="s">
        <v>1551</v>
      </c>
      <c r="D1648" t="s">
        <v>65</v>
      </c>
      <c r="E1648" t="s">
        <v>1537</v>
      </c>
      <c r="F1648" s="14" t="s">
        <v>1119</v>
      </c>
      <c r="G1648" s="14" t="s">
        <v>13</v>
      </c>
      <c r="J1648">
        <v>-2.8</v>
      </c>
    </row>
    <row r="1649" spans="1:10" ht="17" customHeight="1" x14ac:dyDescent="0.2">
      <c r="A1649" s="9" t="str">
        <f>LEFT(B1649,1)</f>
        <v>O</v>
      </c>
      <c r="B1649" t="s">
        <v>1546</v>
      </c>
      <c r="C1649" s="7" t="s">
        <v>1551</v>
      </c>
      <c r="D1649" t="s">
        <v>65</v>
      </c>
      <c r="E1649" t="s">
        <v>1537</v>
      </c>
      <c r="F1649" s="14" t="s">
        <v>1119</v>
      </c>
      <c r="G1649" s="14" t="s">
        <v>13</v>
      </c>
      <c r="J1649">
        <v>-2.5</v>
      </c>
    </row>
    <row r="1650" spans="1:10" ht="17" customHeight="1" x14ac:dyDescent="0.2">
      <c r="A1650" s="9" t="str">
        <f>LEFT(B1650,1)</f>
        <v>O</v>
      </c>
      <c r="B1650" t="s">
        <v>1547</v>
      </c>
      <c r="C1650" s="7" t="s">
        <v>1551</v>
      </c>
      <c r="D1650" t="s">
        <v>65</v>
      </c>
      <c r="E1650" t="s">
        <v>1537</v>
      </c>
      <c r="F1650" s="14" t="s">
        <v>1119</v>
      </c>
      <c r="G1650" s="14" t="s">
        <v>13</v>
      </c>
      <c r="J1650">
        <v>-2</v>
      </c>
    </row>
    <row r="1651" spans="1:10" ht="17" customHeight="1" x14ac:dyDescent="0.2">
      <c r="A1651" s="9" t="str">
        <f>LEFT(B1651,1)</f>
        <v>O</v>
      </c>
      <c r="B1651" t="s">
        <v>1548</v>
      </c>
      <c r="C1651" s="7" t="s">
        <v>1551</v>
      </c>
      <c r="D1651" t="s">
        <v>65</v>
      </c>
      <c r="E1651" t="s">
        <v>1537</v>
      </c>
      <c r="F1651" s="14" t="s">
        <v>1119</v>
      </c>
      <c r="G1651" s="14" t="s">
        <v>13</v>
      </c>
      <c r="J1651">
        <v>-1.9</v>
      </c>
    </row>
    <row r="1652" spans="1:10" ht="17" customHeight="1" x14ac:dyDescent="0.2">
      <c r="A1652" s="9" t="str">
        <f>LEFT(B1652,1)</f>
        <v>O</v>
      </c>
      <c r="B1652" t="s">
        <v>1549</v>
      </c>
      <c r="C1652" s="7" t="s">
        <v>1551</v>
      </c>
      <c r="D1652" t="s">
        <v>65</v>
      </c>
      <c r="E1652" t="s">
        <v>1537</v>
      </c>
      <c r="F1652" s="14" t="s">
        <v>1119</v>
      </c>
      <c r="G1652" s="14" t="s">
        <v>13</v>
      </c>
      <c r="J1652">
        <v>1.85</v>
      </c>
    </row>
    <row r="1653" spans="1:10" ht="17" customHeight="1" x14ac:dyDescent="0.2">
      <c r="A1653" s="9" t="str">
        <f>LEFT(B1653,1)</f>
        <v>O</v>
      </c>
      <c r="B1653" t="s">
        <v>1550</v>
      </c>
      <c r="C1653" s="7" t="s">
        <v>1551</v>
      </c>
      <c r="D1653" t="s">
        <v>65</v>
      </c>
      <c r="E1653" t="s">
        <v>1537</v>
      </c>
      <c r="F1653" s="14" t="s">
        <v>1119</v>
      </c>
      <c r="G1653" s="14" t="s">
        <v>13</v>
      </c>
      <c r="J1653">
        <v>2.16</v>
      </c>
    </row>
    <row r="1654" spans="1:10" ht="17" customHeight="1" x14ac:dyDescent="0.2">
      <c r="A1654" s="9" t="str">
        <f>LEFT(B1654,1)</f>
        <v>O</v>
      </c>
      <c r="B1654" t="s">
        <v>1555</v>
      </c>
      <c r="C1654" s="7" t="s">
        <v>1552</v>
      </c>
      <c r="D1654" t="s">
        <v>65</v>
      </c>
      <c r="E1654" s="14" t="s">
        <v>1554</v>
      </c>
      <c r="F1654" s="14" t="s">
        <v>1553</v>
      </c>
      <c r="G1654" s="14" t="s">
        <v>44</v>
      </c>
      <c r="J1654">
        <v>16.2</v>
      </c>
    </row>
    <row r="1655" spans="1:10" ht="17" customHeight="1" x14ac:dyDescent="0.2">
      <c r="A1655" s="9" t="str">
        <f>LEFT(B1655,1)</f>
        <v>O</v>
      </c>
      <c r="B1655" t="s">
        <v>1556</v>
      </c>
      <c r="C1655" s="7" t="s">
        <v>1552</v>
      </c>
      <c r="D1655" t="s">
        <v>65</v>
      </c>
      <c r="E1655" s="14" t="s">
        <v>1554</v>
      </c>
      <c r="F1655" s="14" t="s">
        <v>1553</v>
      </c>
      <c r="G1655" s="14" t="s">
        <v>44</v>
      </c>
      <c r="J1655">
        <v>0.3</v>
      </c>
    </row>
    <row r="1656" spans="1:10" ht="17" customHeight="1" x14ac:dyDescent="0.2">
      <c r="A1656" s="9" t="str">
        <f>LEFT(B1656,1)</f>
        <v>O</v>
      </c>
      <c r="B1656" t="s">
        <v>1557</v>
      </c>
      <c r="C1656" s="7" t="s">
        <v>1552</v>
      </c>
      <c r="D1656" t="s">
        <v>65</v>
      </c>
      <c r="E1656" s="14" t="s">
        <v>1554</v>
      </c>
      <c r="F1656" s="14" t="s">
        <v>1553</v>
      </c>
      <c r="G1656" s="14" t="s">
        <v>44</v>
      </c>
      <c r="J1656">
        <v>10.9</v>
      </c>
    </row>
    <row r="1657" spans="1:10" ht="17" customHeight="1" x14ac:dyDescent="0.2">
      <c r="A1657" s="9" t="str">
        <f>LEFT(B1657,1)</f>
        <v>O</v>
      </c>
      <c r="B1657" t="s">
        <v>1559</v>
      </c>
      <c r="C1657" s="7" t="s">
        <v>1904</v>
      </c>
      <c r="D1657" t="s">
        <v>65</v>
      </c>
      <c r="E1657" s="14" t="s">
        <v>1558</v>
      </c>
      <c r="F1657" s="14" t="s">
        <v>1009</v>
      </c>
      <c r="G1657" s="14" t="s">
        <v>44</v>
      </c>
      <c r="J1657">
        <f>(26.8+22.6)/2</f>
        <v>24.700000000000003</v>
      </c>
    </row>
    <row r="1658" spans="1:10" ht="17" customHeight="1" x14ac:dyDescent="0.2">
      <c r="A1658" s="9" t="str">
        <f>LEFT(B1658,1)</f>
        <v>O</v>
      </c>
      <c r="B1658" t="s">
        <v>1575</v>
      </c>
      <c r="C1658" s="7" t="s">
        <v>1599</v>
      </c>
      <c r="D1658" t="s">
        <v>65</v>
      </c>
      <c r="E1658" s="14" t="s">
        <v>1600</v>
      </c>
      <c r="F1658" s="14" t="s">
        <v>1601</v>
      </c>
      <c r="G1658" s="14" t="s">
        <v>1602</v>
      </c>
      <c r="J1658">
        <v>4.5</v>
      </c>
    </row>
    <row r="1659" spans="1:10" ht="17" customHeight="1" x14ac:dyDescent="0.2">
      <c r="A1659" s="9" t="str">
        <f>LEFT(B1659,1)</f>
        <v>O</v>
      </c>
      <c r="B1659" t="s">
        <v>1576</v>
      </c>
      <c r="C1659" s="7" t="s">
        <v>1599</v>
      </c>
      <c r="D1659" t="s">
        <v>65</v>
      </c>
      <c r="E1659" s="14" t="s">
        <v>1600</v>
      </c>
      <c r="F1659" s="14" t="s">
        <v>1601</v>
      </c>
      <c r="G1659" s="14" t="s">
        <v>1602</v>
      </c>
      <c r="J1659">
        <v>9.4</v>
      </c>
    </row>
    <row r="1660" spans="1:10" ht="17" customHeight="1" x14ac:dyDescent="0.2">
      <c r="A1660" s="9" t="str">
        <f>LEFT(B1660,1)</f>
        <v>O</v>
      </c>
      <c r="B1660" t="s">
        <v>1577</v>
      </c>
      <c r="C1660" s="7" t="s">
        <v>1599</v>
      </c>
      <c r="D1660" t="s">
        <v>65</v>
      </c>
      <c r="E1660" s="14" t="s">
        <v>1600</v>
      </c>
      <c r="F1660" s="14" t="s">
        <v>1601</v>
      </c>
      <c r="G1660" s="14" t="s">
        <v>1602</v>
      </c>
      <c r="J1660">
        <v>10.6</v>
      </c>
    </row>
    <row r="1661" spans="1:10" ht="17" customHeight="1" x14ac:dyDescent="0.2">
      <c r="A1661" s="9" t="str">
        <f>LEFT(B1661,1)</f>
        <v>O</v>
      </c>
      <c r="B1661" t="s">
        <v>1578</v>
      </c>
      <c r="C1661" s="7" t="s">
        <v>1599</v>
      </c>
      <c r="D1661" t="s">
        <v>65</v>
      </c>
      <c r="E1661" s="14" t="s">
        <v>1600</v>
      </c>
      <c r="F1661" s="14" t="s">
        <v>1601</v>
      </c>
      <c r="G1661" s="14" t="s">
        <v>1602</v>
      </c>
      <c r="J1661">
        <v>13.3</v>
      </c>
    </row>
    <row r="1662" spans="1:10" ht="17" customHeight="1" x14ac:dyDescent="0.2">
      <c r="A1662" s="9" t="str">
        <f>LEFT(B1662,1)</f>
        <v>O</v>
      </c>
      <c r="B1662" t="s">
        <v>1579</v>
      </c>
      <c r="C1662" s="7" t="s">
        <v>1599</v>
      </c>
      <c r="D1662" t="s">
        <v>65</v>
      </c>
      <c r="E1662" s="14" t="s">
        <v>1600</v>
      </c>
      <c r="F1662" s="14" t="s">
        <v>1601</v>
      </c>
      <c r="G1662" s="14" t="s">
        <v>1602</v>
      </c>
      <c r="J1662">
        <v>13.3</v>
      </c>
    </row>
    <row r="1663" spans="1:10" ht="17" customHeight="1" x14ac:dyDescent="0.2">
      <c r="A1663" s="9" t="str">
        <f>LEFT(B1663,1)</f>
        <v>O</v>
      </c>
      <c r="B1663" t="s">
        <v>1580</v>
      </c>
      <c r="C1663" s="7" t="s">
        <v>1599</v>
      </c>
      <c r="D1663" t="s">
        <v>65</v>
      </c>
      <c r="E1663" s="14" t="s">
        <v>1600</v>
      </c>
      <c r="F1663" s="14" t="s">
        <v>1601</v>
      </c>
      <c r="G1663" s="14" t="s">
        <v>1602</v>
      </c>
      <c r="J1663">
        <v>14.1</v>
      </c>
    </row>
    <row r="1664" spans="1:10" ht="17" customHeight="1" x14ac:dyDescent="0.2">
      <c r="A1664" s="9" t="str">
        <f>LEFT(B1664,1)</f>
        <v>O</v>
      </c>
      <c r="B1664" t="s">
        <v>1581</v>
      </c>
      <c r="C1664" s="7" t="s">
        <v>1599</v>
      </c>
      <c r="D1664" t="s">
        <v>65</v>
      </c>
      <c r="E1664" s="14" t="s">
        <v>1600</v>
      </c>
      <c r="F1664" s="14" t="s">
        <v>1601</v>
      </c>
      <c r="G1664" s="14" t="s">
        <v>1602</v>
      </c>
      <c r="J1664">
        <v>12.4</v>
      </c>
    </row>
    <row r="1665" spans="1:10" ht="17" customHeight="1" x14ac:dyDescent="0.2">
      <c r="A1665" s="9" t="str">
        <f>LEFT(B1665,1)</f>
        <v>O</v>
      </c>
      <c r="B1665" t="s">
        <v>1582</v>
      </c>
      <c r="C1665" s="7" t="s">
        <v>1599</v>
      </c>
      <c r="D1665" t="s">
        <v>65</v>
      </c>
      <c r="E1665" s="14" t="s">
        <v>1600</v>
      </c>
      <c r="F1665" s="14" t="s">
        <v>1601</v>
      </c>
      <c r="G1665" s="14" t="s">
        <v>1602</v>
      </c>
      <c r="J1665">
        <v>3.1</v>
      </c>
    </row>
    <row r="1666" spans="1:10" ht="17" customHeight="1" x14ac:dyDescent="0.2">
      <c r="A1666" s="9" t="str">
        <f>LEFT(B1666,1)</f>
        <v>O</v>
      </c>
      <c r="B1666" t="s">
        <v>1583</v>
      </c>
      <c r="C1666" s="7" t="s">
        <v>1599</v>
      </c>
      <c r="D1666" t="s">
        <v>65</v>
      </c>
      <c r="E1666" s="14" t="s">
        <v>1600</v>
      </c>
      <c r="F1666" s="14" t="s">
        <v>1601</v>
      </c>
      <c r="G1666" s="14" t="s">
        <v>1602</v>
      </c>
      <c r="J1666">
        <v>4.8</v>
      </c>
    </row>
    <row r="1667" spans="1:10" ht="17" customHeight="1" x14ac:dyDescent="0.2">
      <c r="A1667" s="9" t="str">
        <f>LEFT(B1667,1)</f>
        <v>O</v>
      </c>
      <c r="B1667" t="s">
        <v>1584</v>
      </c>
      <c r="C1667" s="7" t="s">
        <v>1599</v>
      </c>
      <c r="D1667" t="s">
        <v>65</v>
      </c>
      <c r="E1667" s="14" t="s">
        <v>1600</v>
      </c>
      <c r="F1667" s="14" t="s">
        <v>1601</v>
      </c>
      <c r="G1667" s="14" t="s">
        <v>1602</v>
      </c>
      <c r="J1667">
        <v>3</v>
      </c>
    </row>
    <row r="1668" spans="1:10" ht="17" customHeight="1" x14ac:dyDescent="0.2">
      <c r="A1668" s="9" t="str">
        <f>LEFT(B1668,1)</f>
        <v>O</v>
      </c>
      <c r="B1668" t="s">
        <v>1585</v>
      </c>
      <c r="C1668" s="7" t="s">
        <v>1599</v>
      </c>
      <c r="D1668" t="s">
        <v>65</v>
      </c>
      <c r="E1668" s="14" t="s">
        <v>1600</v>
      </c>
      <c r="F1668" s="14" t="s">
        <v>1601</v>
      </c>
      <c r="G1668" s="14" t="s">
        <v>1602</v>
      </c>
      <c r="J1668">
        <v>6.4</v>
      </c>
    </row>
    <row r="1669" spans="1:10" ht="17" customHeight="1" x14ac:dyDescent="0.2">
      <c r="A1669" s="9" t="str">
        <f>LEFT(B1669,1)</f>
        <v>O</v>
      </c>
      <c r="B1669" t="s">
        <v>1586</v>
      </c>
      <c r="C1669" s="7" t="s">
        <v>1599</v>
      </c>
      <c r="D1669" t="s">
        <v>65</v>
      </c>
      <c r="E1669" s="14" t="s">
        <v>1600</v>
      </c>
      <c r="F1669" s="14" t="s">
        <v>1601</v>
      </c>
      <c r="G1669" s="14" t="s">
        <v>1602</v>
      </c>
      <c r="J1669">
        <v>12.7</v>
      </c>
    </row>
    <row r="1670" spans="1:10" ht="17" customHeight="1" x14ac:dyDescent="0.2">
      <c r="A1670" s="9" t="str">
        <f>LEFT(B1670,1)</f>
        <v>O</v>
      </c>
      <c r="B1670" t="s">
        <v>1587</v>
      </c>
      <c r="C1670" s="7" t="s">
        <v>1599</v>
      </c>
      <c r="D1670" t="s">
        <v>65</v>
      </c>
      <c r="E1670" s="14" t="s">
        <v>1600</v>
      </c>
      <c r="F1670" s="14" t="s">
        <v>1601</v>
      </c>
      <c r="G1670" s="14" t="s">
        <v>1602</v>
      </c>
      <c r="J1670">
        <v>8.6</v>
      </c>
    </row>
    <row r="1671" spans="1:10" ht="17" customHeight="1" x14ac:dyDescent="0.2">
      <c r="A1671" s="9" t="str">
        <f>LEFT(B1671,1)</f>
        <v>O</v>
      </c>
      <c r="B1671" t="s">
        <v>1588</v>
      </c>
      <c r="C1671" s="7" t="s">
        <v>1599</v>
      </c>
      <c r="D1671" t="s">
        <v>65</v>
      </c>
      <c r="E1671" s="14" t="s">
        <v>1600</v>
      </c>
      <c r="F1671" s="14" t="s">
        <v>1601</v>
      </c>
      <c r="G1671" s="14" t="s">
        <v>1602</v>
      </c>
      <c r="J1671">
        <v>15.6</v>
      </c>
    </row>
    <row r="1672" spans="1:10" ht="17" customHeight="1" x14ac:dyDescent="0.2">
      <c r="A1672" s="9" t="str">
        <f>LEFT(B1672,1)</f>
        <v>O</v>
      </c>
      <c r="B1672" t="s">
        <v>1589</v>
      </c>
      <c r="C1672" s="7" t="s">
        <v>1599</v>
      </c>
      <c r="D1672" t="s">
        <v>65</v>
      </c>
      <c r="E1672" s="14" t="s">
        <v>1600</v>
      </c>
      <c r="F1672" s="14" t="s">
        <v>1601</v>
      </c>
      <c r="G1672" s="14" t="s">
        <v>1602</v>
      </c>
      <c r="J1672">
        <v>13.7</v>
      </c>
    </row>
    <row r="1673" spans="1:10" ht="17" customHeight="1" x14ac:dyDescent="0.2">
      <c r="A1673" s="9" t="str">
        <f>LEFT(B1673,1)</f>
        <v>O</v>
      </c>
      <c r="B1673" t="s">
        <v>1590</v>
      </c>
      <c r="C1673" s="7" t="s">
        <v>1599</v>
      </c>
      <c r="D1673" t="s">
        <v>65</v>
      </c>
      <c r="E1673" s="14" t="s">
        <v>1600</v>
      </c>
      <c r="F1673" s="14" t="s">
        <v>1601</v>
      </c>
      <c r="G1673" s="14" t="s">
        <v>1602</v>
      </c>
      <c r="J1673">
        <v>13.2</v>
      </c>
    </row>
    <row r="1674" spans="1:10" ht="17" customHeight="1" x14ac:dyDescent="0.2">
      <c r="A1674" s="9" t="str">
        <f>LEFT(B1674,1)</f>
        <v>O</v>
      </c>
      <c r="B1674" t="s">
        <v>1591</v>
      </c>
      <c r="C1674" s="7" t="s">
        <v>1599</v>
      </c>
      <c r="D1674" t="s">
        <v>65</v>
      </c>
      <c r="E1674" s="14" t="s">
        <v>1600</v>
      </c>
      <c r="F1674" s="14" t="s">
        <v>1601</v>
      </c>
      <c r="G1674" s="14" t="s">
        <v>1602</v>
      </c>
      <c r="J1674">
        <v>9.6</v>
      </c>
    </row>
    <row r="1675" spans="1:10" ht="17" customHeight="1" x14ac:dyDescent="0.2">
      <c r="A1675" s="9" t="str">
        <f>LEFT(B1675,1)</f>
        <v>O</v>
      </c>
      <c r="B1675" t="s">
        <v>1592</v>
      </c>
      <c r="C1675" s="7" t="s">
        <v>1599</v>
      </c>
      <c r="D1675" t="s">
        <v>65</v>
      </c>
      <c r="E1675" s="14" t="s">
        <v>1600</v>
      </c>
      <c r="F1675" s="14" t="s">
        <v>1601</v>
      </c>
      <c r="G1675" s="14" t="s">
        <v>1602</v>
      </c>
      <c r="J1675">
        <v>-15.7</v>
      </c>
    </row>
    <row r="1676" spans="1:10" ht="17" customHeight="1" x14ac:dyDescent="0.2">
      <c r="A1676" s="9" t="str">
        <f>LEFT(B1676,1)</f>
        <v>O</v>
      </c>
      <c r="B1676" t="s">
        <v>1593</v>
      </c>
      <c r="C1676" s="7" t="s">
        <v>1599</v>
      </c>
      <c r="D1676" t="s">
        <v>65</v>
      </c>
      <c r="E1676" s="14" t="s">
        <v>1600</v>
      </c>
      <c r="F1676" s="14" t="s">
        <v>1601</v>
      </c>
      <c r="G1676" s="14" t="s">
        <v>1602</v>
      </c>
      <c r="J1676">
        <v>-1.6</v>
      </c>
    </row>
    <row r="1677" spans="1:10" ht="17" customHeight="1" x14ac:dyDescent="0.2">
      <c r="A1677" s="9" t="str">
        <f>LEFT(B1677,1)</f>
        <v>O</v>
      </c>
      <c r="B1677" t="s">
        <v>1594</v>
      </c>
      <c r="C1677" s="7" t="s">
        <v>1599</v>
      </c>
      <c r="D1677" t="s">
        <v>65</v>
      </c>
      <c r="E1677" s="14" t="s">
        <v>1600</v>
      </c>
      <c r="F1677" s="14" t="s">
        <v>1601</v>
      </c>
      <c r="G1677" s="14" t="s">
        <v>1602</v>
      </c>
      <c r="J1677">
        <v>-8.1</v>
      </c>
    </row>
    <row r="1678" spans="1:10" ht="17" customHeight="1" x14ac:dyDescent="0.2">
      <c r="A1678" s="9" t="str">
        <f>LEFT(B1678,1)</f>
        <v>O</v>
      </c>
      <c r="B1678" t="s">
        <v>1595</v>
      </c>
      <c r="C1678" s="7" t="s">
        <v>1599</v>
      </c>
      <c r="D1678" t="s">
        <v>65</v>
      </c>
      <c r="E1678" s="14" t="s">
        <v>1600</v>
      </c>
      <c r="F1678" s="14" t="s">
        <v>1601</v>
      </c>
      <c r="G1678" s="14" t="s">
        <v>1602</v>
      </c>
      <c r="J1678">
        <v>6.6</v>
      </c>
    </row>
    <row r="1679" spans="1:10" ht="17" customHeight="1" x14ac:dyDescent="0.2">
      <c r="A1679" s="9" t="str">
        <f>LEFT(B1679,1)</f>
        <v>O</v>
      </c>
      <c r="B1679" t="s">
        <v>1596</v>
      </c>
      <c r="C1679" s="7" t="s">
        <v>1599</v>
      </c>
      <c r="D1679" t="s">
        <v>65</v>
      </c>
      <c r="E1679" s="14" t="s">
        <v>1600</v>
      </c>
      <c r="F1679" s="14" t="s">
        <v>1601</v>
      </c>
      <c r="G1679" s="14" t="s">
        <v>1602</v>
      </c>
      <c r="J1679">
        <v>16.8</v>
      </c>
    </row>
    <row r="1680" spans="1:10" ht="17" customHeight="1" x14ac:dyDescent="0.2">
      <c r="A1680" s="9" t="str">
        <f>LEFT(B1680,1)</f>
        <v>O</v>
      </c>
      <c r="B1680" t="s">
        <v>1597</v>
      </c>
      <c r="C1680" s="7" t="s">
        <v>1599</v>
      </c>
      <c r="D1680" t="s">
        <v>65</v>
      </c>
      <c r="E1680" s="14" t="s">
        <v>1600</v>
      </c>
      <c r="F1680" s="14" t="s">
        <v>1601</v>
      </c>
      <c r="G1680" s="14" t="s">
        <v>1602</v>
      </c>
      <c r="J1680">
        <v>19.7</v>
      </c>
    </row>
    <row r="1681" spans="1:10" ht="17" customHeight="1" x14ac:dyDescent="0.2">
      <c r="A1681" s="9" t="str">
        <f>LEFT(B1681,1)</f>
        <v>O</v>
      </c>
      <c r="B1681" t="s">
        <v>1598</v>
      </c>
      <c r="C1681" s="7" t="s">
        <v>1599</v>
      </c>
      <c r="D1681" t="s">
        <v>65</v>
      </c>
      <c r="E1681" s="14" t="s">
        <v>1600</v>
      </c>
      <c r="F1681" s="14" t="s">
        <v>1601</v>
      </c>
      <c r="G1681" s="14" t="s">
        <v>1602</v>
      </c>
      <c r="J1681">
        <v>20</v>
      </c>
    </row>
    <row r="1682" spans="1:10" ht="17" customHeight="1" x14ac:dyDescent="0.2">
      <c r="A1682" s="9" t="str">
        <f>LEFT(B1682,1)</f>
        <v>O</v>
      </c>
      <c r="B1682" t="s">
        <v>1603</v>
      </c>
      <c r="C1682" s="7" t="s">
        <v>1905</v>
      </c>
      <c r="D1682" t="s">
        <v>65</v>
      </c>
      <c r="E1682" s="14" t="s">
        <v>1604</v>
      </c>
      <c r="F1682" s="14" t="s">
        <v>1009</v>
      </c>
      <c r="G1682" s="14" t="s">
        <v>44</v>
      </c>
      <c r="J1682" s="22">
        <v>33</v>
      </c>
    </row>
    <row r="1683" spans="1:10" ht="17" customHeight="1" x14ac:dyDescent="0.2">
      <c r="A1683" s="9" t="str">
        <f>LEFT(B1683,1)</f>
        <v>O</v>
      </c>
      <c r="B1683" t="s">
        <v>1605</v>
      </c>
      <c r="C1683" s="7" t="s">
        <v>1607</v>
      </c>
      <c r="D1683" t="s">
        <v>1044</v>
      </c>
      <c r="E1683" s="14" t="s">
        <v>1608</v>
      </c>
      <c r="F1683" s="14" t="s">
        <v>687</v>
      </c>
      <c r="G1683" s="14" t="s">
        <v>42</v>
      </c>
      <c r="J1683" s="22">
        <v>1.4</v>
      </c>
    </row>
    <row r="1684" spans="1:10" ht="17" customHeight="1" x14ac:dyDescent="0.2">
      <c r="A1684" s="9" t="str">
        <f>LEFT(B1684,1)</f>
        <v>O</v>
      </c>
      <c r="B1684" t="s">
        <v>1605</v>
      </c>
      <c r="C1684" s="7" t="s">
        <v>1607</v>
      </c>
      <c r="D1684" t="s">
        <v>1044</v>
      </c>
      <c r="E1684" s="14" t="s">
        <v>1608</v>
      </c>
      <c r="F1684" s="14" t="s">
        <v>687</v>
      </c>
      <c r="G1684" s="14" t="s">
        <v>42</v>
      </c>
      <c r="J1684">
        <v>1.6</v>
      </c>
    </row>
    <row r="1685" spans="1:10" ht="17" customHeight="1" x14ac:dyDescent="0.2">
      <c r="A1685" s="9" t="str">
        <f>LEFT(B1685,1)</f>
        <v>O</v>
      </c>
      <c r="B1685" t="s">
        <v>1605</v>
      </c>
      <c r="C1685" s="7" t="s">
        <v>1607</v>
      </c>
      <c r="D1685" t="s">
        <v>1044</v>
      </c>
      <c r="E1685" s="14" t="s">
        <v>1608</v>
      </c>
      <c r="F1685" s="14" t="s">
        <v>687</v>
      </c>
      <c r="G1685" s="14" t="s">
        <v>42</v>
      </c>
      <c r="J1685">
        <v>0.3</v>
      </c>
    </row>
    <row r="1686" spans="1:10" ht="17" customHeight="1" x14ac:dyDescent="0.2">
      <c r="A1686" s="9" t="str">
        <f>LEFT(B1686,1)</f>
        <v>O</v>
      </c>
      <c r="B1686" t="s">
        <v>1605</v>
      </c>
      <c r="C1686" s="7" t="s">
        <v>1607</v>
      </c>
      <c r="D1686" t="s">
        <v>1044</v>
      </c>
      <c r="E1686" s="14" t="s">
        <v>1608</v>
      </c>
      <c r="F1686" s="14" t="s">
        <v>687</v>
      </c>
      <c r="G1686" s="14" t="s">
        <v>42</v>
      </c>
      <c r="J1686">
        <v>0.2</v>
      </c>
    </row>
    <row r="1687" spans="1:10" ht="17" customHeight="1" x14ac:dyDescent="0.2">
      <c r="A1687" s="9" t="str">
        <f>LEFT(B1687,1)</f>
        <v>O</v>
      </c>
      <c r="B1687" t="s">
        <v>1606</v>
      </c>
      <c r="C1687" s="7" t="s">
        <v>1607</v>
      </c>
      <c r="D1687" t="s">
        <v>1044</v>
      </c>
      <c r="E1687" s="14" t="s">
        <v>1608</v>
      </c>
      <c r="F1687" s="14" t="s">
        <v>687</v>
      </c>
      <c r="G1687" s="14" t="s">
        <v>42</v>
      </c>
      <c r="J1687">
        <v>2.1</v>
      </c>
    </row>
    <row r="1688" spans="1:10" ht="17" customHeight="1" x14ac:dyDescent="0.2">
      <c r="A1688" s="9" t="str">
        <f>LEFT(B1688,1)</f>
        <v>O</v>
      </c>
      <c r="B1688" t="s">
        <v>1606</v>
      </c>
      <c r="C1688" s="7" t="s">
        <v>1607</v>
      </c>
      <c r="D1688" t="s">
        <v>1044</v>
      </c>
      <c r="E1688" s="14" t="s">
        <v>1608</v>
      </c>
      <c r="F1688" s="14" t="s">
        <v>687</v>
      </c>
      <c r="G1688" s="14" t="s">
        <v>42</v>
      </c>
      <c r="J1688">
        <v>1.7</v>
      </c>
    </row>
    <row r="1689" spans="1:10" ht="17" customHeight="1" x14ac:dyDescent="0.2">
      <c r="A1689" s="9" t="str">
        <f>LEFT(B1689,1)</f>
        <v>O</v>
      </c>
      <c r="B1689" t="s">
        <v>1606</v>
      </c>
      <c r="C1689" s="7" t="s">
        <v>1607</v>
      </c>
      <c r="D1689" t="s">
        <v>1044</v>
      </c>
      <c r="E1689" s="14" t="s">
        <v>1608</v>
      </c>
      <c r="F1689" s="14" t="s">
        <v>687</v>
      </c>
      <c r="G1689" s="14" t="s">
        <v>42</v>
      </c>
      <c r="J1689">
        <v>1.5</v>
      </c>
    </row>
    <row r="1690" spans="1:10" ht="17" customHeight="1" x14ac:dyDescent="0.2">
      <c r="A1690" s="9" t="str">
        <f>LEFT(B1690,1)</f>
        <v>O</v>
      </c>
      <c r="B1690" t="s">
        <v>1606</v>
      </c>
      <c r="C1690" s="7" t="s">
        <v>1607</v>
      </c>
      <c r="D1690" t="s">
        <v>1044</v>
      </c>
      <c r="E1690" s="14" t="s">
        <v>1608</v>
      </c>
      <c r="F1690" s="14" t="s">
        <v>687</v>
      </c>
      <c r="G1690" s="14" t="s">
        <v>42</v>
      </c>
      <c r="J1690">
        <v>1.7</v>
      </c>
    </row>
    <row r="1691" spans="1:10" ht="17" hidden="1" customHeight="1" x14ac:dyDescent="0.2">
      <c r="A1691" s="9" t="str">
        <f>LEFT(B1691,1)</f>
        <v>C</v>
      </c>
      <c r="B1691" t="s">
        <v>1610</v>
      </c>
      <c r="C1691" s="7" t="s">
        <v>1612</v>
      </c>
      <c r="D1691" t="s">
        <v>1044</v>
      </c>
      <c r="E1691" s="14" t="s">
        <v>1613</v>
      </c>
      <c r="F1691" s="14" t="s">
        <v>44</v>
      </c>
      <c r="G1691" s="14" t="s">
        <v>44</v>
      </c>
      <c r="J1691">
        <v>3.91</v>
      </c>
    </row>
    <row r="1692" spans="1:10" ht="17" hidden="1" customHeight="1" x14ac:dyDescent="0.2">
      <c r="A1692" s="9" t="str">
        <f>LEFT(B1692,1)</f>
        <v>C</v>
      </c>
      <c r="B1692" t="s">
        <v>1611</v>
      </c>
      <c r="C1692" s="7" t="s">
        <v>1612</v>
      </c>
      <c r="D1692" t="s">
        <v>1044</v>
      </c>
      <c r="E1692" s="14" t="s">
        <v>1613</v>
      </c>
      <c r="F1692" s="14" t="s">
        <v>44</v>
      </c>
      <c r="G1692" s="14" t="s">
        <v>44</v>
      </c>
      <c r="J1692" s="22">
        <v>7.51</v>
      </c>
    </row>
    <row r="1693" spans="1:10" ht="17" hidden="1" customHeight="1" x14ac:dyDescent="0.2">
      <c r="A1693" s="9" t="str">
        <f>LEFT(B1693,1)</f>
        <v>C</v>
      </c>
      <c r="B1693" t="s">
        <v>2263</v>
      </c>
      <c r="C1693" s="7" t="s">
        <v>1612</v>
      </c>
      <c r="D1693" t="s">
        <v>1044</v>
      </c>
      <c r="E1693" s="14" t="s">
        <v>1613</v>
      </c>
      <c r="F1693" s="14" t="s">
        <v>44</v>
      </c>
      <c r="G1693" s="14" t="s">
        <v>44</v>
      </c>
      <c r="J1693" s="22">
        <v>3.65</v>
      </c>
    </row>
    <row r="1694" spans="1:10" s="20" customFormat="1" ht="17" customHeight="1" x14ac:dyDescent="0.2">
      <c r="A1694" s="33" t="str">
        <f>LEFT(B1694,1)</f>
        <v>O</v>
      </c>
      <c r="B1694" s="20" t="s">
        <v>2278</v>
      </c>
      <c r="C1694" s="34" t="s">
        <v>1626</v>
      </c>
      <c r="D1694" s="20" t="s">
        <v>1044</v>
      </c>
      <c r="E1694" s="35" t="s">
        <v>1627</v>
      </c>
      <c r="F1694" s="35" t="s">
        <v>1628</v>
      </c>
      <c r="G1694" s="35" t="s">
        <v>13</v>
      </c>
      <c r="H1694"/>
      <c r="I1694"/>
      <c r="J1694" s="20">
        <v>9.8000000000000007</v>
      </c>
    </row>
    <row r="1695" spans="1:10" s="20" customFormat="1" ht="17" customHeight="1" x14ac:dyDescent="0.2">
      <c r="A1695" s="33" t="str">
        <f>LEFT(B1695,1)</f>
        <v>O</v>
      </c>
      <c r="B1695" s="20" t="s">
        <v>2278</v>
      </c>
      <c r="C1695" s="34" t="s">
        <v>1626</v>
      </c>
      <c r="D1695" s="20" t="s">
        <v>1044</v>
      </c>
      <c r="E1695" s="35" t="s">
        <v>1627</v>
      </c>
      <c r="F1695" s="35" t="s">
        <v>1628</v>
      </c>
      <c r="G1695" s="35" t="s">
        <v>13</v>
      </c>
      <c r="H1695"/>
      <c r="I1695"/>
      <c r="J1695" s="20">
        <v>21.4</v>
      </c>
    </row>
    <row r="1696" spans="1:10" s="20" customFormat="1" ht="17" customHeight="1" x14ac:dyDescent="0.2">
      <c r="A1696" s="33" t="str">
        <f>LEFT(B1696,1)</f>
        <v>O</v>
      </c>
      <c r="B1696" s="20" t="s">
        <v>2278</v>
      </c>
      <c r="C1696" s="34" t="s">
        <v>1626</v>
      </c>
      <c r="D1696" s="20" t="s">
        <v>1044</v>
      </c>
      <c r="E1696" s="35" t="s">
        <v>1627</v>
      </c>
      <c r="F1696" s="35" t="s">
        <v>1628</v>
      </c>
      <c r="G1696" s="35" t="s">
        <v>13</v>
      </c>
      <c r="H1696"/>
      <c r="I1696"/>
      <c r="J1696" s="20">
        <v>16.5</v>
      </c>
    </row>
    <row r="1697" spans="1:10" s="20" customFormat="1" ht="17" customHeight="1" x14ac:dyDescent="0.2">
      <c r="A1697" s="33" t="str">
        <f>LEFT(B1697,1)</f>
        <v>O</v>
      </c>
      <c r="B1697" s="20" t="s">
        <v>2279</v>
      </c>
      <c r="C1697" s="34" t="s">
        <v>1626</v>
      </c>
      <c r="D1697" s="20" t="s">
        <v>1044</v>
      </c>
      <c r="E1697" s="35" t="s">
        <v>1627</v>
      </c>
      <c r="F1697" s="35" t="s">
        <v>1628</v>
      </c>
      <c r="G1697" s="35" t="s">
        <v>13</v>
      </c>
      <c r="H1697"/>
      <c r="I1697"/>
      <c r="J1697" s="20">
        <v>12.6</v>
      </c>
    </row>
    <row r="1698" spans="1:10" s="20" customFormat="1" ht="17" customHeight="1" x14ac:dyDescent="0.2">
      <c r="A1698" s="33" t="str">
        <f>LEFT(B1698,1)</f>
        <v>O</v>
      </c>
      <c r="B1698" s="20" t="s">
        <v>2279</v>
      </c>
      <c r="C1698" s="34" t="s">
        <v>1626</v>
      </c>
      <c r="D1698" s="20" t="s">
        <v>1044</v>
      </c>
      <c r="E1698" s="35" t="s">
        <v>1627</v>
      </c>
      <c r="F1698" s="35" t="s">
        <v>1628</v>
      </c>
      <c r="G1698" s="35" t="s">
        <v>13</v>
      </c>
      <c r="H1698"/>
      <c r="I1698"/>
      <c r="J1698" s="20">
        <v>13.6</v>
      </c>
    </row>
    <row r="1699" spans="1:10" s="20" customFormat="1" ht="17" customHeight="1" x14ac:dyDescent="0.2">
      <c r="A1699" s="33" t="str">
        <f>LEFT(B1699,1)</f>
        <v>O</v>
      </c>
      <c r="B1699" s="20" t="s">
        <v>2279</v>
      </c>
      <c r="C1699" s="34" t="s">
        <v>1626</v>
      </c>
      <c r="D1699" s="20" t="s">
        <v>1044</v>
      </c>
      <c r="E1699" s="35" t="s">
        <v>1627</v>
      </c>
      <c r="F1699" s="35" t="s">
        <v>1628</v>
      </c>
      <c r="G1699" s="35" t="s">
        <v>13</v>
      </c>
      <c r="H1699"/>
      <c r="I1699"/>
      <c r="J1699" s="20">
        <v>14.9</v>
      </c>
    </row>
    <row r="1700" spans="1:10" s="20" customFormat="1" ht="17" customHeight="1" x14ac:dyDescent="0.2">
      <c r="A1700" s="33" t="str">
        <f>LEFT(B1700,1)</f>
        <v>O</v>
      </c>
      <c r="B1700" s="20" t="s">
        <v>2279</v>
      </c>
      <c r="C1700" s="34" t="s">
        <v>1626</v>
      </c>
      <c r="D1700" s="20" t="s">
        <v>1044</v>
      </c>
      <c r="E1700" s="35" t="s">
        <v>1627</v>
      </c>
      <c r="F1700" s="35" t="s">
        <v>1628</v>
      </c>
      <c r="G1700" s="35" t="s">
        <v>13</v>
      </c>
      <c r="H1700"/>
      <c r="I1700"/>
      <c r="J1700" s="20">
        <v>14.8</v>
      </c>
    </row>
    <row r="1701" spans="1:10" s="20" customFormat="1" ht="17" customHeight="1" x14ac:dyDescent="0.2">
      <c r="A1701" s="33" t="str">
        <f>LEFT(B1701,1)</f>
        <v>O</v>
      </c>
      <c r="B1701" s="20" t="s">
        <v>2280</v>
      </c>
      <c r="C1701" s="34" t="s">
        <v>1626</v>
      </c>
      <c r="D1701" s="20" t="s">
        <v>1044</v>
      </c>
      <c r="E1701" s="35" t="s">
        <v>1627</v>
      </c>
      <c r="F1701" s="35" t="s">
        <v>1628</v>
      </c>
      <c r="G1701" s="35" t="s">
        <v>13</v>
      </c>
      <c r="H1701"/>
      <c r="I1701"/>
      <c r="J1701" s="20">
        <v>20.100000000000001</v>
      </c>
    </row>
    <row r="1702" spans="1:10" s="20" customFormat="1" ht="17" customHeight="1" x14ac:dyDescent="0.2">
      <c r="A1702" s="33" t="str">
        <f>LEFT(B1702,1)</f>
        <v>O</v>
      </c>
      <c r="B1702" s="20" t="s">
        <v>2280</v>
      </c>
      <c r="C1702" s="34" t="s">
        <v>1626</v>
      </c>
      <c r="D1702" s="20" t="s">
        <v>1044</v>
      </c>
      <c r="E1702" s="35" t="s">
        <v>1627</v>
      </c>
      <c r="F1702" s="35" t="s">
        <v>1628</v>
      </c>
      <c r="G1702" s="35" t="s">
        <v>13</v>
      </c>
      <c r="H1702"/>
      <c r="I1702"/>
      <c r="J1702" s="20">
        <v>19.600000000000001</v>
      </c>
    </row>
    <row r="1703" spans="1:10" s="20" customFormat="1" ht="17" customHeight="1" x14ac:dyDescent="0.2">
      <c r="A1703" s="33" t="str">
        <f>LEFT(B1703,1)</f>
        <v>O</v>
      </c>
      <c r="B1703" s="20" t="s">
        <v>2280</v>
      </c>
      <c r="C1703" s="34" t="s">
        <v>1626</v>
      </c>
      <c r="D1703" s="20" t="s">
        <v>1044</v>
      </c>
      <c r="E1703" s="35" t="s">
        <v>1627</v>
      </c>
      <c r="F1703" s="35" t="s">
        <v>1628</v>
      </c>
      <c r="G1703" s="35" t="s">
        <v>13</v>
      </c>
      <c r="H1703"/>
      <c r="I1703"/>
      <c r="J1703" s="20">
        <v>20</v>
      </c>
    </row>
    <row r="1704" spans="1:10" s="20" customFormat="1" ht="17" customHeight="1" x14ac:dyDescent="0.2">
      <c r="A1704" s="33" t="str">
        <f>LEFT(B1704,1)</f>
        <v>O</v>
      </c>
      <c r="B1704" s="20" t="s">
        <v>2281</v>
      </c>
      <c r="C1704" s="34" t="s">
        <v>1626</v>
      </c>
      <c r="D1704" s="20" t="s">
        <v>1044</v>
      </c>
      <c r="E1704" s="35" t="s">
        <v>1627</v>
      </c>
      <c r="F1704" s="35" t="s">
        <v>1628</v>
      </c>
      <c r="G1704" s="35" t="s">
        <v>13</v>
      </c>
      <c r="H1704"/>
      <c r="I1704"/>
      <c r="J1704" s="20">
        <v>13.3</v>
      </c>
    </row>
    <row r="1705" spans="1:10" s="20" customFormat="1" ht="17" customHeight="1" x14ac:dyDescent="0.2">
      <c r="A1705" s="33" t="str">
        <f>LEFT(B1705,1)</f>
        <v>O</v>
      </c>
      <c r="B1705" s="20" t="s">
        <v>2281</v>
      </c>
      <c r="C1705" s="34" t="s">
        <v>1626</v>
      </c>
      <c r="D1705" s="20" t="s">
        <v>1044</v>
      </c>
      <c r="E1705" s="35" t="s">
        <v>1627</v>
      </c>
      <c r="F1705" s="35" t="s">
        <v>1628</v>
      </c>
      <c r="G1705" s="35" t="s">
        <v>13</v>
      </c>
      <c r="H1705"/>
      <c r="I1705"/>
      <c r="J1705" s="20">
        <v>14.1</v>
      </c>
    </row>
    <row r="1706" spans="1:10" s="20" customFormat="1" ht="17" customHeight="1" x14ac:dyDescent="0.2">
      <c r="A1706" s="33" t="str">
        <f>LEFT(B1706,1)</f>
        <v>O</v>
      </c>
      <c r="B1706" s="20" t="s">
        <v>2281</v>
      </c>
      <c r="C1706" s="34" t="s">
        <v>1626</v>
      </c>
      <c r="D1706" s="20" t="s">
        <v>1044</v>
      </c>
      <c r="E1706" s="35" t="s">
        <v>1627</v>
      </c>
      <c r="F1706" s="35" t="s">
        <v>1628</v>
      </c>
      <c r="G1706" s="35" t="s">
        <v>13</v>
      </c>
      <c r="H1706"/>
      <c r="I1706"/>
      <c r="J1706" s="20">
        <v>14.2</v>
      </c>
    </row>
    <row r="1707" spans="1:10" s="20" customFormat="1" ht="17" customHeight="1" x14ac:dyDescent="0.2">
      <c r="A1707" s="33" t="str">
        <f>LEFT(B1707,1)</f>
        <v>O</v>
      </c>
      <c r="B1707" s="20" t="s">
        <v>2281</v>
      </c>
      <c r="C1707" s="34" t="s">
        <v>1626</v>
      </c>
      <c r="D1707" s="20" t="s">
        <v>1044</v>
      </c>
      <c r="E1707" s="35" t="s">
        <v>1627</v>
      </c>
      <c r="F1707" s="35" t="s">
        <v>1628</v>
      </c>
      <c r="G1707" s="35" t="s">
        <v>13</v>
      </c>
      <c r="H1707"/>
      <c r="I1707"/>
      <c r="J1707" s="20">
        <v>14.6</v>
      </c>
    </row>
    <row r="1708" spans="1:10" s="20" customFormat="1" ht="17" customHeight="1" x14ac:dyDescent="0.2">
      <c r="A1708" s="33" t="str">
        <f>LEFT(B1708,1)</f>
        <v>O</v>
      </c>
      <c r="B1708" s="20" t="s">
        <v>2281</v>
      </c>
      <c r="C1708" s="34" t="s">
        <v>1626</v>
      </c>
      <c r="D1708" s="20" t="s">
        <v>1044</v>
      </c>
      <c r="E1708" s="35" t="s">
        <v>1627</v>
      </c>
      <c r="F1708" s="35" t="s">
        <v>1628</v>
      </c>
      <c r="G1708" s="35" t="s">
        <v>13</v>
      </c>
      <c r="H1708"/>
      <c r="I1708"/>
      <c r="J1708" s="20">
        <v>14.4</v>
      </c>
    </row>
    <row r="1709" spans="1:10" s="20" customFormat="1" ht="17" customHeight="1" x14ac:dyDescent="0.2">
      <c r="A1709" s="33" t="str">
        <f>LEFT(B1709,1)</f>
        <v>O</v>
      </c>
      <c r="B1709" s="20" t="s">
        <v>2281</v>
      </c>
      <c r="C1709" s="34" t="s">
        <v>1626</v>
      </c>
      <c r="D1709" s="20" t="s">
        <v>1044</v>
      </c>
      <c r="E1709" s="35" t="s">
        <v>1627</v>
      </c>
      <c r="F1709" s="35" t="s">
        <v>1628</v>
      </c>
      <c r="G1709" s="35" t="s">
        <v>13</v>
      </c>
      <c r="H1709"/>
      <c r="I1709"/>
      <c r="J1709" s="20">
        <v>14.5</v>
      </c>
    </row>
    <row r="1710" spans="1:10" s="20" customFormat="1" ht="17" customHeight="1" x14ac:dyDescent="0.2">
      <c r="A1710" s="33" t="str">
        <f>LEFT(B1710,1)</f>
        <v>O</v>
      </c>
      <c r="B1710" s="20" t="s">
        <v>2281</v>
      </c>
      <c r="C1710" s="34" t="s">
        <v>1626</v>
      </c>
      <c r="D1710" s="20" t="s">
        <v>1044</v>
      </c>
      <c r="E1710" s="35" t="s">
        <v>1627</v>
      </c>
      <c r="F1710" s="35" t="s">
        <v>1628</v>
      </c>
      <c r="G1710" s="35" t="s">
        <v>13</v>
      </c>
      <c r="H1710"/>
      <c r="I1710"/>
      <c r="J1710" s="20">
        <v>14.4</v>
      </c>
    </row>
    <row r="1711" spans="1:10" s="20" customFormat="1" ht="17" customHeight="1" x14ac:dyDescent="0.2">
      <c r="A1711" s="33" t="str">
        <f>LEFT(B1711,1)</f>
        <v>O</v>
      </c>
      <c r="B1711" s="20" t="s">
        <v>2281</v>
      </c>
      <c r="C1711" s="34" t="s">
        <v>1626</v>
      </c>
      <c r="D1711" s="20" t="s">
        <v>1044</v>
      </c>
      <c r="E1711" s="35" t="s">
        <v>1627</v>
      </c>
      <c r="F1711" s="35" t="s">
        <v>1628</v>
      </c>
      <c r="G1711" s="35" t="s">
        <v>13</v>
      </c>
      <c r="H1711"/>
      <c r="I1711"/>
      <c r="J1711" s="20">
        <v>14.3</v>
      </c>
    </row>
    <row r="1712" spans="1:10" s="20" customFormat="1" ht="17" customHeight="1" x14ac:dyDescent="0.2">
      <c r="A1712" s="33" t="str">
        <f>LEFT(B1712,1)</f>
        <v>O</v>
      </c>
      <c r="B1712" s="20" t="s">
        <v>2281</v>
      </c>
      <c r="C1712" s="34" t="s">
        <v>1626</v>
      </c>
      <c r="D1712" s="20" t="s">
        <v>1044</v>
      </c>
      <c r="E1712" s="35" t="s">
        <v>1627</v>
      </c>
      <c r="F1712" s="35" t="s">
        <v>1628</v>
      </c>
      <c r="G1712" s="35" t="s">
        <v>13</v>
      </c>
      <c r="H1712"/>
      <c r="I1712"/>
      <c r="J1712" s="20">
        <v>14.5</v>
      </c>
    </row>
    <row r="1713" spans="1:10" s="20" customFormat="1" ht="17" customHeight="1" x14ac:dyDescent="0.2">
      <c r="A1713" s="33" t="str">
        <f>LEFT(B1713,1)</f>
        <v>O</v>
      </c>
      <c r="B1713" s="20" t="s">
        <v>2282</v>
      </c>
      <c r="C1713" s="34" t="s">
        <v>1626</v>
      </c>
      <c r="D1713" s="20" t="s">
        <v>1044</v>
      </c>
      <c r="E1713" s="35" t="s">
        <v>1627</v>
      </c>
      <c r="F1713" s="35" t="s">
        <v>1628</v>
      </c>
      <c r="G1713" s="35" t="s">
        <v>13</v>
      </c>
      <c r="H1713"/>
      <c r="I1713"/>
      <c r="J1713" s="20">
        <v>15.3</v>
      </c>
    </row>
    <row r="1714" spans="1:10" s="20" customFormat="1" ht="17" customHeight="1" x14ac:dyDescent="0.2">
      <c r="A1714" s="33" t="str">
        <f>LEFT(B1714,1)</f>
        <v>O</v>
      </c>
      <c r="B1714" s="20" t="s">
        <v>2282</v>
      </c>
      <c r="C1714" s="34" t="s">
        <v>1626</v>
      </c>
      <c r="D1714" s="20" t="s">
        <v>1044</v>
      </c>
      <c r="E1714" s="35" t="s">
        <v>1627</v>
      </c>
      <c r="F1714" s="35" t="s">
        <v>1628</v>
      </c>
      <c r="G1714" s="35" t="s">
        <v>13</v>
      </c>
      <c r="H1714"/>
      <c r="I1714"/>
      <c r="J1714" s="20">
        <v>17.100000000000001</v>
      </c>
    </row>
    <row r="1715" spans="1:10" s="20" customFormat="1" ht="17" customHeight="1" x14ac:dyDescent="0.2">
      <c r="A1715" s="33" t="str">
        <f>LEFT(B1715,1)</f>
        <v>O</v>
      </c>
      <c r="B1715" s="20" t="s">
        <v>2282</v>
      </c>
      <c r="C1715" s="34" t="s">
        <v>1626</v>
      </c>
      <c r="D1715" s="20" t="s">
        <v>1044</v>
      </c>
      <c r="E1715" s="35" t="s">
        <v>1627</v>
      </c>
      <c r="F1715" s="35" t="s">
        <v>1628</v>
      </c>
      <c r="G1715" s="35" t="s">
        <v>13</v>
      </c>
      <c r="H1715"/>
      <c r="I1715"/>
      <c r="J1715" s="20">
        <v>19.600000000000001</v>
      </c>
    </row>
    <row r="1716" spans="1:10" s="20" customFormat="1" ht="17" customHeight="1" x14ac:dyDescent="0.2">
      <c r="A1716" s="33" t="str">
        <f>LEFT(B1716,1)</f>
        <v>O</v>
      </c>
      <c r="B1716" s="20" t="s">
        <v>2283</v>
      </c>
      <c r="C1716" s="34" t="s">
        <v>1626</v>
      </c>
      <c r="D1716" s="20" t="s">
        <v>1044</v>
      </c>
      <c r="E1716" s="35" t="s">
        <v>1627</v>
      </c>
      <c r="F1716" s="35" t="s">
        <v>1628</v>
      </c>
      <c r="G1716" s="35" t="s">
        <v>13</v>
      </c>
      <c r="H1716"/>
      <c r="I1716"/>
      <c r="J1716" s="20">
        <v>17.3</v>
      </c>
    </row>
    <row r="1717" spans="1:10" s="20" customFormat="1" ht="17" customHeight="1" x14ac:dyDescent="0.2">
      <c r="A1717" s="33" t="str">
        <f>LEFT(B1717,1)</f>
        <v>O</v>
      </c>
      <c r="B1717" s="20" t="s">
        <v>2283</v>
      </c>
      <c r="C1717" s="34" t="s">
        <v>1626</v>
      </c>
      <c r="D1717" s="20" t="s">
        <v>1044</v>
      </c>
      <c r="E1717" s="35" t="s">
        <v>1627</v>
      </c>
      <c r="F1717" s="35" t="s">
        <v>1628</v>
      </c>
      <c r="G1717" s="35" t="s">
        <v>13</v>
      </c>
      <c r="H1717"/>
      <c r="I1717"/>
      <c r="J1717" s="20">
        <v>18.7</v>
      </c>
    </row>
    <row r="1718" spans="1:10" s="20" customFormat="1" ht="17" customHeight="1" x14ac:dyDescent="0.2">
      <c r="A1718" s="33" t="str">
        <f>LEFT(B1718,1)</f>
        <v>O</v>
      </c>
      <c r="B1718" s="20" t="s">
        <v>2283</v>
      </c>
      <c r="C1718" s="34" t="s">
        <v>1626</v>
      </c>
      <c r="D1718" s="20" t="s">
        <v>1044</v>
      </c>
      <c r="E1718" s="35" t="s">
        <v>1627</v>
      </c>
      <c r="F1718" s="35" t="s">
        <v>1628</v>
      </c>
      <c r="G1718" s="35" t="s">
        <v>13</v>
      </c>
      <c r="H1718"/>
      <c r="I1718"/>
      <c r="J1718" s="20">
        <v>20.8</v>
      </c>
    </row>
    <row r="1719" spans="1:10" s="20" customFormat="1" ht="17" customHeight="1" x14ac:dyDescent="0.2">
      <c r="A1719" s="33" t="str">
        <f>LEFT(B1719,1)</f>
        <v>O</v>
      </c>
      <c r="B1719" s="20" t="s">
        <v>2283</v>
      </c>
      <c r="C1719" s="34" t="s">
        <v>1626</v>
      </c>
      <c r="D1719" s="20" t="s">
        <v>1044</v>
      </c>
      <c r="E1719" s="35" t="s">
        <v>1627</v>
      </c>
      <c r="F1719" s="35" t="s">
        <v>1628</v>
      </c>
      <c r="G1719" s="35" t="s">
        <v>13</v>
      </c>
      <c r="H1719"/>
      <c r="I1719"/>
      <c r="J1719" s="20">
        <v>20.9</v>
      </c>
    </row>
    <row r="1720" spans="1:10" s="20" customFormat="1" ht="17" customHeight="1" x14ac:dyDescent="0.2">
      <c r="A1720" s="33" t="str">
        <f>LEFT(B1720,1)</f>
        <v>O</v>
      </c>
      <c r="B1720" s="20" t="s">
        <v>2284</v>
      </c>
      <c r="C1720" s="34" t="s">
        <v>1626</v>
      </c>
      <c r="D1720" s="20" t="s">
        <v>1044</v>
      </c>
      <c r="E1720" s="35" t="s">
        <v>1627</v>
      </c>
      <c r="F1720" s="35" t="s">
        <v>1628</v>
      </c>
      <c r="G1720" s="35" t="s">
        <v>13</v>
      </c>
      <c r="H1720"/>
      <c r="I1720"/>
      <c r="J1720" s="20">
        <v>15.4</v>
      </c>
    </row>
    <row r="1721" spans="1:10" s="20" customFormat="1" ht="17" customHeight="1" x14ac:dyDescent="0.2">
      <c r="A1721" s="33" t="str">
        <f>LEFT(B1721,1)</f>
        <v>O</v>
      </c>
      <c r="B1721" s="20" t="s">
        <v>2284</v>
      </c>
      <c r="C1721" s="34" t="s">
        <v>1626</v>
      </c>
      <c r="D1721" s="20" t="s">
        <v>1044</v>
      </c>
      <c r="E1721" s="35" t="s">
        <v>1627</v>
      </c>
      <c r="F1721" s="35" t="s">
        <v>1628</v>
      </c>
      <c r="G1721" s="35" t="s">
        <v>13</v>
      </c>
      <c r="H1721"/>
      <c r="I1721"/>
      <c r="J1721" s="20">
        <v>10</v>
      </c>
    </row>
    <row r="1722" spans="1:10" ht="17" hidden="1" customHeight="1" x14ac:dyDescent="0.2">
      <c r="A1722" s="9" t="str">
        <f>LEFT(B1722,1)</f>
        <v>C</v>
      </c>
      <c r="B1722" t="s">
        <v>1614</v>
      </c>
      <c r="C1722" s="7" t="s">
        <v>1629</v>
      </c>
      <c r="D1722" t="s">
        <v>1044</v>
      </c>
      <c r="E1722" s="14" t="s">
        <v>1630</v>
      </c>
      <c r="F1722" s="14" t="s">
        <v>44</v>
      </c>
      <c r="G1722" s="14" t="s">
        <v>44</v>
      </c>
      <c r="J1722" s="14">
        <v>12.6</v>
      </c>
    </row>
    <row r="1723" spans="1:10" ht="17" hidden="1" customHeight="1" x14ac:dyDescent="0.2">
      <c r="A1723" s="9" t="str">
        <f>LEFT(B1723,1)</f>
        <v>C</v>
      </c>
      <c r="B1723" t="s">
        <v>1615</v>
      </c>
      <c r="C1723" s="7" t="s">
        <v>1629</v>
      </c>
      <c r="D1723" t="s">
        <v>1044</v>
      </c>
      <c r="E1723" s="14" t="s">
        <v>1631</v>
      </c>
      <c r="F1723" s="14" t="s">
        <v>44</v>
      </c>
      <c r="G1723" s="14" t="s">
        <v>44</v>
      </c>
      <c r="J1723" s="14">
        <v>4.9000000000000004</v>
      </c>
    </row>
    <row r="1724" spans="1:10" ht="17" hidden="1" customHeight="1" x14ac:dyDescent="0.2">
      <c r="A1724" s="9" t="str">
        <f>LEFT(B1724,1)</f>
        <v>C</v>
      </c>
      <c r="B1724" t="s">
        <v>1616</v>
      </c>
      <c r="C1724" s="7" t="s">
        <v>1629</v>
      </c>
      <c r="D1724" t="s">
        <v>1044</v>
      </c>
      <c r="E1724" s="14" t="s">
        <v>1632</v>
      </c>
      <c r="F1724" s="14" t="s">
        <v>44</v>
      </c>
      <c r="G1724" s="14" t="s">
        <v>44</v>
      </c>
      <c r="J1724" s="14">
        <v>7.6</v>
      </c>
    </row>
    <row r="1725" spans="1:10" ht="17" hidden="1" customHeight="1" x14ac:dyDescent="0.2">
      <c r="A1725" s="9" t="str">
        <f>LEFT(B1725,1)</f>
        <v>C</v>
      </c>
      <c r="B1725" t="s">
        <v>1616</v>
      </c>
      <c r="C1725" s="7" t="s">
        <v>1629</v>
      </c>
      <c r="D1725" t="s">
        <v>1044</v>
      </c>
      <c r="E1725" s="14" t="s">
        <v>1633</v>
      </c>
      <c r="F1725" s="14" t="s">
        <v>44</v>
      </c>
      <c r="G1725" s="14" t="s">
        <v>44</v>
      </c>
      <c r="J1725" s="14">
        <v>5.3</v>
      </c>
    </row>
    <row r="1726" spans="1:10" ht="17" hidden="1" customHeight="1" x14ac:dyDescent="0.2">
      <c r="A1726" s="9" t="str">
        <f>LEFT(B1726,1)</f>
        <v>C</v>
      </c>
      <c r="B1726" t="s">
        <v>1617</v>
      </c>
      <c r="C1726" s="7" t="s">
        <v>1629</v>
      </c>
      <c r="D1726" t="s">
        <v>1044</v>
      </c>
      <c r="E1726" s="14" t="s">
        <v>1634</v>
      </c>
      <c r="F1726" s="14" t="s">
        <v>44</v>
      </c>
      <c r="G1726" s="14" t="s">
        <v>44</v>
      </c>
      <c r="J1726" s="14">
        <v>13.6</v>
      </c>
    </row>
    <row r="1727" spans="1:10" ht="17" hidden="1" customHeight="1" x14ac:dyDescent="0.2">
      <c r="A1727" s="9" t="str">
        <f>LEFT(B1727,1)</f>
        <v>C</v>
      </c>
      <c r="B1727" t="s">
        <v>1618</v>
      </c>
      <c r="C1727" s="7" t="s">
        <v>1629</v>
      </c>
      <c r="D1727" t="s">
        <v>1044</v>
      </c>
      <c r="E1727" s="14" t="s">
        <v>1635</v>
      </c>
      <c r="F1727" s="14" t="s">
        <v>44</v>
      </c>
      <c r="G1727" s="14" t="s">
        <v>44</v>
      </c>
      <c r="J1727" s="14">
        <v>6.4</v>
      </c>
    </row>
    <row r="1728" spans="1:10" ht="17" hidden="1" customHeight="1" x14ac:dyDescent="0.2">
      <c r="A1728" s="9" t="str">
        <f>LEFT(B1728,1)</f>
        <v>C</v>
      </c>
      <c r="B1728" t="s">
        <v>1618</v>
      </c>
      <c r="C1728" s="7" t="s">
        <v>1629</v>
      </c>
      <c r="D1728" t="s">
        <v>1044</v>
      </c>
      <c r="E1728" s="14" t="s">
        <v>1636</v>
      </c>
      <c r="F1728" s="14" t="s">
        <v>44</v>
      </c>
      <c r="G1728" s="14" t="s">
        <v>44</v>
      </c>
      <c r="J1728" s="14">
        <v>22.8</v>
      </c>
    </row>
    <row r="1729" spans="1:10" ht="17" hidden="1" customHeight="1" x14ac:dyDescent="0.2">
      <c r="A1729" s="9" t="str">
        <f>LEFT(B1729,1)</f>
        <v>C</v>
      </c>
      <c r="B1729" t="s">
        <v>1618</v>
      </c>
      <c r="C1729" s="7" t="s">
        <v>1629</v>
      </c>
      <c r="D1729" t="s">
        <v>1044</v>
      </c>
      <c r="E1729" s="14" t="s">
        <v>1637</v>
      </c>
      <c r="F1729" s="14" t="s">
        <v>44</v>
      </c>
      <c r="G1729" s="14" t="s">
        <v>44</v>
      </c>
      <c r="J1729" s="14">
        <v>1.9</v>
      </c>
    </row>
    <row r="1730" spans="1:10" ht="17" hidden="1" customHeight="1" x14ac:dyDescent="0.2">
      <c r="A1730" s="9" t="str">
        <f>LEFT(B1730,1)</f>
        <v>C</v>
      </c>
      <c r="B1730" t="s">
        <v>1618</v>
      </c>
      <c r="C1730" s="7" t="s">
        <v>1629</v>
      </c>
      <c r="D1730" t="s">
        <v>1044</v>
      </c>
      <c r="E1730" s="14" t="s">
        <v>1638</v>
      </c>
      <c r="F1730" s="14" t="s">
        <v>44</v>
      </c>
      <c r="G1730" s="14" t="s">
        <v>44</v>
      </c>
      <c r="J1730" s="14">
        <v>-27.3</v>
      </c>
    </row>
    <row r="1731" spans="1:10" ht="17" hidden="1" customHeight="1" x14ac:dyDescent="0.2">
      <c r="A1731" s="9" t="str">
        <f>LEFT(B1731,1)</f>
        <v>C</v>
      </c>
      <c r="B1731" t="s">
        <v>1618</v>
      </c>
      <c r="C1731" s="7" t="s">
        <v>1629</v>
      </c>
      <c r="D1731" t="s">
        <v>1044</v>
      </c>
      <c r="E1731" s="14" t="s">
        <v>1639</v>
      </c>
      <c r="F1731" s="14" t="s">
        <v>44</v>
      </c>
      <c r="G1731" s="14" t="s">
        <v>44</v>
      </c>
      <c r="J1731" s="14">
        <v>18.2</v>
      </c>
    </row>
    <row r="1732" spans="1:10" ht="17" hidden="1" customHeight="1" x14ac:dyDescent="0.2">
      <c r="A1732" s="9" t="str">
        <f>LEFT(B1732,1)</f>
        <v>C</v>
      </c>
      <c r="B1732" t="s">
        <v>1619</v>
      </c>
      <c r="C1732" s="7" t="s">
        <v>1629</v>
      </c>
      <c r="D1732" t="s">
        <v>1044</v>
      </c>
      <c r="E1732" s="14" t="s">
        <v>1640</v>
      </c>
      <c r="F1732" s="14" t="s">
        <v>44</v>
      </c>
      <c r="G1732" s="14" t="s">
        <v>44</v>
      </c>
      <c r="J1732" s="14">
        <v>8.6</v>
      </c>
    </row>
    <row r="1733" spans="1:10" ht="17" hidden="1" customHeight="1" x14ac:dyDescent="0.2">
      <c r="A1733" s="9" t="str">
        <f>LEFT(B1733,1)</f>
        <v>C</v>
      </c>
      <c r="B1733" t="s">
        <v>1619</v>
      </c>
      <c r="C1733" s="7" t="s">
        <v>1629</v>
      </c>
      <c r="D1733" t="s">
        <v>1044</v>
      </c>
      <c r="E1733" s="14" t="s">
        <v>1641</v>
      </c>
      <c r="F1733" s="14" t="s">
        <v>44</v>
      </c>
      <c r="G1733" s="14" t="s">
        <v>44</v>
      </c>
      <c r="J1733" s="14">
        <v>28.9</v>
      </c>
    </row>
    <row r="1734" spans="1:10" ht="17" hidden="1" customHeight="1" x14ac:dyDescent="0.2">
      <c r="A1734" s="9" t="str">
        <f>LEFT(B1734,1)</f>
        <v>C</v>
      </c>
      <c r="B1734" t="s">
        <v>1619</v>
      </c>
      <c r="C1734" s="7" t="s">
        <v>1629</v>
      </c>
      <c r="D1734" t="s">
        <v>1044</v>
      </c>
      <c r="E1734" s="14" t="s">
        <v>1642</v>
      </c>
      <c r="F1734" s="14" t="s">
        <v>44</v>
      </c>
      <c r="G1734" s="14" t="s">
        <v>44</v>
      </c>
      <c r="J1734" s="14">
        <v>3.2</v>
      </c>
    </row>
    <row r="1735" spans="1:10" ht="17" hidden="1" customHeight="1" x14ac:dyDescent="0.2">
      <c r="A1735" s="9" t="str">
        <f>LEFT(B1735,1)</f>
        <v>C</v>
      </c>
      <c r="B1735" t="s">
        <v>1619</v>
      </c>
      <c r="C1735" s="7" t="s">
        <v>1629</v>
      </c>
      <c r="D1735" t="s">
        <v>1044</v>
      </c>
      <c r="E1735" s="14" t="s">
        <v>1643</v>
      </c>
      <c r="F1735" s="14" t="s">
        <v>44</v>
      </c>
      <c r="G1735" s="14" t="s">
        <v>44</v>
      </c>
      <c r="J1735" s="14">
        <v>2.7</v>
      </c>
    </row>
    <row r="1736" spans="1:10" ht="17" hidden="1" customHeight="1" x14ac:dyDescent="0.2">
      <c r="A1736" s="9" t="str">
        <f>LEFT(B1736,1)</f>
        <v>C</v>
      </c>
      <c r="B1736" t="s">
        <v>1620</v>
      </c>
      <c r="C1736" s="7" t="s">
        <v>1629</v>
      </c>
      <c r="D1736" t="s">
        <v>1044</v>
      </c>
      <c r="E1736" s="14" t="s">
        <v>1644</v>
      </c>
      <c r="F1736" s="14" t="s">
        <v>44</v>
      </c>
      <c r="G1736" s="14" t="s">
        <v>44</v>
      </c>
      <c r="J1736" s="14">
        <v>27.1</v>
      </c>
    </row>
    <row r="1737" spans="1:10" ht="17" hidden="1" customHeight="1" x14ac:dyDescent="0.2">
      <c r="A1737" s="9" t="str">
        <f>LEFT(B1737,1)</f>
        <v>C</v>
      </c>
      <c r="B1737" t="s">
        <v>1620</v>
      </c>
      <c r="C1737" s="7" t="s">
        <v>1629</v>
      </c>
      <c r="D1737" t="s">
        <v>1044</v>
      </c>
      <c r="E1737" s="14" t="s">
        <v>1645</v>
      </c>
      <c r="F1737" s="14" t="s">
        <v>44</v>
      </c>
      <c r="G1737" s="14" t="s">
        <v>44</v>
      </c>
      <c r="J1737" s="14">
        <v>28.6</v>
      </c>
    </row>
    <row r="1738" spans="1:10" ht="17" hidden="1" customHeight="1" x14ac:dyDescent="0.2">
      <c r="A1738" s="9" t="str">
        <f>LEFT(B1738,1)</f>
        <v>C</v>
      </c>
      <c r="B1738" t="s">
        <v>1621</v>
      </c>
      <c r="C1738" s="7" t="s">
        <v>1629</v>
      </c>
      <c r="D1738" t="s">
        <v>1044</v>
      </c>
      <c r="E1738" s="14" t="s">
        <v>1646</v>
      </c>
      <c r="F1738" s="14" t="s">
        <v>44</v>
      </c>
      <c r="G1738" s="14" t="s">
        <v>44</v>
      </c>
      <c r="J1738" s="14">
        <v>3.8</v>
      </c>
    </row>
    <row r="1739" spans="1:10" ht="17" hidden="1" customHeight="1" x14ac:dyDescent="0.2">
      <c r="A1739" s="9" t="str">
        <f>LEFT(B1739,1)</f>
        <v>C</v>
      </c>
      <c r="B1739" t="s">
        <v>1621</v>
      </c>
      <c r="C1739" s="7" t="s">
        <v>1629</v>
      </c>
      <c r="D1739" t="s">
        <v>1044</v>
      </c>
      <c r="E1739" s="14" t="s">
        <v>1647</v>
      </c>
      <c r="F1739" s="14" t="s">
        <v>44</v>
      </c>
      <c r="G1739" s="14" t="s">
        <v>44</v>
      </c>
      <c r="J1739" s="14">
        <v>2.1</v>
      </c>
    </row>
    <row r="1740" spans="1:10" ht="17" hidden="1" customHeight="1" x14ac:dyDescent="0.2">
      <c r="A1740" s="9" t="str">
        <f>LEFT(B1740,1)</f>
        <v>C</v>
      </c>
      <c r="B1740" t="s">
        <v>1622</v>
      </c>
      <c r="C1740" s="7" t="s">
        <v>1629</v>
      </c>
      <c r="D1740" t="s">
        <v>1044</v>
      </c>
      <c r="E1740" s="14" t="s">
        <v>1648</v>
      </c>
      <c r="F1740" s="14" t="s">
        <v>44</v>
      </c>
      <c r="G1740" s="14" t="s">
        <v>44</v>
      </c>
      <c r="J1740" s="14">
        <v>3.3</v>
      </c>
    </row>
    <row r="1741" spans="1:10" ht="17" hidden="1" customHeight="1" x14ac:dyDescent="0.2">
      <c r="A1741" s="9" t="str">
        <f>LEFT(B1741,1)</f>
        <v>C</v>
      </c>
      <c r="B1741" t="s">
        <v>1623</v>
      </c>
      <c r="C1741" s="7" t="s">
        <v>1629</v>
      </c>
      <c r="D1741" t="s">
        <v>1044</v>
      </c>
      <c r="E1741" s="24" t="s">
        <v>1649</v>
      </c>
      <c r="F1741" s="14" t="s">
        <v>44</v>
      </c>
      <c r="G1741" s="14" t="s">
        <v>44</v>
      </c>
      <c r="J1741" s="14">
        <v>10.5</v>
      </c>
    </row>
    <row r="1742" spans="1:10" ht="17" hidden="1" customHeight="1" x14ac:dyDescent="0.2">
      <c r="A1742" s="9" t="str">
        <f>LEFT(B1742,1)</f>
        <v>C</v>
      </c>
      <c r="B1742" t="s">
        <v>1624</v>
      </c>
      <c r="C1742" s="7" t="s">
        <v>1629</v>
      </c>
      <c r="D1742" t="s">
        <v>1044</v>
      </c>
      <c r="E1742" s="14" t="s">
        <v>1650</v>
      </c>
      <c r="F1742" s="14" t="s">
        <v>44</v>
      </c>
      <c r="G1742" s="14" t="s">
        <v>44</v>
      </c>
      <c r="J1742" s="14">
        <v>5.4</v>
      </c>
    </row>
    <row r="1743" spans="1:10" ht="17" hidden="1" customHeight="1" x14ac:dyDescent="0.2">
      <c r="A1743" s="9" t="str">
        <f>LEFT(B1743,1)</f>
        <v>C</v>
      </c>
      <c r="B1743" t="s">
        <v>1625</v>
      </c>
      <c r="C1743" s="7" t="s">
        <v>1629</v>
      </c>
      <c r="D1743" t="s">
        <v>1044</v>
      </c>
      <c r="E1743" s="14" t="s">
        <v>1651</v>
      </c>
      <c r="F1743" s="14" t="s">
        <v>44</v>
      </c>
      <c r="G1743" s="14" t="s">
        <v>44</v>
      </c>
      <c r="J1743" s="14">
        <v>0.5</v>
      </c>
    </row>
    <row r="1744" spans="1:10" ht="17" hidden="1" customHeight="1" x14ac:dyDescent="0.2">
      <c r="A1744" s="9" t="str">
        <f>LEFT(B1744,1)</f>
        <v>C</v>
      </c>
      <c r="B1744" t="s">
        <v>1625</v>
      </c>
      <c r="C1744" s="7" t="s">
        <v>1629</v>
      </c>
      <c r="D1744" t="s">
        <v>1044</v>
      </c>
      <c r="E1744" s="14" t="s">
        <v>1652</v>
      </c>
      <c r="F1744" s="14" t="s">
        <v>44</v>
      </c>
      <c r="G1744" s="14" t="s">
        <v>44</v>
      </c>
      <c r="J1744" s="14">
        <v>0.2</v>
      </c>
    </row>
    <row r="1745" spans="1:10" ht="17" hidden="1" customHeight="1" x14ac:dyDescent="0.2">
      <c r="A1745" s="9" t="str">
        <f>LEFT(B1745,1)</f>
        <v>C</v>
      </c>
      <c r="B1745" t="s">
        <v>1674</v>
      </c>
      <c r="C1745" s="7" t="s">
        <v>1629</v>
      </c>
      <c r="D1745" t="s">
        <v>1044</v>
      </c>
      <c r="E1745" s="14" t="s">
        <v>1653</v>
      </c>
      <c r="F1745" s="14" t="s">
        <v>44</v>
      </c>
      <c r="G1745" s="14" t="s">
        <v>44</v>
      </c>
      <c r="J1745" s="14">
        <v>3.8</v>
      </c>
    </row>
    <row r="1746" spans="1:10" ht="17" hidden="1" customHeight="1" x14ac:dyDescent="0.2">
      <c r="A1746" s="9" t="str">
        <f>LEFT(B1746,1)</f>
        <v>C</v>
      </c>
      <c r="B1746" t="s">
        <v>1675</v>
      </c>
      <c r="C1746" s="7" t="s">
        <v>1629</v>
      </c>
      <c r="D1746" t="s">
        <v>1044</v>
      </c>
      <c r="E1746" s="14" t="s">
        <v>1654</v>
      </c>
      <c r="F1746" s="14" t="s">
        <v>44</v>
      </c>
      <c r="G1746" s="14" t="s">
        <v>44</v>
      </c>
      <c r="J1746" s="14">
        <v>3.8</v>
      </c>
    </row>
    <row r="1747" spans="1:10" ht="17" hidden="1" customHeight="1" x14ac:dyDescent="0.2">
      <c r="A1747" s="9" t="str">
        <f>LEFT(B1747,1)</f>
        <v>C</v>
      </c>
      <c r="B1747" t="s">
        <v>1675</v>
      </c>
      <c r="C1747" s="7" t="s">
        <v>1629</v>
      </c>
      <c r="D1747" t="s">
        <v>1044</v>
      </c>
      <c r="E1747" s="14" t="s">
        <v>1655</v>
      </c>
      <c r="F1747" s="14" t="s">
        <v>44</v>
      </c>
      <c r="G1747" s="14" t="s">
        <v>44</v>
      </c>
      <c r="J1747" s="14">
        <v>2.1</v>
      </c>
    </row>
    <row r="1748" spans="1:10" ht="17" hidden="1" customHeight="1" x14ac:dyDescent="0.2">
      <c r="A1748" s="9" t="str">
        <f>LEFT(B1748,1)</f>
        <v>C</v>
      </c>
      <c r="B1748" t="s">
        <v>1676</v>
      </c>
      <c r="C1748" s="7" t="s">
        <v>1629</v>
      </c>
      <c r="D1748" t="s">
        <v>1044</v>
      </c>
      <c r="E1748" s="14" t="s">
        <v>1656</v>
      </c>
      <c r="F1748" s="14" t="s">
        <v>44</v>
      </c>
      <c r="G1748" s="14" t="s">
        <v>44</v>
      </c>
      <c r="J1748" s="14">
        <v>-0.3</v>
      </c>
    </row>
    <row r="1749" spans="1:10" ht="17" hidden="1" customHeight="1" x14ac:dyDescent="0.2">
      <c r="A1749" s="9" t="str">
        <f>LEFT(B1749,1)</f>
        <v>C</v>
      </c>
      <c r="B1749" t="s">
        <v>1677</v>
      </c>
      <c r="C1749" s="7" t="s">
        <v>1629</v>
      </c>
      <c r="D1749" t="s">
        <v>1044</v>
      </c>
      <c r="E1749" s="14" t="s">
        <v>1657</v>
      </c>
      <c r="F1749" s="14" t="s">
        <v>44</v>
      </c>
      <c r="G1749" s="14" t="s">
        <v>44</v>
      </c>
      <c r="J1749" s="14">
        <v>3.1</v>
      </c>
    </row>
    <row r="1750" spans="1:10" ht="17" hidden="1" customHeight="1" x14ac:dyDescent="0.2">
      <c r="A1750" s="9" t="str">
        <f>LEFT(B1750,1)</f>
        <v>C</v>
      </c>
      <c r="B1750" t="s">
        <v>1678</v>
      </c>
      <c r="C1750" s="7" t="s">
        <v>1629</v>
      </c>
      <c r="D1750" t="s">
        <v>1044</v>
      </c>
      <c r="E1750" s="14" t="s">
        <v>1658</v>
      </c>
      <c r="F1750" s="14" t="s">
        <v>44</v>
      </c>
      <c r="G1750" s="14" t="s">
        <v>44</v>
      </c>
      <c r="J1750" s="14">
        <v>22.3</v>
      </c>
    </row>
    <row r="1751" spans="1:10" ht="17" hidden="1" customHeight="1" x14ac:dyDescent="0.2">
      <c r="A1751" s="9" t="str">
        <f>LEFT(B1751,1)</f>
        <v>C</v>
      </c>
      <c r="B1751" t="s">
        <v>1679</v>
      </c>
      <c r="C1751" s="7" t="s">
        <v>1629</v>
      </c>
      <c r="D1751" t="s">
        <v>1044</v>
      </c>
      <c r="E1751" s="14" t="s">
        <v>1659</v>
      </c>
      <c r="F1751" s="14" t="s">
        <v>44</v>
      </c>
      <c r="G1751" s="14" t="s">
        <v>44</v>
      </c>
      <c r="J1751" s="14">
        <v>7.2</v>
      </c>
    </row>
    <row r="1752" spans="1:10" ht="17" hidden="1" customHeight="1" x14ac:dyDescent="0.2">
      <c r="A1752" s="9" t="str">
        <f>LEFT(B1752,1)</f>
        <v>C</v>
      </c>
      <c r="B1752" t="s">
        <v>1680</v>
      </c>
      <c r="C1752" s="7" t="s">
        <v>1629</v>
      </c>
      <c r="D1752" t="s">
        <v>1044</v>
      </c>
      <c r="E1752" s="14" t="s">
        <v>1660</v>
      </c>
      <c r="F1752" s="14" t="s">
        <v>1479</v>
      </c>
      <c r="G1752" s="14" t="s">
        <v>1479</v>
      </c>
      <c r="J1752" s="14">
        <v>4.0999999999999996</v>
      </c>
    </row>
    <row r="1753" spans="1:10" ht="17" hidden="1" customHeight="1" x14ac:dyDescent="0.2">
      <c r="A1753" s="9" t="str">
        <f>LEFT(B1753,1)</f>
        <v>C</v>
      </c>
      <c r="B1753" t="s">
        <v>1681</v>
      </c>
      <c r="C1753" s="7" t="s">
        <v>1629</v>
      </c>
      <c r="D1753" t="s">
        <v>1044</v>
      </c>
      <c r="E1753" s="14" t="s">
        <v>1661</v>
      </c>
      <c r="F1753" s="14" t="s">
        <v>1479</v>
      </c>
      <c r="G1753" s="14" t="s">
        <v>1479</v>
      </c>
      <c r="J1753" s="14">
        <v>9.4</v>
      </c>
    </row>
    <row r="1754" spans="1:10" ht="17" hidden="1" customHeight="1" x14ac:dyDescent="0.2">
      <c r="A1754" s="9" t="str">
        <f>LEFT(B1754,1)</f>
        <v>C</v>
      </c>
      <c r="B1754" t="s">
        <v>1682</v>
      </c>
      <c r="C1754" s="7" t="s">
        <v>1629</v>
      </c>
      <c r="D1754" t="s">
        <v>1044</v>
      </c>
      <c r="E1754" s="14" t="s">
        <v>1662</v>
      </c>
      <c r="F1754" s="14" t="s">
        <v>1479</v>
      </c>
      <c r="G1754" s="14" t="s">
        <v>1479</v>
      </c>
      <c r="J1754" s="14">
        <v>8.8000000000000007</v>
      </c>
    </row>
    <row r="1755" spans="1:10" ht="17" hidden="1" customHeight="1" x14ac:dyDescent="0.2">
      <c r="A1755" s="9" t="str">
        <f>LEFT(B1755,1)</f>
        <v>C</v>
      </c>
      <c r="B1755" t="s">
        <v>1683</v>
      </c>
      <c r="C1755" s="7" t="s">
        <v>1629</v>
      </c>
      <c r="D1755" t="s">
        <v>1044</v>
      </c>
      <c r="E1755" s="14" t="s">
        <v>1663</v>
      </c>
      <c r="F1755" s="14" t="s">
        <v>1479</v>
      </c>
      <c r="G1755" s="14" t="s">
        <v>1479</v>
      </c>
      <c r="J1755" s="14">
        <v>2.6</v>
      </c>
    </row>
    <row r="1756" spans="1:10" ht="17" hidden="1" customHeight="1" x14ac:dyDescent="0.2">
      <c r="A1756" s="9" t="str">
        <f>LEFT(B1756,1)</f>
        <v>C</v>
      </c>
      <c r="B1756" t="s">
        <v>1683</v>
      </c>
      <c r="C1756" s="7" t="s">
        <v>1629</v>
      </c>
      <c r="D1756" t="s">
        <v>1044</v>
      </c>
      <c r="E1756" s="14" t="s">
        <v>1664</v>
      </c>
      <c r="F1756" s="14" t="s">
        <v>1479</v>
      </c>
      <c r="G1756" s="14" t="s">
        <v>1479</v>
      </c>
      <c r="J1756" s="14">
        <v>-2.2000000000000002</v>
      </c>
    </row>
    <row r="1757" spans="1:10" ht="17" hidden="1" customHeight="1" x14ac:dyDescent="0.2">
      <c r="A1757" s="9" t="str">
        <f>LEFT(B1757,1)</f>
        <v>C</v>
      </c>
      <c r="B1757" t="s">
        <v>1684</v>
      </c>
      <c r="C1757" s="7" t="s">
        <v>1629</v>
      </c>
      <c r="D1757" t="s">
        <v>1044</v>
      </c>
      <c r="E1757" s="14" t="s">
        <v>1665</v>
      </c>
      <c r="F1757" s="14" t="s">
        <v>1673</v>
      </c>
      <c r="G1757" s="14" t="s">
        <v>1673</v>
      </c>
      <c r="J1757" s="14">
        <v>13.9</v>
      </c>
    </row>
    <row r="1758" spans="1:10" ht="17" hidden="1" customHeight="1" x14ac:dyDescent="0.2">
      <c r="A1758" s="9" t="str">
        <f>LEFT(B1758,1)</f>
        <v>C</v>
      </c>
      <c r="B1758" t="s">
        <v>1685</v>
      </c>
      <c r="C1758" s="7" t="s">
        <v>1629</v>
      </c>
      <c r="D1758" t="s">
        <v>1044</v>
      </c>
      <c r="E1758" s="14" t="s">
        <v>1666</v>
      </c>
      <c r="F1758" s="14" t="s">
        <v>67</v>
      </c>
      <c r="G1758" s="14" t="s">
        <v>67</v>
      </c>
      <c r="J1758" s="14">
        <v>2.4</v>
      </c>
    </row>
    <row r="1759" spans="1:10" ht="17" hidden="1" customHeight="1" x14ac:dyDescent="0.2">
      <c r="A1759" s="9" t="str">
        <f>LEFT(B1759,1)</f>
        <v>C</v>
      </c>
      <c r="B1759" t="s">
        <v>1686</v>
      </c>
      <c r="C1759" s="7" t="s">
        <v>1629</v>
      </c>
      <c r="D1759" t="s">
        <v>1044</v>
      </c>
      <c r="E1759" s="14" t="s">
        <v>1667</v>
      </c>
      <c r="F1759" s="14" t="s">
        <v>67</v>
      </c>
      <c r="G1759" s="14" t="s">
        <v>67</v>
      </c>
      <c r="J1759" s="14">
        <v>2.2999999999999998</v>
      </c>
    </row>
    <row r="1760" spans="1:10" ht="17" hidden="1" customHeight="1" x14ac:dyDescent="0.2">
      <c r="A1760" s="9" t="str">
        <f>LEFT(B1760,1)</f>
        <v>C</v>
      </c>
      <c r="B1760" t="s">
        <v>1687</v>
      </c>
      <c r="C1760" s="7" t="s">
        <v>1629</v>
      </c>
      <c r="D1760" t="s">
        <v>1044</v>
      </c>
      <c r="E1760" s="14" t="s">
        <v>1668</v>
      </c>
      <c r="F1760" s="14" t="s">
        <v>67</v>
      </c>
      <c r="G1760" s="14" t="s">
        <v>67</v>
      </c>
      <c r="J1760" s="14">
        <v>3</v>
      </c>
    </row>
    <row r="1761" spans="1:10" ht="17" hidden="1" customHeight="1" x14ac:dyDescent="0.2">
      <c r="A1761" s="9" t="str">
        <f>LEFT(B1761,1)</f>
        <v>C</v>
      </c>
      <c r="B1761" t="s">
        <v>1688</v>
      </c>
      <c r="C1761" s="7" t="s">
        <v>1629</v>
      </c>
      <c r="D1761" t="s">
        <v>1044</v>
      </c>
      <c r="E1761" s="14" t="s">
        <v>1669</v>
      </c>
      <c r="F1761" s="14" t="s">
        <v>67</v>
      </c>
      <c r="G1761" s="14" t="s">
        <v>67</v>
      </c>
      <c r="J1761" s="14">
        <v>0.2</v>
      </c>
    </row>
    <row r="1762" spans="1:10" ht="17" hidden="1" customHeight="1" x14ac:dyDescent="0.2">
      <c r="A1762" s="9" t="str">
        <f>LEFT(B1762,1)</f>
        <v>C</v>
      </c>
      <c r="B1762" t="s">
        <v>1689</v>
      </c>
      <c r="C1762" s="7" t="s">
        <v>1629</v>
      </c>
      <c r="D1762" t="s">
        <v>1044</v>
      </c>
      <c r="E1762" s="14" t="s">
        <v>1670</v>
      </c>
      <c r="F1762" s="14" t="s">
        <v>67</v>
      </c>
      <c r="G1762" s="14" t="s">
        <v>67</v>
      </c>
      <c r="J1762" s="14">
        <v>2.4</v>
      </c>
    </row>
    <row r="1763" spans="1:10" ht="17" hidden="1" customHeight="1" x14ac:dyDescent="0.2">
      <c r="A1763" s="9" t="str">
        <f>LEFT(B1763,1)</f>
        <v>C</v>
      </c>
      <c r="B1763" t="s">
        <v>1690</v>
      </c>
      <c r="C1763" s="7" t="s">
        <v>1629</v>
      </c>
      <c r="D1763" t="s">
        <v>1044</v>
      </c>
      <c r="E1763" s="14" t="s">
        <v>1671</v>
      </c>
      <c r="F1763" s="14" t="s">
        <v>573</v>
      </c>
      <c r="G1763" s="14" t="s">
        <v>573</v>
      </c>
      <c r="J1763" s="14">
        <v>17.899999999999999</v>
      </c>
    </row>
    <row r="1764" spans="1:10" ht="17" hidden="1" customHeight="1" x14ac:dyDescent="0.2">
      <c r="A1764" s="9" t="str">
        <f>LEFT(B1764,1)</f>
        <v>C</v>
      </c>
      <c r="B1764" t="s">
        <v>1691</v>
      </c>
      <c r="C1764" s="7" t="s">
        <v>1629</v>
      </c>
      <c r="D1764" t="s">
        <v>1044</v>
      </c>
      <c r="E1764" s="14" t="s">
        <v>1672</v>
      </c>
      <c r="F1764" s="14" t="s">
        <v>573</v>
      </c>
      <c r="G1764" s="14" t="s">
        <v>573</v>
      </c>
      <c r="J1764" s="14">
        <v>9.6999999999999993</v>
      </c>
    </row>
    <row r="1765" spans="1:10" s="20" customFormat="1" ht="17" customHeight="1" x14ac:dyDescent="0.2">
      <c r="A1765" s="33" t="str">
        <f>LEFT(B1765,1)</f>
        <v>O</v>
      </c>
      <c r="B1765" s="20" t="s">
        <v>2285</v>
      </c>
      <c r="C1765" s="34" t="s">
        <v>1629</v>
      </c>
      <c r="D1765" s="20" t="s">
        <v>1044</v>
      </c>
      <c r="E1765" s="35" t="s">
        <v>1692</v>
      </c>
      <c r="F1765" s="35" t="s">
        <v>44</v>
      </c>
      <c r="G1765" s="35" t="s">
        <v>44</v>
      </c>
      <c r="H1765"/>
      <c r="I1765"/>
      <c r="J1765" s="35">
        <v>24.2</v>
      </c>
    </row>
    <row r="1766" spans="1:10" s="20" customFormat="1" ht="17" customHeight="1" x14ac:dyDescent="0.2">
      <c r="A1766" s="33" t="str">
        <f>LEFT(B1766,1)</f>
        <v>O</v>
      </c>
      <c r="B1766" s="20" t="s">
        <v>2286</v>
      </c>
      <c r="C1766" s="34" t="s">
        <v>1629</v>
      </c>
      <c r="D1766" s="20" t="s">
        <v>1044</v>
      </c>
      <c r="E1766" s="35" t="s">
        <v>1693</v>
      </c>
      <c r="F1766" s="35" t="s">
        <v>44</v>
      </c>
      <c r="G1766" s="35" t="s">
        <v>44</v>
      </c>
      <c r="H1766"/>
      <c r="I1766"/>
      <c r="J1766" s="35">
        <v>23.4</v>
      </c>
    </row>
    <row r="1767" spans="1:10" s="20" customFormat="1" ht="17" customHeight="1" x14ac:dyDescent="0.2">
      <c r="A1767" s="33" t="str">
        <f>LEFT(B1767,1)</f>
        <v>O</v>
      </c>
      <c r="B1767" s="20" t="s">
        <v>2287</v>
      </c>
      <c r="C1767" s="34" t="s">
        <v>1629</v>
      </c>
      <c r="D1767" s="20" t="s">
        <v>1044</v>
      </c>
      <c r="E1767" s="35" t="s">
        <v>1694</v>
      </c>
      <c r="F1767" s="35" t="s">
        <v>44</v>
      </c>
      <c r="G1767" s="35" t="s">
        <v>44</v>
      </c>
      <c r="H1767"/>
      <c r="I1767"/>
      <c r="J1767" s="35">
        <v>7.2</v>
      </c>
    </row>
    <row r="1768" spans="1:10" s="20" customFormat="1" ht="17" customHeight="1" x14ac:dyDescent="0.2">
      <c r="A1768" s="33" t="str">
        <f>LEFT(B1768,1)</f>
        <v>O</v>
      </c>
      <c r="B1768" s="20" t="s">
        <v>2288</v>
      </c>
      <c r="C1768" s="34" t="s">
        <v>1629</v>
      </c>
      <c r="D1768" s="20" t="s">
        <v>1044</v>
      </c>
      <c r="E1768" s="35" t="s">
        <v>1695</v>
      </c>
      <c r="F1768" s="35" t="s">
        <v>44</v>
      </c>
      <c r="G1768" s="35" t="s">
        <v>44</v>
      </c>
      <c r="H1768"/>
      <c r="I1768"/>
      <c r="J1768" s="35">
        <v>13.7</v>
      </c>
    </row>
    <row r="1769" spans="1:10" s="20" customFormat="1" ht="17" customHeight="1" x14ac:dyDescent="0.2">
      <c r="A1769" s="33" t="str">
        <f>LEFT(B1769,1)</f>
        <v>O</v>
      </c>
      <c r="B1769" s="20" t="s">
        <v>2289</v>
      </c>
      <c r="C1769" s="34" t="s">
        <v>1629</v>
      </c>
      <c r="D1769" s="20" t="s">
        <v>1044</v>
      </c>
      <c r="E1769" s="35" t="s">
        <v>1696</v>
      </c>
      <c r="F1769" s="35" t="s">
        <v>44</v>
      </c>
      <c r="G1769" s="35" t="s">
        <v>44</v>
      </c>
      <c r="H1769"/>
      <c r="I1769"/>
      <c r="J1769" s="35">
        <v>20.6</v>
      </c>
    </row>
    <row r="1770" spans="1:10" s="20" customFormat="1" ht="17" customHeight="1" x14ac:dyDescent="0.2">
      <c r="A1770" s="33" t="str">
        <f>LEFT(B1770,1)</f>
        <v>O</v>
      </c>
      <c r="B1770" s="20" t="s">
        <v>2290</v>
      </c>
      <c r="C1770" s="34" t="s">
        <v>1629</v>
      </c>
      <c r="D1770" s="20" t="s">
        <v>1044</v>
      </c>
      <c r="E1770" s="35" t="s">
        <v>1697</v>
      </c>
      <c r="F1770" s="35" t="s">
        <v>1479</v>
      </c>
      <c r="G1770" s="35" t="s">
        <v>1479</v>
      </c>
      <c r="H1770"/>
      <c r="I1770"/>
      <c r="J1770" s="35">
        <v>1.1000000000000001</v>
      </c>
    </row>
    <row r="1771" spans="1:10" s="20" customFormat="1" ht="17" customHeight="1" x14ac:dyDescent="0.2">
      <c r="A1771" s="33" t="str">
        <f>LEFT(B1771,1)</f>
        <v>O</v>
      </c>
      <c r="B1771" s="20" t="s">
        <v>2291</v>
      </c>
      <c r="C1771" s="34" t="s">
        <v>1629</v>
      </c>
      <c r="D1771" s="20" t="s">
        <v>1044</v>
      </c>
      <c r="E1771" s="35" t="s">
        <v>1698</v>
      </c>
      <c r="F1771" s="35" t="s">
        <v>1722</v>
      </c>
      <c r="G1771" s="35" t="s">
        <v>1722</v>
      </c>
      <c r="H1771"/>
      <c r="I1771"/>
      <c r="J1771" s="35">
        <v>4.4000000000000004</v>
      </c>
    </row>
    <row r="1772" spans="1:10" s="20" customFormat="1" ht="17" customHeight="1" x14ac:dyDescent="0.2">
      <c r="A1772" s="33" t="str">
        <f>LEFT(B1772,1)</f>
        <v>O</v>
      </c>
      <c r="B1772" s="20" t="s">
        <v>2292</v>
      </c>
      <c r="C1772" s="34" t="s">
        <v>1629</v>
      </c>
      <c r="D1772" s="20" t="s">
        <v>1044</v>
      </c>
      <c r="E1772" s="35" t="s">
        <v>1699</v>
      </c>
      <c r="F1772" s="35" t="s">
        <v>1722</v>
      </c>
      <c r="G1772" s="35" t="s">
        <v>1722</v>
      </c>
      <c r="H1772"/>
      <c r="I1772"/>
      <c r="J1772" s="35">
        <v>4.0999999999999996</v>
      </c>
    </row>
    <row r="1773" spans="1:10" s="20" customFormat="1" ht="17" customHeight="1" x14ac:dyDescent="0.2">
      <c r="A1773" s="33" t="str">
        <f>LEFT(B1773,1)</f>
        <v>O</v>
      </c>
      <c r="B1773" s="20" t="s">
        <v>2293</v>
      </c>
      <c r="C1773" s="34" t="s">
        <v>1629</v>
      </c>
      <c r="D1773" s="20" t="s">
        <v>1044</v>
      </c>
      <c r="E1773" s="35" t="s">
        <v>1700</v>
      </c>
      <c r="F1773" s="35" t="s">
        <v>1723</v>
      </c>
      <c r="G1773" s="35" t="s">
        <v>1723</v>
      </c>
      <c r="H1773"/>
      <c r="I1773"/>
      <c r="J1773" s="35">
        <v>3.7</v>
      </c>
    </row>
    <row r="1774" spans="1:10" s="20" customFormat="1" ht="17" customHeight="1" x14ac:dyDescent="0.2">
      <c r="A1774" s="33" t="str">
        <f>LEFT(B1774,1)</f>
        <v>O</v>
      </c>
      <c r="B1774" s="20" t="s">
        <v>2294</v>
      </c>
      <c r="C1774" s="34" t="s">
        <v>1629</v>
      </c>
      <c r="D1774" s="20" t="s">
        <v>1044</v>
      </c>
      <c r="E1774" s="35" t="s">
        <v>1701</v>
      </c>
      <c r="F1774" s="35" t="s">
        <v>67</v>
      </c>
      <c r="G1774" s="35" t="s">
        <v>67</v>
      </c>
      <c r="H1774"/>
      <c r="I1774"/>
      <c r="J1774" s="35">
        <v>8.4</v>
      </c>
    </row>
    <row r="1775" spans="1:10" s="20" customFormat="1" ht="17" customHeight="1" x14ac:dyDescent="0.2">
      <c r="A1775" s="33" t="str">
        <f>LEFT(B1775,1)</f>
        <v>O</v>
      </c>
      <c r="B1775" s="20" t="s">
        <v>2295</v>
      </c>
      <c r="C1775" s="34" t="s">
        <v>1629</v>
      </c>
      <c r="D1775" s="20" t="s">
        <v>1044</v>
      </c>
      <c r="E1775" s="35" t="s">
        <v>1702</v>
      </c>
      <c r="F1775" s="35" t="s">
        <v>67</v>
      </c>
      <c r="G1775" s="35" t="s">
        <v>67</v>
      </c>
      <c r="H1775"/>
      <c r="I1775"/>
      <c r="J1775" s="35">
        <v>6.8</v>
      </c>
    </row>
    <row r="1776" spans="1:10" s="20" customFormat="1" ht="17" customHeight="1" x14ac:dyDescent="0.2">
      <c r="A1776" s="33" t="str">
        <f>LEFT(B1776,1)</f>
        <v>O</v>
      </c>
      <c r="B1776" s="20" t="s">
        <v>2296</v>
      </c>
      <c r="C1776" s="34" t="s">
        <v>1629</v>
      </c>
      <c r="D1776" s="20" t="s">
        <v>1044</v>
      </c>
      <c r="E1776" s="35" t="s">
        <v>1703</v>
      </c>
      <c r="F1776" s="35" t="s">
        <v>1724</v>
      </c>
      <c r="G1776" s="35" t="s">
        <v>1724</v>
      </c>
      <c r="H1776"/>
      <c r="I1776"/>
      <c r="J1776" s="35">
        <v>-0.7</v>
      </c>
    </row>
    <row r="1777" spans="1:10" s="20" customFormat="1" ht="17" customHeight="1" x14ac:dyDescent="0.2">
      <c r="A1777" s="33" t="str">
        <f>LEFT(B1777,1)</f>
        <v>O</v>
      </c>
      <c r="B1777" s="20" t="s">
        <v>2297</v>
      </c>
      <c r="C1777" s="34" t="s">
        <v>1629</v>
      </c>
      <c r="D1777" s="20" t="s">
        <v>1044</v>
      </c>
      <c r="E1777" s="35" t="s">
        <v>1704</v>
      </c>
      <c r="F1777" s="35" t="s">
        <v>1724</v>
      </c>
      <c r="G1777" s="35" t="s">
        <v>1724</v>
      </c>
      <c r="H1777"/>
      <c r="I1777"/>
      <c r="J1777" s="35">
        <v>-2.6</v>
      </c>
    </row>
    <row r="1778" spans="1:10" s="20" customFormat="1" ht="17" customHeight="1" x14ac:dyDescent="0.2">
      <c r="A1778" s="33" t="str">
        <f>LEFT(B1778,1)</f>
        <v>O</v>
      </c>
      <c r="B1778" s="20" t="s">
        <v>2298</v>
      </c>
      <c r="C1778" s="34" t="s">
        <v>1629</v>
      </c>
      <c r="D1778" s="20" t="s">
        <v>1044</v>
      </c>
      <c r="E1778" s="35" t="s">
        <v>1705</v>
      </c>
      <c r="F1778" s="35" t="s">
        <v>1725</v>
      </c>
      <c r="G1778" s="35" t="s">
        <v>1725</v>
      </c>
      <c r="H1778"/>
      <c r="I1778"/>
      <c r="J1778" s="35">
        <v>-10.3</v>
      </c>
    </row>
    <row r="1779" spans="1:10" s="20" customFormat="1" ht="17" customHeight="1" x14ac:dyDescent="0.2">
      <c r="A1779" s="33" t="str">
        <f>LEFT(B1779,1)</f>
        <v>O</v>
      </c>
      <c r="B1779" s="20" t="s">
        <v>2299</v>
      </c>
      <c r="C1779" s="34" t="s">
        <v>1629</v>
      </c>
      <c r="D1779" s="20" t="s">
        <v>1044</v>
      </c>
      <c r="E1779" s="35" t="s">
        <v>1706</v>
      </c>
      <c r="F1779" s="35" t="s">
        <v>1725</v>
      </c>
      <c r="G1779" s="35" t="s">
        <v>1725</v>
      </c>
      <c r="H1779"/>
      <c r="I1779"/>
      <c r="J1779" s="35">
        <v>-4.4000000000000004</v>
      </c>
    </row>
    <row r="1780" spans="1:10" s="20" customFormat="1" ht="17" customHeight="1" x14ac:dyDescent="0.2">
      <c r="A1780" s="33" t="str">
        <f>LEFT(B1780,1)</f>
        <v>O</v>
      </c>
      <c r="B1780" s="20" t="s">
        <v>2300</v>
      </c>
      <c r="C1780" s="34" t="s">
        <v>1629</v>
      </c>
      <c r="D1780" s="20" t="s">
        <v>1044</v>
      </c>
      <c r="E1780" s="35" t="s">
        <v>1707</v>
      </c>
      <c r="F1780" s="35" t="s">
        <v>1725</v>
      </c>
      <c r="G1780" s="35" t="s">
        <v>1725</v>
      </c>
      <c r="H1780"/>
      <c r="I1780"/>
      <c r="J1780" s="35">
        <v>-4.3</v>
      </c>
    </row>
    <row r="1781" spans="1:10" s="20" customFormat="1" ht="17" customHeight="1" x14ac:dyDescent="0.2">
      <c r="A1781" s="33" t="str">
        <f>LEFT(B1781,1)</f>
        <v>O</v>
      </c>
      <c r="B1781" s="20" t="s">
        <v>2301</v>
      </c>
      <c r="C1781" s="34" t="s">
        <v>1629</v>
      </c>
      <c r="D1781" s="20" t="s">
        <v>1044</v>
      </c>
      <c r="E1781" s="35" t="s">
        <v>1708</v>
      </c>
      <c r="F1781" s="35" t="s">
        <v>1726</v>
      </c>
      <c r="G1781" s="35" t="s">
        <v>1726</v>
      </c>
      <c r="H1781"/>
      <c r="I1781"/>
      <c r="J1781" s="35">
        <v>-0.7</v>
      </c>
    </row>
    <row r="1782" spans="1:10" s="20" customFormat="1" ht="17" customHeight="1" x14ac:dyDescent="0.2">
      <c r="A1782" s="33" t="str">
        <f>LEFT(B1782,1)</f>
        <v>O</v>
      </c>
      <c r="B1782" s="20" t="s">
        <v>2302</v>
      </c>
      <c r="C1782" s="34" t="s">
        <v>1629</v>
      </c>
      <c r="D1782" s="20" t="s">
        <v>1044</v>
      </c>
      <c r="E1782" s="35" t="s">
        <v>1709</v>
      </c>
      <c r="F1782" s="35" t="s">
        <v>1726</v>
      </c>
      <c r="G1782" s="35" t="s">
        <v>1726</v>
      </c>
      <c r="H1782"/>
      <c r="I1782"/>
      <c r="J1782" s="35">
        <v>-8.8000000000000007</v>
      </c>
    </row>
    <row r="1783" spans="1:10" s="20" customFormat="1" ht="17" customHeight="1" x14ac:dyDescent="0.2">
      <c r="A1783" s="33" t="str">
        <f>LEFT(B1783,1)</f>
        <v>O</v>
      </c>
      <c r="B1783" s="20" t="s">
        <v>2303</v>
      </c>
      <c r="C1783" s="34" t="s">
        <v>1629</v>
      </c>
      <c r="D1783" s="20" t="s">
        <v>1044</v>
      </c>
      <c r="E1783" s="35" t="s">
        <v>1710</v>
      </c>
      <c r="F1783" s="35" t="s">
        <v>1727</v>
      </c>
      <c r="G1783" s="35" t="s">
        <v>1727</v>
      </c>
      <c r="H1783"/>
      <c r="I1783"/>
      <c r="J1783" s="35">
        <v>10.4</v>
      </c>
    </row>
    <row r="1784" spans="1:10" s="20" customFormat="1" ht="17" customHeight="1" x14ac:dyDescent="0.2">
      <c r="A1784" s="33" t="str">
        <f>LEFT(B1784,1)</f>
        <v>O</v>
      </c>
      <c r="B1784" s="20" t="s">
        <v>2304</v>
      </c>
      <c r="C1784" s="34" t="s">
        <v>1629</v>
      </c>
      <c r="D1784" s="20" t="s">
        <v>1044</v>
      </c>
      <c r="E1784" s="35" t="s">
        <v>1711</v>
      </c>
      <c r="F1784" s="35" t="s">
        <v>573</v>
      </c>
      <c r="G1784" s="35" t="s">
        <v>573</v>
      </c>
      <c r="H1784"/>
      <c r="I1784"/>
      <c r="J1784" s="35">
        <v>10.8</v>
      </c>
    </row>
    <row r="1785" spans="1:10" s="20" customFormat="1" ht="17" customHeight="1" x14ac:dyDescent="0.2">
      <c r="A1785" s="33" t="str">
        <f>LEFT(B1785,1)</f>
        <v>O</v>
      </c>
      <c r="B1785" s="20" t="s">
        <v>2305</v>
      </c>
      <c r="C1785" s="34" t="s">
        <v>1629</v>
      </c>
      <c r="D1785" s="20" t="s">
        <v>1044</v>
      </c>
      <c r="E1785" s="35" t="s">
        <v>1712</v>
      </c>
      <c r="F1785" s="35" t="s">
        <v>1728</v>
      </c>
      <c r="G1785" s="35" t="s">
        <v>1728</v>
      </c>
      <c r="H1785"/>
      <c r="I1785"/>
      <c r="J1785" s="35">
        <v>-6.8</v>
      </c>
    </row>
    <row r="1786" spans="1:10" s="20" customFormat="1" ht="17" customHeight="1" x14ac:dyDescent="0.2">
      <c r="A1786" s="33" t="str">
        <f>LEFT(B1786,1)</f>
        <v>O</v>
      </c>
      <c r="B1786" s="20" t="s">
        <v>2306</v>
      </c>
      <c r="C1786" s="34" t="s">
        <v>1629</v>
      </c>
      <c r="D1786" s="20" t="s">
        <v>1044</v>
      </c>
      <c r="E1786" s="35" t="s">
        <v>1713</v>
      </c>
      <c r="F1786" s="35" t="s">
        <v>1728</v>
      </c>
      <c r="G1786" s="35" t="s">
        <v>1728</v>
      </c>
      <c r="H1786"/>
      <c r="I1786"/>
      <c r="J1786" s="35">
        <v>-6</v>
      </c>
    </row>
    <row r="1787" spans="1:10" s="20" customFormat="1" ht="17" customHeight="1" x14ac:dyDescent="0.2">
      <c r="A1787" s="33" t="str">
        <f>LEFT(B1787,1)</f>
        <v>O</v>
      </c>
      <c r="B1787" s="20" t="s">
        <v>2307</v>
      </c>
      <c r="C1787" s="34" t="s">
        <v>1629</v>
      </c>
      <c r="D1787" s="20" t="s">
        <v>1044</v>
      </c>
      <c r="E1787" s="35" t="s">
        <v>1714</v>
      </c>
      <c r="F1787" s="35" t="s">
        <v>1728</v>
      </c>
      <c r="G1787" s="35" t="s">
        <v>1728</v>
      </c>
      <c r="H1787"/>
      <c r="I1787"/>
      <c r="J1787" s="35">
        <v>0.1</v>
      </c>
    </row>
    <row r="1788" spans="1:10" s="20" customFormat="1" ht="17" customHeight="1" x14ac:dyDescent="0.2">
      <c r="A1788" s="33" t="str">
        <f>LEFT(B1788,1)</f>
        <v>O</v>
      </c>
      <c r="B1788" s="20" t="s">
        <v>2308</v>
      </c>
      <c r="C1788" s="34" t="s">
        <v>1629</v>
      </c>
      <c r="D1788" s="20" t="s">
        <v>1044</v>
      </c>
      <c r="E1788" s="35" t="s">
        <v>1715</v>
      </c>
      <c r="F1788" s="35" t="s">
        <v>1728</v>
      </c>
      <c r="G1788" s="35" t="s">
        <v>1728</v>
      </c>
      <c r="H1788"/>
      <c r="I1788"/>
      <c r="J1788" s="35">
        <v>0.2</v>
      </c>
    </row>
    <row r="1789" spans="1:10" s="20" customFormat="1" ht="17" customHeight="1" x14ac:dyDescent="0.2">
      <c r="A1789" s="33" t="str">
        <f>LEFT(B1789,1)</f>
        <v>O</v>
      </c>
      <c r="B1789" s="20" t="s">
        <v>2309</v>
      </c>
      <c r="C1789" s="34" t="s">
        <v>1629</v>
      </c>
      <c r="D1789" s="20" t="s">
        <v>1044</v>
      </c>
      <c r="E1789" s="35" t="s">
        <v>1716</v>
      </c>
      <c r="F1789" s="35" t="s">
        <v>1728</v>
      </c>
      <c r="G1789" s="35" t="s">
        <v>1728</v>
      </c>
      <c r="H1789"/>
      <c r="I1789"/>
      <c r="J1789" s="35">
        <v>3.9</v>
      </c>
    </row>
    <row r="1790" spans="1:10" s="20" customFormat="1" ht="17" customHeight="1" x14ac:dyDescent="0.2">
      <c r="A1790" s="33" t="str">
        <f>LEFT(B1790,1)</f>
        <v>O</v>
      </c>
      <c r="B1790" s="20" t="s">
        <v>2310</v>
      </c>
      <c r="C1790" s="34" t="s">
        <v>1629</v>
      </c>
      <c r="D1790" s="20" t="s">
        <v>1044</v>
      </c>
      <c r="E1790" s="35" t="s">
        <v>1717</v>
      </c>
      <c r="F1790" s="35" t="s">
        <v>1728</v>
      </c>
      <c r="G1790" s="35" t="s">
        <v>1728</v>
      </c>
      <c r="H1790"/>
      <c r="I1790"/>
      <c r="J1790" s="35">
        <v>9.1</v>
      </c>
    </row>
    <row r="1791" spans="1:10" s="20" customFormat="1" ht="17" customHeight="1" x14ac:dyDescent="0.2">
      <c r="A1791" s="33" t="str">
        <f>LEFT(B1791,1)</f>
        <v>O</v>
      </c>
      <c r="B1791" s="20" t="s">
        <v>2311</v>
      </c>
      <c r="C1791" s="34" t="s">
        <v>1629</v>
      </c>
      <c r="D1791" s="20" t="s">
        <v>1044</v>
      </c>
      <c r="E1791" s="35" t="s">
        <v>1718</v>
      </c>
      <c r="F1791" s="35" t="s">
        <v>1728</v>
      </c>
      <c r="G1791" s="35" t="s">
        <v>1728</v>
      </c>
      <c r="H1791"/>
      <c r="I1791"/>
      <c r="J1791" s="35">
        <v>-0.9</v>
      </c>
    </row>
    <row r="1792" spans="1:10" s="20" customFormat="1" ht="17" customHeight="1" x14ac:dyDescent="0.2">
      <c r="A1792" s="33" t="str">
        <f>LEFT(B1792,1)</f>
        <v>O</v>
      </c>
      <c r="B1792" s="20" t="s">
        <v>2312</v>
      </c>
      <c r="C1792" s="34" t="s">
        <v>1629</v>
      </c>
      <c r="D1792" s="20" t="s">
        <v>1044</v>
      </c>
      <c r="E1792" s="35" t="s">
        <v>1719</v>
      </c>
      <c r="F1792" s="35" t="s">
        <v>1728</v>
      </c>
      <c r="G1792" s="35" t="s">
        <v>1728</v>
      </c>
      <c r="H1792"/>
      <c r="I1792"/>
      <c r="J1792" s="35">
        <v>-3.4</v>
      </c>
    </row>
    <row r="1793" spans="1:10" s="20" customFormat="1" ht="17" customHeight="1" x14ac:dyDescent="0.2">
      <c r="A1793" s="33" t="str">
        <f>LEFT(B1793,1)</f>
        <v>O</v>
      </c>
      <c r="B1793" s="20" t="s">
        <v>2313</v>
      </c>
      <c r="C1793" s="34" t="s">
        <v>1629</v>
      </c>
      <c r="D1793" s="20" t="s">
        <v>1044</v>
      </c>
      <c r="E1793" s="35" t="s">
        <v>1720</v>
      </c>
      <c r="F1793" s="35" t="s">
        <v>1728</v>
      </c>
      <c r="G1793" s="35" t="s">
        <v>1728</v>
      </c>
      <c r="H1793"/>
      <c r="I1793"/>
      <c r="J1793" s="35">
        <v>-5.7</v>
      </c>
    </row>
    <row r="1794" spans="1:10" s="20" customFormat="1" ht="17" customHeight="1" x14ac:dyDescent="0.2">
      <c r="A1794" s="33" t="str">
        <f>LEFT(B1794,1)</f>
        <v>O</v>
      </c>
      <c r="B1794" s="20" t="s">
        <v>2314</v>
      </c>
      <c r="C1794" s="34" t="s">
        <v>1629</v>
      </c>
      <c r="D1794" s="20" t="s">
        <v>1044</v>
      </c>
      <c r="E1794" s="35" t="s">
        <v>1721</v>
      </c>
      <c r="F1794" s="35" t="s">
        <v>1728</v>
      </c>
      <c r="G1794" s="35" t="s">
        <v>1728</v>
      </c>
      <c r="H1794"/>
      <c r="I1794"/>
      <c r="J1794" s="35">
        <v>3.1</v>
      </c>
    </row>
    <row r="1795" spans="1:10" s="20" customFormat="1" ht="17" customHeight="1" x14ac:dyDescent="0.2">
      <c r="A1795" s="33" t="str">
        <f>LEFT(B1795,1)</f>
        <v>O</v>
      </c>
      <c r="B1795" s="20" t="s">
        <v>2315</v>
      </c>
      <c r="C1795" s="34" t="s">
        <v>1731</v>
      </c>
      <c r="D1795" s="20" t="s">
        <v>1044</v>
      </c>
      <c r="E1795" s="35" t="s">
        <v>1729</v>
      </c>
      <c r="F1795" s="35" t="s">
        <v>573</v>
      </c>
      <c r="G1795" s="35" t="s">
        <v>573</v>
      </c>
      <c r="H1795"/>
      <c r="I1795"/>
      <c r="J1795" s="35">
        <v>0.4</v>
      </c>
    </row>
    <row r="1796" spans="1:10" ht="17" hidden="1" customHeight="1" x14ac:dyDescent="0.2">
      <c r="A1796" s="9" t="str">
        <f>LEFT(B1796,1)</f>
        <v>C</v>
      </c>
      <c r="B1796" t="s">
        <v>1732</v>
      </c>
      <c r="C1796" s="7" t="s">
        <v>1731</v>
      </c>
      <c r="D1796" t="s">
        <v>1044</v>
      </c>
      <c r="E1796" s="14" t="s">
        <v>1730</v>
      </c>
      <c r="F1796" s="14" t="s">
        <v>44</v>
      </c>
      <c r="G1796" s="14" t="s">
        <v>44</v>
      </c>
      <c r="J1796" s="14">
        <v>4.3</v>
      </c>
    </row>
    <row r="1797" spans="1:10" ht="17" hidden="1" customHeight="1" x14ac:dyDescent="0.2">
      <c r="A1797" s="9" t="str">
        <f>LEFT(B1797,1)</f>
        <v>C</v>
      </c>
      <c r="B1797" t="s">
        <v>1733</v>
      </c>
      <c r="C1797" s="7" t="s">
        <v>1731</v>
      </c>
      <c r="D1797" t="s">
        <v>1044</v>
      </c>
      <c r="E1797" s="14" t="s">
        <v>1730</v>
      </c>
      <c r="F1797" s="14" t="s">
        <v>44</v>
      </c>
      <c r="G1797" s="14" t="s">
        <v>44</v>
      </c>
      <c r="J1797" s="14">
        <v>7.7</v>
      </c>
    </row>
    <row r="1798" spans="1:10" s="20" customFormat="1" ht="17" customHeight="1" x14ac:dyDescent="0.2">
      <c r="A1798" s="33" t="str">
        <f>LEFT(B1798,1)</f>
        <v>O</v>
      </c>
      <c r="B1798" s="20" t="s">
        <v>2316</v>
      </c>
      <c r="C1798" s="34" t="s">
        <v>1735</v>
      </c>
      <c r="D1798" s="20" t="s">
        <v>9</v>
      </c>
      <c r="E1798" s="35" t="s">
        <v>1734</v>
      </c>
      <c r="F1798" s="35" t="s">
        <v>573</v>
      </c>
      <c r="G1798" s="35" t="s">
        <v>573</v>
      </c>
      <c r="H1798"/>
      <c r="I1798"/>
      <c r="J1798" s="35">
        <v>-4.4000000000000004</v>
      </c>
    </row>
    <row r="1799" spans="1:10" s="20" customFormat="1" ht="17" customHeight="1" x14ac:dyDescent="0.2">
      <c r="A1799" s="33" t="str">
        <f>LEFT(B1799,1)</f>
        <v>O</v>
      </c>
      <c r="B1799" s="20" t="s">
        <v>2317</v>
      </c>
      <c r="C1799" s="34" t="s">
        <v>1735</v>
      </c>
      <c r="D1799" s="20" t="s">
        <v>9</v>
      </c>
      <c r="E1799" s="35" t="s">
        <v>1734</v>
      </c>
      <c r="F1799" s="35" t="s">
        <v>573</v>
      </c>
      <c r="G1799" s="35" t="s">
        <v>573</v>
      </c>
      <c r="H1799"/>
      <c r="I1799"/>
      <c r="J1799" s="35">
        <v>-0.3</v>
      </c>
    </row>
    <row r="1800" spans="1:10" s="20" customFormat="1" ht="17" customHeight="1" x14ac:dyDescent="0.2">
      <c r="A1800" s="33" t="str">
        <f>LEFT(B1800,1)</f>
        <v>O</v>
      </c>
      <c r="B1800" s="20" t="s">
        <v>2318</v>
      </c>
      <c r="C1800" s="34" t="s">
        <v>1735</v>
      </c>
      <c r="D1800" s="20" t="s">
        <v>9</v>
      </c>
      <c r="E1800" s="35" t="s">
        <v>1734</v>
      </c>
      <c r="F1800" s="35" t="s">
        <v>573</v>
      </c>
      <c r="G1800" s="35" t="s">
        <v>573</v>
      </c>
      <c r="H1800"/>
      <c r="I1800"/>
      <c r="J1800" s="35">
        <v>-7.3</v>
      </c>
    </row>
    <row r="1801" spans="1:10" s="20" customFormat="1" ht="17" customHeight="1" x14ac:dyDescent="0.2">
      <c r="A1801" s="33" t="str">
        <f>LEFT(B1801,1)</f>
        <v>O</v>
      </c>
      <c r="B1801" s="20" t="s">
        <v>2319</v>
      </c>
      <c r="C1801" s="34" t="s">
        <v>1735</v>
      </c>
      <c r="D1801" s="20" t="s">
        <v>9</v>
      </c>
      <c r="E1801" s="35" t="s">
        <v>1734</v>
      </c>
      <c r="F1801" s="35" t="s">
        <v>573</v>
      </c>
      <c r="G1801" s="35" t="s">
        <v>573</v>
      </c>
      <c r="H1801"/>
      <c r="I1801"/>
      <c r="J1801" s="35">
        <v>2.2000000000000002</v>
      </c>
    </row>
    <row r="1802" spans="1:10" s="20" customFormat="1" ht="17" customHeight="1" x14ac:dyDescent="0.2">
      <c r="A1802" s="33" t="str">
        <f>LEFT(B1802,1)</f>
        <v>O</v>
      </c>
      <c r="B1802" s="20" t="s">
        <v>2320</v>
      </c>
      <c r="C1802" s="34" t="s">
        <v>1735</v>
      </c>
      <c r="D1802" s="20" t="s">
        <v>9</v>
      </c>
      <c r="E1802" s="35" t="s">
        <v>1734</v>
      </c>
      <c r="F1802" s="35" t="s">
        <v>573</v>
      </c>
      <c r="G1802" s="35" t="s">
        <v>573</v>
      </c>
      <c r="H1802"/>
      <c r="I1802"/>
      <c r="J1802" s="35">
        <v>-6.4</v>
      </c>
    </row>
    <row r="1803" spans="1:10" s="20" customFormat="1" ht="17" customHeight="1" x14ac:dyDescent="0.2">
      <c r="A1803" s="33" t="str">
        <f>LEFT(B1803,1)</f>
        <v>O</v>
      </c>
      <c r="B1803" s="20" t="s">
        <v>2321</v>
      </c>
      <c r="C1803" s="34" t="s">
        <v>1735</v>
      </c>
      <c r="D1803" s="20" t="s">
        <v>9</v>
      </c>
      <c r="E1803" s="35" t="s">
        <v>1734</v>
      </c>
      <c r="F1803" s="35" t="s">
        <v>573</v>
      </c>
      <c r="G1803" s="35" t="s">
        <v>573</v>
      </c>
      <c r="H1803"/>
      <c r="I1803"/>
      <c r="J1803" s="35">
        <v>7.2</v>
      </c>
    </row>
    <row r="1804" spans="1:10" s="20" customFormat="1" ht="17" customHeight="1" x14ac:dyDescent="0.2">
      <c r="A1804" s="33" t="str">
        <f>LEFT(B1804,1)</f>
        <v>O</v>
      </c>
      <c r="B1804" s="20" t="s">
        <v>2322</v>
      </c>
      <c r="C1804" s="34" t="s">
        <v>1735</v>
      </c>
      <c r="D1804" s="20" t="s">
        <v>9</v>
      </c>
      <c r="E1804" s="35" t="s">
        <v>1734</v>
      </c>
      <c r="F1804" s="35" t="s">
        <v>573</v>
      </c>
      <c r="G1804" s="35" t="s">
        <v>573</v>
      </c>
      <c r="H1804"/>
      <c r="I1804"/>
      <c r="J1804" s="35">
        <v>2.9</v>
      </c>
    </row>
    <row r="1805" spans="1:10" s="20" customFormat="1" ht="17" customHeight="1" x14ac:dyDescent="0.2">
      <c r="A1805" s="33" t="str">
        <f>LEFT(B1805,1)</f>
        <v>O</v>
      </c>
      <c r="B1805" s="20" t="s">
        <v>2323</v>
      </c>
      <c r="C1805" s="34" t="s">
        <v>1735</v>
      </c>
      <c r="D1805" s="20" t="s">
        <v>9</v>
      </c>
      <c r="E1805" s="35" t="s">
        <v>1734</v>
      </c>
      <c r="F1805" s="35" t="s">
        <v>573</v>
      </c>
      <c r="G1805" s="35" t="s">
        <v>573</v>
      </c>
      <c r="H1805"/>
      <c r="I1805"/>
      <c r="J1805" s="35">
        <v>-3.2</v>
      </c>
    </row>
    <row r="1806" spans="1:10" s="20" customFormat="1" ht="17" customHeight="1" x14ac:dyDescent="0.2">
      <c r="A1806" s="33" t="str">
        <f>LEFT(B1806,1)</f>
        <v>O</v>
      </c>
      <c r="B1806" s="20" t="s">
        <v>2324</v>
      </c>
      <c r="C1806" s="34" t="s">
        <v>1735</v>
      </c>
      <c r="D1806" s="20" t="s">
        <v>9</v>
      </c>
      <c r="E1806" s="35" t="s">
        <v>1734</v>
      </c>
      <c r="F1806" s="35" t="s">
        <v>573</v>
      </c>
      <c r="G1806" s="35" t="s">
        <v>573</v>
      </c>
      <c r="H1806"/>
      <c r="I1806"/>
      <c r="J1806" s="35">
        <v>-4.5</v>
      </c>
    </row>
    <row r="1807" spans="1:10" s="20" customFormat="1" ht="17" customHeight="1" x14ac:dyDescent="0.2">
      <c r="A1807" s="33" t="str">
        <f>LEFT(B1807,1)</f>
        <v>O</v>
      </c>
      <c r="B1807" s="20" t="s">
        <v>2325</v>
      </c>
      <c r="C1807" s="34" t="s">
        <v>1735</v>
      </c>
      <c r="D1807" s="20" t="s">
        <v>9</v>
      </c>
      <c r="E1807" s="35" t="s">
        <v>1734</v>
      </c>
      <c r="F1807" s="35" t="s">
        <v>573</v>
      </c>
      <c r="G1807" s="35" t="s">
        <v>573</v>
      </c>
      <c r="H1807"/>
      <c r="I1807"/>
      <c r="J1807" s="35">
        <v>-8.1999999999999993</v>
      </c>
    </row>
    <row r="1808" spans="1:10" s="20" customFormat="1" ht="17" customHeight="1" x14ac:dyDescent="0.2">
      <c r="A1808" s="33" t="str">
        <f>LEFT(B1808,1)</f>
        <v>O</v>
      </c>
      <c r="B1808" s="20" t="s">
        <v>2326</v>
      </c>
      <c r="C1808" s="34" t="s">
        <v>1735</v>
      </c>
      <c r="D1808" s="20" t="s">
        <v>9</v>
      </c>
      <c r="E1808" s="35" t="s">
        <v>1734</v>
      </c>
      <c r="F1808" s="35" t="s">
        <v>573</v>
      </c>
      <c r="G1808" s="35" t="s">
        <v>573</v>
      </c>
      <c r="H1808"/>
      <c r="I1808"/>
      <c r="J1808" s="35">
        <v>-2.6</v>
      </c>
    </row>
    <row r="1809" spans="1:10" s="20" customFormat="1" ht="17" customHeight="1" x14ac:dyDescent="0.2">
      <c r="A1809" s="33" t="str">
        <f>LEFT(B1809,1)</f>
        <v>O</v>
      </c>
      <c r="B1809" s="20" t="s">
        <v>2327</v>
      </c>
      <c r="C1809" s="34" t="s">
        <v>1735</v>
      </c>
      <c r="D1809" s="20" t="s">
        <v>9</v>
      </c>
      <c r="E1809" s="35" t="s">
        <v>1734</v>
      </c>
      <c r="F1809" s="35" t="s">
        <v>573</v>
      </c>
      <c r="G1809" s="35" t="s">
        <v>573</v>
      </c>
      <c r="H1809"/>
      <c r="I1809"/>
      <c r="J1809" s="35">
        <v>-4.5999999999999996</v>
      </c>
    </row>
    <row r="1810" spans="1:10" s="20" customFormat="1" ht="17" customHeight="1" x14ac:dyDescent="0.2">
      <c r="A1810" s="33" t="str">
        <f>LEFT(B1810,1)</f>
        <v>O</v>
      </c>
      <c r="B1810" s="20" t="s">
        <v>2328</v>
      </c>
      <c r="C1810" s="34" t="s">
        <v>1735</v>
      </c>
      <c r="D1810" s="20" t="s">
        <v>9</v>
      </c>
      <c r="E1810" s="35" t="s">
        <v>1734</v>
      </c>
      <c r="F1810" s="35" t="s">
        <v>573</v>
      </c>
      <c r="G1810" s="35" t="s">
        <v>573</v>
      </c>
      <c r="H1810"/>
      <c r="I1810"/>
      <c r="J1810" s="35">
        <v>0.1</v>
      </c>
    </row>
    <row r="1811" spans="1:10" s="20" customFormat="1" ht="17" customHeight="1" x14ac:dyDescent="0.2">
      <c r="A1811" s="33" t="str">
        <f>LEFT(B1811,1)</f>
        <v>O</v>
      </c>
      <c r="B1811" s="20" t="s">
        <v>2329</v>
      </c>
      <c r="C1811" s="34" t="s">
        <v>1735</v>
      </c>
      <c r="D1811" s="20" t="s">
        <v>9</v>
      </c>
      <c r="E1811" s="35" t="s">
        <v>1734</v>
      </c>
      <c r="F1811" s="35" t="s">
        <v>573</v>
      </c>
      <c r="G1811" s="35" t="s">
        <v>573</v>
      </c>
      <c r="H1811"/>
      <c r="I1811"/>
      <c r="J1811" s="35">
        <v>-4.9000000000000004</v>
      </c>
    </row>
    <row r="1812" spans="1:10" s="20" customFormat="1" ht="17" customHeight="1" x14ac:dyDescent="0.2">
      <c r="A1812" s="33" t="str">
        <f>LEFT(B1812,1)</f>
        <v>O</v>
      </c>
      <c r="B1812" s="20" t="s">
        <v>2330</v>
      </c>
      <c r="C1812" s="34" t="s">
        <v>1735</v>
      </c>
      <c r="D1812" s="20" t="s">
        <v>9</v>
      </c>
      <c r="E1812" s="35" t="s">
        <v>1734</v>
      </c>
      <c r="F1812" s="35" t="s">
        <v>573</v>
      </c>
      <c r="G1812" s="35" t="s">
        <v>573</v>
      </c>
      <c r="H1812"/>
      <c r="I1812"/>
      <c r="J1812" s="35">
        <v>-2.2999999999999998</v>
      </c>
    </row>
    <row r="1813" spans="1:10" s="20" customFormat="1" ht="17" customHeight="1" x14ac:dyDescent="0.2">
      <c r="A1813" s="33" t="str">
        <f>LEFT(B1813,1)</f>
        <v>O</v>
      </c>
      <c r="B1813" s="20" t="s">
        <v>2331</v>
      </c>
      <c r="C1813" s="34" t="s">
        <v>1735</v>
      </c>
      <c r="D1813" s="20" t="s">
        <v>9</v>
      </c>
      <c r="E1813" s="35" t="s">
        <v>1734</v>
      </c>
      <c r="F1813" s="35" t="s">
        <v>573</v>
      </c>
      <c r="G1813" s="35" t="s">
        <v>573</v>
      </c>
      <c r="H1813"/>
      <c r="I1813"/>
      <c r="J1813" s="35">
        <v>-3.5</v>
      </c>
    </row>
    <row r="1814" spans="1:10" s="20" customFormat="1" ht="17" customHeight="1" x14ac:dyDescent="0.2">
      <c r="A1814" s="33" t="str">
        <f>LEFT(B1814,1)</f>
        <v>O</v>
      </c>
      <c r="B1814" s="20" t="s">
        <v>2332</v>
      </c>
      <c r="C1814" s="34" t="s">
        <v>1735</v>
      </c>
      <c r="D1814" s="20" t="s">
        <v>9</v>
      </c>
      <c r="E1814" s="35" t="s">
        <v>1734</v>
      </c>
      <c r="F1814" s="35" t="s">
        <v>573</v>
      </c>
      <c r="G1814" s="35" t="s">
        <v>573</v>
      </c>
      <c r="H1814"/>
      <c r="I1814"/>
      <c r="J1814" s="35">
        <v>-6.4</v>
      </c>
    </row>
    <row r="1815" spans="1:10" s="20" customFormat="1" ht="17" customHeight="1" x14ac:dyDescent="0.2">
      <c r="A1815" s="33" t="str">
        <f>LEFT(B1815,1)</f>
        <v>O</v>
      </c>
      <c r="B1815" s="20" t="s">
        <v>2333</v>
      </c>
      <c r="C1815" s="34" t="s">
        <v>1823</v>
      </c>
      <c r="D1815" s="20" t="s">
        <v>8</v>
      </c>
      <c r="E1815" s="35" t="s">
        <v>1822</v>
      </c>
      <c r="F1815" s="20" t="s">
        <v>214</v>
      </c>
      <c r="G1815" s="35" t="s">
        <v>44</v>
      </c>
      <c r="H1815"/>
      <c r="I1815"/>
      <c r="J1815" s="20">
        <v>18.399999999999999</v>
      </c>
    </row>
    <row r="1816" spans="1:10" s="20" customFormat="1" ht="17" customHeight="1" x14ac:dyDescent="0.2">
      <c r="A1816" s="33" t="str">
        <f>LEFT(B1816,1)</f>
        <v>O</v>
      </c>
      <c r="B1816" s="20" t="s">
        <v>2333</v>
      </c>
      <c r="C1816" s="34" t="s">
        <v>1823</v>
      </c>
      <c r="D1816" s="20" t="s">
        <v>8</v>
      </c>
      <c r="E1816" s="35" t="s">
        <v>1822</v>
      </c>
      <c r="F1816" s="20" t="s">
        <v>214</v>
      </c>
      <c r="G1816" s="35" t="s">
        <v>44</v>
      </c>
      <c r="H1816"/>
      <c r="I1816"/>
      <c r="J1816" s="20">
        <v>27.6</v>
      </c>
    </row>
    <row r="1817" spans="1:10" s="20" customFormat="1" ht="17" customHeight="1" x14ac:dyDescent="0.2">
      <c r="A1817" s="33" t="str">
        <f>LEFT(B1817,1)</f>
        <v>O</v>
      </c>
      <c r="B1817" s="20" t="s">
        <v>2334</v>
      </c>
      <c r="C1817" s="34" t="s">
        <v>1823</v>
      </c>
      <c r="D1817" s="20" t="s">
        <v>8</v>
      </c>
      <c r="E1817" s="35" t="s">
        <v>1822</v>
      </c>
      <c r="F1817" s="20" t="s">
        <v>214</v>
      </c>
      <c r="G1817" s="35" t="s">
        <v>44</v>
      </c>
      <c r="H1817"/>
      <c r="I1817"/>
      <c r="J1817" s="20">
        <v>7.8</v>
      </c>
    </row>
    <row r="1818" spans="1:10" s="20" customFormat="1" ht="17" customHeight="1" x14ac:dyDescent="0.2">
      <c r="A1818" s="33" t="str">
        <f>LEFT(B1818,1)</f>
        <v>O</v>
      </c>
      <c r="B1818" s="20" t="s">
        <v>2334</v>
      </c>
      <c r="C1818" s="34" t="s">
        <v>1823</v>
      </c>
      <c r="D1818" s="20" t="s">
        <v>8</v>
      </c>
      <c r="E1818" s="35" t="s">
        <v>1822</v>
      </c>
      <c r="F1818" s="20" t="s">
        <v>214</v>
      </c>
      <c r="G1818" s="35" t="s">
        <v>44</v>
      </c>
      <c r="H1818"/>
      <c r="I1818"/>
      <c r="J1818" s="20">
        <v>7.2</v>
      </c>
    </row>
    <row r="1819" spans="1:10" s="20" customFormat="1" ht="17" customHeight="1" x14ac:dyDescent="0.2">
      <c r="A1819" s="33" t="str">
        <f>LEFT(B1819,1)</f>
        <v>O</v>
      </c>
      <c r="B1819" s="20" t="s">
        <v>2334</v>
      </c>
      <c r="C1819" s="34" t="s">
        <v>1823</v>
      </c>
      <c r="D1819" s="20" t="s">
        <v>8</v>
      </c>
      <c r="E1819" s="35" t="s">
        <v>1822</v>
      </c>
      <c r="F1819" s="20" t="s">
        <v>214</v>
      </c>
      <c r="G1819" s="35" t="s">
        <v>44</v>
      </c>
      <c r="H1819"/>
      <c r="I1819"/>
      <c r="J1819" s="20">
        <v>9</v>
      </c>
    </row>
    <row r="1820" spans="1:10" s="20" customFormat="1" ht="17" customHeight="1" x14ac:dyDescent="0.2">
      <c r="A1820" s="33" t="str">
        <f>LEFT(B1820,1)</f>
        <v>O</v>
      </c>
      <c r="B1820" s="20" t="s">
        <v>2334</v>
      </c>
      <c r="C1820" s="34" t="s">
        <v>1823</v>
      </c>
      <c r="D1820" s="20" t="s">
        <v>8</v>
      </c>
      <c r="E1820" s="35" t="s">
        <v>1822</v>
      </c>
      <c r="F1820" s="20" t="s">
        <v>214</v>
      </c>
      <c r="G1820" s="35" t="s">
        <v>44</v>
      </c>
      <c r="H1820"/>
      <c r="I1820"/>
      <c r="J1820" s="20">
        <v>7.9</v>
      </c>
    </row>
    <row r="1821" spans="1:10" s="20" customFormat="1" ht="17" customHeight="1" x14ac:dyDescent="0.2">
      <c r="A1821" s="33" t="str">
        <f>LEFT(B1821,1)</f>
        <v>O</v>
      </c>
      <c r="B1821" s="20" t="s">
        <v>2335</v>
      </c>
      <c r="C1821" s="34" t="s">
        <v>1823</v>
      </c>
      <c r="D1821" s="20" t="s">
        <v>8</v>
      </c>
      <c r="E1821" s="35" t="s">
        <v>1822</v>
      </c>
      <c r="F1821" s="20" t="s">
        <v>214</v>
      </c>
      <c r="G1821" s="35" t="s">
        <v>44</v>
      </c>
      <c r="H1821"/>
      <c r="I1821"/>
      <c r="J1821" s="20">
        <v>5.8</v>
      </c>
    </row>
    <row r="1822" spans="1:10" s="20" customFormat="1" ht="17" customHeight="1" x14ac:dyDescent="0.2">
      <c r="A1822" s="33" t="str">
        <f>LEFT(B1822,1)</f>
        <v>O</v>
      </c>
      <c r="B1822" s="20" t="s">
        <v>2335</v>
      </c>
      <c r="C1822" s="34" t="s">
        <v>1823</v>
      </c>
      <c r="D1822" s="20" t="s">
        <v>8</v>
      </c>
      <c r="E1822" s="35" t="s">
        <v>1822</v>
      </c>
      <c r="F1822" s="20" t="s">
        <v>214</v>
      </c>
      <c r="G1822" s="35" t="s">
        <v>44</v>
      </c>
      <c r="H1822"/>
      <c r="I1822"/>
      <c r="J1822" s="20">
        <v>8.8000000000000007</v>
      </c>
    </row>
    <row r="1823" spans="1:10" s="20" customFormat="1" ht="17" customHeight="1" x14ac:dyDescent="0.2">
      <c r="A1823" s="33" t="str">
        <f>LEFT(B1823,1)</f>
        <v>O</v>
      </c>
      <c r="B1823" s="20" t="s">
        <v>2335</v>
      </c>
      <c r="C1823" s="34" t="s">
        <v>1823</v>
      </c>
      <c r="D1823" s="20" t="s">
        <v>8</v>
      </c>
      <c r="E1823" s="35" t="s">
        <v>1822</v>
      </c>
      <c r="F1823" s="20" t="s">
        <v>214</v>
      </c>
      <c r="G1823" s="35" t="s">
        <v>44</v>
      </c>
      <c r="H1823"/>
      <c r="I1823"/>
      <c r="J1823" s="20">
        <v>27.8</v>
      </c>
    </row>
    <row r="1824" spans="1:10" s="20" customFormat="1" ht="17" customHeight="1" x14ac:dyDescent="0.2">
      <c r="A1824" s="33" t="str">
        <f>LEFT(B1824,1)</f>
        <v>O</v>
      </c>
      <c r="B1824" s="20" t="s">
        <v>2335</v>
      </c>
      <c r="C1824" s="34" t="s">
        <v>1823</v>
      </c>
      <c r="D1824" s="20" t="s">
        <v>8</v>
      </c>
      <c r="E1824" s="35" t="s">
        <v>1822</v>
      </c>
      <c r="F1824" s="20" t="s">
        <v>214</v>
      </c>
      <c r="G1824" s="35" t="s">
        <v>44</v>
      </c>
      <c r="H1824"/>
      <c r="I1824"/>
      <c r="J1824" s="20">
        <v>9.8000000000000007</v>
      </c>
    </row>
    <row r="1825" spans="1:10" s="20" customFormat="1" ht="17" customHeight="1" x14ac:dyDescent="0.2">
      <c r="A1825" s="33" t="str">
        <f>LEFT(B1825,1)</f>
        <v>O</v>
      </c>
      <c r="B1825" s="20" t="s">
        <v>2336</v>
      </c>
      <c r="C1825" s="34" t="s">
        <v>1823</v>
      </c>
      <c r="D1825" s="20" t="s">
        <v>8</v>
      </c>
      <c r="E1825" s="35" t="s">
        <v>1822</v>
      </c>
      <c r="F1825" s="20" t="s">
        <v>214</v>
      </c>
      <c r="G1825" s="35" t="s">
        <v>44</v>
      </c>
      <c r="H1825"/>
      <c r="I1825"/>
      <c r="J1825" s="20">
        <v>7.3</v>
      </c>
    </row>
    <row r="1826" spans="1:10" s="20" customFormat="1" ht="17" customHeight="1" x14ac:dyDescent="0.2">
      <c r="A1826" s="33" t="str">
        <f>LEFT(B1826,1)</f>
        <v>O</v>
      </c>
      <c r="B1826" s="20" t="s">
        <v>2336</v>
      </c>
      <c r="C1826" s="34" t="s">
        <v>1823</v>
      </c>
      <c r="D1826" s="20" t="s">
        <v>8</v>
      </c>
      <c r="E1826" s="35" t="s">
        <v>1822</v>
      </c>
      <c r="F1826" s="20" t="s">
        <v>214</v>
      </c>
      <c r="G1826" s="35" t="s">
        <v>44</v>
      </c>
      <c r="H1826"/>
      <c r="I1826"/>
      <c r="J1826" s="20">
        <v>7.6</v>
      </c>
    </row>
    <row r="1827" spans="1:10" s="20" customFormat="1" ht="17" customHeight="1" x14ac:dyDescent="0.2">
      <c r="A1827" s="33" t="str">
        <f>LEFT(B1827,1)</f>
        <v>O</v>
      </c>
      <c r="B1827" s="20" t="s">
        <v>2336</v>
      </c>
      <c r="C1827" s="34" t="s">
        <v>1823</v>
      </c>
      <c r="D1827" s="20" t="s">
        <v>8</v>
      </c>
      <c r="E1827" s="35" t="s">
        <v>1822</v>
      </c>
      <c r="F1827" s="20" t="s">
        <v>214</v>
      </c>
      <c r="G1827" s="35" t="s">
        <v>44</v>
      </c>
      <c r="H1827"/>
      <c r="I1827"/>
      <c r="J1827" s="20">
        <v>8.6</v>
      </c>
    </row>
    <row r="1828" spans="1:10" s="20" customFormat="1" ht="17" customHeight="1" x14ac:dyDescent="0.2">
      <c r="A1828" s="33" t="str">
        <f>LEFT(B1828,1)</f>
        <v>O</v>
      </c>
      <c r="B1828" s="20" t="s">
        <v>2336</v>
      </c>
      <c r="C1828" s="34" t="s">
        <v>1823</v>
      </c>
      <c r="D1828" s="20" t="s">
        <v>8</v>
      </c>
      <c r="E1828" s="35" t="s">
        <v>1822</v>
      </c>
      <c r="F1828" s="20" t="s">
        <v>214</v>
      </c>
      <c r="G1828" s="35" t="s">
        <v>44</v>
      </c>
      <c r="H1828"/>
      <c r="I1828"/>
      <c r="J1828" s="20">
        <v>6</v>
      </c>
    </row>
    <row r="1829" spans="1:10" s="20" customFormat="1" ht="17" customHeight="1" x14ac:dyDescent="0.2">
      <c r="A1829" s="33" t="str">
        <f>LEFT(B1829,1)</f>
        <v>O</v>
      </c>
      <c r="B1829" s="20" t="s">
        <v>2336</v>
      </c>
      <c r="C1829" s="34" t="s">
        <v>1823</v>
      </c>
      <c r="D1829" s="20" t="s">
        <v>8</v>
      </c>
      <c r="E1829" s="35" t="s">
        <v>1822</v>
      </c>
      <c r="F1829" s="20" t="s">
        <v>214</v>
      </c>
      <c r="G1829" s="35" t="s">
        <v>44</v>
      </c>
      <c r="H1829"/>
      <c r="I1829"/>
      <c r="J1829" s="20">
        <v>8.5</v>
      </c>
    </row>
    <row r="1830" spans="1:10" s="20" customFormat="1" ht="17" customHeight="1" x14ac:dyDescent="0.2">
      <c r="A1830" s="33" t="str">
        <f>LEFT(B1830,1)</f>
        <v>O</v>
      </c>
      <c r="B1830" s="20" t="s">
        <v>2336</v>
      </c>
      <c r="C1830" s="34" t="s">
        <v>1823</v>
      </c>
      <c r="D1830" s="20" t="s">
        <v>8</v>
      </c>
      <c r="E1830" s="35" t="s">
        <v>1822</v>
      </c>
      <c r="F1830" s="20" t="s">
        <v>214</v>
      </c>
      <c r="G1830" s="35" t="s">
        <v>44</v>
      </c>
      <c r="H1830"/>
      <c r="I1830"/>
      <c r="J1830" s="20">
        <v>9.3000000000000007</v>
      </c>
    </row>
    <row r="1831" spans="1:10" s="20" customFormat="1" ht="17" customHeight="1" x14ac:dyDescent="0.2">
      <c r="A1831" s="33" t="str">
        <f>LEFT(B1831,1)</f>
        <v>O</v>
      </c>
      <c r="B1831" s="20" t="s">
        <v>2336</v>
      </c>
      <c r="C1831" s="34" t="s">
        <v>1823</v>
      </c>
      <c r="D1831" s="20" t="s">
        <v>8</v>
      </c>
      <c r="E1831" s="35" t="s">
        <v>1822</v>
      </c>
      <c r="F1831" s="20" t="s">
        <v>214</v>
      </c>
      <c r="G1831" s="35" t="s">
        <v>44</v>
      </c>
      <c r="H1831"/>
      <c r="I1831"/>
      <c r="J1831" s="20">
        <v>9.9</v>
      </c>
    </row>
    <row r="1832" spans="1:10" s="20" customFormat="1" ht="17" customHeight="1" x14ac:dyDescent="0.2">
      <c r="A1832" s="33" t="str">
        <f>LEFT(B1832,1)</f>
        <v>O</v>
      </c>
      <c r="B1832" s="20" t="s">
        <v>2336</v>
      </c>
      <c r="C1832" s="34" t="s">
        <v>1823</v>
      </c>
      <c r="D1832" s="20" t="s">
        <v>8</v>
      </c>
      <c r="E1832" s="35" t="s">
        <v>1822</v>
      </c>
      <c r="F1832" s="20" t="s">
        <v>214</v>
      </c>
      <c r="G1832" s="35" t="s">
        <v>44</v>
      </c>
      <c r="H1832"/>
      <c r="I1832"/>
      <c r="J1832" s="20">
        <v>8.9</v>
      </c>
    </row>
    <row r="1833" spans="1:10" s="20" customFormat="1" ht="17" customHeight="1" x14ac:dyDescent="0.2">
      <c r="A1833" s="33" t="str">
        <f>LEFT(B1833,1)</f>
        <v>O</v>
      </c>
      <c r="B1833" s="20" t="s">
        <v>2336</v>
      </c>
      <c r="C1833" s="34" t="s">
        <v>1823</v>
      </c>
      <c r="D1833" s="20" t="s">
        <v>8</v>
      </c>
      <c r="E1833" s="35" t="s">
        <v>1822</v>
      </c>
      <c r="F1833" s="20" t="s">
        <v>214</v>
      </c>
      <c r="G1833" s="35" t="s">
        <v>44</v>
      </c>
      <c r="H1833"/>
      <c r="I1833"/>
      <c r="J1833" s="20">
        <v>8.8000000000000007</v>
      </c>
    </row>
    <row r="1834" spans="1:10" s="20" customFormat="1" ht="17" customHeight="1" x14ac:dyDescent="0.2">
      <c r="A1834" s="33" t="str">
        <f>LEFT(B1834,1)</f>
        <v>O</v>
      </c>
      <c r="B1834" s="20" t="s">
        <v>2337</v>
      </c>
      <c r="C1834" s="34" t="s">
        <v>1823</v>
      </c>
      <c r="D1834" s="20" t="s">
        <v>8</v>
      </c>
      <c r="E1834" s="35" t="s">
        <v>1822</v>
      </c>
      <c r="F1834" s="20" t="s">
        <v>214</v>
      </c>
      <c r="G1834" s="35" t="s">
        <v>44</v>
      </c>
      <c r="H1834"/>
      <c r="I1834"/>
      <c r="J1834" s="20">
        <v>10.1</v>
      </c>
    </row>
    <row r="1835" spans="1:10" s="20" customFormat="1" ht="17" customHeight="1" x14ac:dyDescent="0.2">
      <c r="A1835" s="33" t="str">
        <f>LEFT(B1835,1)</f>
        <v>O</v>
      </c>
      <c r="B1835" s="20" t="s">
        <v>2338</v>
      </c>
      <c r="C1835" s="34" t="s">
        <v>1823</v>
      </c>
      <c r="D1835" s="20" t="s">
        <v>8</v>
      </c>
      <c r="E1835" s="35" t="s">
        <v>1822</v>
      </c>
      <c r="F1835" s="20" t="s">
        <v>214</v>
      </c>
      <c r="G1835" s="35" t="s">
        <v>44</v>
      </c>
      <c r="H1835"/>
      <c r="I1835"/>
      <c r="J1835" s="20">
        <v>13.1</v>
      </c>
    </row>
    <row r="1836" spans="1:10" s="20" customFormat="1" ht="17" customHeight="1" x14ac:dyDescent="0.2">
      <c r="A1836" s="33" t="str">
        <f>LEFT(B1836,1)</f>
        <v>O</v>
      </c>
      <c r="B1836" s="20" t="s">
        <v>2339</v>
      </c>
      <c r="C1836" s="34" t="s">
        <v>1823</v>
      </c>
      <c r="D1836" s="20" t="s">
        <v>8</v>
      </c>
      <c r="E1836" s="35" t="s">
        <v>1822</v>
      </c>
      <c r="F1836" s="20" t="s">
        <v>214</v>
      </c>
      <c r="G1836" s="35" t="s">
        <v>44</v>
      </c>
      <c r="H1836"/>
      <c r="I1836"/>
      <c r="J1836" s="20">
        <v>7.8</v>
      </c>
    </row>
    <row r="1837" spans="1:10" s="20" customFormat="1" ht="17" customHeight="1" x14ac:dyDescent="0.2">
      <c r="A1837" s="33" t="str">
        <f>LEFT(B1837,1)</f>
        <v>O</v>
      </c>
      <c r="B1837" s="20" t="s">
        <v>2340</v>
      </c>
      <c r="C1837" s="34" t="s">
        <v>1823</v>
      </c>
      <c r="D1837" s="20" t="s">
        <v>8</v>
      </c>
      <c r="E1837" s="35" t="s">
        <v>1822</v>
      </c>
      <c r="F1837" s="20" t="s">
        <v>214</v>
      </c>
      <c r="G1837" s="35" t="s">
        <v>44</v>
      </c>
      <c r="H1837"/>
      <c r="I1837"/>
      <c r="J1837" s="20">
        <v>16.2</v>
      </c>
    </row>
    <row r="1838" spans="1:10" s="20" customFormat="1" ht="17" customHeight="1" x14ac:dyDescent="0.2">
      <c r="A1838" s="33" t="str">
        <f>LEFT(B1838,1)</f>
        <v>O</v>
      </c>
      <c r="B1838" s="20" t="s">
        <v>2340</v>
      </c>
      <c r="C1838" s="34" t="s">
        <v>1823</v>
      </c>
      <c r="D1838" s="20" t="s">
        <v>8</v>
      </c>
      <c r="E1838" s="35" t="s">
        <v>1822</v>
      </c>
      <c r="F1838" s="20" t="s">
        <v>214</v>
      </c>
      <c r="G1838" s="35" t="s">
        <v>44</v>
      </c>
      <c r="H1838"/>
      <c r="I1838"/>
      <c r="J1838" s="20">
        <v>11.1</v>
      </c>
    </row>
    <row r="1839" spans="1:10" s="20" customFormat="1" ht="17" customHeight="1" x14ac:dyDescent="0.2">
      <c r="A1839" s="33" t="str">
        <f>LEFT(B1839,1)</f>
        <v>O</v>
      </c>
      <c r="B1839" s="20" t="s">
        <v>2341</v>
      </c>
      <c r="C1839" s="34" t="s">
        <v>1823</v>
      </c>
      <c r="D1839" s="20" t="s">
        <v>8</v>
      </c>
      <c r="E1839" s="35" t="s">
        <v>1822</v>
      </c>
      <c r="F1839" s="20" t="s">
        <v>214</v>
      </c>
      <c r="G1839" s="35" t="s">
        <v>44</v>
      </c>
      <c r="H1839"/>
      <c r="I1839"/>
      <c r="J1839" s="20">
        <v>22.5</v>
      </c>
    </row>
    <row r="1840" spans="1:10" s="20" customFormat="1" ht="17" customHeight="1" x14ac:dyDescent="0.2">
      <c r="A1840" s="33" t="str">
        <f>LEFT(B1840,1)</f>
        <v>O</v>
      </c>
      <c r="B1840" s="20" t="s">
        <v>2341</v>
      </c>
      <c r="C1840" s="34" t="s">
        <v>1823</v>
      </c>
      <c r="D1840" s="20" t="s">
        <v>8</v>
      </c>
      <c r="E1840" s="35" t="s">
        <v>1822</v>
      </c>
      <c r="F1840" s="20" t="s">
        <v>214</v>
      </c>
      <c r="G1840" s="35" t="s">
        <v>44</v>
      </c>
      <c r="H1840"/>
      <c r="I1840"/>
      <c r="J1840" s="20">
        <v>18.2</v>
      </c>
    </row>
    <row r="1841" spans="1:10" s="20" customFormat="1" ht="17" customHeight="1" x14ac:dyDescent="0.2">
      <c r="A1841" s="33" t="str">
        <f>LEFT(B1841,1)</f>
        <v>O</v>
      </c>
      <c r="B1841" s="20" t="s">
        <v>2342</v>
      </c>
      <c r="C1841" s="34" t="s">
        <v>1823</v>
      </c>
      <c r="D1841" s="20" t="s">
        <v>8</v>
      </c>
      <c r="E1841" s="35" t="s">
        <v>1822</v>
      </c>
      <c r="F1841" s="20" t="s">
        <v>214</v>
      </c>
      <c r="G1841" s="35" t="s">
        <v>44</v>
      </c>
      <c r="H1841"/>
      <c r="I1841"/>
      <c r="J1841" s="20">
        <v>24.3</v>
      </c>
    </row>
    <row r="1842" spans="1:10" s="20" customFormat="1" ht="17" customHeight="1" x14ac:dyDescent="0.2">
      <c r="A1842" s="33" t="str">
        <f>LEFT(B1842,1)</f>
        <v>O</v>
      </c>
      <c r="B1842" s="20" t="s">
        <v>2343</v>
      </c>
      <c r="C1842" s="34" t="s">
        <v>1823</v>
      </c>
      <c r="D1842" s="20" t="s">
        <v>8</v>
      </c>
      <c r="E1842" s="35" t="s">
        <v>1822</v>
      </c>
      <c r="F1842" s="20" t="s">
        <v>214</v>
      </c>
      <c r="G1842" s="35" t="s">
        <v>44</v>
      </c>
      <c r="H1842"/>
      <c r="I1842"/>
      <c r="J1842" s="20">
        <v>13.4</v>
      </c>
    </row>
    <row r="1843" spans="1:10" s="20" customFormat="1" ht="17" customHeight="1" x14ac:dyDescent="0.2">
      <c r="A1843" s="33" t="str">
        <f>LEFT(B1843,1)</f>
        <v>O</v>
      </c>
      <c r="B1843" s="20" t="s">
        <v>2343</v>
      </c>
      <c r="C1843" s="34" t="s">
        <v>1823</v>
      </c>
      <c r="D1843" s="20" t="s">
        <v>8</v>
      </c>
      <c r="E1843" s="35" t="s">
        <v>1822</v>
      </c>
      <c r="F1843" s="20" t="s">
        <v>214</v>
      </c>
      <c r="G1843" s="35" t="s">
        <v>44</v>
      </c>
      <c r="H1843"/>
      <c r="I1843"/>
      <c r="J1843" s="20">
        <v>10.7</v>
      </c>
    </row>
    <row r="1844" spans="1:10" s="20" customFormat="1" ht="17" customHeight="1" x14ac:dyDescent="0.2">
      <c r="A1844" s="33" t="str">
        <f>LEFT(B1844,1)</f>
        <v>O</v>
      </c>
      <c r="B1844" s="20" t="s">
        <v>2343</v>
      </c>
      <c r="C1844" s="34" t="s">
        <v>1823</v>
      </c>
      <c r="D1844" s="20" t="s">
        <v>8</v>
      </c>
      <c r="E1844" s="35" t="s">
        <v>1822</v>
      </c>
      <c r="F1844" s="20" t="s">
        <v>214</v>
      </c>
      <c r="G1844" s="35" t="s">
        <v>44</v>
      </c>
      <c r="H1844"/>
      <c r="I1844"/>
      <c r="J1844" s="20">
        <v>10.7</v>
      </c>
    </row>
    <row r="1845" spans="1:10" s="20" customFormat="1" ht="17" customHeight="1" x14ac:dyDescent="0.2">
      <c r="A1845" s="33" t="str">
        <f>LEFT(B1845,1)</f>
        <v>O</v>
      </c>
      <c r="B1845" s="20" t="s">
        <v>2343</v>
      </c>
      <c r="C1845" s="34" t="s">
        <v>1823</v>
      </c>
      <c r="D1845" s="20" t="s">
        <v>8</v>
      </c>
      <c r="E1845" s="35" t="s">
        <v>1822</v>
      </c>
      <c r="F1845" s="20" t="s">
        <v>214</v>
      </c>
      <c r="G1845" s="35" t="s">
        <v>44</v>
      </c>
      <c r="H1845"/>
      <c r="I1845"/>
      <c r="J1845" s="20">
        <v>10.7</v>
      </c>
    </row>
    <row r="1846" spans="1:10" s="20" customFormat="1" ht="17" customHeight="1" x14ac:dyDescent="0.2">
      <c r="A1846" s="33" t="str">
        <f>LEFT(B1846,1)</f>
        <v>O</v>
      </c>
      <c r="B1846" s="20" t="s">
        <v>2343</v>
      </c>
      <c r="C1846" s="34" t="s">
        <v>1823</v>
      </c>
      <c r="D1846" s="20" t="s">
        <v>8</v>
      </c>
      <c r="E1846" s="35" t="s">
        <v>1822</v>
      </c>
      <c r="F1846" s="20" t="s">
        <v>214</v>
      </c>
      <c r="G1846" s="35" t="s">
        <v>44</v>
      </c>
      <c r="H1846"/>
      <c r="I1846"/>
      <c r="J1846" s="20">
        <v>12.1</v>
      </c>
    </row>
    <row r="1847" spans="1:10" s="20" customFormat="1" ht="17" customHeight="1" x14ac:dyDescent="0.2">
      <c r="A1847" s="33" t="str">
        <f>LEFT(B1847,1)</f>
        <v>O</v>
      </c>
      <c r="B1847" s="20" t="s">
        <v>2343</v>
      </c>
      <c r="C1847" s="34" t="s">
        <v>1823</v>
      </c>
      <c r="D1847" s="20" t="s">
        <v>8</v>
      </c>
      <c r="E1847" s="35" t="s">
        <v>1822</v>
      </c>
      <c r="F1847" s="20" t="s">
        <v>214</v>
      </c>
      <c r="G1847" s="35" t="s">
        <v>44</v>
      </c>
      <c r="H1847" s="7" t="s">
        <v>1823</v>
      </c>
      <c r="I1847" t="s">
        <v>8</v>
      </c>
      <c r="J1847" s="20">
        <v>12.1</v>
      </c>
    </row>
    <row r="1848" spans="1:10" s="20" customFormat="1" ht="17" customHeight="1" x14ac:dyDescent="0.2">
      <c r="A1848" s="33" t="str">
        <f>LEFT(B1848,1)</f>
        <v>O</v>
      </c>
      <c r="B1848" s="20" t="s">
        <v>2343</v>
      </c>
      <c r="C1848" s="34" t="s">
        <v>1823</v>
      </c>
      <c r="D1848" s="20" t="s">
        <v>8</v>
      </c>
      <c r="E1848" s="35" t="s">
        <v>1822</v>
      </c>
      <c r="F1848" s="20" t="s">
        <v>214</v>
      </c>
      <c r="G1848" s="35" t="s">
        <v>44</v>
      </c>
      <c r="H1848" s="7" t="s">
        <v>1823</v>
      </c>
      <c r="I1848" t="s">
        <v>8</v>
      </c>
      <c r="J1848" s="20">
        <v>13.2</v>
      </c>
    </row>
    <row r="1849" spans="1:10" s="20" customFormat="1" ht="17" customHeight="1" x14ac:dyDescent="0.2">
      <c r="A1849" s="33" t="str">
        <f>LEFT(B1849,1)</f>
        <v>O</v>
      </c>
      <c r="B1849" s="20" t="s">
        <v>2344</v>
      </c>
      <c r="C1849" s="34" t="s">
        <v>1823</v>
      </c>
      <c r="D1849" s="20" t="s">
        <v>8</v>
      </c>
      <c r="E1849" s="35" t="s">
        <v>1822</v>
      </c>
      <c r="F1849" s="20" t="s">
        <v>214</v>
      </c>
      <c r="G1849" s="35" t="s">
        <v>44</v>
      </c>
      <c r="H1849" s="7" t="s">
        <v>1823</v>
      </c>
      <c r="I1849" t="s">
        <v>8</v>
      </c>
      <c r="J1849" s="20">
        <v>23.5</v>
      </c>
    </row>
    <row r="1850" spans="1:10" s="20" customFormat="1" ht="17" customHeight="1" x14ac:dyDescent="0.2">
      <c r="A1850" s="33" t="str">
        <f>LEFT(B1850,1)</f>
        <v>O</v>
      </c>
      <c r="B1850" s="20" t="s">
        <v>2345</v>
      </c>
      <c r="C1850" s="34" t="s">
        <v>1823</v>
      </c>
      <c r="D1850" s="20" t="s">
        <v>8</v>
      </c>
      <c r="E1850" s="35" t="s">
        <v>1822</v>
      </c>
      <c r="F1850" s="20" t="s">
        <v>214</v>
      </c>
      <c r="G1850" s="35" t="s">
        <v>44</v>
      </c>
      <c r="H1850" s="7" t="s">
        <v>1823</v>
      </c>
      <c r="I1850" t="s">
        <v>8</v>
      </c>
      <c r="J1850" s="20">
        <v>12.4</v>
      </c>
    </row>
    <row r="1851" spans="1:10" s="20" customFormat="1" ht="17" customHeight="1" x14ac:dyDescent="0.2">
      <c r="A1851" s="33" t="str">
        <f>LEFT(B1851,1)</f>
        <v>O</v>
      </c>
      <c r="B1851" s="20" t="s">
        <v>2346</v>
      </c>
      <c r="C1851" s="34" t="s">
        <v>1823</v>
      </c>
      <c r="D1851" s="20" t="s">
        <v>8</v>
      </c>
      <c r="E1851" s="35" t="s">
        <v>1822</v>
      </c>
      <c r="F1851" s="20" t="s">
        <v>214</v>
      </c>
      <c r="G1851" s="35" t="s">
        <v>44</v>
      </c>
      <c r="H1851" s="7" t="s">
        <v>1823</v>
      </c>
      <c r="I1851" t="s">
        <v>8</v>
      </c>
      <c r="J1851" s="20">
        <v>13.2</v>
      </c>
    </row>
    <row r="1852" spans="1:10" s="20" customFormat="1" ht="17" customHeight="1" x14ac:dyDescent="0.2">
      <c r="A1852" s="33" t="str">
        <f>LEFT(B1852,1)</f>
        <v>O</v>
      </c>
      <c r="B1852" s="20" t="s">
        <v>2347</v>
      </c>
      <c r="C1852" s="34" t="s">
        <v>1823</v>
      </c>
      <c r="D1852" s="20" t="s">
        <v>8</v>
      </c>
      <c r="E1852" s="35" t="s">
        <v>1822</v>
      </c>
      <c r="F1852" s="20" t="s">
        <v>214</v>
      </c>
      <c r="G1852" s="35" t="s">
        <v>44</v>
      </c>
      <c r="H1852"/>
      <c r="I1852"/>
      <c r="J1852" s="20">
        <v>13.7</v>
      </c>
    </row>
    <row r="1853" spans="1:10" s="20" customFormat="1" ht="17" customHeight="1" x14ac:dyDescent="0.2">
      <c r="A1853" s="33" t="str">
        <f>LEFT(B1853,1)</f>
        <v>O</v>
      </c>
      <c r="B1853" s="20" t="s">
        <v>2348</v>
      </c>
      <c r="C1853" s="34" t="s">
        <v>1823</v>
      </c>
      <c r="D1853" s="20" t="s">
        <v>8</v>
      </c>
      <c r="E1853" s="35" t="s">
        <v>1822</v>
      </c>
      <c r="F1853" s="20" t="s">
        <v>214</v>
      </c>
      <c r="G1853" s="35" t="s">
        <v>44</v>
      </c>
      <c r="H1853"/>
      <c r="I1853"/>
      <c r="J1853" s="20">
        <v>14.4</v>
      </c>
    </row>
    <row r="1854" spans="1:10" s="20" customFormat="1" ht="17" customHeight="1" x14ac:dyDescent="0.2">
      <c r="A1854" s="33" t="str">
        <f>LEFT(B1854,1)</f>
        <v>O</v>
      </c>
      <c r="B1854" s="20" t="s">
        <v>2349</v>
      </c>
      <c r="C1854" s="34" t="s">
        <v>1823</v>
      </c>
      <c r="D1854" s="20" t="s">
        <v>8</v>
      </c>
      <c r="E1854" s="35" t="s">
        <v>1822</v>
      </c>
      <c r="F1854" s="20" t="s">
        <v>214</v>
      </c>
      <c r="G1854" s="35" t="s">
        <v>44</v>
      </c>
      <c r="H1854"/>
      <c r="I1854"/>
      <c r="J1854" s="20">
        <v>12.6</v>
      </c>
    </row>
    <row r="1855" spans="1:10" s="20" customFormat="1" ht="17" customHeight="1" x14ac:dyDescent="0.2">
      <c r="A1855" s="33" t="str">
        <f>LEFT(B1855,1)</f>
        <v>O</v>
      </c>
      <c r="B1855" s="20" t="s">
        <v>2350</v>
      </c>
      <c r="C1855" s="34" t="s">
        <v>1823</v>
      </c>
      <c r="D1855" s="20" t="s">
        <v>8</v>
      </c>
      <c r="E1855" s="35" t="s">
        <v>1822</v>
      </c>
      <c r="F1855" s="20" t="s">
        <v>214</v>
      </c>
      <c r="G1855" s="35" t="s">
        <v>44</v>
      </c>
      <c r="H1855"/>
      <c r="I1855"/>
      <c r="J1855" s="20">
        <v>13.85</v>
      </c>
    </row>
    <row r="1856" spans="1:10" s="20" customFormat="1" ht="17" customHeight="1" x14ac:dyDescent="0.2">
      <c r="A1856" s="33" t="str">
        <f>LEFT(B1856,1)</f>
        <v>O</v>
      </c>
      <c r="B1856" s="20" t="s">
        <v>2350</v>
      </c>
      <c r="C1856" s="34" t="s">
        <v>1823</v>
      </c>
      <c r="D1856" s="20" t="s">
        <v>8</v>
      </c>
      <c r="E1856" s="35" t="s">
        <v>1822</v>
      </c>
      <c r="F1856" s="20" t="s">
        <v>214</v>
      </c>
      <c r="G1856" s="35" t="s">
        <v>44</v>
      </c>
      <c r="H1856"/>
      <c r="I1856"/>
      <c r="J1856" s="20">
        <v>12.79</v>
      </c>
    </row>
    <row r="1857" spans="1:10" s="20" customFormat="1" ht="17" customHeight="1" x14ac:dyDescent="0.2">
      <c r="A1857" s="33" t="str">
        <f>LEFT(B1857,1)</f>
        <v>O</v>
      </c>
      <c r="B1857" s="20" t="s">
        <v>2350</v>
      </c>
      <c r="C1857" s="34" t="s">
        <v>1823</v>
      </c>
      <c r="D1857" s="20" t="s">
        <v>8</v>
      </c>
      <c r="E1857" s="35" t="s">
        <v>1822</v>
      </c>
      <c r="F1857" s="20" t="s">
        <v>214</v>
      </c>
      <c r="G1857" s="35" t="s">
        <v>44</v>
      </c>
      <c r="H1857"/>
      <c r="I1857"/>
      <c r="J1857" s="20">
        <v>7.56</v>
      </c>
    </row>
    <row r="1858" spans="1:10" s="20" customFormat="1" ht="17" customHeight="1" x14ac:dyDescent="0.2">
      <c r="A1858" s="33" t="str">
        <f>LEFT(B1858,1)</f>
        <v>O</v>
      </c>
      <c r="B1858" s="20" t="s">
        <v>2350</v>
      </c>
      <c r="C1858" s="34" t="s">
        <v>1823</v>
      </c>
      <c r="D1858" s="20" t="s">
        <v>8</v>
      </c>
      <c r="E1858" s="35" t="s">
        <v>1822</v>
      </c>
      <c r="F1858" s="20" t="s">
        <v>214</v>
      </c>
      <c r="G1858" s="35" t="s">
        <v>44</v>
      </c>
      <c r="H1858"/>
      <c r="I1858"/>
      <c r="J1858" s="20">
        <v>6.89</v>
      </c>
    </row>
    <row r="1859" spans="1:10" s="20" customFormat="1" ht="17" customHeight="1" x14ac:dyDescent="0.2">
      <c r="A1859" s="33" t="str">
        <f>LEFT(B1859,1)</f>
        <v>O</v>
      </c>
      <c r="B1859" s="20" t="s">
        <v>2350</v>
      </c>
      <c r="C1859" s="34" t="s">
        <v>1823</v>
      </c>
      <c r="D1859" s="20" t="s">
        <v>8</v>
      </c>
      <c r="E1859" s="35" t="s">
        <v>1822</v>
      </c>
      <c r="F1859" s="20" t="s">
        <v>214</v>
      </c>
      <c r="G1859" s="35" t="s">
        <v>44</v>
      </c>
      <c r="H1859"/>
      <c r="I1859"/>
      <c r="J1859" s="20">
        <v>14.03</v>
      </c>
    </row>
    <row r="1860" spans="1:10" s="20" customFormat="1" ht="17" customHeight="1" x14ac:dyDescent="0.2">
      <c r="A1860" s="33" t="str">
        <f>LEFT(B1860,1)</f>
        <v>O</v>
      </c>
      <c r="B1860" s="20" t="s">
        <v>2350</v>
      </c>
      <c r="C1860" s="34" t="s">
        <v>1823</v>
      </c>
      <c r="D1860" s="20" t="s">
        <v>8</v>
      </c>
      <c r="E1860" s="35" t="s">
        <v>1822</v>
      </c>
      <c r="F1860" s="20" t="s">
        <v>214</v>
      </c>
      <c r="G1860" s="35" t="s">
        <v>44</v>
      </c>
      <c r="H1860"/>
      <c r="I1860"/>
      <c r="J1860" s="20">
        <v>13.65</v>
      </c>
    </row>
    <row r="1861" spans="1:10" s="20" customFormat="1" ht="17" customHeight="1" x14ac:dyDescent="0.2">
      <c r="A1861" s="33" t="str">
        <f>LEFT(B1861,1)</f>
        <v>O</v>
      </c>
      <c r="B1861" s="20" t="s">
        <v>2350</v>
      </c>
      <c r="C1861" s="34" t="s">
        <v>1823</v>
      </c>
      <c r="D1861" s="20" t="s">
        <v>8</v>
      </c>
      <c r="E1861" s="35" t="s">
        <v>1822</v>
      </c>
      <c r="F1861" s="20" t="s">
        <v>214</v>
      </c>
      <c r="G1861" s="35" t="s">
        <v>44</v>
      </c>
      <c r="H1861"/>
      <c r="I1861"/>
      <c r="J1861" s="20">
        <v>14.29</v>
      </c>
    </row>
    <row r="1862" spans="1:10" s="20" customFormat="1" ht="17" customHeight="1" x14ac:dyDescent="0.2">
      <c r="A1862" s="33" t="str">
        <f>LEFT(B1862,1)</f>
        <v>O</v>
      </c>
      <c r="B1862" s="20" t="s">
        <v>2350</v>
      </c>
      <c r="C1862" s="34" t="s">
        <v>1823</v>
      </c>
      <c r="D1862" s="20" t="s">
        <v>8</v>
      </c>
      <c r="E1862" s="35" t="s">
        <v>1822</v>
      </c>
      <c r="F1862" s="20" t="s">
        <v>214</v>
      </c>
      <c r="G1862" s="35" t="s">
        <v>44</v>
      </c>
      <c r="H1862"/>
      <c r="I1862"/>
      <c r="J1862" s="20">
        <v>14.94</v>
      </c>
    </row>
    <row r="1863" spans="1:10" s="20" customFormat="1" ht="17" customHeight="1" x14ac:dyDescent="0.2">
      <c r="A1863" s="33" t="str">
        <f>LEFT(B1863,1)</f>
        <v>O</v>
      </c>
      <c r="B1863" s="20" t="s">
        <v>2350</v>
      </c>
      <c r="C1863" s="34" t="s">
        <v>1823</v>
      </c>
      <c r="D1863" s="20" t="s">
        <v>8</v>
      </c>
      <c r="E1863" s="35" t="s">
        <v>1822</v>
      </c>
      <c r="F1863" s="20" t="s">
        <v>214</v>
      </c>
      <c r="G1863" s="35" t="s">
        <v>44</v>
      </c>
      <c r="H1863"/>
      <c r="I1863"/>
      <c r="J1863" s="20">
        <v>13.96</v>
      </c>
    </row>
    <row r="1864" spans="1:10" s="20" customFormat="1" ht="17" customHeight="1" x14ac:dyDescent="0.2">
      <c r="A1864" s="33" t="str">
        <f>LEFT(B1864,1)</f>
        <v>O</v>
      </c>
      <c r="B1864" s="20" t="s">
        <v>2350</v>
      </c>
      <c r="C1864" s="34" t="s">
        <v>1823</v>
      </c>
      <c r="D1864" s="20" t="s">
        <v>8</v>
      </c>
      <c r="E1864" s="35" t="s">
        <v>1822</v>
      </c>
      <c r="F1864" s="20" t="s">
        <v>214</v>
      </c>
      <c r="G1864" s="35" t="s">
        <v>44</v>
      </c>
      <c r="H1864"/>
      <c r="I1864"/>
      <c r="J1864" s="20">
        <v>14.43</v>
      </c>
    </row>
    <row r="1865" spans="1:10" s="20" customFormat="1" ht="17" customHeight="1" x14ac:dyDescent="0.2">
      <c r="A1865" s="33" t="str">
        <f>LEFT(B1865,1)</f>
        <v>O</v>
      </c>
      <c r="B1865" s="20" t="s">
        <v>2350</v>
      </c>
      <c r="C1865" s="34" t="s">
        <v>1823</v>
      </c>
      <c r="D1865" s="20" t="s">
        <v>8</v>
      </c>
      <c r="E1865" s="35" t="s">
        <v>1822</v>
      </c>
      <c r="F1865" s="20" t="s">
        <v>214</v>
      </c>
      <c r="G1865" s="35" t="s">
        <v>44</v>
      </c>
      <c r="H1865"/>
      <c r="I1865"/>
      <c r="J1865" s="20">
        <v>15.73</v>
      </c>
    </row>
    <row r="1866" spans="1:10" s="20" customFormat="1" ht="17" customHeight="1" x14ac:dyDescent="0.2">
      <c r="A1866" s="33" t="str">
        <f>LEFT(B1866,1)</f>
        <v>O</v>
      </c>
      <c r="B1866" s="20" t="s">
        <v>2350</v>
      </c>
      <c r="C1866" s="34" t="s">
        <v>1823</v>
      </c>
      <c r="D1866" s="20" t="s">
        <v>8</v>
      </c>
      <c r="E1866" s="35" t="s">
        <v>1822</v>
      </c>
      <c r="F1866" s="20" t="s">
        <v>214</v>
      </c>
      <c r="G1866" s="35" t="s">
        <v>44</v>
      </c>
      <c r="H1866"/>
      <c r="I1866"/>
      <c r="J1866" s="20">
        <v>13.18</v>
      </c>
    </row>
    <row r="1867" spans="1:10" s="20" customFormat="1" ht="17" customHeight="1" x14ac:dyDescent="0.2">
      <c r="A1867" s="33" t="str">
        <f>LEFT(B1867,1)</f>
        <v>O</v>
      </c>
      <c r="B1867" s="20" t="s">
        <v>2350</v>
      </c>
      <c r="C1867" s="34" t="s">
        <v>1823</v>
      </c>
      <c r="D1867" s="20" t="s">
        <v>8</v>
      </c>
      <c r="E1867" s="35" t="s">
        <v>1822</v>
      </c>
      <c r="F1867" s="20" t="s">
        <v>214</v>
      </c>
      <c r="G1867" s="35" t="s">
        <v>44</v>
      </c>
      <c r="H1867"/>
      <c r="I1867"/>
      <c r="J1867" s="20">
        <v>15.03</v>
      </c>
    </row>
    <row r="1868" spans="1:10" s="20" customFormat="1" ht="17" customHeight="1" x14ac:dyDescent="0.2">
      <c r="A1868" s="33" t="str">
        <f>LEFT(B1868,1)</f>
        <v>O</v>
      </c>
      <c r="B1868" s="20" t="s">
        <v>2350</v>
      </c>
      <c r="C1868" s="34" t="s">
        <v>1823</v>
      </c>
      <c r="D1868" s="20" t="s">
        <v>8</v>
      </c>
      <c r="E1868" s="35" t="s">
        <v>1822</v>
      </c>
      <c r="F1868" s="20" t="s">
        <v>214</v>
      </c>
      <c r="G1868" s="35" t="s">
        <v>44</v>
      </c>
      <c r="H1868"/>
      <c r="I1868"/>
      <c r="J1868" s="20">
        <v>14.06</v>
      </c>
    </row>
    <row r="1869" spans="1:10" s="20" customFormat="1" ht="17" customHeight="1" x14ac:dyDescent="0.2">
      <c r="A1869" s="33" t="str">
        <f>LEFT(B1869,1)</f>
        <v>O</v>
      </c>
      <c r="B1869" s="20" t="s">
        <v>2350</v>
      </c>
      <c r="C1869" s="34" t="s">
        <v>1823</v>
      </c>
      <c r="D1869" s="20" t="s">
        <v>8</v>
      </c>
      <c r="E1869" s="35" t="s">
        <v>1822</v>
      </c>
      <c r="F1869" s="20" t="s">
        <v>214</v>
      </c>
      <c r="G1869" s="35" t="s">
        <v>44</v>
      </c>
      <c r="H1869"/>
      <c r="I1869"/>
      <c r="J1869" s="20">
        <v>4.01</v>
      </c>
    </row>
    <row r="1870" spans="1:10" s="20" customFormat="1" ht="17" customHeight="1" x14ac:dyDescent="0.2">
      <c r="A1870" s="33" t="str">
        <f>LEFT(B1870,1)</f>
        <v>O</v>
      </c>
      <c r="B1870" s="20" t="s">
        <v>2350</v>
      </c>
      <c r="C1870" s="34" t="s">
        <v>1823</v>
      </c>
      <c r="D1870" s="20" t="s">
        <v>8</v>
      </c>
      <c r="E1870" s="35" t="s">
        <v>1822</v>
      </c>
      <c r="F1870" s="20" t="s">
        <v>214</v>
      </c>
      <c r="G1870" s="35" t="s">
        <v>44</v>
      </c>
      <c r="H1870"/>
      <c r="I1870"/>
      <c r="J1870" s="20">
        <v>12.73</v>
      </c>
    </row>
    <row r="1871" spans="1:10" s="20" customFormat="1" ht="17" customHeight="1" x14ac:dyDescent="0.2">
      <c r="A1871" s="33" t="str">
        <f>LEFT(B1871,1)</f>
        <v>O</v>
      </c>
      <c r="B1871" s="20" t="s">
        <v>2350</v>
      </c>
      <c r="C1871" s="34" t="s">
        <v>1823</v>
      </c>
      <c r="D1871" s="20" t="s">
        <v>8</v>
      </c>
      <c r="E1871" s="35" t="s">
        <v>1822</v>
      </c>
      <c r="F1871" s="20" t="s">
        <v>214</v>
      </c>
      <c r="G1871" s="35" t="s">
        <v>44</v>
      </c>
      <c r="H1871"/>
      <c r="I1871"/>
      <c r="J1871" s="20">
        <v>14.2</v>
      </c>
    </row>
    <row r="1872" spans="1:10" s="20" customFormat="1" ht="17" customHeight="1" x14ac:dyDescent="0.2">
      <c r="A1872" s="33" t="str">
        <f>LEFT(B1872,1)</f>
        <v>O</v>
      </c>
      <c r="B1872" s="20" t="s">
        <v>2350</v>
      </c>
      <c r="C1872" s="34" t="s">
        <v>1823</v>
      </c>
      <c r="D1872" s="20" t="s">
        <v>8</v>
      </c>
      <c r="E1872" s="35" t="s">
        <v>1822</v>
      </c>
      <c r="F1872" s="20" t="s">
        <v>214</v>
      </c>
      <c r="G1872" s="35" t="s">
        <v>44</v>
      </c>
      <c r="H1872"/>
      <c r="I1872"/>
      <c r="J1872" s="20">
        <v>14.96</v>
      </c>
    </row>
    <row r="1873" spans="1:10" s="20" customFormat="1" ht="17" customHeight="1" x14ac:dyDescent="0.2">
      <c r="A1873" s="33" t="str">
        <f>LEFT(B1873,1)</f>
        <v>O</v>
      </c>
      <c r="B1873" s="20" t="s">
        <v>2350</v>
      </c>
      <c r="C1873" s="34" t="s">
        <v>1823</v>
      </c>
      <c r="D1873" s="20" t="s">
        <v>8</v>
      </c>
      <c r="E1873" s="35" t="s">
        <v>1822</v>
      </c>
      <c r="F1873" s="20" t="s">
        <v>214</v>
      </c>
      <c r="G1873" s="35" t="s">
        <v>44</v>
      </c>
      <c r="H1873"/>
      <c r="I1873"/>
      <c r="J1873" s="20">
        <v>8.81</v>
      </c>
    </row>
    <row r="1874" spans="1:10" s="20" customFormat="1" ht="17" customHeight="1" x14ac:dyDescent="0.2">
      <c r="A1874" s="33" t="str">
        <f>LEFT(B1874,1)</f>
        <v>O</v>
      </c>
      <c r="B1874" s="20" t="s">
        <v>2350</v>
      </c>
      <c r="C1874" s="34" t="s">
        <v>1823</v>
      </c>
      <c r="D1874" s="20" t="s">
        <v>8</v>
      </c>
      <c r="E1874" s="35" t="s">
        <v>1822</v>
      </c>
      <c r="F1874" s="20" t="s">
        <v>214</v>
      </c>
      <c r="G1874" s="35" t="s">
        <v>44</v>
      </c>
      <c r="H1874"/>
      <c r="I1874"/>
      <c r="J1874" s="20">
        <v>0.01</v>
      </c>
    </row>
    <row r="1875" spans="1:10" s="20" customFormat="1" ht="17" customHeight="1" x14ac:dyDescent="0.2">
      <c r="A1875" s="33" t="str">
        <f>LEFT(B1875,1)</f>
        <v>O</v>
      </c>
      <c r="B1875" s="20" t="s">
        <v>2351</v>
      </c>
      <c r="C1875" s="34" t="s">
        <v>1823</v>
      </c>
      <c r="D1875" s="20" t="s">
        <v>8</v>
      </c>
      <c r="E1875" s="35" t="s">
        <v>1822</v>
      </c>
      <c r="F1875" s="20" t="s">
        <v>214</v>
      </c>
      <c r="G1875" s="35" t="s">
        <v>44</v>
      </c>
      <c r="H1875"/>
      <c r="I1875"/>
      <c r="J1875" s="20">
        <v>8.8999999999999996E-2</v>
      </c>
    </row>
    <row r="1876" spans="1:10" s="20" customFormat="1" ht="17" customHeight="1" x14ac:dyDescent="0.2">
      <c r="A1876" s="33" t="str">
        <f>LEFT(B1876,1)</f>
        <v>O</v>
      </c>
      <c r="B1876" s="20" t="s">
        <v>2351</v>
      </c>
      <c r="C1876" s="34" t="s">
        <v>1823</v>
      </c>
      <c r="D1876" s="20" t="s">
        <v>8</v>
      </c>
      <c r="E1876" s="35" t="s">
        <v>1822</v>
      </c>
      <c r="F1876" s="20" t="s">
        <v>214</v>
      </c>
      <c r="G1876" s="35" t="s">
        <v>44</v>
      </c>
      <c r="H1876"/>
      <c r="I1876"/>
      <c r="J1876" s="20">
        <v>13.49</v>
      </c>
    </row>
    <row r="1877" spans="1:10" s="20" customFormat="1" ht="17" customHeight="1" x14ac:dyDescent="0.2">
      <c r="A1877" s="33" t="str">
        <f>LEFT(B1877,1)</f>
        <v>O</v>
      </c>
      <c r="B1877" s="20" t="s">
        <v>2351</v>
      </c>
      <c r="C1877" s="34" t="s">
        <v>1823</v>
      </c>
      <c r="D1877" s="20" t="s">
        <v>8</v>
      </c>
      <c r="E1877" s="35" t="s">
        <v>1822</v>
      </c>
      <c r="F1877" s="20" t="s">
        <v>214</v>
      </c>
      <c r="G1877" s="35" t="s">
        <v>44</v>
      </c>
      <c r="H1877"/>
      <c r="I1877"/>
      <c r="J1877" s="20">
        <v>5.48</v>
      </c>
    </row>
    <row r="1878" spans="1:10" s="20" customFormat="1" ht="17" customHeight="1" x14ac:dyDescent="0.2">
      <c r="A1878" s="33" t="str">
        <f>LEFT(B1878,1)</f>
        <v>O</v>
      </c>
      <c r="B1878" s="20" t="s">
        <v>2352</v>
      </c>
      <c r="C1878" s="34" t="s">
        <v>1823</v>
      </c>
      <c r="D1878" s="20" t="s">
        <v>8</v>
      </c>
      <c r="E1878" s="35" t="s">
        <v>1822</v>
      </c>
      <c r="F1878" s="20" t="s">
        <v>214</v>
      </c>
      <c r="G1878" s="35" t="s">
        <v>44</v>
      </c>
      <c r="H1878"/>
      <c r="I1878"/>
      <c r="J1878" s="20">
        <v>6.0000000000000001E-3</v>
      </c>
    </row>
    <row r="1879" spans="1:10" s="20" customFormat="1" ht="17" customHeight="1" x14ac:dyDescent="0.2">
      <c r="A1879" s="33" t="str">
        <f>LEFT(B1879,1)</f>
        <v>O</v>
      </c>
      <c r="B1879" s="20" t="s">
        <v>2353</v>
      </c>
      <c r="C1879" s="34" t="s">
        <v>1823</v>
      </c>
      <c r="D1879" s="20" t="s">
        <v>8</v>
      </c>
      <c r="E1879" s="35" t="s">
        <v>1822</v>
      </c>
      <c r="F1879" s="20" t="s">
        <v>214</v>
      </c>
      <c r="G1879" s="35" t="s">
        <v>44</v>
      </c>
      <c r="H1879"/>
      <c r="I1879"/>
      <c r="J1879" s="20">
        <v>5</v>
      </c>
    </row>
    <row r="1880" spans="1:10" s="20" customFormat="1" ht="17" customHeight="1" x14ac:dyDescent="0.2">
      <c r="A1880" s="33" t="str">
        <f>LEFT(B1880,1)</f>
        <v>O</v>
      </c>
      <c r="B1880" s="20" t="s">
        <v>2354</v>
      </c>
      <c r="C1880" s="34" t="s">
        <v>1823</v>
      </c>
      <c r="D1880" s="20" t="s">
        <v>8</v>
      </c>
      <c r="E1880" s="35" t="s">
        <v>1822</v>
      </c>
      <c r="F1880" s="20" t="s">
        <v>214</v>
      </c>
      <c r="G1880" s="35" t="s">
        <v>44</v>
      </c>
      <c r="H1880"/>
      <c r="I1880"/>
      <c r="J1880" s="20">
        <v>0.23</v>
      </c>
    </row>
    <row r="1881" spans="1:10" s="20" customFormat="1" ht="17" customHeight="1" x14ac:dyDescent="0.2">
      <c r="A1881" s="33" t="str">
        <f>LEFT(B1881,1)</f>
        <v>O</v>
      </c>
      <c r="B1881" s="20" t="s">
        <v>2355</v>
      </c>
      <c r="C1881" s="34" t="s">
        <v>1823</v>
      </c>
      <c r="D1881" s="20" t="s">
        <v>8</v>
      </c>
      <c r="E1881" s="35" t="s">
        <v>1822</v>
      </c>
      <c r="F1881" s="20" t="s">
        <v>214</v>
      </c>
      <c r="G1881" s="35" t="s">
        <v>44</v>
      </c>
      <c r="H1881"/>
      <c r="I1881"/>
      <c r="J1881" s="20">
        <v>0.24</v>
      </c>
    </row>
    <row r="1882" spans="1:10" s="20" customFormat="1" ht="17" customHeight="1" x14ac:dyDescent="0.2">
      <c r="A1882" s="33" t="str">
        <f>LEFT(B1882,1)</f>
        <v>O</v>
      </c>
      <c r="B1882" s="20" t="s">
        <v>2356</v>
      </c>
      <c r="C1882" s="34" t="s">
        <v>1823</v>
      </c>
      <c r="D1882" s="20" t="s">
        <v>8</v>
      </c>
      <c r="E1882" s="35" t="s">
        <v>1822</v>
      </c>
      <c r="F1882" s="20" t="s">
        <v>214</v>
      </c>
      <c r="G1882" s="35" t="s">
        <v>44</v>
      </c>
      <c r="H1882"/>
      <c r="I1882"/>
      <c r="J1882" s="20">
        <v>0.77</v>
      </c>
    </row>
    <row r="1883" spans="1:10" s="20" customFormat="1" ht="17" customHeight="1" x14ac:dyDescent="0.2">
      <c r="A1883" s="33" t="str">
        <f>LEFT(B1883,1)</f>
        <v>O</v>
      </c>
      <c r="B1883" s="20" t="s">
        <v>2357</v>
      </c>
      <c r="C1883" s="34" t="s">
        <v>1823</v>
      </c>
      <c r="D1883" s="20" t="s">
        <v>8</v>
      </c>
      <c r="E1883" s="35" t="s">
        <v>1822</v>
      </c>
      <c r="F1883" s="20" t="s">
        <v>214</v>
      </c>
      <c r="G1883" s="35" t="s">
        <v>44</v>
      </c>
      <c r="H1883"/>
      <c r="I1883"/>
      <c r="J1883" s="20">
        <v>0.15</v>
      </c>
    </row>
    <row r="1884" spans="1:10" s="20" customFormat="1" ht="17" customHeight="1" x14ac:dyDescent="0.2">
      <c r="A1884" s="33" t="str">
        <f>LEFT(B1884,1)</f>
        <v>O</v>
      </c>
      <c r="B1884" s="20" t="s">
        <v>2357</v>
      </c>
      <c r="C1884" s="34" t="s">
        <v>1823</v>
      </c>
      <c r="D1884" s="20" t="s">
        <v>8</v>
      </c>
      <c r="E1884" s="35" t="s">
        <v>1822</v>
      </c>
      <c r="F1884" s="20" t="s">
        <v>214</v>
      </c>
      <c r="G1884" s="35" t="s">
        <v>44</v>
      </c>
      <c r="H1884"/>
      <c r="I1884"/>
      <c r="J1884" s="20">
        <v>0.55000000000000004</v>
      </c>
    </row>
    <row r="1885" spans="1:10" s="20" customFormat="1" ht="17" customHeight="1" x14ac:dyDescent="0.2">
      <c r="A1885" s="33" t="str">
        <f>LEFT(B1885,1)</f>
        <v>O</v>
      </c>
      <c r="B1885" s="20" t="s">
        <v>2358</v>
      </c>
      <c r="C1885" s="34" t="s">
        <v>1823</v>
      </c>
      <c r="D1885" s="20" t="s">
        <v>8</v>
      </c>
      <c r="E1885" s="35" t="s">
        <v>1822</v>
      </c>
      <c r="F1885" s="20" t="s">
        <v>214</v>
      </c>
      <c r="G1885" s="35" t="s">
        <v>44</v>
      </c>
      <c r="H1885"/>
      <c r="I1885"/>
      <c r="J1885" s="20">
        <v>0</v>
      </c>
    </row>
    <row r="1886" spans="1:10" s="20" customFormat="1" ht="17" customHeight="1" x14ac:dyDescent="0.2">
      <c r="A1886" s="33" t="str">
        <f>LEFT(B1886,1)</f>
        <v>O</v>
      </c>
      <c r="B1886" s="20" t="s">
        <v>2359</v>
      </c>
      <c r="C1886" s="34" t="s">
        <v>1823</v>
      </c>
      <c r="D1886" s="20" t="s">
        <v>8</v>
      </c>
      <c r="E1886" s="35" t="s">
        <v>1822</v>
      </c>
      <c r="F1886" s="20" t="s">
        <v>214</v>
      </c>
      <c r="G1886" s="35" t="s">
        <v>44</v>
      </c>
      <c r="H1886"/>
      <c r="I1886"/>
      <c r="J1886" s="20">
        <v>5.69</v>
      </c>
    </row>
    <row r="1887" spans="1:10" s="20" customFormat="1" ht="17" customHeight="1" x14ac:dyDescent="0.2">
      <c r="A1887" s="33" t="str">
        <f>LEFT(B1887,1)</f>
        <v>O</v>
      </c>
      <c r="B1887" s="20" t="s">
        <v>2359</v>
      </c>
      <c r="C1887" s="34" t="s">
        <v>1823</v>
      </c>
      <c r="D1887" s="20" t="s">
        <v>8</v>
      </c>
      <c r="E1887" s="35" t="s">
        <v>1822</v>
      </c>
      <c r="F1887" s="20" t="s">
        <v>214</v>
      </c>
      <c r="G1887" s="35" t="s">
        <v>44</v>
      </c>
      <c r="H1887"/>
      <c r="I1887"/>
      <c r="J1887" s="20">
        <v>5.79</v>
      </c>
    </row>
    <row r="1888" spans="1:10" s="20" customFormat="1" ht="17" customHeight="1" x14ac:dyDescent="0.2">
      <c r="A1888" s="33" t="str">
        <f>LEFT(B1888,1)</f>
        <v>O</v>
      </c>
      <c r="B1888" s="20" t="s">
        <v>2359</v>
      </c>
      <c r="C1888" s="34" t="s">
        <v>1823</v>
      </c>
      <c r="D1888" s="20" t="s">
        <v>8</v>
      </c>
      <c r="E1888" s="35" t="s">
        <v>1822</v>
      </c>
      <c r="F1888" s="20" t="s">
        <v>214</v>
      </c>
      <c r="G1888" s="35" t="s">
        <v>44</v>
      </c>
      <c r="H1888"/>
      <c r="I1888"/>
      <c r="J1888" s="20">
        <v>0.03</v>
      </c>
    </row>
    <row r="1889" spans="1:10" s="20" customFormat="1" ht="17" customHeight="1" x14ac:dyDescent="0.2">
      <c r="A1889" s="33" t="str">
        <f>LEFT(B1889,1)</f>
        <v>O</v>
      </c>
      <c r="B1889" s="20" t="s">
        <v>2359</v>
      </c>
      <c r="C1889" s="34" t="s">
        <v>1823</v>
      </c>
      <c r="D1889" s="20" t="s">
        <v>8</v>
      </c>
      <c r="E1889" s="35" t="s">
        <v>1822</v>
      </c>
      <c r="F1889" s="20" t="s">
        <v>214</v>
      </c>
      <c r="G1889" s="35" t="s">
        <v>44</v>
      </c>
      <c r="H1889"/>
      <c r="I1889"/>
      <c r="J1889" s="20">
        <v>0.63</v>
      </c>
    </row>
    <row r="1890" spans="1:10" s="20" customFormat="1" ht="17" customHeight="1" x14ac:dyDescent="0.2">
      <c r="A1890" s="33" t="str">
        <f>LEFT(B1890,1)</f>
        <v>O</v>
      </c>
      <c r="B1890" s="20" t="s">
        <v>2359</v>
      </c>
      <c r="C1890" s="34" t="s">
        <v>1823</v>
      </c>
      <c r="D1890" s="20" t="s">
        <v>8</v>
      </c>
      <c r="E1890" s="35" t="s">
        <v>1822</v>
      </c>
      <c r="F1890" s="20" t="s">
        <v>214</v>
      </c>
      <c r="G1890" s="35" t="s">
        <v>44</v>
      </c>
      <c r="H1890"/>
      <c r="I1890"/>
      <c r="J1890" s="20">
        <v>0</v>
      </c>
    </row>
    <row r="1891" spans="1:10" s="20" customFormat="1" ht="17" customHeight="1" x14ac:dyDescent="0.2">
      <c r="A1891" s="33" t="str">
        <f>LEFT(B1891,1)</f>
        <v>O</v>
      </c>
      <c r="B1891" s="20" t="s">
        <v>2359</v>
      </c>
      <c r="C1891" s="34" t="s">
        <v>1823</v>
      </c>
      <c r="D1891" s="20" t="s">
        <v>8</v>
      </c>
      <c r="E1891" s="35" t="s">
        <v>1822</v>
      </c>
      <c r="F1891" s="20" t="s">
        <v>214</v>
      </c>
      <c r="G1891" s="35" t="s">
        <v>44</v>
      </c>
      <c r="H1891"/>
      <c r="I1891"/>
      <c r="J1891" s="20">
        <v>0</v>
      </c>
    </row>
    <row r="1892" spans="1:10" s="20" customFormat="1" ht="17" customHeight="1" x14ac:dyDescent="0.2">
      <c r="A1892" s="33" t="str">
        <f>LEFT(B1892,1)</f>
        <v>O</v>
      </c>
      <c r="B1892" s="20" t="s">
        <v>2359</v>
      </c>
      <c r="C1892" s="34" t="s">
        <v>1823</v>
      </c>
      <c r="D1892" s="20" t="s">
        <v>8</v>
      </c>
      <c r="E1892" s="35" t="s">
        <v>1822</v>
      </c>
      <c r="F1892" s="20" t="s">
        <v>214</v>
      </c>
      <c r="G1892" s="35" t="s">
        <v>44</v>
      </c>
      <c r="H1892"/>
      <c r="I1892"/>
      <c r="J1892" s="20">
        <v>0</v>
      </c>
    </row>
    <row r="1893" spans="1:10" s="20" customFormat="1" ht="17" customHeight="1" x14ac:dyDescent="0.2">
      <c r="A1893" s="33" t="str">
        <f>LEFT(B1893,1)</f>
        <v>O</v>
      </c>
      <c r="B1893" s="20" t="s">
        <v>2359</v>
      </c>
      <c r="C1893" s="34" t="s">
        <v>1823</v>
      </c>
      <c r="D1893" s="20" t="s">
        <v>8</v>
      </c>
      <c r="E1893" s="35" t="s">
        <v>1822</v>
      </c>
      <c r="F1893" s="20" t="s">
        <v>214</v>
      </c>
      <c r="G1893" s="35" t="s">
        <v>44</v>
      </c>
      <c r="H1893"/>
      <c r="I1893"/>
      <c r="J1893" s="20">
        <v>0</v>
      </c>
    </row>
    <row r="1894" spans="1:10" s="20" customFormat="1" ht="17" customHeight="1" x14ac:dyDescent="0.2">
      <c r="A1894" s="33" t="str">
        <f>LEFT(B1894,1)</f>
        <v>O</v>
      </c>
      <c r="B1894" s="20" t="s">
        <v>2359</v>
      </c>
      <c r="C1894" s="34" t="s">
        <v>1823</v>
      </c>
      <c r="D1894" s="20" t="s">
        <v>8</v>
      </c>
      <c r="E1894" s="35" t="s">
        <v>1822</v>
      </c>
      <c r="F1894" s="20" t="s">
        <v>214</v>
      </c>
      <c r="G1894" s="35" t="s">
        <v>44</v>
      </c>
      <c r="H1894"/>
      <c r="I1894"/>
      <c r="J1894" s="20">
        <v>0.25</v>
      </c>
    </row>
    <row r="1895" spans="1:10" s="20" customFormat="1" ht="17" customHeight="1" x14ac:dyDescent="0.2">
      <c r="A1895" s="33" t="str">
        <f>LEFT(B1895,1)</f>
        <v>O</v>
      </c>
      <c r="B1895" s="20" t="s">
        <v>2359</v>
      </c>
      <c r="C1895" s="34" t="s">
        <v>1823</v>
      </c>
      <c r="D1895" s="20" t="s">
        <v>8</v>
      </c>
      <c r="E1895" s="35" t="s">
        <v>1822</v>
      </c>
      <c r="F1895" s="20" t="s">
        <v>214</v>
      </c>
      <c r="G1895" s="35" t="s">
        <v>44</v>
      </c>
      <c r="H1895"/>
      <c r="I1895"/>
      <c r="J1895" s="20">
        <v>3.21</v>
      </c>
    </row>
    <row r="1896" spans="1:10" s="20" customFormat="1" ht="17" customHeight="1" x14ac:dyDescent="0.2">
      <c r="A1896" s="33" t="str">
        <f>LEFT(B1896,1)</f>
        <v>O</v>
      </c>
      <c r="B1896" s="20" t="s">
        <v>2359</v>
      </c>
      <c r="C1896" s="34" t="s">
        <v>1823</v>
      </c>
      <c r="D1896" s="20" t="s">
        <v>8</v>
      </c>
      <c r="E1896" s="35" t="s">
        <v>1822</v>
      </c>
      <c r="F1896" s="20" t="s">
        <v>214</v>
      </c>
      <c r="G1896" s="35" t="s">
        <v>44</v>
      </c>
      <c r="H1896"/>
      <c r="I1896"/>
      <c r="J1896" s="20">
        <v>0.35</v>
      </c>
    </row>
    <row r="1897" spans="1:10" s="20" customFormat="1" ht="17" customHeight="1" x14ac:dyDescent="0.2">
      <c r="A1897" s="33" t="str">
        <f>LEFT(B1897,1)</f>
        <v>O</v>
      </c>
      <c r="B1897" s="20" t="s">
        <v>2359</v>
      </c>
      <c r="C1897" s="34" t="s">
        <v>1823</v>
      </c>
      <c r="D1897" s="20" t="s">
        <v>8</v>
      </c>
      <c r="E1897" s="35" t="s">
        <v>1822</v>
      </c>
      <c r="F1897" s="20" t="s">
        <v>214</v>
      </c>
      <c r="G1897" s="35" t="s">
        <v>44</v>
      </c>
      <c r="H1897"/>
      <c r="I1897"/>
      <c r="J1897" s="20">
        <v>0.65</v>
      </c>
    </row>
    <row r="1898" spans="1:10" s="20" customFormat="1" ht="17" customHeight="1" x14ac:dyDescent="0.2">
      <c r="A1898" s="33" t="str">
        <f>LEFT(B1898,1)</f>
        <v>O</v>
      </c>
      <c r="B1898" s="20" t="s">
        <v>2359</v>
      </c>
      <c r="C1898" s="34" t="s">
        <v>1823</v>
      </c>
      <c r="D1898" s="20" t="s">
        <v>8</v>
      </c>
      <c r="E1898" s="35" t="s">
        <v>1822</v>
      </c>
      <c r="F1898" s="20" t="s">
        <v>214</v>
      </c>
      <c r="G1898" s="35" t="s">
        <v>44</v>
      </c>
      <c r="H1898"/>
      <c r="I1898"/>
      <c r="J1898" s="20">
        <v>1.71</v>
      </c>
    </row>
    <row r="1899" spans="1:10" s="20" customFormat="1" ht="17" customHeight="1" x14ac:dyDescent="0.2">
      <c r="A1899" s="33" t="str">
        <f>LEFT(B1899,1)</f>
        <v>O</v>
      </c>
      <c r="B1899" s="20" t="s">
        <v>2359</v>
      </c>
      <c r="C1899" s="34" t="s">
        <v>1823</v>
      </c>
      <c r="D1899" s="20" t="s">
        <v>8</v>
      </c>
      <c r="E1899" s="35" t="s">
        <v>1822</v>
      </c>
      <c r="F1899" s="20" t="s">
        <v>214</v>
      </c>
      <c r="G1899" s="35" t="s">
        <v>44</v>
      </c>
      <c r="H1899"/>
      <c r="I1899"/>
      <c r="J1899" s="20">
        <v>0.23</v>
      </c>
    </row>
    <row r="1900" spans="1:10" s="20" customFormat="1" ht="17" customHeight="1" x14ac:dyDescent="0.2">
      <c r="A1900" s="33" t="str">
        <f>LEFT(B1900,1)</f>
        <v>O</v>
      </c>
      <c r="B1900" s="20" t="s">
        <v>2359</v>
      </c>
      <c r="C1900" s="34" t="s">
        <v>1823</v>
      </c>
      <c r="D1900" s="20" t="s">
        <v>8</v>
      </c>
      <c r="E1900" s="35" t="s">
        <v>1822</v>
      </c>
      <c r="F1900" s="20" t="s">
        <v>214</v>
      </c>
      <c r="G1900" s="35" t="s">
        <v>44</v>
      </c>
      <c r="H1900"/>
      <c r="I1900"/>
      <c r="J1900" s="20">
        <v>5.9999999999999995E-4</v>
      </c>
    </row>
    <row r="1901" spans="1:10" s="20" customFormat="1" ht="17" customHeight="1" x14ac:dyDescent="0.2">
      <c r="A1901" s="33" t="str">
        <f>LEFT(B1901,1)</f>
        <v>O</v>
      </c>
      <c r="B1901" s="20" t="s">
        <v>2360</v>
      </c>
      <c r="C1901" s="34" t="s">
        <v>1883</v>
      </c>
      <c r="D1901" s="20" t="s">
        <v>8</v>
      </c>
      <c r="E1901" s="35" t="s">
        <v>1884</v>
      </c>
      <c r="F1901" s="20" t="s">
        <v>214</v>
      </c>
      <c r="G1901" s="35" t="s">
        <v>44</v>
      </c>
      <c r="H1901"/>
      <c r="I1901"/>
      <c r="J1901" s="20">
        <v>14.85</v>
      </c>
    </row>
    <row r="1902" spans="1:10" s="20" customFormat="1" ht="17" customHeight="1" x14ac:dyDescent="0.2">
      <c r="A1902" s="33" t="str">
        <f>LEFT(B1902,1)</f>
        <v>O</v>
      </c>
      <c r="B1902" s="20" t="s">
        <v>2361</v>
      </c>
      <c r="C1902" s="34" t="s">
        <v>1883</v>
      </c>
      <c r="D1902" s="20" t="s">
        <v>8</v>
      </c>
      <c r="E1902" s="35" t="s">
        <v>1884</v>
      </c>
      <c r="F1902" s="20" t="s">
        <v>214</v>
      </c>
      <c r="G1902" s="35" t="s">
        <v>44</v>
      </c>
      <c r="H1902"/>
      <c r="I1902"/>
      <c r="J1902" s="20">
        <v>16.32</v>
      </c>
    </row>
    <row r="1903" spans="1:10" s="20" customFormat="1" ht="17" customHeight="1" x14ac:dyDescent="0.2">
      <c r="A1903" s="33" t="str">
        <f>LEFT(B1903,1)</f>
        <v>O</v>
      </c>
      <c r="B1903" s="20" t="s">
        <v>2362</v>
      </c>
      <c r="C1903" s="34" t="s">
        <v>1883</v>
      </c>
      <c r="D1903" s="20" t="s">
        <v>8</v>
      </c>
      <c r="E1903" s="35" t="s">
        <v>1884</v>
      </c>
      <c r="F1903" s="20" t="s">
        <v>214</v>
      </c>
      <c r="G1903" s="35" t="s">
        <v>44</v>
      </c>
      <c r="H1903"/>
      <c r="I1903"/>
      <c r="J1903" s="20">
        <v>16.89</v>
      </c>
    </row>
    <row r="1904" spans="1:10" s="20" customFormat="1" ht="17" customHeight="1" x14ac:dyDescent="0.2">
      <c r="A1904" s="33" t="str">
        <f>LEFT(B1904,1)</f>
        <v>O</v>
      </c>
      <c r="B1904" s="20" t="s">
        <v>2363</v>
      </c>
      <c r="C1904" s="34" t="s">
        <v>1883</v>
      </c>
      <c r="D1904" s="20" t="s">
        <v>8</v>
      </c>
      <c r="E1904" s="35" t="s">
        <v>1884</v>
      </c>
      <c r="F1904" s="20" t="s">
        <v>214</v>
      </c>
      <c r="G1904" s="35" t="s">
        <v>44</v>
      </c>
      <c r="H1904"/>
      <c r="I1904"/>
      <c r="J1904" s="20">
        <v>13.7</v>
      </c>
    </row>
    <row r="1905" spans="1:11" s="20" customFormat="1" ht="17" customHeight="1" x14ac:dyDescent="0.2">
      <c r="A1905" s="33" t="str">
        <f>LEFT(B1905,1)</f>
        <v>O</v>
      </c>
      <c r="B1905" s="20" t="s">
        <v>2363</v>
      </c>
      <c r="C1905" s="34" t="s">
        <v>1883</v>
      </c>
      <c r="D1905" s="20" t="s">
        <v>8</v>
      </c>
      <c r="E1905" s="35" t="s">
        <v>1884</v>
      </c>
      <c r="F1905" s="20" t="s">
        <v>214</v>
      </c>
      <c r="G1905" s="35" t="s">
        <v>44</v>
      </c>
      <c r="H1905"/>
      <c r="I1905"/>
      <c r="J1905" s="20">
        <v>14.4</v>
      </c>
    </row>
    <row r="1906" spans="1:11" s="20" customFormat="1" ht="17" customHeight="1" x14ac:dyDescent="0.2">
      <c r="A1906" s="33" t="str">
        <f>LEFT(B1906,1)</f>
        <v>O</v>
      </c>
      <c r="B1906" s="20" t="s">
        <v>2364</v>
      </c>
      <c r="C1906" s="34" t="s">
        <v>1883</v>
      </c>
      <c r="D1906" s="20" t="s">
        <v>8</v>
      </c>
      <c r="E1906" s="35" t="s">
        <v>1884</v>
      </c>
      <c r="F1906" s="20" t="s">
        <v>214</v>
      </c>
      <c r="G1906" s="35" t="s">
        <v>44</v>
      </c>
      <c r="H1906"/>
      <c r="I1906"/>
      <c r="J1906" s="20">
        <v>11.5</v>
      </c>
    </row>
    <row r="1907" spans="1:11" s="20" customFormat="1" ht="17" customHeight="1" x14ac:dyDescent="0.2">
      <c r="A1907" s="33" t="str">
        <f>LEFT(B1907,1)</f>
        <v>O</v>
      </c>
      <c r="B1907" s="20" t="s">
        <v>2364</v>
      </c>
      <c r="C1907" s="34" t="s">
        <v>1883</v>
      </c>
      <c r="D1907" s="20" t="s">
        <v>8</v>
      </c>
      <c r="E1907" s="35" t="s">
        <v>1884</v>
      </c>
      <c r="F1907" s="20" t="s">
        <v>214</v>
      </c>
      <c r="G1907" s="35" t="s">
        <v>44</v>
      </c>
      <c r="H1907"/>
      <c r="I1907"/>
      <c r="J1907" s="20">
        <v>12.6</v>
      </c>
    </row>
    <row r="1908" spans="1:11" s="20" customFormat="1" ht="17" customHeight="1" x14ac:dyDescent="0.2">
      <c r="A1908" s="33" t="str">
        <f>LEFT(B1908,1)</f>
        <v>O</v>
      </c>
      <c r="B1908" s="20" t="s">
        <v>2365</v>
      </c>
      <c r="C1908" s="34" t="s">
        <v>1883</v>
      </c>
      <c r="D1908" s="20" t="s">
        <v>8</v>
      </c>
      <c r="E1908" s="35" t="s">
        <v>1884</v>
      </c>
      <c r="F1908" s="20" t="s">
        <v>214</v>
      </c>
      <c r="G1908" s="35" t="s">
        <v>44</v>
      </c>
      <c r="H1908"/>
      <c r="I1908"/>
      <c r="J1908" s="20">
        <v>18.420000000000002</v>
      </c>
    </row>
    <row r="1909" spans="1:11" s="20" customFormat="1" ht="17" customHeight="1" x14ac:dyDescent="0.2">
      <c r="A1909" s="33" t="str">
        <f>LEFT(B1909,1)</f>
        <v>O</v>
      </c>
      <c r="B1909" s="20" t="s">
        <v>2366</v>
      </c>
      <c r="C1909" s="34" t="s">
        <v>1883</v>
      </c>
      <c r="D1909" s="20" t="s">
        <v>8</v>
      </c>
      <c r="E1909" s="35" t="s">
        <v>1884</v>
      </c>
      <c r="F1909" s="20" t="s">
        <v>214</v>
      </c>
      <c r="G1909" s="35" t="s">
        <v>44</v>
      </c>
      <c r="H1909"/>
      <c r="I1909"/>
      <c r="J1909" s="20">
        <v>17.87</v>
      </c>
    </row>
    <row r="1910" spans="1:11" s="20" customFormat="1" ht="17" customHeight="1" x14ac:dyDescent="0.2">
      <c r="A1910" s="33" t="str">
        <f>LEFT(B1910,1)</f>
        <v>O</v>
      </c>
      <c r="B1910" s="20" t="s">
        <v>2367</v>
      </c>
      <c r="C1910" s="34" t="s">
        <v>1883</v>
      </c>
      <c r="D1910" s="20" t="s">
        <v>8</v>
      </c>
      <c r="E1910" s="35" t="s">
        <v>1884</v>
      </c>
      <c r="F1910" s="20" t="s">
        <v>214</v>
      </c>
      <c r="G1910" s="35" t="s">
        <v>44</v>
      </c>
      <c r="H1910"/>
      <c r="I1910"/>
      <c r="J1910" s="20">
        <v>16.04</v>
      </c>
    </row>
    <row r="1911" spans="1:11" s="20" customFormat="1" ht="17" customHeight="1" x14ac:dyDescent="0.2">
      <c r="A1911" s="33" t="str">
        <f>LEFT(B1911,1)</f>
        <v>O</v>
      </c>
      <c r="B1911" s="20" t="s">
        <v>2368</v>
      </c>
      <c r="C1911" s="34" t="s">
        <v>1883</v>
      </c>
      <c r="D1911" s="20" t="s">
        <v>8</v>
      </c>
      <c r="E1911" s="35" t="s">
        <v>1884</v>
      </c>
      <c r="F1911" s="20" t="s">
        <v>214</v>
      </c>
      <c r="G1911" s="35" t="s">
        <v>44</v>
      </c>
      <c r="H1911"/>
      <c r="I1911"/>
      <c r="J1911" s="20">
        <v>17.2</v>
      </c>
    </row>
    <row r="1912" spans="1:11" s="20" customFormat="1" ht="17" customHeight="1" x14ac:dyDescent="0.2">
      <c r="A1912" s="33" t="str">
        <f>LEFT(B1912,1)</f>
        <v>O</v>
      </c>
      <c r="B1912" s="20" t="s">
        <v>2369</v>
      </c>
      <c r="C1912" s="34" t="s">
        <v>1883</v>
      </c>
      <c r="D1912" s="20" t="s">
        <v>8</v>
      </c>
      <c r="E1912" s="35" t="s">
        <v>1884</v>
      </c>
      <c r="F1912" s="20" t="s">
        <v>214</v>
      </c>
      <c r="G1912" s="35" t="s">
        <v>44</v>
      </c>
      <c r="H1912"/>
      <c r="I1912"/>
      <c r="J1912" s="20">
        <v>15.66</v>
      </c>
    </row>
    <row r="1913" spans="1:11" s="20" customFormat="1" ht="17" customHeight="1" x14ac:dyDescent="0.2">
      <c r="A1913" s="33" t="str">
        <f>LEFT(B1913,1)</f>
        <v>O</v>
      </c>
      <c r="B1913" s="20" t="s">
        <v>2370</v>
      </c>
      <c r="C1913" s="34" t="s">
        <v>2262</v>
      </c>
      <c r="D1913" s="20" t="s">
        <v>1044</v>
      </c>
      <c r="E1913" s="35" t="s">
        <v>2052</v>
      </c>
      <c r="F1913" s="35" t="s">
        <v>1479</v>
      </c>
      <c r="G1913" s="35" t="s">
        <v>1479</v>
      </c>
      <c r="H1913" s="14" t="s">
        <v>1479</v>
      </c>
      <c r="I1913" s="14" t="s">
        <v>1479</v>
      </c>
      <c r="J1913" s="35">
        <v>7.4</v>
      </c>
      <c r="K1913" s="35" t="s">
        <v>2027</v>
      </c>
    </row>
    <row r="1914" spans="1:11" s="20" customFormat="1" ht="17" customHeight="1" x14ac:dyDescent="0.2">
      <c r="A1914" s="33" t="str">
        <f>LEFT(B1914,1)</f>
        <v>O</v>
      </c>
      <c r="B1914" s="20" t="s">
        <v>2371</v>
      </c>
      <c r="C1914" s="34" t="s">
        <v>2262</v>
      </c>
      <c r="D1914" s="20" t="s">
        <v>1044</v>
      </c>
      <c r="E1914" s="35" t="s">
        <v>2052</v>
      </c>
      <c r="F1914" s="35" t="s">
        <v>1479</v>
      </c>
      <c r="G1914" s="35" t="s">
        <v>1479</v>
      </c>
      <c r="H1914"/>
      <c r="I1914"/>
      <c r="J1914" s="20">
        <v>6.4</v>
      </c>
      <c r="K1914" s="20" t="s">
        <v>2068</v>
      </c>
    </row>
    <row r="1915" spans="1:11" s="20" customFormat="1" ht="17" customHeight="1" x14ac:dyDescent="0.2">
      <c r="A1915" s="33" t="str">
        <f>LEFT(B1915,1)</f>
        <v>O</v>
      </c>
      <c r="B1915" s="20" t="s">
        <v>2371</v>
      </c>
      <c r="C1915" s="34" t="s">
        <v>2262</v>
      </c>
      <c r="D1915" s="20" t="s">
        <v>1044</v>
      </c>
      <c r="E1915" s="35" t="s">
        <v>2052</v>
      </c>
      <c r="F1915" s="35" t="s">
        <v>1479</v>
      </c>
      <c r="G1915" s="35" t="s">
        <v>1479</v>
      </c>
      <c r="H1915"/>
      <c r="I1915"/>
      <c r="J1915" s="20">
        <v>7.6</v>
      </c>
      <c r="K1915" s="20" t="s">
        <v>2068</v>
      </c>
    </row>
    <row r="1916" spans="1:11" s="20" customFormat="1" ht="17" customHeight="1" x14ac:dyDescent="0.2">
      <c r="A1916" s="33" t="str">
        <f>LEFT(B1916,1)</f>
        <v>O</v>
      </c>
      <c r="B1916" s="20" t="s">
        <v>2371</v>
      </c>
      <c r="C1916" s="34" t="s">
        <v>2262</v>
      </c>
      <c r="D1916" s="20" t="s">
        <v>1044</v>
      </c>
      <c r="E1916" s="35" t="s">
        <v>2052</v>
      </c>
      <c r="F1916" s="35" t="s">
        <v>1479</v>
      </c>
      <c r="G1916" s="35" t="s">
        <v>1479</v>
      </c>
      <c r="H1916"/>
      <c r="I1916"/>
      <c r="J1916" s="20">
        <v>10.199999999999999</v>
      </c>
      <c r="K1916" s="20" t="s">
        <v>2068</v>
      </c>
    </row>
    <row r="1917" spans="1:11" s="20" customFormat="1" ht="17" customHeight="1" x14ac:dyDescent="0.2">
      <c r="A1917" s="33" t="str">
        <f>LEFT(B1917,1)</f>
        <v>O</v>
      </c>
      <c r="B1917" s="20" t="s">
        <v>2371</v>
      </c>
      <c r="C1917" s="34" t="s">
        <v>2262</v>
      </c>
      <c r="D1917" s="20" t="s">
        <v>1044</v>
      </c>
      <c r="E1917" s="35" t="s">
        <v>2052</v>
      </c>
      <c r="F1917" s="35" t="s">
        <v>1479</v>
      </c>
      <c r="G1917" s="35" t="s">
        <v>1479</v>
      </c>
      <c r="H1917"/>
      <c r="I1917"/>
      <c r="J1917" s="20">
        <v>8.5</v>
      </c>
      <c r="K1917" s="20" t="s">
        <v>2068</v>
      </c>
    </row>
    <row r="1918" spans="1:11" s="20" customFormat="1" ht="17" customHeight="1" x14ac:dyDescent="0.2">
      <c r="A1918" s="33" t="str">
        <f>LEFT(B1918,1)</f>
        <v>O</v>
      </c>
      <c r="B1918" s="20" t="s">
        <v>2372</v>
      </c>
      <c r="C1918" s="34" t="s">
        <v>2262</v>
      </c>
      <c r="D1918" s="20" t="s">
        <v>1044</v>
      </c>
      <c r="E1918" s="35" t="s">
        <v>2052</v>
      </c>
      <c r="F1918" s="35" t="s">
        <v>1479</v>
      </c>
      <c r="G1918" s="35" t="s">
        <v>1479</v>
      </c>
      <c r="H1918"/>
      <c r="I1918"/>
      <c r="J1918" s="20">
        <v>4.4000000000000004</v>
      </c>
      <c r="K1918" s="20" t="s">
        <v>2069</v>
      </c>
    </row>
    <row r="1919" spans="1:11" s="20" customFormat="1" ht="17" customHeight="1" x14ac:dyDescent="0.2">
      <c r="A1919" s="33" t="str">
        <f>LEFT(B1919,1)</f>
        <v>O</v>
      </c>
      <c r="B1919" s="20" t="s">
        <v>2373</v>
      </c>
      <c r="C1919" s="34" t="s">
        <v>2262</v>
      </c>
      <c r="D1919" s="20" t="s">
        <v>1044</v>
      </c>
      <c r="E1919" s="35" t="s">
        <v>2052</v>
      </c>
      <c r="F1919" s="35" t="s">
        <v>1479</v>
      </c>
      <c r="G1919" s="35" t="s">
        <v>1479</v>
      </c>
      <c r="H1919"/>
      <c r="I1919"/>
      <c r="J1919" s="20">
        <v>2.4</v>
      </c>
      <c r="K1919" s="20" t="s">
        <v>2041</v>
      </c>
    </row>
    <row r="1920" spans="1:11" s="20" customFormat="1" ht="17" customHeight="1" x14ac:dyDescent="0.2">
      <c r="A1920" s="33" t="str">
        <f>LEFT(B1920,1)</f>
        <v>O</v>
      </c>
      <c r="B1920" s="20" t="s">
        <v>2373</v>
      </c>
      <c r="C1920" s="34" t="s">
        <v>2262</v>
      </c>
      <c r="D1920" s="20" t="s">
        <v>1044</v>
      </c>
      <c r="E1920" s="35" t="s">
        <v>2052</v>
      </c>
      <c r="F1920" s="35" t="s">
        <v>1479</v>
      </c>
      <c r="G1920" s="35" t="s">
        <v>1479</v>
      </c>
      <c r="H1920"/>
      <c r="I1920"/>
      <c r="J1920" s="20">
        <v>0.1</v>
      </c>
      <c r="K1920" s="20" t="s">
        <v>2041</v>
      </c>
    </row>
    <row r="1921" spans="1:11" s="20" customFormat="1" ht="17" customHeight="1" x14ac:dyDescent="0.2">
      <c r="A1921" s="33" t="str">
        <f>LEFT(B1921,1)</f>
        <v>O</v>
      </c>
      <c r="B1921" s="20" t="s">
        <v>2373</v>
      </c>
      <c r="C1921" s="34" t="s">
        <v>2262</v>
      </c>
      <c r="D1921" s="20" t="s">
        <v>1044</v>
      </c>
      <c r="E1921" s="35" t="s">
        <v>2052</v>
      </c>
      <c r="F1921" s="35" t="s">
        <v>1479</v>
      </c>
      <c r="G1921" s="35" t="s">
        <v>1479</v>
      </c>
      <c r="H1921"/>
      <c r="I1921"/>
      <c r="J1921" s="20">
        <v>2.7</v>
      </c>
      <c r="K1921" s="20" t="s">
        <v>2041</v>
      </c>
    </row>
    <row r="1922" spans="1:11" s="20" customFormat="1" ht="17" customHeight="1" x14ac:dyDescent="0.2">
      <c r="A1922" s="33" t="str">
        <f>LEFT(B1922,1)</f>
        <v>O</v>
      </c>
      <c r="B1922" s="20" t="s">
        <v>2374</v>
      </c>
      <c r="C1922" s="34" t="s">
        <v>2262</v>
      </c>
      <c r="D1922" s="20" t="s">
        <v>1044</v>
      </c>
      <c r="E1922" s="35" t="s">
        <v>2052</v>
      </c>
      <c r="F1922" s="35" t="s">
        <v>1479</v>
      </c>
      <c r="G1922" s="35" t="s">
        <v>1479</v>
      </c>
      <c r="H1922"/>
      <c r="I1922"/>
      <c r="J1922" s="20">
        <v>5.8</v>
      </c>
      <c r="K1922" s="20" t="s">
        <v>2070</v>
      </c>
    </row>
    <row r="1923" spans="1:11" s="20" customFormat="1" ht="17" customHeight="1" x14ac:dyDescent="0.2">
      <c r="A1923" s="33" t="str">
        <f>LEFT(B1923,1)</f>
        <v>O</v>
      </c>
      <c r="B1923" s="20" t="s">
        <v>2370</v>
      </c>
      <c r="C1923" s="34" t="s">
        <v>2262</v>
      </c>
      <c r="D1923" s="20" t="s">
        <v>1044</v>
      </c>
      <c r="E1923" s="35" t="s">
        <v>2052</v>
      </c>
      <c r="F1923" s="35" t="s">
        <v>1479</v>
      </c>
      <c r="G1923" s="35" t="s">
        <v>1479</v>
      </c>
      <c r="H1923"/>
      <c r="I1923"/>
      <c r="J1923" s="20">
        <v>12.5</v>
      </c>
      <c r="K1923" s="35" t="s">
        <v>2027</v>
      </c>
    </row>
    <row r="1924" spans="1:11" s="20" customFormat="1" ht="17" customHeight="1" x14ac:dyDescent="0.2">
      <c r="A1924" s="33" t="str">
        <f>LEFT(B1924,1)</f>
        <v>O</v>
      </c>
      <c r="B1924" s="20" t="s">
        <v>2370</v>
      </c>
      <c r="C1924" s="34" t="s">
        <v>2262</v>
      </c>
      <c r="D1924" s="20" t="s">
        <v>1044</v>
      </c>
      <c r="E1924" s="35" t="s">
        <v>2052</v>
      </c>
      <c r="F1924" s="35" t="s">
        <v>1479</v>
      </c>
      <c r="G1924" s="35" t="s">
        <v>1479</v>
      </c>
      <c r="H1924"/>
      <c r="I1924"/>
      <c r="J1924" s="20">
        <v>14</v>
      </c>
      <c r="K1924" s="35" t="s">
        <v>2027</v>
      </c>
    </row>
    <row r="1925" spans="1:11" s="20" customFormat="1" ht="17" customHeight="1" x14ac:dyDescent="0.2">
      <c r="A1925" s="33" t="str">
        <f>LEFT(B1925,1)</f>
        <v>O</v>
      </c>
      <c r="B1925" s="20" t="s">
        <v>2370</v>
      </c>
      <c r="C1925" s="34" t="s">
        <v>2262</v>
      </c>
      <c r="D1925" s="20" t="s">
        <v>1044</v>
      </c>
      <c r="E1925" s="35" t="s">
        <v>2052</v>
      </c>
      <c r="F1925" s="35" t="s">
        <v>1479</v>
      </c>
      <c r="G1925" s="35" t="s">
        <v>1479</v>
      </c>
      <c r="H1925"/>
      <c r="I1925"/>
      <c r="J1925" s="20">
        <v>15.9</v>
      </c>
      <c r="K1925" s="35" t="s">
        <v>2027</v>
      </c>
    </row>
    <row r="1926" spans="1:11" s="20" customFormat="1" ht="17" customHeight="1" x14ac:dyDescent="0.2">
      <c r="A1926" s="33" t="str">
        <f>LEFT(B1926,1)</f>
        <v>O</v>
      </c>
      <c r="B1926" s="20" t="s">
        <v>2375</v>
      </c>
      <c r="C1926" s="34" t="s">
        <v>2262</v>
      </c>
      <c r="D1926" s="20" t="s">
        <v>1044</v>
      </c>
      <c r="E1926" s="35" t="s">
        <v>2071</v>
      </c>
      <c r="F1926" s="35" t="s">
        <v>1479</v>
      </c>
      <c r="G1926" s="35" t="s">
        <v>1479</v>
      </c>
      <c r="H1926" s="14" t="s">
        <v>1479</v>
      </c>
      <c r="I1926" s="14" t="s">
        <v>1479</v>
      </c>
      <c r="J1926" s="20">
        <v>3.8</v>
      </c>
      <c r="K1926" s="20" t="s">
        <v>2067</v>
      </c>
    </row>
    <row r="1927" spans="1:11" s="20" customFormat="1" ht="17" customHeight="1" x14ac:dyDescent="0.2">
      <c r="A1927" s="33" t="str">
        <f>LEFT(B1927,1)</f>
        <v>O</v>
      </c>
      <c r="B1927" s="20" t="s">
        <v>2376</v>
      </c>
      <c r="C1927" s="34" t="s">
        <v>2262</v>
      </c>
      <c r="D1927" s="20" t="s">
        <v>1044</v>
      </c>
      <c r="E1927" s="35" t="s">
        <v>2071</v>
      </c>
      <c r="F1927" s="35" t="s">
        <v>1479</v>
      </c>
      <c r="G1927" s="35" t="s">
        <v>1479</v>
      </c>
      <c r="H1927" s="14" t="s">
        <v>1479</v>
      </c>
      <c r="I1927" s="14" t="s">
        <v>1479</v>
      </c>
      <c r="J1927" s="20">
        <v>4.7</v>
      </c>
      <c r="K1927" s="20" t="s">
        <v>2068</v>
      </c>
    </row>
    <row r="1928" spans="1:11" s="20" customFormat="1" ht="17" customHeight="1" x14ac:dyDescent="0.2">
      <c r="A1928" s="33" t="str">
        <f>LEFT(B1928,1)</f>
        <v>O</v>
      </c>
      <c r="B1928" s="20" t="s">
        <v>2376</v>
      </c>
      <c r="C1928" s="34" t="s">
        <v>2262</v>
      </c>
      <c r="D1928" s="20" t="s">
        <v>1044</v>
      </c>
      <c r="E1928" s="35" t="s">
        <v>2071</v>
      </c>
      <c r="F1928" s="35" t="s">
        <v>1479</v>
      </c>
      <c r="G1928" s="35" t="s">
        <v>1479</v>
      </c>
      <c r="H1928" s="14" t="s">
        <v>1479</v>
      </c>
      <c r="I1928" s="14" t="s">
        <v>1479</v>
      </c>
      <c r="J1928" s="20">
        <v>5.5</v>
      </c>
      <c r="K1928" s="20" t="s">
        <v>2068</v>
      </c>
    </row>
    <row r="1929" spans="1:11" s="20" customFormat="1" ht="17" customHeight="1" x14ac:dyDescent="0.2">
      <c r="A1929" s="33" t="str">
        <f>LEFT(B1929,1)</f>
        <v>O</v>
      </c>
      <c r="B1929" s="20" t="s">
        <v>2376</v>
      </c>
      <c r="C1929" s="34" t="s">
        <v>2262</v>
      </c>
      <c r="D1929" s="20" t="s">
        <v>1044</v>
      </c>
      <c r="E1929" s="35" t="s">
        <v>2071</v>
      </c>
      <c r="F1929" s="35" t="s">
        <v>1479</v>
      </c>
      <c r="G1929" s="35" t="s">
        <v>1479</v>
      </c>
      <c r="H1929" s="14" t="s">
        <v>1479</v>
      </c>
      <c r="I1929" s="14" t="s">
        <v>1479</v>
      </c>
      <c r="J1929" s="20">
        <v>3.8</v>
      </c>
      <c r="K1929" s="20" t="s">
        <v>2068</v>
      </c>
    </row>
    <row r="1930" spans="1:11" s="20" customFormat="1" ht="17" customHeight="1" x14ac:dyDescent="0.2">
      <c r="A1930" s="33" t="str">
        <f>LEFT(B1930,1)</f>
        <v>O</v>
      </c>
      <c r="B1930" s="20" t="s">
        <v>2376</v>
      </c>
      <c r="C1930" s="34" t="s">
        <v>2262</v>
      </c>
      <c r="D1930" s="20" t="s">
        <v>1044</v>
      </c>
      <c r="E1930" s="35" t="s">
        <v>2071</v>
      </c>
      <c r="F1930" s="35" t="s">
        <v>1479</v>
      </c>
      <c r="G1930" s="35" t="s">
        <v>1479</v>
      </c>
      <c r="H1930" s="14" t="s">
        <v>1479</v>
      </c>
      <c r="I1930" s="14" t="s">
        <v>1479</v>
      </c>
      <c r="J1930" s="20">
        <v>5.6</v>
      </c>
      <c r="K1930" s="20" t="s">
        <v>2068</v>
      </c>
    </row>
    <row r="1931" spans="1:11" s="20" customFormat="1" ht="17" customHeight="1" x14ac:dyDescent="0.2">
      <c r="A1931" s="33" t="str">
        <f>LEFT(B1931,1)</f>
        <v>O</v>
      </c>
      <c r="B1931" s="20" t="s">
        <v>2376</v>
      </c>
      <c r="C1931" s="34" t="s">
        <v>2262</v>
      </c>
      <c r="D1931" s="20" t="s">
        <v>1044</v>
      </c>
      <c r="E1931" s="35" t="s">
        <v>2071</v>
      </c>
      <c r="F1931" s="35" t="s">
        <v>1479</v>
      </c>
      <c r="G1931" s="35" t="s">
        <v>1479</v>
      </c>
      <c r="H1931" s="14" t="s">
        <v>1479</v>
      </c>
      <c r="I1931" s="14" t="s">
        <v>1479</v>
      </c>
      <c r="J1931" s="20">
        <v>4.9000000000000004</v>
      </c>
      <c r="K1931" s="20" t="s">
        <v>2068</v>
      </c>
    </row>
    <row r="1932" spans="1:11" s="20" customFormat="1" ht="17" customHeight="1" x14ac:dyDescent="0.2">
      <c r="A1932" s="33" t="str">
        <f>LEFT(B1932,1)</f>
        <v>O</v>
      </c>
      <c r="B1932" s="20" t="s">
        <v>2377</v>
      </c>
      <c r="C1932" s="34" t="s">
        <v>2262</v>
      </c>
      <c r="D1932" s="20" t="s">
        <v>1044</v>
      </c>
      <c r="E1932" s="35" t="s">
        <v>2071</v>
      </c>
      <c r="F1932" s="35" t="s">
        <v>1479</v>
      </c>
      <c r="G1932" s="35" t="s">
        <v>1479</v>
      </c>
      <c r="H1932" s="14" t="s">
        <v>1479</v>
      </c>
      <c r="I1932" s="14" t="s">
        <v>1479</v>
      </c>
      <c r="J1932" s="20">
        <v>3.2</v>
      </c>
      <c r="K1932" s="20" t="s">
        <v>2069</v>
      </c>
    </row>
    <row r="1933" spans="1:11" s="20" customFormat="1" ht="17" customHeight="1" x14ac:dyDescent="0.2">
      <c r="A1933" s="33" t="str">
        <f>LEFT(B1933,1)</f>
        <v>O</v>
      </c>
      <c r="B1933" s="20" t="s">
        <v>2378</v>
      </c>
      <c r="C1933" s="34" t="s">
        <v>2262</v>
      </c>
      <c r="D1933" s="20" t="s">
        <v>1044</v>
      </c>
      <c r="E1933" s="35" t="s">
        <v>2071</v>
      </c>
      <c r="F1933" s="35" t="s">
        <v>1479</v>
      </c>
      <c r="G1933" s="35" t="s">
        <v>1479</v>
      </c>
      <c r="H1933" s="14" t="s">
        <v>1479</v>
      </c>
      <c r="I1933" s="14" t="s">
        <v>1479</v>
      </c>
      <c r="J1933" s="20">
        <v>5.8</v>
      </c>
      <c r="K1933" s="20" t="s">
        <v>2065</v>
      </c>
    </row>
    <row r="1934" spans="1:11" s="20" customFormat="1" ht="17" customHeight="1" x14ac:dyDescent="0.2">
      <c r="A1934" s="33" t="str">
        <f>LEFT(B1934,1)</f>
        <v>O</v>
      </c>
      <c r="B1934" s="20" t="s">
        <v>2379</v>
      </c>
      <c r="C1934" s="34" t="s">
        <v>2262</v>
      </c>
      <c r="D1934" s="20" t="s">
        <v>1044</v>
      </c>
      <c r="E1934" s="35" t="s">
        <v>2079</v>
      </c>
      <c r="F1934" s="35" t="s">
        <v>1479</v>
      </c>
      <c r="G1934" s="35" t="s">
        <v>1479</v>
      </c>
      <c r="H1934"/>
      <c r="I1934"/>
      <c r="J1934" s="20">
        <v>-2.2999999999999998</v>
      </c>
      <c r="K1934" s="20" t="s">
        <v>2035</v>
      </c>
    </row>
    <row r="1935" spans="1:11" s="20" customFormat="1" ht="17" customHeight="1" x14ac:dyDescent="0.2">
      <c r="A1935" s="33" t="str">
        <f>LEFT(B1935,1)</f>
        <v>O</v>
      </c>
      <c r="B1935" s="20" t="s">
        <v>2380</v>
      </c>
      <c r="C1935" s="34" t="s">
        <v>2262</v>
      </c>
      <c r="D1935" s="20" t="s">
        <v>1044</v>
      </c>
      <c r="E1935" s="35" t="s">
        <v>2079</v>
      </c>
      <c r="F1935" s="35" t="s">
        <v>1479</v>
      </c>
      <c r="G1935" s="35" t="s">
        <v>1479</v>
      </c>
      <c r="H1935"/>
      <c r="I1935"/>
      <c r="J1935" s="20">
        <v>-2.9</v>
      </c>
      <c r="K1935" s="20" t="s">
        <v>2072</v>
      </c>
    </row>
    <row r="1936" spans="1:11" s="20" customFormat="1" ht="17" customHeight="1" x14ac:dyDescent="0.2">
      <c r="A1936" s="33" t="str">
        <f>LEFT(B1936,1)</f>
        <v>O</v>
      </c>
      <c r="B1936" s="20" t="s">
        <v>2381</v>
      </c>
      <c r="C1936" s="34" t="s">
        <v>2262</v>
      </c>
      <c r="D1936" s="20" t="s">
        <v>1044</v>
      </c>
      <c r="E1936" s="35" t="s">
        <v>2079</v>
      </c>
      <c r="F1936" s="35" t="s">
        <v>1479</v>
      </c>
      <c r="G1936" s="35" t="s">
        <v>1479</v>
      </c>
      <c r="H1936"/>
      <c r="I1936"/>
      <c r="J1936" s="20">
        <v>-1.6</v>
      </c>
      <c r="K1936" s="20" t="s">
        <v>2073</v>
      </c>
    </row>
    <row r="1937" spans="1:11" s="20" customFormat="1" ht="17" customHeight="1" x14ac:dyDescent="0.2">
      <c r="A1937" s="33" t="str">
        <f>LEFT(B1937,1)</f>
        <v>O</v>
      </c>
      <c r="B1937" s="20" t="s">
        <v>2382</v>
      </c>
      <c r="C1937" s="34" t="s">
        <v>2262</v>
      </c>
      <c r="D1937" s="20" t="s">
        <v>1044</v>
      </c>
      <c r="E1937" s="35" t="s">
        <v>2079</v>
      </c>
      <c r="F1937" s="35" t="s">
        <v>1479</v>
      </c>
      <c r="G1937" s="35" t="s">
        <v>1479</v>
      </c>
      <c r="H1937"/>
      <c r="I1937"/>
      <c r="J1937" s="20">
        <v>-2</v>
      </c>
      <c r="K1937" s="20" t="s">
        <v>2074</v>
      </c>
    </row>
    <row r="1938" spans="1:11" s="20" customFormat="1" ht="17" customHeight="1" x14ac:dyDescent="0.2">
      <c r="A1938" s="33" t="str">
        <f>LEFT(B1938,1)</f>
        <v>O</v>
      </c>
      <c r="B1938" s="20" t="s">
        <v>2383</v>
      </c>
      <c r="C1938" s="34" t="s">
        <v>2262</v>
      </c>
      <c r="D1938" s="20" t="s">
        <v>1044</v>
      </c>
      <c r="E1938" s="35" t="s">
        <v>2080</v>
      </c>
      <c r="F1938" s="35" t="s">
        <v>1479</v>
      </c>
      <c r="G1938" s="35" t="s">
        <v>1479</v>
      </c>
      <c r="H1938"/>
      <c r="I1938"/>
      <c r="J1938" s="20">
        <v>6.2</v>
      </c>
      <c r="K1938" s="20" t="s">
        <v>2075</v>
      </c>
    </row>
    <row r="1939" spans="1:11" s="20" customFormat="1" ht="17" customHeight="1" x14ac:dyDescent="0.2">
      <c r="A1939" s="33" t="str">
        <f>LEFT(B1939,1)</f>
        <v>O</v>
      </c>
      <c r="B1939" s="20" t="s">
        <v>2384</v>
      </c>
      <c r="C1939" s="34" t="s">
        <v>2262</v>
      </c>
      <c r="D1939" s="20" t="s">
        <v>1044</v>
      </c>
      <c r="E1939" s="35" t="s">
        <v>2080</v>
      </c>
      <c r="F1939" s="35" t="s">
        <v>1479</v>
      </c>
      <c r="G1939" s="35" t="s">
        <v>1479</v>
      </c>
      <c r="H1939"/>
      <c r="I1939"/>
      <c r="J1939" s="20">
        <v>5.2</v>
      </c>
      <c r="K1939" s="20" t="s">
        <v>2076</v>
      </c>
    </row>
    <row r="1940" spans="1:11" s="20" customFormat="1" ht="17" customHeight="1" x14ac:dyDescent="0.2">
      <c r="A1940" s="33" t="str">
        <f>LEFT(B1940,1)</f>
        <v>O</v>
      </c>
      <c r="B1940" s="20" t="s">
        <v>2385</v>
      </c>
      <c r="C1940" s="34" t="s">
        <v>2051</v>
      </c>
      <c r="D1940" s="20" t="s">
        <v>1044</v>
      </c>
      <c r="E1940" s="35" t="s">
        <v>2080</v>
      </c>
      <c r="F1940" s="20" t="s">
        <v>2077</v>
      </c>
      <c r="G1940" s="20" t="s">
        <v>2077</v>
      </c>
      <c r="H1940"/>
      <c r="I1940"/>
      <c r="J1940" s="20">
        <v>3.1</v>
      </c>
      <c r="K1940" s="20" t="s">
        <v>2078</v>
      </c>
    </row>
    <row r="1941" spans="1:11" s="20" customFormat="1" ht="17" customHeight="1" x14ac:dyDescent="0.2">
      <c r="A1941" s="33" t="str">
        <f>LEFT(B1941,1)</f>
        <v>O</v>
      </c>
      <c r="B1941" s="20" t="s">
        <v>2386</v>
      </c>
      <c r="C1941" s="34" t="s">
        <v>2262</v>
      </c>
      <c r="D1941" s="20" t="s">
        <v>1044</v>
      </c>
      <c r="E1941" s="35" t="s">
        <v>2093</v>
      </c>
      <c r="F1941" s="35" t="s">
        <v>1479</v>
      </c>
      <c r="G1941" s="35" t="s">
        <v>1479</v>
      </c>
      <c r="H1941"/>
      <c r="I1941"/>
      <c r="J1941" s="20">
        <v>-7.5</v>
      </c>
      <c r="K1941" s="20" t="s">
        <v>2081</v>
      </c>
    </row>
    <row r="1942" spans="1:11" s="20" customFormat="1" ht="17" customHeight="1" x14ac:dyDescent="0.2">
      <c r="A1942" s="33" t="str">
        <f>LEFT(B1942,1)</f>
        <v>O</v>
      </c>
      <c r="B1942" s="20" t="s">
        <v>2387</v>
      </c>
      <c r="C1942" s="34" t="s">
        <v>2262</v>
      </c>
      <c r="D1942" s="20" t="s">
        <v>1044</v>
      </c>
      <c r="E1942" s="35" t="s">
        <v>2093</v>
      </c>
      <c r="F1942" s="35" t="s">
        <v>1479</v>
      </c>
      <c r="G1942" s="35" t="s">
        <v>1479</v>
      </c>
      <c r="H1942"/>
      <c r="I1942"/>
      <c r="J1942" s="20">
        <v>-7.9</v>
      </c>
      <c r="K1942" s="20" t="s">
        <v>2082</v>
      </c>
    </row>
    <row r="1943" spans="1:11" s="20" customFormat="1" ht="17" customHeight="1" x14ac:dyDescent="0.2">
      <c r="A1943" s="33" t="str">
        <f>LEFT(B1943,1)</f>
        <v>O</v>
      </c>
      <c r="B1943" s="20" t="s">
        <v>2388</v>
      </c>
      <c r="C1943" s="34" t="s">
        <v>2262</v>
      </c>
      <c r="D1943" s="20" t="s">
        <v>1044</v>
      </c>
      <c r="E1943" s="35" t="s">
        <v>2093</v>
      </c>
      <c r="F1943" s="35" t="s">
        <v>1479</v>
      </c>
      <c r="G1943" s="35" t="s">
        <v>1479</v>
      </c>
      <c r="H1943"/>
      <c r="I1943"/>
      <c r="J1943" s="20">
        <v>-6.4</v>
      </c>
      <c r="K1943" s="20" t="s">
        <v>2083</v>
      </c>
    </row>
    <row r="1944" spans="1:11" s="20" customFormat="1" ht="17" customHeight="1" x14ac:dyDescent="0.2">
      <c r="A1944" s="33" t="str">
        <f>LEFT(B1944,1)</f>
        <v>O</v>
      </c>
      <c r="B1944" s="20" t="s">
        <v>2389</v>
      </c>
      <c r="C1944" s="34" t="s">
        <v>2262</v>
      </c>
      <c r="D1944" s="20" t="s">
        <v>1044</v>
      </c>
      <c r="E1944" s="35" t="s">
        <v>2093</v>
      </c>
      <c r="F1944" s="35" t="s">
        <v>1479</v>
      </c>
      <c r="G1944" s="35" t="s">
        <v>1479</v>
      </c>
      <c r="H1944"/>
      <c r="I1944"/>
      <c r="J1944" s="20">
        <v>-7.1</v>
      </c>
      <c r="K1944" s="20" t="s">
        <v>2084</v>
      </c>
    </row>
    <row r="1945" spans="1:11" s="20" customFormat="1" ht="17" customHeight="1" x14ac:dyDescent="0.2">
      <c r="A1945" s="33" t="str">
        <f>LEFT(B1945,1)</f>
        <v>O</v>
      </c>
      <c r="B1945" s="20" t="s">
        <v>2390</v>
      </c>
      <c r="C1945" s="34" t="s">
        <v>2262</v>
      </c>
      <c r="D1945" s="20" t="s">
        <v>1044</v>
      </c>
      <c r="E1945" s="35" t="s">
        <v>2093</v>
      </c>
      <c r="F1945" s="35" t="s">
        <v>1479</v>
      </c>
      <c r="G1945" s="35" t="s">
        <v>1479</v>
      </c>
      <c r="H1945"/>
      <c r="I1945"/>
      <c r="J1945" s="20">
        <v>-7.7</v>
      </c>
      <c r="K1945" s="20" t="s">
        <v>2085</v>
      </c>
    </row>
    <row r="1946" spans="1:11" s="20" customFormat="1" ht="17" customHeight="1" x14ac:dyDescent="0.2">
      <c r="A1946" s="33" t="str">
        <f>LEFT(B1946,1)</f>
        <v>O</v>
      </c>
      <c r="B1946" s="20" t="s">
        <v>2391</v>
      </c>
      <c r="C1946" s="34" t="s">
        <v>2262</v>
      </c>
      <c r="D1946" s="20" t="s">
        <v>1044</v>
      </c>
      <c r="E1946" s="35" t="s">
        <v>2093</v>
      </c>
      <c r="F1946" s="35" t="s">
        <v>1479</v>
      </c>
      <c r="G1946" s="35" t="s">
        <v>1479</v>
      </c>
      <c r="H1946"/>
      <c r="I1946"/>
      <c r="J1946" s="20">
        <v>-6.8</v>
      </c>
      <c r="K1946" s="20" t="s">
        <v>2086</v>
      </c>
    </row>
    <row r="1947" spans="1:11" s="20" customFormat="1" ht="17" customHeight="1" x14ac:dyDescent="0.2">
      <c r="A1947" s="33" t="str">
        <f>LEFT(B1947,1)</f>
        <v>O</v>
      </c>
      <c r="B1947" s="20" t="s">
        <v>2392</v>
      </c>
      <c r="C1947" s="34" t="s">
        <v>2262</v>
      </c>
      <c r="D1947" s="20" t="s">
        <v>1044</v>
      </c>
      <c r="E1947" s="35" t="s">
        <v>2093</v>
      </c>
      <c r="F1947" s="35" t="s">
        <v>1479</v>
      </c>
      <c r="G1947" s="35" t="s">
        <v>1479</v>
      </c>
      <c r="H1947"/>
      <c r="I1947"/>
      <c r="J1947" s="20">
        <v>-8.8000000000000007</v>
      </c>
      <c r="K1947" s="20" t="s">
        <v>2087</v>
      </c>
    </row>
    <row r="1948" spans="1:11" s="20" customFormat="1" ht="17" customHeight="1" x14ac:dyDescent="0.2">
      <c r="A1948" s="33" t="str">
        <f>LEFT(B1948,1)</f>
        <v>O</v>
      </c>
      <c r="B1948" s="20" t="s">
        <v>2393</v>
      </c>
      <c r="C1948" s="34" t="s">
        <v>2262</v>
      </c>
      <c r="D1948" s="20" t="s">
        <v>1044</v>
      </c>
      <c r="E1948" s="35" t="s">
        <v>2093</v>
      </c>
      <c r="F1948" s="35" t="s">
        <v>1479</v>
      </c>
      <c r="G1948" s="35" t="s">
        <v>1479</v>
      </c>
      <c r="H1948"/>
      <c r="I1948"/>
      <c r="J1948" s="20">
        <v>-5.6</v>
      </c>
      <c r="K1948" s="20" t="s">
        <v>2088</v>
      </c>
    </row>
    <row r="1949" spans="1:11" s="20" customFormat="1" ht="17" customHeight="1" x14ac:dyDescent="0.2">
      <c r="A1949" s="33" t="str">
        <f>LEFT(B1949,1)</f>
        <v>O</v>
      </c>
      <c r="B1949" s="20" t="s">
        <v>2394</v>
      </c>
      <c r="C1949" s="34" t="s">
        <v>2262</v>
      </c>
      <c r="D1949" s="20" t="s">
        <v>1044</v>
      </c>
      <c r="E1949" s="35" t="s">
        <v>2093</v>
      </c>
      <c r="F1949" s="35" t="s">
        <v>1479</v>
      </c>
      <c r="G1949" s="35" t="s">
        <v>1479</v>
      </c>
      <c r="H1949"/>
      <c r="I1949"/>
      <c r="J1949" s="20">
        <v>3.7</v>
      </c>
      <c r="K1949" s="20" t="s">
        <v>2089</v>
      </c>
    </row>
    <row r="1950" spans="1:11" s="20" customFormat="1" ht="17" customHeight="1" x14ac:dyDescent="0.2">
      <c r="A1950" s="33" t="str">
        <f>LEFT(B1950,1)</f>
        <v>O</v>
      </c>
      <c r="B1950" s="20" t="s">
        <v>2395</v>
      </c>
      <c r="C1950" s="34" t="s">
        <v>2262</v>
      </c>
      <c r="D1950" s="20" t="s">
        <v>1044</v>
      </c>
      <c r="E1950" s="35" t="s">
        <v>2093</v>
      </c>
      <c r="F1950" s="35" t="s">
        <v>1479</v>
      </c>
      <c r="G1950" s="35" t="s">
        <v>1479</v>
      </c>
      <c r="H1950"/>
      <c r="I1950"/>
      <c r="J1950" s="20">
        <v>26.3</v>
      </c>
      <c r="K1950" s="20" t="s">
        <v>2090</v>
      </c>
    </row>
    <row r="1951" spans="1:11" s="20" customFormat="1" ht="17" customHeight="1" x14ac:dyDescent="0.2">
      <c r="A1951" s="33" t="str">
        <f>LEFT(B1951,1)</f>
        <v>O</v>
      </c>
      <c r="B1951" s="20" t="s">
        <v>2396</v>
      </c>
      <c r="C1951" s="34" t="s">
        <v>2262</v>
      </c>
      <c r="D1951" s="20" t="s">
        <v>1044</v>
      </c>
      <c r="E1951" s="35" t="s">
        <v>2093</v>
      </c>
      <c r="F1951" s="35" t="s">
        <v>1479</v>
      </c>
      <c r="G1951" s="35" t="s">
        <v>1479</v>
      </c>
      <c r="H1951"/>
      <c r="I1951"/>
      <c r="J1951" s="20">
        <v>-2.5</v>
      </c>
      <c r="K1951" s="20" t="s">
        <v>2091</v>
      </c>
    </row>
    <row r="1952" spans="1:11" s="20" customFormat="1" ht="17" customHeight="1" x14ac:dyDescent="0.2">
      <c r="A1952" s="33" t="str">
        <f>LEFT(B1952,1)</f>
        <v>O</v>
      </c>
      <c r="B1952" s="20" t="s">
        <v>2397</v>
      </c>
      <c r="C1952" s="34" t="s">
        <v>2262</v>
      </c>
      <c r="D1952" s="20" t="s">
        <v>1044</v>
      </c>
      <c r="E1952" s="35" t="s">
        <v>2093</v>
      </c>
      <c r="F1952" s="35" t="s">
        <v>1479</v>
      </c>
      <c r="G1952" s="35" t="s">
        <v>1479</v>
      </c>
      <c r="H1952"/>
      <c r="I1952"/>
      <c r="J1952" s="20">
        <v>-2.2000000000000002</v>
      </c>
      <c r="K1952" s="20" t="s">
        <v>2092</v>
      </c>
    </row>
    <row r="1953" spans="1:11" s="20" customFormat="1" ht="17" customHeight="1" x14ac:dyDescent="0.2">
      <c r="A1953" s="33" t="str">
        <f>LEFT(B1953,1)</f>
        <v>O</v>
      </c>
      <c r="B1953" s="20" t="s">
        <v>2398</v>
      </c>
      <c r="C1953" s="34" t="s">
        <v>2262</v>
      </c>
      <c r="D1953" s="20" t="s">
        <v>1044</v>
      </c>
      <c r="E1953" s="35" t="s">
        <v>2103</v>
      </c>
      <c r="F1953" s="20" t="s">
        <v>1479</v>
      </c>
      <c r="G1953" s="20" t="s">
        <v>1479</v>
      </c>
      <c r="H1953"/>
      <c r="I1953"/>
      <c r="J1953" s="20">
        <v>2</v>
      </c>
      <c r="K1953" s="20" t="s">
        <v>2094</v>
      </c>
    </row>
    <row r="1954" spans="1:11" s="20" customFormat="1" ht="17" customHeight="1" x14ac:dyDescent="0.2">
      <c r="A1954" s="33" t="str">
        <f>LEFT(B1954,1)</f>
        <v>O</v>
      </c>
      <c r="B1954" s="20" t="s">
        <v>2398</v>
      </c>
      <c r="C1954" s="34" t="s">
        <v>2262</v>
      </c>
      <c r="D1954" s="20" t="s">
        <v>1044</v>
      </c>
      <c r="E1954" s="35" t="s">
        <v>2103</v>
      </c>
      <c r="F1954" s="20" t="s">
        <v>1479</v>
      </c>
      <c r="G1954" s="20" t="s">
        <v>1479</v>
      </c>
      <c r="H1954"/>
      <c r="I1954"/>
      <c r="J1954" s="20">
        <v>4.4000000000000004</v>
      </c>
      <c r="K1954" s="20" t="s">
        <v>2094</v>
      </c>
    </row>
    <row r="1955" spans="1:11" s="20" customFormat="1" ht="17" customHeight="1" x14ac:dyDescent="0.2">
      <c r="A1955" s="33" t="str">
        <f>LEFT(B1955,1)</f>
        <v>O</v>
      </c>
      <c r="B1955" s="20" t="s">
        <v>2398</v>
      </c>
      <c r="C1955" s="34" t="s">
        <v>2262</v>
      </c>
      <c r="D1955" s="20" t="s">
        <v>1044</v>
      </c>
      <c r="E1955" s="35" t="s">
        <v>2103</v>
      </c>
      <c r="F1955" s="20" t="s">
        <v>1479</v>
      </c>
      <c r="G1955" s="20" t="s">
        <v>1479</v>
      </c>
      <c r="H1955"/>
      <c r="I1955"/>
      <c r="J1955" s="20">
        <v>5.9</v>
      </c>
      <c r="K1955" s="20" t="s">
        <v>2094</v>
      </c>
    </row>
    <row r="1956" spans="1:11" s="20" customFormat="1" ht="17" customHeight="1" x14ac:dyDescent="0.2">
      <c r="A1956" s="33" t="str">
        <f>LEFT(B1956,1)</f>
        <v>O</v>
      </c>
      <c r="B1956" s="20" t="s">
        <v>2399</v>
      </c>
      <c r="C1956" s="34" t="s">
        <v>2262</v>
      </c>
      <c r="D1956" s="20" t="s">
        <v>1044</v>
      </c>
      <c r="E1956" s="35" t="s">
        <v>2103</v>
      </c>
      <c r="F1956" s="20" t="s">
        <v>1479</v>
      </c>
      <c r="G1956" s="20" t="s">
        <v>1479</v>
      </c>
      <c r="H1956"/>
      <c r="I1956"/>
      <c r="J1956" s="20">
        <v>4.7</v>
      </c>
      <c r="K1956" s="20" t="s">
        <v>2095</v>
      </c>
    </row>
    <row r="1957" spans="1:11" s="20" customFormat="1" ht="17" customHeight="1" x14ac:dyDescent="0.2">
      <c r="A1957" s="33" t="str">
        <f>LEFT(B1957,1)</f>
        <v>O</v>
      </c>
      <c r="B1957" s="20" t="s">
        <v>2399</v>
      </c>
      <c r="C1957" s="34" t="s">
        <v>2262</v>
      </c>
      <c r="D1957" s="20" t="s">
        <v>1044</v>
      </c>
      <c r="E1957" s="35" t="s">
        <v>2103</v>
      </c>
      <c r="F1957" s="20" t="s">
        <v>1479</v>
      </c>
      <c r="G1957" s="20" t="s">
        <v>1479</v>
      </c>
      <c r="H1957"/>
      <c r="I1957"/>
      <c r="J1957" s="20">
        <v>5</v>
      </c>
      <c r="K1957" s="20" t="s">
        <v>2096</v>
      </c>
    </row>
    <row r="1958" spans="1:11" s="20" customFormat="1" ht="17" customHeight="1" x14ac:dyDescent="0.2">
      <c r="A1958" s="33" t="str">
        <f>LEFT(B1958,1)</f>
        <v>O</v>
      </c>
      <c r="B1958" s="20" t="s">
        <v>2399</v>
      </c>
      <c r="C1958" s="34" t="s">
        <v>2262</v>
      </c>
      <c r="D1958" s="20" t="s">
        <v>1044</v>
      </c>
      <c r="E1958" s="35" t="s">
        <v>2103</v>
      </c>
      <c r="F1958" s="20" t="s">
        <v>1479</v>
      </c>
      <c r="G1958" s="20" t="s">
        <v>1479</v>
      </c>
      <c r="H1958"/>
      <c r="I1958"/>
      <c r="J1958" s="20">
        <v>6.6</v>
      </c>
      <c r="K1958" s="20" t="s">
        <v>2096</v>
      </c>
    </row>
    <row r="1959" spans="1:11" s="20" customFormat="1" ht="17" customHeight="1" x14ac:dyDescent="0.2">
      <c r="A1959" s="33" t="str">
        <f>LEFT(B1959,1)</f>
        <v>O</v>
      </c>
      <c r="B1959" s="20" t="s">
        <v>2400</v>
      </c>
      <c r="C1959" s="34" t="s">
        <v>2262</v>
      </c>
      <c r="D1959" s="20" t="s">
        <v>1044</v>
      </c>
      <c r="E1959" s="35" t="s">
        <v>2103</v>
      </c>
      <c r="F1959" s="20" t="s">
        <v>1479</v>
      </c>
      <c r="G1959" s="20" t="s">
        <v>1479</v>
      </c>
      <c r="H1959"/>
      <c r="I1959"/>
      <c r="J1959" s="20">
        <v>1.9</v>
      </c>
      <c r="K1959" s="20" t="s">
        <v>2097</v>
      </c>
    </row>
    <row r="1960" spans="1:11" s="20" customFormat="1" ht="17" customHeight="1" x14ac:dyDescent="0.2">
      <c r="A1960" s="33" t="str">
        <f>LEFT(B1960,1)</f>
        <v>O</v>
      </c>
      <c r="B1960" s="20" t="s">
        <v>2400</v>
      </c>
      <c r="C1960" s="34" t="s">
        <v>2262</v>
      </c>
      <c r="D1960" s="20" t="s">
        <v>1044</v>
      </c>
      <c r="E1960" s="35" t="s">
        <v>2103</v>
      </c>
      <c r="F1960" s="20" t="s">
        <v>1479</v>
      </c>
      <c r="G1960" s="20" t="s">
        <v>1479</v>
      </c>
      <c r="H1960"/>
      <c r="I1960"/>
      <c r="J1960" s="20">
        <v>4.0999999999999996</v>
      </c>
      <c r="K1960" s="20" t="s">
        <v>2098</v>
      </c>
    </row>
    <row r="1961" spans="1:11" s="20" customFormat="1" ht="17" customHeight="1" x14ac:dyDescent="0.2">
      <c r="A1961" s="33" t="str">
        <f>LEFT(B1961,1)</f>
        <v>O</v>
      </c>
      <c r="B1961" s="20" t="s">
        <v>2401</v>
      </c>
      <c r="C1961" s="34" t="s">
        <v>2262</v>
      </c>
      <c r="D1961" s="20" t="s">
        <v>1044</v>
      </c>
      <c r="E1961" s="35" t="s">
        <v>2103</v>
      </c>
      <c r="F1961" s="20" t="s">
        <v>1479</v>
      </c>
      <c r="G1961" s="20" t="s">
        <v>1479</v>
      </c>
      <c r="H1961"/>
      <c r="I1961"/>
      <c r="J1961" s="20">
        <v>5.5</v>
      </c>
      <c r="K1961" s="20" t="s">
        <v>2099</v>
      </c>
    </row>
    <row r="1962" spans="1:11" s="20" customFormat="1" ht="17" customHeight="1" x14ac:dyDescent="0.2">
      <c r="A1962" s="33" t="str">
        <f>LEFT(B1962,1)</f>
        <v>O</v>
      </c>
      <c r="B1962" s="20" t="s">
        <v>2401</v>
      </c>
      <c r="C1962" s="34" t="s">
        <v>2262</v>
      </c>
      <c r="D1962" s="20" t="s">
        <v>1044</v>
      </c>
      <c r="E1962" s="35" t="s">
        <v>2103</v>
      </c>
      <c r="F1962" s="20" t="s">
        <v>1479</v>
      </c>
      <c r="G1962" s="20" t="s">
        <v>1479</v>
      </c>
      <c r="H1962" t="s">
        <v>1479</v>
      </c>
      <c r="I1962" t="s">
        <v>1479</v>
      </c>
      <c r="J1962" s="20">
        <v>6.5</v>
      </c>
      <c r="K1962" s="20" t="s">
        <v>2099</v>
      </c>
    </row>
    <row r="1963" spans="1:11" s="20" customFormat="1" ht="17" customHeight="1" x14ac:dyDescent="0.2">
      <c r="A1963" s="33" t="str">
        <f>LEFT(B1963,1)</f>
        <v>O</v>
      </c>
      <c r="B1963" s="20" t="s">
        <v>2402</v>
      </c>
      <c r="C1963" s="34" t="s">
        <v>2262</v>
      </c>
      <c r="D1963" s="20" t="s">
        <v>1044</v>
      </c>
      <c r="E1963" s="35" t="s">
        <v>2103</v>
      </c>
      <c r="F1963" s="20" t="s">
        <v>1479</v>
      </c>
      <c r="G1963" s="20" t="s">
        <v>1479</v>
      </c>
      <c r="H1963" t="s">
        <v>1479</v>
      </c>
      <c r="I1963" t="s">
        <v>1479</v>
      </c>
      <c r="J1963" s="20">
        <v>0.5</v>
      </c>
      <c r="K1963" s="20" t="s">
        <v>2100</v>
      </c>
    </row>
    <row r="1964" spans="1:11" s="20" customFormat="1" ht="17" customHeight="1" x14ac:dyDescent="0.2">
      <c r="A1964" s="33" t="str">
        <f>LEFT(B1964,1)</f>
        <v>O</v>
      </c>
      <c r="B1964" s="20" t="s">
        <v>2402</v>
      </c>
      <c r="C1964" s="34" t="s">
        <v>2262</v>
      </c>
      <c r="D1964" s="20" t="s">
        <v>1044</v>
      </c>
      <c r="E1964" s="35" t="s">
        <v>2103</v>
      </c>
      <c r="F1964" s="20" t="s">
        <v>1479</v>
      </c>
      <c r="G1964" s="20" t="s">
        <v>1479</v>
      </c>
      <c r="H1964" t="s">
        <v>1479</v>
      </c>
      <c r="I1964" t="s">
        <v>1479</v>
      </c>
      <c r="J1964" s="20">
        <v>2</v>
      </c>
      <c r="K1964" s="20" t="s">
        <v>2101</v>
      </c>
    </row>
    <row r="1965" spans="1:11" s="20" customFormat="1" ht="17" customHeight="1" x14ac:dyDescent="0.2">
      <c r="A1965" s="33" t="str">
        <f>LEFT(B1965,1)</f>
        <v>O</v>
      </c>
      <c r="B1965" s="20" t="s">
        <v>2403</v>
      </c>
      <c r="C1965" s="34" t="s">
        <v>2262</v>
      </c>
      <c r="D1965" s="20" t="s">
        <v>1044</v>
      </c>
      <c r="E1965" s="35" t="s">
        <v>2103</v>
      </c>
      <c r="F1965" s="20" t="s">
        <v>1479</v>
      </c>
      <c r="G1965" s="20" t="s">
        <v>1479</v>
      </c>
      <c r="H1965" t="s">
        <v>1479</v>
      </c>
      <c r="I1965" t="s">
        <v>1479</v>
      </c>
      <c r="J1965" s="20">
        <v>2.8</v>
      </c>
      <c r="K1965" s="20" t="s">
        <v>2102</v>
      </c>
    </row>
    <row r="1966" spans="1:11" s="20" customFormat="1" ht="17" customHeight="1" x14ac:dyDescent="0.2">
      <c r="A1966" s="33" t="str">
        <f>LEFT(B1966,1)</f>
        <v>O</v>
      </c>
      <c r="B1966" s="20" t="s">
        <v>2404</v>
      </c>
      <c r="C1966" s="34" t="s">
        <v>2262</v>
      </c>
      <c r="D1966" s="20" t="s">
        <v>1044</v>
      </c>
      <c r="E1966" s="35" t="s">
        <v>2108</v>
      </c>
      <c r="F1966" s="20" t="s">
        <v>1479</v>
      </c>
      <c r="G1966" s="20" t="s">
        <v>1479</v>
      </c>
      <c r="H1966"/>
      <c r="I1966"/>
      <c r="J1966" s="20">
        <v>-11</v>
      </c>
      <c r="K1966" s="20" t="s">
        <v>2104</v>
      </c>
    </row>
    <row r="1967" spans="1:11" s="20" customFormat="1" ht="17" customHeight="1" x14ac:dyDescent="0.2">
      <c r="A1967" s="33" t="str">
        <f>LEFT(B1967,1)</f>
        <v>O</v>
      </c>
      <c r="B1967" s="20" t="s">
        <v>2405</v>
      </c>
      <c r="C1967" s="34" t="s">
        <v>2262</v>
      </c>
      <c r="D1967" s="20" t="s">
        <v>1044</v>
      </c>
      <c r="E1967" s="35" t="s">
        <v>2108</v>
      </c>
      <c r="F1967" s="20" t="s">
        <v>1479</v>
      </c>
      <c r="G1967" s="20" t="s">
        <v>1479</v>
      </c>
      <c r="H1967"/>
      <c r="I1967"/>
      <c r="J1967" s="20">
        <v>-4.5</v>
      </c>
      <c r="K1967" s="20" t="s">
        <v>2105</v>
      </c>
    </row>
    <row r="1968" spans="1:11" s="20" customFormat="1" ht="17" customHeight="1" x14ac:dyDescent="0.2">
      <c r="A1968" s="33" t="str">
        <f>LEFT(B1968,1)</f>
        <v>O</v>
      </c>
      <c r="B1968" s="20" t="s">
        <v>2406</v>
      </c>
      <c r="C1968" s="34" t="s">
        <v>2262</v>
      </c>
      <c r="D1968" s="20" t="s">
        <v>1044</v>
      </c>
      <c r="E1968" s="35" t="s">
        <v>2108</v>
      </c>
      <c r="F1968" s="20" t="s">
        <v>1479</v>
      </c>
      <c r="G1968" s="20" t="s">
        <v>1479</v>
      </c>
      <c r="H1968"/>
      <c r="I1968"/>
      <c r="J1968" s="20">
        <v>-1.2</v>
      </c>
      <c r="K1968" s="20" t="s">
        <v>2106</v>
      </c>
    </row>
    <row r="1969" spans="1:11" s="20" customFormat="1" ht="17" customHeight="1" x14ac:dyDescent="0.2">
      <c r="A1969" s="33" t="str">
        <f>LEFT(B1969,1)</f>
        <v>O</v>
      </c>
      <c r="B1969" s="20" t="s">
        <v>2407</v>
      </c>
      <c r="C1969" s="34" t="s">
        <v>2262</v>
      </c>
      <c r="D1969" s="20" t="s">
        <v>1044</v>
      </c>
      <c r="E1969" s="35" t="s">
        <v>2108</v>
      </c>
      <c r="F1969" s="20" t="s">
        <v>1479</v>
      </c>
      <c r="G1969" s="20" t="s">
        <v>1479</v>
      </c>
      <c r="H1969"/>
      <c r="I1969"/>
      <c r="J1969" s="20">
        <v>3.8</v>
      </c>
      <c r="K1969" s="20" t="s">
        <v>2107</v>
      </c>
    </row>
  </sheetData>
  <autoFilter ref="A1:K1969" xr:uid="{FD3E1F16-2D40-7449-A0F2-9E839597C485}">
    <filterColumn colId="0">
      <filters>
        <filter val="O"/>
      </filters>
    </filterColumn>
  </autoFilter>
  <phoneticPr fontId="2" type="noConversion"/>
  <pageMargins left="0.7" right="0.7" top="0.75" bottom="0.75" header="0.3" footer="0.3"/>
  <ignoredErrors>
    <ignoredError sqref="A1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A6FD-31A1-DE4D-A07D-1CAFAD0BEBDB}">
  <dimension ref="A1:G90"/>
  <sheetViews>
    <sheetView topLeftCell="A68" workbookViewId="0">
      <selection activeCell="B90" sqref="B90"/>
    </sheetView>
  </sheetViews>
  <sheetFormatPr baseColWidth="10" defaultRowHeight="16" x14ac:dyDescent="0.2"/>
  <cols>
    <col min="1" max="1" width="42.6640625" bestFit="1" customWidth="1"/>
    <col min="2" max="2" width="14.5" bestFit="1" customWidth="1"/>
    <col min="4" max="4" width="13.33203125" bestFit="1" customWidth="1"/>
  </cols>
  <sheetData>
    <row r="1" spans="1:7" s="32" customFormat="1" ht="68" x14ac:dyDescent="0.2">
      <c r="A1" s="32" t="s">
        <v>2111</v>
      </c>
      <c r="B1" s="32" t="s">
        <v>2113</v>
      </c>
      <c r="C1" s="32" t="s">
        <v>0</v>
      </c>
      <c r="D1" s="32" t="s">
        <v>2114</v>
      </c>
    </row>
    <row r="2" spans="1:7" ht="17" x14ac:dyDescent="0.25">
      <c r="A2" s="31" t="s">
        <v>67</v>
      </c>
      <c r="B2" s="31">
        <v>38</v>
      </c>
      <c r="C2" s="31" t="s">
        <v>2112</v>
      </c>
      <c r="D2" s="31" t="s">
        <v>2121</v>
      </c>
      <c r="E2" s="31"/>
      <c r="F2" s="31"/>
      <c r="G2" s="31"/>
    </row>
    <row r="3" spans="1:7" ht="17" x14ac:dyDescent="0.25">
      <c r="A3" s="31" t="s">
        <v>2212</v>
      </c>
      <c r="B3" s="31">
        <v>7</v>
      </c>
      <c r="C3" s="31" t="s">
        <v>2112</v>
      </c>
      <c r="D3" s="31" t="s">
        <v>2213</v>
      </c>
      <c r="E3" s="31"/>
      <c r="F3" s="31"/>
      <c r="G3" s="31"/>
    </row>
    <row r="4" spans="1:7" ht="17" x14ac:dyDescent="0.25">
      <c r="A4" s="31" t="s">
        <v>152</v>
      </c>
      <c r="B4" s="31">
        <v>19</v>
      </c>
      <c r="C4" s="31" t="s">
        <v>2112</v>
      </c>
      <c r="D4" s="31" t="s">
        <v>2130</v>
      </c>
      <c r="E4" s="31"/>
      <c r="F4" s="31"/>
      <c r="G4" s="31"/>
    </row>
    <row r="5" spans="1:7" ht="17" x14ac:dyDescent="0.25">
      <c r="A5" s="31" t="s">
        <v>1723</v>
      </c>
      <c r="B5" s="31">
        <v>1</v>
      </c>
      <c r="C5" s="31" t="s">
        <v>2112</v>
      </c>
      <c r="D5" s="31" t="s">
        <v>2131</v>
      </c>
      <c r="E5" s="31"/>
      <c r="F5" s="31"/>
      <c r="G5" s="31"/>
    </row>
    <row r="6" spans="1:7" ht="17" x14ac:dyDescent="0.25">
      <c r="A6" s="31" t="s">
        <v>2077</v>
      </c>
      <c r="B6" s="31">
        <v>1</v>
      </c>
      <c r="C6" s="31" t="s">
        <v>2112</v>
      </c>
      <c r="D6" s="31" t="s">
        <v>2132</v>
      </c>
      <c r="E6" s="31"/>
      <c r="F6" s="31"/>
      <c r="G6" s="31"/>
    </row>
    <row r="7" spans="1:7" ht="17" x14ac:dyDescent="0.25">
      <c r="A7" s="31" t="s">
        <v>2117</v>
      </c>
      <c r="B7" s="31">
        <v>45</v>
      </c>
      <c r="C7" s="31" t="s">
        <v>2112</v>
      </c>
      <c r="D7" s="31" t="s">
        <v>2118</v>
      </c>
      <c r="E7" s="31"/>
      <c r="F7" s="31"/>
      <c r="G7" s="31"/>
    </row>
    <row r="8" spans="1:7" ht="17" x14ac:dyDescent="0.25">
      <c r="A8" s="31" t="s">
        <v>2194</v>
      </c>
      <c r="B8" s="31">
        <v>11</v>
      </c>
      <c r="C8" s="31" t="s">
        <v>2112</v>
      </c>
      <c r="D8" s="31" t="s">
        <v>2195</v>
      </c>
      <c r="E8" s="31"/>
      <c r="F8" s="31"/>
      <c r="G8" s="31"/>
    </row>
    <row r="9" spans="1:7" ht="17" x14ac:dyDescent="0.25">
      <c r="A9" s="31" t="s">
        <v>2208</v>
      </c>
      <c r="B9" s="31">
        <v>4</v>
      </c>
      <c r="C9" s="31" t="s">
        <v>2112</v>
      </c>
      <c r="D9" s="31" t="s">
        <v>2209</v>
      </c>
      <c r="E9" s="31"/>
      <c r="F9" s="31"/>
      <c r="G9" s="31"/>
    </row>
    <row r="10" spans="1:7" ht="17" x14ac:dyDescent="0.25">
      <c r="A10" s="31" t="s">
        <v>2251</v>
      </c>
      <c r="B10" s="31">
        <v>68</v>
      </c>
      <c r="C10" s="31" t="s">
        <v>2112</v>
      </c>
      <c r="D10" s="31" t="s">
        <v>2252</v>
      </c>
      <c r="E10" s="31"/>
      <c r="F10" s="31"/>
      <c r="G10" s="31"/>
    </row>
    <row r="11" spans="1:7" ht="17" x14ac:dyDescent="0.25">
      <c r="A11" s="31" t="s">
        <v>44</v>
      </c>
      <c r="B11" s="31">
        <v>28</v>
      </c>
      <c r="C11" s="31" t="s">
        <v>2112</v>
      </c>
      <c r="D11" s="31" t="s">
        <v>2137</v>
      </c>
      <c r="E11" s="31"/>
      <c r="F11" s="31"/>
      <c r="G11" s="31"/>
    </row>
    <row r="12" spans="1:7" ht="17" x14ac:dyDescent="0.25">
      <c r="A12" s="31" t="s">
        <v>2119</v>
      </c>
      <c r="B12" s="31">
        <v>1</v>
      </c>
      <c r="C12" s="31" t="s">
        <v>2112</v>
      </c>
      <c r="D12" s="31" t="s">
        <v>2120</v>
      </c>
      <c r="E12" s="31"/>
      <c r="F12" s="31"/>
      <c r="G12" s="31"/>
    </row>
    <row r="13" spans="1:7" ht="17" x14ac:dyDescent="0.25">
      <c r="A13" s="31" t="s">
        <v>2126</v>
      </c>
      <c r="B13" s="31">
        <v>1</v>
      </c>
      <c r="C13" s="31" t="s">
        <v>2112</v>
      </c>
      <c r="D13" s="31" t="s">
        <v>2127</v>
      </c>
      <c r="E13" s="31"/>
      <c r="F13" s="31"/>
      <c r="G13" s="31"/>
    </row>
    <row r="14" spans="1:7" ht="17" x14ac:dyDescent="0.25">
      <c r="A14" s="31" t="s">
        <v>2128</v>
      </c>
      <c r="B14" s="31">
        <v>3</v>
      </c>
      <c r="C14" s="31" t="s">
        <v>2112</v>
      </c>
      <c r="D14" s="31" t="s">
        <v>2129</v>
      </c>
      <c r="E14" s="31"/>
      <c r="F14" s="31"/>
      <c r="G14" s="31"/>
    </row>
    <row r="15" spans="1:7" ht="17" x14ac:dyDescent="0.25">
      <c r="A15" s="31" t="s">
        <v>2135</v>
      </c>
      <c r="B15" s="31">
        <v>1</v>
      </c>
      <c r="C15" s="31" t="s">
        <v>2112</v>
      </c>
      <c r="D15" s="31" t="s">
        <v>2136</v>
      </c>
      <c r="E15" s="31"/>
      <c r="F15" s="31"/>
      <c r="G15" s="31"/>
    </row>
    <row r="16" spans="1:7" ht="17" x14ac:dyDescent="0.25">
      <c r="A16" s="31" t="s">
        <v>2138</v>
      </c>
      <c r="B16" s="31">
        <v>1</v>
      </c>
      <c r="C16" s="31" t="s">
        <v>2112</v>
      </c>
      <c r="D16" s="31" t="s">
        <v>2139</v>
      </c>
      <c r="E16" s="31"/>
      <c r="F16" s="31"/>
      <c r="G16" s="31"/>
    </row>
    <row r="17" spans="1:7" ht="17" x14ac:dyDescent="0.25">
      <c r="A17" s="31" t="s">
        <v>2143</v>
      </c>
      <c r="B17" s="31">
        <v>1</v>
      </c>
      <c r="C17" s="31" t="s">
        <v>2112</v>
      </c>
      <c r="D17" s="31" t="s">
        <v>2144</v>
      </c>
      <c r="E17" s="31"/>
      <c r="F17" s="31"/>
      <c r="G17" s="31"/>
    </row>
    <row r="18" spans="1:7" ht="17" x14ac:dyDescent="0.25">
      <c r="A18" s="31" t="s">
        <v>2145</v>
      </c>
      <c r="B18" s="31">
        <v>1</v>
      </c>
      <c r="C18" s="31" t="s">
        <v>2112</v>
      </c>
      <c r="D18" s="31" t="s">
        <v>2125</v>
      </c>
      <c r="E18" s="31"/>
      <c r="F18" s="31"/>
      <c r="G18" s="31"/>
    </row>
    <row r="19" spans="1:7" ht="17" x14ac:dyDescent="0.25">
      <c r="A19" s="31" t="s">
        <v>2146</v>
      </c>
      <c r="B19" s="31">
        <v>1</v>
      </c>
      <c r="C19" s="31" t="s">
        <v>2112</v>
      </c>
      <c r="D19" s="31" t="s">
        <v>2147</v>
      </c>
      <c r="E19" s="31"/>
      <c r="F19" s="31"/>
      <c r="G19" s="31"/>
    </row>
    <row r="20" spans="1:7" ht="17" x14ac:dyDescent="0.25">
      <c r="A20" s="31" t="s">
        <v>2153</v>
      </c>
      <c r="B20" s="31">
        <v>1</v>
      </c>
      <c r="C20" s="31" t="s">
        <v>2112</v>
      </c>
      <c r="D20" s="31" t="s">
        <v>2154</v>
      </c>
      <c r="E20" s="31"/>
      <c r="F20" s="31"/>
      <c r="G20" s="31"/>
    </row>
    <row r="21" spans="1:7" ht="17" x14ac:dyDescent="0.25">
      <c r="A21" s="31" t="s">
        <v>2155</v>
      </c>
      <c r="B21" s="31">
        <v>2</v>
      </c>
      <c r="C21" s="31" t="s">
        <v>2112</v>
      </c>
      <c r="D21" s="31" t="s">
        <v>2156</v>
      </c>
      <c r="E21" s="31"/>
      <c r="F21" s="31"/>
      <c r="G21" s="31"/>
    </row>
    <row r="22" spans="1:7" ht="17" x14ac:dyDescent="0.25">
      <c r="A22" s="31" t="s">
        <v>2157</v>
      </c>
      <c r="B22" s="31">
        <v>1</v>
      </c>
      <c r="C22" s="31" t="s">
        <v>2112</v>
      </c>
      <c r="D22" s="31" t="s">
        <v>2158</v>
      </c>
      <c r="E22" s="31"/>
      <c r="F22" s="31"/>
      <c r="G22" s="31"/>
    </row>
    <row r="23" spans="1:7" ht="17" x14ac:dyDescent="0.25">
      <c r="A23" s="31" t="s">
        <v>2161</v>
      </c>
      <c r="B23" s="31">
        <v>1</v>
      </c>
      <c r="C23" s="31" t="s">
        <v>2112</v>
      </c>
      <c r="D23" s="31" t="s">
        <v>2162</v>
      </c>
      <c r="E23" s="31"/>
      <c r="F23" s="31"/>
      <c r="G23" s="31"/>
    </row>
    <row r="24" spans="1:7" ht="17" x14ac:dyDescent="0.25">
      <c r="A24" s="31" t="s">
        <v>2165</v>
      </c>
      <c r="B24" s="31">
        <v>1</v>
      </c>
      <c r="C24" s="31" t="s">
        <v>2112</v>
      </c>
      <c r="D24" s="31" t="s">
        <v>2166</v>
      </c>
      <c r="E24" s="31"/>
      <c r="F24" s="31"/>
      <c r="G24" s="31"/>
    </row>
    <row r="25" spans="1:7" ht="17" x14ac:dyDescent="0.25">
      <c r="A25" s="31" t="s">
        <v>2167</v>
      </c>
      <c r="B25" s="31">
        <v>12</v>
      </c>
      <c r="C25" s="31" t="s">
        <v>2112</v>
      </c>
      <c r="D25" s="31" t="s">
        <v>2168</v>
      </c>
      <c r="E25" s="31"/>
      <c r="F25" s="31"/>
      <c r="G25" s="31"/>
    </row>
    <row r="26" spans="1:7" ht="17" x14ac:dyDescent="0.25">
      <c r="A26" s="31" t="s">
        <v>2174</v>
      </c>
      <c r="B26" s="31">
        <v>19</v>
      </c>
      <c r="C26" s="31" t="s">
        <v>2112</v>
      </c>
      <c r="D26" s="31" t="s">
        <v>2175</v>
      </c>
      <c r="E26" s="31"/>
      <c r="F26" s="31"/>
      <c r="G26" s="31"/>
    </row>
    <row r="27" spans="1:7" ht="17" x14ac:dyDescent="0.25">
      <c r="A27" s="31" t="s">
        <v>2180</v>
      </c>
      <c r="B27" s="31">
        <v>1</v>
      </c>
      <c r="C27" s="31" t="s">
        <v>2112</v>
      </c>
      <c r="D27" s="31" t="s">
        <v>2181</v>
      </c>
      <c r="E27" s="31"/>
      <c r="F27" s="31"/>
      <c r="G27" s="31"/>
    </row>
    <row r="28" spans="1:7" ht="17" x14ac:dyDescent="0.25">
      <c r="A28" s="31" t="s">
        <v>2182</v>
      </c>
      <c r="B28" s="31">
        <v>1</v>
      </c>
      <c r="C28" s="31" t="s">
        <v>2112</v>
      </c>
      <c r="D28" s="31" t="s">
        <v>2183</v>
      </c>
      <c r="E28" s="31"/>
      <c r="F28" s="31"/>
      <c r="G28" s="31"/>
    </row>
    <row r="29" spans="1:7" ht="17" x14ac:dyDescent="0.25">
      <c r="A29" s="31" t="s">
        <v>2191</v>
      </c>
      <c r="B29" s="31">
        <v>1</v>
      </c>
      <c r="C29" s="31" t="s">
        <v>2112</v>
      </c>
      <c r="D29" s="31" t="s">
        <v>2192</v>
      </c>
      <c r="E29" s="31"/>
      <c r="F29" s="31"/>
      <c r="G29" s="31"/>
    </row>
    <row r="30" spans="1:7" ht="17" x14ac:dyDescent="0.25">
      <c r="A30" s="31" t="s">
        <v>2196</v>
      </c>
      <c r="B30" s="31">
        <v>1</v>
      </c>
      <c r="C30" s="31" t="s">
        <v>2112</v>
      </c>
      <c r="D30" s="31" t="s">
        <v>2164</v>
      </c>
      <c r="E30" s="31"/>
      <c r="F30" s="31"/>
      <c r="G30" s="31"/>
    </row>
    <row r="31" spans="1:7" ht="17" x14ac:dyDescent="0.25">
      <c r="A31" s="31" t="s">
        <v>2197</v>
      </c>
      <c r="B31" s="31">
        <v>1</v>
      </c>
      <c r="C31" s="31" t="s">
        <v>2112</v>
      </c>
      <c r="D31" s="31" t="s">
        <v>2198</v>
      </c>
      <c r="E31" s="31"/>
      <c r="F31" s="31"/>
      <c r="G31" s="31"/>
    </row>
    <row r="32" spans="1:7" ht="17" x14ac:dyDescent="0.25">
      <c r="A32" s="31" t="s">
        <v>2201</v>
      </c>
      <c r="B32" s="31">
        <v>1</v>
      </c>
      <c r="C32" s="31" t="s">
        <v>2112</v>
      </c>
      <c r="D32" s="31" t="s">
        <v>2164</v>
      </c>
      <c r="E32" s="31"/>
      <c r="F32" s="31"/>
      <c r="G32" s="31"/>
    </row>
    <row r="33" spans="1:7" ht="17" x14ac:dyDescent="0.25">
      <c r="A33" s="31" t="s">
        <v>2206</v>
      </c>
      <c r="B33" s="31">
        <v>1</v>
      </c>
      <c r="C33" s="31" t="s">
        <v>2112</v>
      </c>
      <c r="D33" s="31" t="s">
        <v>2207</v>
      </c>
      <c r="E33" s="31"/>
      <c r="F33" s="31"/>
      <c r="G33" s="31"/>
    </row>
    <row r="34" spans="1:7" ht="17" x14ac:dyDescent="0.25">
      <c r="A34" s="31" t="s">
        <v>2220</v>
      </c>
      <c r="B34" s="31">
        <v>1</v>
      </c>
      <c r="C34" s="31" t="s">
        <v>2112</v>
      </c>
      <c r="D34" s="31" t="s">
        <v>2221</v>
      </c>
      <c r="E34" s="31"/>
      <c r="F34" s="31"/>
      <c r="G34" s="31"/>
    </row>
    <row r="35" spans="1:7" ht="17" x14ac:dyDescent="0.25">
      <c r="A35" s="31" t="s">
        <v>2222</v>
      </c>
      <c r="B35" s="31">
        <v>1</v>
      </c>
      <c r="C35" s="31" t="s">
        <v>2112</v>
      </c>
      <c r="D35" s="31" t="s">
        <v>2223</v>
      </c>
      <c r="E35" s="31"/>
      <c r="F35" s="31"/>
      <c r="G35" s="31"/>
    </row>
    <row r="36" spans="1:7" ht="17" x14ac:dyDescent="0.25">
      <c r="A36" s="31" t="s">
        <v>2226</v>
      </c>
      <c r="B36" s="31">
        <v>38</v>
      </c>
      <c r="C36" s="31" t="s">
        <v>2112</v>
      </c>
      <c r="D36" s="31" t="s">
        <v>2227</v>
      </c>
      <c r="E36" s="31"/>
      <c r="F36" s="31"/>
      <c r="G36" s="31"/>
    </row>
    <row r="37" spans="1:7" ht="17" x14ac:dyDescent="0.25">
      <c r="A37" s="31" t="s">
        <v>2224</v>
      </c>
      <c r="B37" s="31">
        <v>1</v>
      </c>
      <c r="C37" s="31" t="s">
        <v>2112</v>
      </c>
      <c r="D37" s="31" t="s">
        <v>2225</v>
      </c>
      <c r="E37" s="31"/>
      <c r="F37" s="31"/>
      <c r="G37" s="31"/>
    </row>
    <row r="38" spans="1:7" ht="17" x14ac:dyDescent="0.25">
      <c r="A38" s="31" t="s">
        <v>2232</v>
      </c>
      <c r="B38" s="31">
        <v>67</v>
      </c>
      <c r="C38" s="31" t="s">
        <v>2112</v>
      </c>
      <c r="D38" s="31" t="s">
        <v>2233</v>
      </c>
      <c r="E38" s="31"/>
      <c r="F38" s="31"/>
      <c r="G38" s="31"/>
    </row>
    <row r="39" spans="1:7" ht="17" x14ac:dyDescent="0.25">
      <c r="A39" s="31" t="s">
        <v>2238</v>
      </c>
      <c r="B39" s="31">
        <v>1</v>
      </c>
      <c r="C39" s="31" t="s">
        <v>2112</v>
      </c>
      <c r="D39" s="31" t="s">
        <v>2239</v>
      </c>
      <c r="E39" s="31"/>
      <c r="F39" s="31"/>
      <c r="G39" s="31"/>
    </row>
    <row r="40" spans="1:7" ht="17" x14ac:dyDescent="0.25">
      <c r="A40" s="31" t="s">
        <v>2255</v>
      </c>
      <c r="B40" s="31">
        <v>1</v>
      </c>
      <c r="C40" s="31" t="s">
        <v>2112</v>
      </c>
      <c r="D40" s="31" t="s">
        <v>2123</v>
      </c>
      <c r="E40" s="31"/>
      <c r="F40" s="31"/>
      <c r="G40" s="31"/>
    </row>
    <row r="41" spans="1:7" ht="17" x14ac:dyDescent="0.25">
      <c r="A41" s="31" t="s">
        <v>2256</v>
      </c>
      <c r="B41" s="31">
        <v>1</v>
      </c>
      <c r="C41" s="31" t="s">
        <v>2112</v>
      </c>
      <c r="D41" s="31" t="s">
        <v>2257</v>
      </c>
      <c r="E41" s="31"/>
      <c r="F41" s="31"/>
      <c r="G41" s="31"/>
    </row>
    <row r="42" spans="1:7" ht="17" x14ac:dyDescent="0.25">
      <c r="A42" s="31" t="s">
        <v>2258</v>
      </c>
      <c r="B42" s="31">
        <v>1</v>
      </c>
      <c r="C42" s="31" t="s">
        <v>2112</v>
      </c>
      <c r="D42" s="31" t="s">
        <v>2259</v>
      </c>
      <c r="E42" s="31"/>
      <c r="F42" s="31"/>
      <c r="G42" s="31"/>
    </row>
    <row r="43" spans="1:7" ht="17" x14ac:dyDescent="0.25">
      <c r="A43" s="31" t="s">
        <v>2260</v>
      </c>
      <c r="B43" s="31">
        <v>1</v>
      </c>
      <c r="C43" s="31" t="s">
        <v>2112</v>
      </c>
      <c r="D43" s="31" t="s">
        <v>2261</v>
      </c>
      <c r="E43" s="31"/>
      <c r="F43" s="31"/>
      <c r="G43" s="31"/>
    </row>
    <row r="44" spans="1:7" ht="17" x14ac:dyDescent="0.25">
      <c r="A44" s="31" t="s">
        <v>150</v>
      </c>
      <c r="B44" s="31">
        <v>1</v>
      </c>
      <c r="C44" s="31" t="s">
        <v>2112</v>
      </c>
      <c r="D44" s="31" t="s">
        <v>2140</v>
      </c>
      <c r="E44" s="31"/>
      <c r="F44" s="31"/>
      <c r="G44" s="31"/>
    </row>
    <row r="45" spans="1:7" ht="17" x14ac:dyDescent="0.25">
      <c r="A45" s="31" t="s">
        <v>151</v>
      </c>
      <c r="B45" s="31">
        <v>1</v>
      </c>
      <c r="C45" s="31" t="s">
        <v>2112</v>
      </c>
      <c r="D45" s="31" t="s">
        <v>2148</v>
      </c>
      <c r="E45" s="31"/>
      <c r="F45" s="31"/>
      <c r="G45" s="31"/>
    </row>
    <row r="46" spans="1:7" ht="17" x14ac:dyDescent="0.25">
      <c r="A46" s="31" t="s">
        <v>1673</v>
      </c>
      <c r="B46" s="31">
        <v>1</v>
      </c>
      <c r="C46" s="31" t="s">
        <v>2112</v>
      </c>
      <c r="D46" s="31" t="s">
        <v>2173</v>
      </c>
      <c r="E46" s="31"/>
      <c r="F46" s="31"/>
      <c r="G46" s="31"/>
    </row>
    <row r="47" spans="1:7" ht="17" x14ac:dyDescent="0.25">
      <c r="A47" s="31" t="s">
        <v>1724</v>
      </c>
      <c r="B47" s="31">
        <v>2</v>
      </c>
      <c r="C47" s="31" t="s">
        <v>2112</v>
      </c>
      <c r="D47" s="31" t="s">
        <v>2176</v>
      </c>
      <c r="E47" s="31"/>
      <c r="F47" s="31"/>
      <c r="G47" s="31"/>
    </row>
    <row r="48" spans="1:7" ht="17" x14ac:dyDescent="0.25">
      <c r="A48" s="31" t="s">
        <v>2149</v>
      </c>
      <c r="B48" s="31">
        <v>2</v>
      </c>
      <c r="C48" s="31" t="s">
        <v>2112</v>
      </c>
      <c r="D48" s="31" t="s">
        <v>2150</v>
      </c>
      <c r="E48" s="31"/>
      <c r="F48" s="31"/>
      <c r="G48" s="31"/>
    </row>
    <row r="49" spans="1:7" ht="17" x14ac:dyDescent="0.25">
      <c r="A49" s="31" t="s">
        <v>2151</v>
      </c>
      <c r="B49" s="31">
        <v>1</v>
      </c>
      <c r="C49" s="31" t="s">
        <v>2112</v>
      </c>
      <c r="D49" s="31" t="s">
        <v>2152</v>
      </c>
      <c r="E49" s="31"/>
      <c r="F49" s="31"/>
      <c r="G49" s="31"/>
    </row>
    <row r="50" spans="1:7" ht="17" x14ac:dyDescent="0.25">
      <c r="A50" s="31" t="s">
        <v>573</v>
      </c>
      <c r="B50" s="31">
        <v>29</v>
      </c>
      <c r="C50" s="31" t="s">
        <v>2112</v>
      </c>
      <c r="D50" s="31" t="s">
        <v>2179</v>
      </c>
      <c r="E50" s="31"/>
      <c r="F50" s="31"/>
      <c r="G50" s="31"/>
    </row>
    <row r="51" spans="1:7" ht="17" x14ac:dyDescent="0.25">
      <c r="A51" s="31" t="s">
        <v>1211</v>
      </c>
      <c r="B51" s="31">
        <v>1</v>
      </c>
      <c r="C51" s="31" t="s">
        <v>2112</v>
      </c>
      <c r="D51" s="31" t="s">
        <v>2184</v>
      </c>
      <c r="E51" s="31"/>
      <c r="F51" s="31"/>
      <c r="G51" s="31"/>
    </row>
    <row r="52" spans="1:7" ht="17" x14ac:dyDescent="0.25">
      <c r="A52" s="31" t="s">
        <v>1024</v>
      </c>
      <c r="B52" s="31">
        <v>1</v>
      </c>
      <c r="C52" s="31" t="s">
        <v>2112</v>
      </c>
      <c r="D52" s="31" t="s">
        <v>2190</v>
      </c>
      <c r="E52" s="31"/>
      <c r="F52" s="31"/>
      <c r="G52" s="31"/>
    </row>
    <row r="53" spans="1:7" ht="17" x14ac:dyDescent="0.25">
      <c r="A53" s="31" t="s">
        <v>2122</v>
      </c>
      <c r="B53" s="31">
        <v>1</v>
      </c>
      <c r="C53" s="31" t="s">
        <v>2112</v>
      </c>
      <c r="D53" s="31" t="s">
        <v>2123</v>
      </c>
      <c r="E53" s="31"/>
      <c r="F53" s="31"/>
      <c r="G53" s="31"/>
    </row>
    <row r="54" spans="1:7" ht="17" x14ac:dyDescent="0.25">
      <c r="A54" s="31" t="s">
        <v>2124</v>
      </c>
      <c r="B54" s="31">
        <v>1</v>
      </c>
      <c r="C54" s="31" t="s">
        <v>2112</v>
      </c>
      <c r="D54" s="31" t="s">
        <v>2125</v>
      </c>
      <c r="E54" s="31"/>
      <c r="F54" s="31"/>
      <c r="G54" s="31"/>
    </row>
    <row r="55" spans="1:7" ht="17" x14ac:dyDescent="0.25">
      <c r="A55" s="31" t="s">
        <v>2163</v>
      </c>
      <c r="B55" s="31">
        <v>1</v>
      </c>
      <c r="C55" s="31" t="s">
        <v>2112</v>
      </c>
      <c r="D55" s="31" t="s">
        <v>2164</v>
      </c>
      <c r="E55" s="31"/>
      <c r="F55" s="31"/>
      <c r="G55" s="31"/>
    </row>
    <row r="56" spans="1:7" ht="17" x14ac:dyDescent="0.25">
      <c r="A56" s="31" t="s">
        <v>2177</v>
      </c>
      <c r="B56" s="31">
        <v>1</v>
      </c>
      <c r="C56" s="31" t="s">
        <v>2112</v>
      </c>
      <c r="D56" s="31" t="s">
        <v>2178</v>
      </c>
      <c r="E56" s="31"/>
      <c r="F56" s="31"/>
      <c r="G56" s="31"/>
    </row>
    <row r="57" spans="1:7" ht="17" x14ac:dyDescent="0.25">
      <c r="A57" s="31" t="s">
        <v>2187</v>
      </c>
      <c r="B57" s="31">
        <v>1</v>
      </c>
      <c r="C57" s="31" t="s">
        <v>2112</v>
      </c>
      <c r="D57" s="31" t="s">
        <v>2162</v>
      </c>
      <c r="E57" s="31"/>
      <c r="F57" s="31"/>
      <c r="G57" s="31"/>
    </row>
    <row r="58" spans="1:7" ht="17" x14ac:dyDescent="0.25">
      <c r="A58" s="31" t="s">
        <v>2188</v>
      </c>
      <c r="B58" s="31">
        <v>1</v>
      </c>
      <c r="C58" s="31" t="s">
        <v>2112</v>
      </c>
      <c r="D58" s="31" t="s">
        <v>2189</v>
      </c>
      <c r="E58" s="31"/>
      <c r="F58" s="31"/>
      <c r="G58" s="31"/>
    </row>
    <row r="59" spans="1:7" ht="17" x14ac:dyDescent="0.25">
      <c r="A59" s="31" t="s">
        <v>2236</v>
      </c>
      <c r="B59" s="31">
        <v>1</v>
      </c>
      <c r="C59" s="31" t="s">
        <v>2112</v>
      </c>
      <c r="D59" s="31" t="s">
        <v>2237</v>
      </c>
      <c r="E59" s="31"/>
      <c r="F59" s="31"/>
      <c r="G59" s="31"/>
    </row>
    <row r="60" spans="1:7" ht="17" x14ac:dyDescent="0.25">
      <c r="A60" s="31" t="s">
        <v>2215</v>
      </c>
      <c r="B60" s="31">
        <v>10</v>
      </c>
      <c r="C60" s="31" t="s">
        <v>2112</v>
      </c>
      <c r="D60" s="31" t="s">
        <v>2216</v>
      </c>
      <c r="E60" s="31"/>
      <c r="F60" s="31"/>
      <c r="G60" s="31"/>
    </row>
    <row r="61" spans="1:7" ht="17" x14ac:dyDescent="0.25">
      <c r="A61" s="31" t="s">
        <v>1722</v>
      </c>
      <c r="B61" s="31">
        <v>2</v>
      </c>
      <c r="C61" s="31" t="s">
        <v>2112</v>
      </c>
      <c r="D61" s="31" t="s">
        <v>2193</v>
      </c>
      <c r="E61" s="31"/>
      <c r="F61" s="31"/>
      <c r="G61" s="31"/>
    </row>
    <row r="62" spans="1:7" ht="17" x14ac:dyDescent="0.25">
      <c r="A62" s="31" t="s">
        <v>2230</v>
      </c>
      <c r="B62" s="31">
        <v>24</v>
      </c>
      <c r="C62" s="31" t="s">
        <v>2112</v>
      </c>
      <c r="D62" s="31" t="s">
        <v>2231</v>
      </c>
      <c r="E62" s="31"/>
      <c r="F62" s="31"/>
      <c r="G62" s="31"/>
    </row>
    <row r="63" spans="1:7" ht="17" x14ac:dyDescent="0.25">
      <c r="A63" s="31" t="s">
        <v>1727</v>
      </c>
      <c r="B63" s="31">
        <v>1</v>
      </c>
      <c r="C63" s="31" t="s">
        <v>2112</v>
      </c>
      <c r="D63" s="31" t="s">
        <v>2205</v>
      </c>
      <c r="E63" s="31"/>
      <c r="F63" s="31"/>
      <c r="G63" s="31"/>
    </row>
    <row r="64" spans="1:7" ht="17" x14ac:dyDescent="0.25">
      <c r="A64" s="31" t="s">
        <v>149</v>
      </c>
      <c r="B64" s="31">
        <v>11</v>
      </c>
      <c r="C64" s="31" t="s">
        <v>2112</v>
      </c>
      <c r="D64" s="31" t="s">
        <v>2214</v>
      </c>
      <c r="E64" s="31"/>
      <c r="F64" s="31"/>
      <c r="G64" s="31"/>
    </row>
    <row r="65" spans="1:7" ht="17" x14ac:dyDescent="0.25">
      <c r="A65" s="31" t="s">
        <v>1479</v>
      </c>
      <c r="B65" s="31">
        <v>41</v>
      </c>
      <c r="C65" s="31" t="s">
        <v>2112</v>
      </c>
      <c r="D65" s="31" t="s">
        <v>2217</v>
      </c>
      <c r="E65" s="31"/>
      <c r="F65" s="31"/>
      <c r="G65" s="31"/>
    </row>
    <row r="66" spans="1:7" ht="17" x14ac:dyDescent="0.25">
      <c r="A66" s="31" t="s">
        <v>2246</v>
      </c>
      <c r="B66" s="31">
        <v>10</v>
      </c>
      <c r="C66" s="31" t="s">
        <v>2112</v>
      </c>
      <c r="D66" s="31" t="s">
        <v>2247</v>
      </c>
      <c r="E66" s="31"/>
      <c r="F66" s="31"/>
      <c r="G66" s="31"/>
    </row>
    <row r="67" spans="1:7" ht="17" x14ac:dyDescent="0.25">
      <c r="A67" s="31" t="s">
        <v>2249</v>
      </c>
      <c r="B67" s="31">
        <v>10</v>
      </c>
      <c r="C67" s="31" t="s">
        <v>2112</v>
      </c>
      <c r="D67" s="31" t="s">
        <v>2250</v>
      </c>
      <c r="E67" s="31"/>
      <c r="F67" s="31"/>
      <c r="G67" s="31"/>
    </row>
    <row r="68" spans="1:7" ht="17" x14ac:dyDescent="0.25">
      <c r="A68" s="31" t="s">
        <v>1726</v>
      </c>
      <c r="B68" s="31">
        <v>2</v>
      </c>
      <c r="C68" s="31" t="s">
        <v>2112</v>
      </c>
      <c r="D68" s="31" t="s">
        <v>2218</v>
      </c>
      <c r="E68" s="31"/>
      <c r="F68" s="31"/>
      <c r="G68" s="31"/>
    </row>
    <row r="69" spans="1:7" ht="17" x14ac:dyDescent="0.25">
      <c r="A69" s="31" t="s">
        <v>148</v>
      </c>
      <c r="B69" s="31">
        <v>1</v>
      </c>
      <c r="C69" s="31" t="s">
        <v>2112</v>
      </c>
      <c r="D69" s="31" t="s">
        <v>2219</v>
      </c>
      <c r="E69" s="31"/>
      <c r="F69" s="31"/>
      <c r="G69" s="31"/>
    </row>
    <row r="70" spans="1:7" ht="17" x14ac:dyDescent="0.25">
      <c r="A70" s="31" t="s">
        <v>316</v>
      </c>
      <c r="B70" s="31">
        <v>2</v>
      </c>
      <c r="C70" s="31" t="s">
        <v>2112</v>
      </c>
      <c r="D70" s="31" t="s">
        <v>2240</v>
      </c>
      <c r="E70" s="31"/>
      <c r="F70" s="31"/>
      <c r="G70" s="31"/>
    </row>
    <row r="71" spans="1:7" ht="17" x14ac:dyDescent="0.25">
      <c r="A71" s="31" t="s">
        <v>1725</v>
      </c>
      <c r="B71" s="31">
        <v>3</v>
      </c>
      <c r="C71" s="31" t="s">
        <v>2112</v>
      </c>
      <c r="D71" s="31" t="s">
        <v>2241</v>
      </c>
      <c r="E71" s="31"/>
      <c r="F71" s="31"/>
      <c r="G71" s="31"/>
    </row>
    <row r="72" spans="1:7" ht="17" x14ac:dyDescent="0.25">
      <c r="A72" s="31" t="s">
        <v>13</v>
      </c>
      <c r="B72" s="31">
        <v>70</v>
      </c>
      <c r="C72" s="31" t="s">
        <v>2112</v>
      </c>
      <c r="D72" s="31" t="s">
        <v>2242</v>
      </c>
      <c r="E72" s="31"/>
      <c r="F72" s="31"/>
      <c r="G72" s="31"/>
    </row>
    <row r="73" spans="1:7" ht="17" x14ac:dyDescent="0.25">
      <c r="A73" s="31" t="s">
        <v>2115</v>
      </c>
      <c r="B73" s="31">
        <v>26</v>
      </c>
      <c r="C73" s="31" t="s">
        <v>2112</v>
      </c>
      <c r="D73" s="31" t="s">
        <v>2116</v>
      </c>
      <c r="E73" s="31"/>
      <c r="F73" s="31"/>
      <c r="G73" s="31"/>
    </row>
    <row r="74" spans="1:7" ht="17" x14ac:dyDescent="0.25">
      <c r="A74" s="31" t="s">
        <v>2133</v>
      </c>
      <c r="B74" s="31">
        <v>7</v>
      </c>
      <c r="C74" s="31" t="s">
        <v>2112</v>
      </c>
      <c r="D74" s="31" t="s">
        <v>2134</v>
      </c>
      <c r="E74" s="31"/>
      <c r="F74" s="31"/>
      <c r="G74" s="31"/>
    </row>
    <row r="75" spans="1:7" ht="17" x14ac:dyDescent="0.25">
      <c r="A75" s="31" t="s">
        <v>2141</v>
      </c>
      <c r="B75" s="31">
        <v>3</v>
      </c>
      <c r="C75" s="31" t="s">
        <v>2112</v>
      </c>
      <c r="D75" s="31" t="s">
        <v>2142</v>
      </c>
      <c r="E75" s="31"/>
      <c r="F75" s="31"/>
      <c r="G75" s="31"/>
    </row>
    <row r="76" spans="1:7" ht="17" x14ac:dyDescent="0.25">
      <c r="A76" s="31" t="s">
        <v>2159</v>
      </c>
      <c r="B76" s="31">
        <v>28</v>
      </c>
      <c r="C76" s="31" t="s">
        <v>2112</v>
      </c>
      <c r="D76" s="31" t="s">
        <v>2160</v>
      </c>
      <c r="E76" s="31"/>
      <c r="F76" s="31"/>
      <c r="G76" s="31"/>
    </row>
    <row r="77" spans="1:7" ht="17" x14ac:dyDescent="0.25">
      <c r="A77" s="31" t="s">
        <v>2169</v>
      </c>
      <c r="B77" s="31">
        <v>53</v>
      </c>
      <c r="C77" s="31" t="s">
        <v>2112</v>
      </c>
      <c r="D77" s="31" t="s">
        <v>2170</v>
      </c>
      <c r="E77" s="31"/>
      <c r="F77" s="31"/>
      <c r="G77" s="31"/>
    </row>
    <row r="78" spans="1:7" ht="17" x14ac:dyDescent="0.25">
      <c r="A78" s="31" t="s">
        <v>2171</v>
      </c>
      <c r="B78" s="31">
        <v>2</v>
      </c>
      <c r="C78" s="31" t="s">
        <v>2112</v>
      </c>
      <c r="D78" s="31" t="s">
        <v>2172</v>
      </c>
      <c r="E78" s="31"/>
      <c r="F78" s="31"/>
      <c r="G78" s="31"/>
    </row>
    <row r="79" spans="1:7" ht="17" x14ac:dyDescent="0.25">
      <c r="A79" s="31" t="s">
        <v>2185</v>
      </c>
      <c r="B79" s="31">
        <v>1</v>
      </c>
      <c r="C79" s="31" t="s">
        <v>2112</v>
      </c>
      <c r="D79" s="31" t="s">
        <v>2186</v>
      </c>
      <c r="E79" s="31"/>
      <c r="F79" s="31"/>
      <c r="G79" s="31"/>
    </row>
    <row r="80" spans="1:7" ht="17" x14ac:dyDescent="0.25">
      <c r="A80" s="31" t="s">
        <v>2199</v>
      </c>
      <c r="B80" s="31">
        <v>1</v>
      </c>
      <c r="C80" s="31" t="s">
        <v>2112</v>
      </c>
      <c r="D80" s="31" t="s">
        <v>2200</v>
      </c>
      <c r="E80" s="31"/>
      <c r="F80" s="31"/>
      <c r="G80" s="31"/>
    </row>
    <row r="81" spans="1:7" ht="17" x14ac:dyDescent="0.25">
      <c r="A81" s="31" t="s">
        <v>2202</v>
      </c>
      <c r="B81" s="31">
        <v>11</v>
      </c>
      <c r="C81" s="31" t="s">
        <v>2112</v>
      </c>
      <c r="D81" s="31" t="s">
        <v>2203</v>
      </c>
      <c r="E81" s="31"/>
      <c r="F81" s="31"/>
      <c r="G81" s="31"/>
    </row>
    <row r="82" spans="1:7" ht="17" x14ac:dyDescent="0.25">
      <c r="A82" s="31" t="s">
        <v>2204</v>
      </c>
      <c r="B82" s="31">
        <v>1</v>
      </c>
      <c r="C82" s="31" t="s">
        <v>2112</v>
      </c>
      <c r="D82" s="31" t="s">
        <v>2192</v>
      </c>
      <c r="E82" s="31"/>
      <c r="F82" s="31"/>
      <c r="G82" s="31"/>
    </row>
    <row r="83" spans="1:7" ht="17" x14ac:dyDescent="0.25">
      <c r="A83" s="31" t="s">
        <v>2210</v>
      </c>
      <c r="B83" s="31">
        <v>17</v>
      </c>
      <c r="C83" s="31" t="s">
        <v>2112</v>
      </c>
      <c r="D83" s="31" t="s">
        <v>2211</v>
      </c>
      <c r="E83" s="31"/>
      <c r="F83" s="31"/>
      <c r="G83" s="31"/>
    </row>
    <row r="84" spans="1:7" ht="17" x14ac:dyDescent="0.25">
      <c r="A84" s="31" t="s">
        <v>2228</v>
      </c>
      <c r="B84" s="31">
        <v>1</v>
      </c>
      <c r="C84" s="31" t="s">
        <v>2112</v>
      </c>
      <c r="D84" s="31" t="s">
        <v>2229</v>
      </c>
      <c r="E84" s="31"/>
      <c r="F84" s="31"/>
      <c r="G84" s="31"/>
    </row>
    <row r="85" spans="1:7" ht="17" x14ac:dyDescent="0.25">
      <c r="A85" s="31" t="s">
        <v>2234</v>
      </c>
      <c r="B85" s="31">
        <v>8</v>
      </c>
      <c r="C85" s="31" t="s">
        <v>2112</v>
      </c>
      <c r="D85" s="31" t="s">
        <v>2235</v>
      </c>
      <c r="E85" s="31"/>
      <c r="F85" s="31"/>
      <c r="G85" s="31"/>
    </row>
    <row r="86" spans="1:7" ht="17" x14ac:dyDescent="0.25">
      <c r="A86" s="31" t="s">
        <v>2244</v>
      </c>
      <c r="B86" s="31">
        <v>2</v>
      </c>
      <c r="C86" s="31" t="s">
        <v>2112</v>
      </c>
      <c r="D86" s="31" t="s">
        <v>2245</v>
      </c>
      <c r="E86" s="31"/>
      <c r="F86" s="31"/>
      <c r="G86" s="31"/>
    </row>
    <row r="87" spans="1:7" ht="17" x14ac:dyDescent="0.25">
      <c r="A87" s="31" t="s">
        <v>2253</v>
      </c>
      <c r="B87" s="31">
        <v>184</v>
      </c>
      <c r="C87" s="31" t="s">
        <v>2112</v>
      </c>
      <c r="D87" s="31" t="s">
        <v>2254</v>
      </c>
      <c r="E87" s="31"/>
      <c r="F87" s="31"/>
      <c r="G87" s="31"/>
    </row>
    <row r="88" spans="1:7" ht="17" x14ac:dyDescent="0.25">
      <c r="A88" s="31" t="s">
        <v>1728</v>
      </c>
      <c r="B88" s="31">
        <v>24</v>
      </c>
      <c r="C88" s="31" t="s">
        <v>2112</v>
      </c>
      <c r="D88" s="31" t="s">
        <v>2243</v>
      </c>
      <c r="E88" s="31"/>
      <c r="F88" s="31"/>
      <c r="G88" s="31"/>
    </row>
    <row r="89" spans="1:7" ht="17" x14ac:dyDescent="0.25">
      <c r="A89" s="31" t="s">
        <v>1907</v>
      </c>
      <c r="B89" s="31">
        <v>8</v>
      </c>
      <c r="C89" s="31" t="s">
        <v>2112</v>
      </c>
      <c r="D89" s="31" t="s">
        <v>2248</v>
      </c>
      <c r="E89" s="31"/>
      <c r="F89" s="31"/>
      <c r="G89" s="31"/>
    </row>
    <row r="90" spans="1:7" x14ac:dyDescent="0.2">
      <c r="B90">
        <f>SUM(B2:B89)</f>
        <v>999</v>
      </c>
    </row>
  </sheetData>
  <autoFilter ref="A1:O1" xr:uid="{8C82A6FD-31A1-DE4D-A07D-1CAFAD0BEBDB}">
    <sortState xmlns:xlrd2="http://schemas.microsoft.com/office/spreadsheetml/2017/richdata2" ref="A2:O89">
      <sortCondition ref="A1:A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039F-4C73-1F46-85D2-E7A35621462B}">
  <dimension ref="A1:O90"/>
  <sheetViews>
    <sheetView workbookViewId="0">
      <selection activeCell="D91" sqref="D91"/>
    </sheetView>
  </sheetViews>
  <sheetFormatPr baseColWidth="10" defaultRowHeight="16" x14ac:dyDescent="0.2"/>
  <sheetData>
    <row r="1" spans="1:15" x14ac:dyDescent="0.2">
      <c r="A1" t="s">
        <v>15</v>
      </c>
      <c r="B1" t="s">
        <v>3</v>
      </c>
      <c r="C1" t="s">
        <v>2020</v>
      </c>
      <c r="D1" t="s">
        <v>2017</v>
      </c>
      <c r="E1" t="s">
        <v>2018</v>
      </c>
      <c r="F1" t="s">
        <v>2019</v>
      </c>
      <c r="G1" t="s">
        <v>2021</v>
      </c>
      <c r="I1" t="s">
        <v>2110</v>
      </c>
      <c r="L1" t="s">
        <v>2111</v>
      </c>
      <c r="M1" t="s">
        <v>2113</v>
      </c>
      <c r="N1" t="s">
        <v>0</v>
      </c>
      <c r="O1" t="s">
        <v>2114</v>
      </c>
    </row>
    <row r="2" spans="1:15" ht="17" x14ac:dyDescent="0.25">
      <c r="A2" s="31" t="s">
        <v>1119</v>
      </c>
      <c r="B2" s="31" t="s">
        <v>13</v>
      </c>
      <c r="C2" s="31">
        <v>26</v>
      </c>
      <c r="D2" s="31">
        <v>-3.2</v>
      </c>
      <c r="E2" s="31">
        <v>-9.8000000000000007</v>
      </c>
      <c r="F2" s="31">
        <v>2.2000000000000002</v>
      </c>
      <c r="G2" s="31">
        <v>3.1</v>
      </c>
      <c r="I2" t="str">
        <f>IF(A2=B2,A2,CONCATENATE(A2,", ",B2))</f>
        <v>Alaska, United States</v>
      </c>
      <c r="L2" t="str">
        <f>IF(A2=B2,A2,CONCATENATE(B2," (",A2,")"))</f>
        <v>United States (Alaska)</v>
      </c>
      <c r="M2">
        <f>C2</f>
        <v>26</v>
      </c>
      <c r="N2" t="s">
        <v>2112</v>
      </c>
      <c r="O2" t="str">
        <f>CONCATENATE(IF(D2&gt;0,CONCATENATE("+",D2),CONCATENATE("–",-1*D2))," ",G2)</f>
        <v>–3.2 3.1</v>
      </c>
    </row>
    <row r="3" spans="1:15" ht="17" x14ac:dyDescent="0.25">
      <c r="A3" s="31" t="s">
        <v>687</v>
      </c>
      <c r="B3" s="31" t="s">
        <v>42</v>
      </c>
      <c r="C3" s="31">
        <v>45</v>
      </c>
      <c r="D3" s="31">
        <v>-3.8</v>
      </c>
      <c r="E3" s="31">
        <v>-27.5</v>
      </c>
      <c r="F3" s="31">
        <v>13.2</v>
      </c>
      <c r="G3" s="31">
        <v>16.7</v>
      </c>
      <c r="I3" t="str">
        <f t="shared" ref="I3:I66" si="0">IF(A3=B3,A3,CONCATENATE(A3,", ",B3))</f>
        <v>Alberta, Canada</v>
      </c>
      <c r="L3" t="str">
        <f t="shared" ref="L3:L66" si="1">IF(A3=B3,A3,CONCATENATE(B3," (",A3,")"))</f>
        <v>Canada (Alberta)</v>
      </c>
      <c r="M3">
        <f t="shared" ref="M3:M66" si="2">C3</f>
        <v>45</v>
      </c>
      <c r="N3" t="s">
        <v>2112</v>
      </c>
      <c r="O3" t="str">
        <f t="shared" ref="O3:O66" si="3">CONCATENATE(IF(D3&gt;0,CONCATENATE("+",D3),CONCATENATE("–",-1*D3))," ",G3)</f>
        <v>–3.8 16.7</v>
      </c>
    </row>
    <row r="4" spans="1:15" ht="17" x14ac:dyDescent="0.25">
      <c r="A4" s="31" t="s">
        <v>209</v>
      </c>
      <c r="B4" s="31" t="s">
        <v>44</v>
      </c>
      <c r="C4" s="31">
        <v>1</v>
      </c>
      <c r="D4" s="31">
        <v>7.6</v>
      </c>
      <c r="E4" s="31">
        <v>7.6</v>
      </c>
      <c r="F4" s="31">
        <v>7.6</v>
      </c>
      <c r="G4" s="31"/>
      <c r="I4" t="str">
        <f t="shared" si="0"/>
        <v>Anhui, China</v>
      </c>
      <c r="L4" t="str">
        <f t="shared" si="1"/>
        <v>China (Anhui)</v>
      </c>
      <c r="M4">
        <f t="shared" si="2"/>
        <v>1</v>
      </c>
      <c r="N4" t="s">
        <v>2112</v>
      </c>
      <c r="O4" t="str">
        <f t="shared" si="3"/>
        <v xml:space="preserve">+7.6 </v>
      </c>
    </row>
    <row r="5" spans="1:15" ht="17" x14ac:dyDescent="0.25">
      <c r="A5" s="31" t="s">
        <v>67</v>
      </c>
      <c r="B5" s="31" t="s">
        <v>67</v>
      </c>
      <c r="C5" s="31">
        <v>38</v>
      </c>
      <c r="D5" s="31">
        <v>4</v>
      </c>
      <c r="E5" s="31">
        <v>-17.8</v>
      </c>
      <c r="F5" s="31">
        <v>23.9</v>
      </c>
      <c r="G5" s="31">
        <v>9.1</v>
      </c>
      <c r="I5" t="str">
        <f t="shared" si="0"/>
        <v>Australia</v>
      </c>
      <c r="L5" t="str">
        <f t="shared" si="1"/>
        <v>Australia</v>
      </c>
      <c r="M5">
        <f t="shared" si="2"/>
        <v>38</v>
      </c>
      <c r="N5" t="s">
        <v>2112</v>
      </c>
      <c r="O5" t="str">
        <f t="shared" si="3"/>
        <v>+4 9.1</v>
      </c>
    </row>
    <row r="6" spans="1:15" ht="17" x14ac:dyDescent="0.25">
      <c r="A6" s="31" t="s">
        <v>1028</v>
      </c>
      <c r="B6" s="31" t="s">
        <v>1024</v>
      </c>
      <c r="C6" s="31">
        <v>1</v>
      </c>
      <c r="D6" s="31">
        <v>-8.9</v>
      </c>
      <c r="E6" s="31">
        <v>-8.9</v>
      </c>
      <c r="F6" s="31">
        <v>-8.9</v>
      </c>
      <c r="G6" s="31"/>
      <c r="I6" t="str">
        <f t="shared" si="0"/>
        <v>Bai Hassan, Kurdistan</v>
      </c>
      <c r="L6" t="str">
        <f t="shared" si="1"/>
        <v>Kurdistan (Bai Hassan)</v>
      </c>
      <c r="M6">
        <f t="shared" si="2"/>
        <v>1</v>
      </c>
      <c r="N6" t="s">
        <v>2112</v>
      </c>
      <c r="O6" t="str">
        <f t="shared" si="3"/>
        <v xml:space="preserve">–8.9 </v>
      </c>
    </row>
    <row r="7" spans="1:15" ht="17" x14ac:dyDescent="0.25">
      <c r="A7" s="31" t="s">
        <v>1026</v>
      </c>
      <c r="B7" s="31" t="s">
        <v>1024</v>
      </c>
      <c r="C7" s="31">
        <v>1</v>
      </c>
      <c r="D7" s="31">
        <v>-9.9</v>
      </c>
      <c r="E7" s="31">
        <v>-9.9</v>
      </c>
      <c r="F7" s="31">
        <v>-9.9</v>
      </c>
      <c r="G7" s="31"/>
      <c r="I7" t="str">
        <f t="shared" si="0"/>
        <v>Baiji, Kurdistan</v>
      </c>
      <c r="L7" t="str">
        <f t="shared" si="1"/>
        <v>Kurdistan (Baiji)</v>
      </c>
      <c r="M7">
        <f t="shared" si="2"/>
        <v>1</v>
      </c>
      <c r="N7" t="s">
        <v>2112</v>
      </c>
      <c r="O7" t="str">
        <f t="shared" si="3"/>
        <v xml:space="preserve">–9.9 </v>
      </c>
    </row>
    <row r="8" spans="1:15" ht="17" x14ac:dyDescent="0.25">
      <c r="A8" s="31" t="s">
        <v>54</v>
      </c>
      <c r="B8" s="31" t="s">
        <v>44</v>
      </c>
      <c r="C8" s="31">
        <v>1</v>
      </c>
      <c r="D8" s="31">
        <v>-11.2</v>
      </c>
      <c r="E8" s="31">
        <v>-11.2</v>
      </c>
      <c r="F8" s="31">
        <v>-11.2</v>
      </c>
      <c r="G8" s="31"/>
      <c r="I8" t="str">
        <f t="shared" si="0"/>
        <v>Baiyanping, China</v>
      </c>
      <c r="L8" t="str">
        <f t="shared" si="1"/>
        <v>China (Baiyanping)</v>
      </c>
      <c r="M8">
        <f t="shared" si="2"/>
        <v>1</v>
      </c>
      <c r="N8" t="s">
        <v>2112</v>
      </c>
      <c r="O8" t="str">
        <f t="shared" si="3"/>
        <v xml:space="preserve">–11.2 </v>
      </c>
    </row>
    <row r="9" spans="1:15" ht="17" x14ac:dyDescent="0.25">
      <c r="A9" s="31" t="s">
        <v>1553</v>
      </c>
      <c r="B9" s="31" t="s">
        <v>44</v>
      </c>
      <c r="C9" s="31">
        <v>3</v>
      </c>
      <c r="D9" s="31">
        <v>9.1</v>
      </c>
      <c r="E9" s="31">
        <v>0.3</v>
      </c>
      <c r="F9" s="31">
        <v>16.2</v>
      </c>
      <c r="G9" s="31">
        <v>8.1</v>
      </c>
      <c r="I9" t="str">
        <f t="shared" si="0"/>
        <v>Bohai Bay Basin, China</v>
      </c>
      <c r="L9" t="str">
        <f t="shared" si="1"/>
        <v>China (Bohai Bay Basin)</v>
      </c>
      <c r="M9">
        <f t="shared" si="2"/>
        <v>3</v>
      </c>
      <c r="N9" t="s">
        <v>2112</v>
      </c>
      <c r="O9" t="str">
        <f t="shared" si="3"/>
        <v>+9.1 8.1</v>
      </c>
    </row>
    <row r="10" spans="1:15" ht="17" x14ac:dyDescent="0.25">
      <c r="A10" s="31" t="s">
        <v>152</v>
      </c>
      <c r="B10" s="31" t="s">
        <v>152</v>
      </c>
      <c r="C10" s="31">
        <v>19</v>
      </c>
      <c r="D10" s="31">
        <v>1.4</v>
      </c>
      <c r="E10" s="31">
        <v>-5.9</v>
      </c>
      <c r="F10" s="31">
        <v>7.8</v>
      </c>
      <c r="G10" s="31">
        <v>3.6</v>
      </c>
      <c r="I10" t="str">
        <f t="shared" si="0"/>
        <v>Britain</v>
      </c>
      <c r="L10" t="str">
        <f t="shared" si="1"/>
        <v>Britain</v>
      </c>
      <c r="M10">
        <f t="shared" si="2"/>
        <v>19</v>
      </c>
      <c r="N10" t="s">
        <v>2112</v>
      </c>
      <c r="O10" t="str">
        <f t="shared" si="3"/>
        <v>+1.4 3.6</v>
      </c>
    </row>
    <row r="11" spans="1:15" ht="17" x14ac:dyDescent="0.25">
      <c r="A11" s="31" t="s">
        <v>1723</v>
      </c>
      <c r="B11" s="31" t="s">
        <v>1723</v>
      </c>
      <c r="C11" s="31">
        <v>1</v>
      </c>
      <c r="D11" s="31">
        <v>3.7</v>
      </c>
      <c r="E11" s="31">
        <v>3.7</v>
      </c>
      <c r="F11" s="31">
        <v>3.7</v>
      </c>
      <c r="G11" s="31"/>
      <c r="I11" t="str">
        <f t="shared" si="0"/>
        <v>Brunei</v>
      </c>
      <c r="L11" t="str">
        <f t="shared" si="1"/>
        <v>Brunei</v>
      </c>
      <c r="M11">
        <f t="shared" si="2"/>
        <v>1</v>
      </c>
      <c r="N11" t="s">
        <v>2112</v>
      </c>
      <c r="O11" t="str">
        <f t="shared" si="3"/>
        <v xml:space="preserve">+3.7 </v>
      </c>
    </row>
    <row r="12" spans="1:15" ht="17" x14ac:dyDescent="0.25">
      <c r="A12" s="31" t="s">
        <v>2077</v>
      </c>
      <c r="B12" s="31" t="s">
        <v>2077</v>
      </c>
      <c r="C12" s="31">
        <v>1</v>
      </c>
      <c r="D12" s="31">
        <v>3.1</v>
      </c>
      <c r="E12" s="31">
        <v>3.1</v>
      </c>
      <c r="F12" s="31">
        <v>3.1</v>
      </c>
      <c r="G12" s="31"/>
      <c r="I12" t="str">
        <f t="shared" si="0"/>
        <v>Bulgaria</v>
      </c>
      <c r="L12" t="str">
        <f t="shared" si="1"/>
        <v>Bulgaria</v>
      </c>
      <c r="M12">
        <f t="shared" si="2"/>
        <v>1</v>
      </c>
      <c r="N12" t="s">
        <v>2112</v>
      </c>
      <c r="O12" t="str">
        <f t="shared" si="3"/>
        <v xml:space="preserve">+3.1 </v>
      </c>
    </row>
    <row r="13" spans="1:15" ht="17" x14ac:dyDescent="0.25">
      <c r="A13" s="31" t="s">
        <v>1628</v>
      </c>
      <c r="B13" s="31" t="s">
        <v>13</v>
      </c>
      <c r="C13" s="31">
        <v>7</v>
      </c>
      <c r="D13" s="31">
        <v>14</v>
      </c>
      <c r="E13" s="31">
        <v>9.8000000000000007</v>
      </c>
      <c r="F13" s="31">
        <v>19.600000000000001</v>
      </c>
      <c r="G13" s="31">
        <v>3.7</v>
      </c>
      <c r="I13" t="str">
        <f t="shared" si="0"/>
        <v>California, United States</v>
      </c>
      <c r="L13" t="str">
        <f t="shared" si="1"/>
        <v>United States (California)</v>
      </c>
      <c r="M13">
        <f t="shared" si="2"/>
        <v>7</v>
      </c>
      <c r="N13" t="s">
        <v>2112</v>
      </c>
      <c r="O13" t="str">
        <f t="shared" si="3"/>
        <v>+14 3.7</v>
      </c>
    </row>
    <row r="14" spans="1:15" ht="17" x14ac:dyDescent="0.25">
      <c r="A14" s="31" t="s">
        <v>51</v>
      </c>
      <c r="B14" s="31" t="s">
        <v>44</v>
      </c>
      <c r="C14" s="31">
        <v>1</v>
      </c>
      <c r="D14" s="31">
        <v>-6.5</v>
      </c>
      <c r="E14" s="31">
        <v>-6.5</v>
      </c>
      <c r="F14" s="31">
        <v>-6.5</v>
      </c>
      <c r="G14" s="31"/>
      <c r="I14" t="str">
        <f t="shared" si="0"/>
        <v>Changpo, China</v>
      </c>
      <c r="L14" t="str">
        <f t="shared" si="1"/>
        <v>China (Changpo)</v>
      </c>
      <c r="M14">
        <f t="shared" si="2"/>
        <v>1</v>
      </c>
      <c r="N14" t="s">
        <v>2112</v>
      </c>
      <c r="O14" t="str">
        <f t="shared" si="3"/>
        <v xml:space="preserve">–6.5 </v>
      </c>
    </row>
    <row r="15" spans="1:15" ht="17" x14ac:dyDescent="0.25">
      <c r="A15" s="31" t="s">
        <v>44</v>
      </c>
      <c r="B15" s="31" t="s">
        <v>44</v>
      </c>
      <c r="C15" s="31">
        <v>28</v>
      </c>
      <c r="D15" s="31">
        <v>7.7</v>
      </c>
      <c r="E15" s="31">
        <v>-27.3</v>
      </c>
      <c r="F15" s="31">
        <v>27.1</v>
      </c>
      <c r="G15" s="31">
        <v>10.4</v>
      </c>
      <c r="I15" t="str">
        <f t="shared" si="0"/>
        <v>China</v>
      </c>
      <c r="L15" t="str">
        <f t="shared" si="1"/>
        <v>China</v>
      </c>
      <c r="M15">
        <f t="shared" si="2"/>
        <v>28</v>
      </c>
      <c r="N15" t="s">
        <v>2112</v>
      </c>
      <c r="O15" t="str">
        <f t="shared" si="3"/>
        <v>+7.7 10.4</v>
      </c>
    </row>
    <row r="16" spans="1:15" ht="17" x14ac:dyDescent="0.25">
      <c r="A16" s="31" t="s">
        <v>213</v>
      </c>
      <c r="B16" s="31" t="s">
        <v>44</v>
      </c>
      <c r="C16" s="31">
        <v>1</v>
      </c>
      <c r="D16" s="31">
        <v>-0.3</v>
      </c>
      <c r="E16" s="31">
        <v>-0.3</v>
      </c>
      <c r="F16" s="31">
        <v>-0.3</v>
      </c>
      <c r="G16" s="31"/>
      <c r="I16" t="str">
        <f t="shared" si="0"/>
        <v>Chongqing, China</v>
      </c>
      <c r="L16" t="str">
        <f t="shared" si="1"/>
        <v>China (Chongqing)</v>
      </c>
      <c r="M16">
        <f t="shared" si="2"/>
        <v>1</v>
      </c>
      <c r="N16" t="s">
        <v>2112</v>
      </c>
      <c r="O16" t="str">
        <f t="shared" si="3"/>
        <v xml:space="preserve">–0.3 </v>
      </c>
    </row>
    <row r="17" spans="1:15" ht="17" x14ac:dyDescent="0.25">
      <c r="A17" s="31" t="s">
        <v>150</v>
      </c>
      <c r="B17" s="31" t="s">
        <v>150</v>
      </c>
      <c r="C17" s="31">
        <v>1</v>
      </c>
      <c r="D17" s="31">
        <v>5.4</v>
      </c>
      <c r="E17" s="31">
        <v>5.4</v>
      </c>
      <c r="F17" s="31">
        <v>5.4</v>
      </c>
      <c r="G17" s="31"/>
      <c r="I17" t="str">
        <f t="shared" si="0"/>
        <v>Colombia</v>
      </c>
      <c r="L17" t="str">
        <f t="shared" si="1"/>
        <v>Colombia</v>
      </c>
      <c r="M17">
        <f t="shared" si="2"/>
        <v>1</v>
      </c>
      <c r="N17" t="s">
        <v>2112</v>
      </c>
      <c r="O17" t="str">
        <f t="shared" si="3"/>
        <v xml:space="preserve">+5.4 </v>
      </c>
    </row>
    <row r="18" spans="1:15" ht="17" x14ac:dyDescent="0.25">
      <c r="A18" s="31" t="s">
        <v>73</v>
      </c>
      <c r="B18" s="31" t="s">
        <v>13</v>
      </c>
      <c r="C18" s="31">
        <v>3</v>
      </c>
      <c r="D18" s="31">
        <v>-0.4</v>
      </c>
      <c r="E18" s="31">
        <v>-11.8</v>
      </c>
      <c r="F18" s="31">
        <v>10.4</v>
      </c>
      <c r="G18" s="31">
        <v>11.1</v>
      </c>
      <c r="I18" t="str">
        <f t="shared" si="0"/>
        <v>Colorado, United States</v>
      </c>
      <c r="L18" t="str">
        <f t="shared" si="1"/>
        <v>United States (Colorado)</v>
      </c>
      <c r="M18">
        <f t="shared" si="2"/>
        <v>3</v>
      </c>
      <c r="N18" t="s">
        <v>2112</v>
      </c>
      <c r="O18" t="str">
        <f t="shared" si="3"/>
        <v>–0.4 11.1</v>
      </c>
    </row>
    <row r="19" spans="1:15" ht="17" x14ac:dyDescent="0.25">
      <c r="A19" s="31" t="s">
        <v>45</v>
      </c>
      <c r="B19" s="31" t="s">
        <v>44</v>
      </c>
      <c r="C19" s="31">
        <v>1</v>
      </c>
      <c r="D19" s="31">
        <v>-5.2</v>
      </c>
      <c r="E19" s="31">
        <v>-5.2</v>
      </c>
      <c r="F19" s="31">
        <v>-5.2</v>
      </c>
      <c r="G19" s="31"/>
      <c r="I19" t="str">
        <f t="shared" si="0"/>
        <v>Dafang, China</v>
      </c>
      <c r="L19" t="str">
        <f t="shared" si="1"/>
        <v>China (Dafang)</v>
      </c>
      <c r="M19">
        <f t="shared" si="2"/>
        <v>1</v>
      </c>
      <c r="N19" t="s">
        <v>2112</v>
      </c>
      <c r="O19" t="str">
        <f t="shared" si="3"/>
        <v xml:space="preserve">–5.2 </v>
      </c>
    </row>
    <row r="20" spans="1:15" ht="17" x14ac:dyDescent="0.25">
      <c r="A20" s="31" t="s">
        <v>61</v>
      </c>
      <c r="B20" s="31" t="s">
        <v>44</v>
      </c>
      <c r="C20" s="31">
        <v>1</v>
      </c>
      <c r="D20" s="31">
        <v>-9.9</v>
      </c>
      <c r="E20" s="31">
        <v>-9.9</v>
      </c>
      <c r="F20" s="31">
        <v>-9.9</v>
      </c>
      <c r="G20" s="31"/>
      <c r="I20" t="str">
        <f t="shared" si="0"/>
        <v>Datu, China</v>
      </c>
      <c r="L20" t="str">
        <f t="shared" si="1"/>
        <v>China (Datu)</v>
      </c>
      <c r="M20">
        <f t="shared" si="2"/>
        <v>1</v>
      </c>
      <c r="N20" t="s">
        <v>2112</v>
      </c>
      <c r="O20" t="str">
        <f t="shared" si="3"/>
        <v xml:space="preserve">–9.9 </v>
      </c>
    </row>
    <row r="21" spans="1:15" ht="17" x14ac:dyDescent="0.25">
      <c r="A21" s="31" t="s">
        <v>48</v>
      </c>
      <c r="B21" s="31" t="s">
        <v>44</v>
      </c>
      <c r="C21" s="31">
        <v>1</v>
      </c>
      <c r="D21" s="31">
        <v>-5.5</v>
      </c>
      <c r="E21" s="31">
        <v>-5.5</v>
      </c>
      <c r="F21" s="31">
        <v>-5.5</v>
      </c>
      <c r="G21" s="31"/>
      <c r="I21" t="str">
        <f t="shared" si="0"/>
        <v>Dayong, China</v>
      </c>
      <c r="L21" t="str">
        <f t="shared" si="1"/>
        <v>China (Dayong)</v>
      </c>
      <c r="M21">
        <f t="shared" si="2"/>
        <v>1</v>
      </c>
      <c r="N21" t="s">
        <v>2112</v>
      </c>
      <c r="O21" t="str">
        <f t="shared" si="3"/>
        <v xml:space="preserve">–5.5 </v>
      </c>
    </row>
    <row r="22" spans="1:15" ht="17" x14ac:dyDescent="0.25">
      <c r="A22" s="31" t="s">
        <v>151</v>
      </c>
      <c r="B22" s="31" t="s">
        <v>151</v>
      </c>
      <c r="C22" s="31">
        <v>1</v>
      </c>
      <c r="D22" s="31">
        <v>3.3</v>
      </c>
      <c r="E22" s="31">
        <v>3.3</v>
      </c>
      <c r="F22" s="31">
        <v>3.3</v>
      </c>
      <c r="G22" s="31"/>
      <c r="I22" t="str">
        <f t="shared" si="0"/>
        <v>France</v>
      </c>
      <c r="L22" t="str">
        <f t="shared" si="1"/>
        <v>France</v>
      </c>
      <c r="M22">
        <f t="shared" si="2"/>
        <v>1</v>
      </c>
      <c r="N22" t="s">
        <v>2112</v>
      </c>
      <c r="O22" t="str">
        <f t="shared" si="3"/>
        <v xml:space="preserve">+3.3 </v>
      </c>
    </row>
    <row r="23" spans="1:15" ht="17" x14ac:dyDescent="0.25">
      <c r="A23" s="31" t="s">
        <v>1117</v>
      </c>
      <c r="B23" s="31" t="s">
        <v>1118</v>
      </c>
      <c r="C23" s="31">
        <v>2</v>
      </c>
      <c r="D23" s="31">
        <v>0.7</v>
      </c>
      <c r="E23" s="31">
        <v>0.4</v>
      </c>
      <c r="F23" s="31">
        <v>1</v>
      </c>
      <c r="G23" s="31">
        <v>0.4</v>
      </c>
      <c r="I23" t="str">
        <f t="shared" si="0"/>
        <v>Ghareb Formation, Israel</v>
      </c>
      <c r="L23" t="str">
        <f t="shared" si="1"/>
        <v>Israel (Ghareb Formation)</v>
      </c>
      <c r="M23">
        <f t="shared" si="2"/>
        <v>2</v>
      </c>
      <c r="N23" t="s">
        <v>2112</v>
      </c>
      <c r="O23" t="str">
        <f t="shared" si="3"/>
        <v>+0.7 0.4</v>
      </c>
    </row>
    <row r="24" spans="1:15" ht="17" x14ac:dyDescent="0.25">
      <c r="A24" s="31" t="s">
        <v>1404</v>
      </c>
      <c r="B24" s="31" t="s">
        <v>1118</v>
      </c>
      <c r="C24" s="31">
        <v>1</v>
      </c>
      <c r="D24" s="31">
        <v>-1.7</v>
      </c>
      <c r="E24" s="31">
        <v>-1.7</v>
      </c>
      <c r="F24" s="31">
        <v>-1.7</v>
      </c>
      <c r="G24" s="31"/>
      <c r="I24" t="str">
        <f t="shared" si="0"/>
        <v>Ghareb formation, Israel</v>
      </c>
      <c r="L24" t="str">
        <f t="shared" si="1"/>
        <v>Israel (Ghareb formation)</v>
      </c>
      <c r="M24">
        <f t="shared" si="2"/>
        <v>1</v>
      </c>
      <c r="N24" t="s">
        <v>2112</v>
      </c>
      <c r="O24" t="str">
        <f t="shared" si="3"/>
        <v xml:space="preserve">–1.7 </v>
      </c>
    </row>
    <row r="25" spans="1:15" ht="17" x14ac:dyDescent="0.25">
      <c r="A25" s="31" t="s">
        <v>55</v>
      </c>
      <c r="B25" s="31" t="s">
        <v>44</v>
      </c>
      <c r="C25" s="31">
        <v>1</v>
      </c>
      <c r="D25" s="31">
        <v>-6.6</v>
      </c>
      <c r="E25" s="31">
        <v>-6.6</v>
      </c>
      <c r="F25" s="31">
        <v>-6.6</v>
      </c>
      <c r="G25" s="31"/>
      <c r="I25" t="str">
        <f t="shared" si="0"/>
        <v>Guiyang, China</v>
      </c>
      <c r="L25" t="str">
        <f t="shared" si="1"/>
        <v>China (Guiyang)</v>
      </c>
      <c r="M25">
        <f t="shared" si="2"/>
        <v>1</v>
      </c>
      <c r="N25" t="s">
        <v>2112</v>
      </c>
      <c r="O25" t="str">
        <f t="shared" si="3"/>
        <v xml:space="preserve">–6.6 </v>
      </c>
    </row>
    <row r="26" spans="1:15" ht="17" x14ac:dyDescent="0.25">
      <c r="A26" s="31" t="s">
        <v>212</v>
      </c>
      <c r="B26" s="31" t="s">
        <v>44</v>
      </c>
      <c r="C26" s="31">
        <v>2</v>
      </c>
      <c r="D26" s="31">
        <v>4.0999999999999996</v>
      </c>
      <c r="E26" s="31">
        <v>-8.1</v>
      </c>
      <c r="F26" s="31">
        <v>16.3</v>
      </c>
      <c r="G26" s="31">
        <v>17.3</v>
      </c>
      <c r="I26" t="str">
        <f t="shared" si="0"/>
        <v>Guizhou, China</v>
      </c>
      <c r="L26" t="str">
        <f t="shared" si="1"/>
        <v>China (Guizhou)</v>
      </c>
      <c r="M26">
        <f t="shared" si="2"/>
        <v>2</v>
      </c>
      <c r="N26" t="s">
        <v>2112</v>
      </c>
      <c r="O26" t="str">
        <f t="shared" si="3"/>
        <v>+4.1 17.3</v>
      </c>
    </row>
    <row r="27" spans="1:15" ht="17" x14ac:dyDescent="0.25">
      <c r="A27" s="31" t="s">
        <v>60</v>
      </c>
      <c r="B27" s="31" t="s">
        <v>44</v>
      </c>
      <c r="C27" s="31">
        <v>1</v>
      </c>
      <c r="D27" s="31">
        <v>-8.1</v>
      </c>
      <c r="E27" s="31">
        <v>-8.1</v>
      </c>
      <c r="F27" s="31">
        <v>-8.1</v>
      </c>
      <c r="G27" s="31"/>
      <c r="I27" t="str">
        <f t="shared" si="0"/>
        <v>Gujiao, China</v>
      </c>
      <c r="L27" t="str">
        <f t="shared" si="1"/>
        <v>China (Gujiao)</v>
      </c>
      <c r="M27">
        <f t="shared" si="2"/>
        <v>1</v>
      </c>
      <c r="N27" t="s">
        <v>2112</v>
      </c>
      <c r="O27" t="str">
        <f t="shared" si="3"/>
        <v xml:space="preserve">–8.1 </v>
      </c>
    </row>
    <row r="28" spans="1:15" ht="17" x14ac:dyDescent="0.25">
      <c r="A28" s="31" t="s">
        <v>601</v>
      </c>
      <c r="B28" s="31" t="s">
        <v>13</v>
      </c>
      <c r="C28" s="31">
        <v>28</v>
      </c>
      <c r="D28" s="31">
        <v>5.4</v>
      </c>
      <c r="E28" s="31">
        <v>-12.5</v>
      </c>
      <c r="F28" s="31">
        <v>24</v>
      </c>
      <c r="G28" s="31">
        <v>9.1</v>
      </c>
      <c r="I28" t="str">
        <f t="shared" si="0"/>
        <v>Gulf of Mexico, United States</v>
      </c>
      <c r="L28" t="str">
        <f t="shared" si="1"/>
        <v>United States (Gulf of Mexico)</v>
      </c>
      <c r="M28">
        <f t="shared" si="2"/>
        <v>28</v>
      </c>
      <c r="N28" t="s">
        <v>2112</v>
      </c>
      <c r="O28" t="str">
        <f t="shared" si="3"/>
        <v>+5.4 9.1</v>
      </c>
    </row>
    <row r="29" spans="1:15" ht="17" x14ac:dyDescent="0.25">
      <c r="A29" s="31" t="s">
        <v>49</v>
      </c>
      <c r="B29" s="31" t="s">
        <v>44</v>
      </c>
      <c r="C29" s="31">
        <v>1</v>
      </c>
      <c r="D29" s="31">
        <v>-10.3</v>
      </c>
      <c r="E29" s="31">
        <v>-10.3</v>
      </c>
      <c r="F29" s="31">
        <v>-10.3</v>
      </c>
      <c r="G29" s="31"/>
      <c r="I29" t="str">
        <f t="shared" si="0"/>
        <v>Guojiachong, China</v>
      </c>
      <c r="L29" t="str">
        <f t="shared" si="1"/>
        <v>China (Guojiachong)</v>
      </c>
      <c r="M29">
        <f t="shared" si="2"/>
        <v>1</v>
      </c>
      <c r="N29" t="s">
        <v>2112</v>
      </c>
      <c r="O29" t="str">
        <f t="shared" si="3"/>
        <v xml:space="preserve">–10.3 </v>
      </c>
    </row>
    <row r="30" spans="1:15" ht="17" x14ac:dyDescent="0.25">
      <c r="A30" s="31" t="s">
        <v>1030</v>
      </c>
      <c r="B30" s="31" t="s">
        <v>1024</v>
      </c>
      <c r="C30" s="31">
        <v>1</v>
      </c>
      <c r="D30" s="31">
        <v>-7</v>
      </c>
      <c r="E30" s="31">
        <v>-7</v>
      </c>
      <c r="F30" s="31">
        <v>-7</v>
      </c>
      <c r="G30" s="31"/>
      <c r="I30" t="str">
        <f t="shared" si="0"/>
        <v>Hamrin, Kurdistan</v>
      </c>
      <c r="L30" t="str">
        <f t="shared" si="1"/>
        <v>Kurdistan (Hamrin)</v>
      </c>
      <c r="M30">
        <f t="shared" si="2"/>
        <v>1</v>
      </c>
      <c r="N30" t="s">
        <v>2112</v>
      </c>
      <c r="O30" t="str">
        <f t="shared" si="3"/>
        <v xml:space="preserve">–7 </v>
      </c>
    </row>
    <row r="31" spans="1:15" ht="17" x14ac:dyDescent="0.25">
      <c r="A31" s="31" t="s">
        <v>211</v>
      </c>
      <c r="B31" s="31" t="s">
        <v>44</v>
      </c>
      <c r="C31" s="31">
        <v>1</v>
      </c>
      <c r="D31" s="31">
        <v>-4.3</v>
      </c>
      <c r="E31" s="31">
        <v>-4.3</v>
      </c>
      <c r="F31" s="31">
        <v>-4.3</v>
      </c>
      <c r="G31" s="31"/>
      <c r="I31" t="str">
        <f t="shared" si="0"/>
        <v>Hubei, China</v>
      </c>
      <c r="L31" t="str">
        <f t="shared" si="1"/>
        <v>China (Hubei)</v>
      </c>
      <c r="M31">
        <f t="shared" si="2"/>
        <v>1</v>
      </c>
      <c r="N31" t="s">
        <v>2112</v>
      </c>
      <c r="O31" t="str">
        <f t="shared" si="3"/>
        <v xml:space="preserve">–4.3 </v>
      </c>
    </row>
    <row r="32" spans="1:15" ht="17" x14ac:dyDescent="0.25">
      <c r="A32" s="31" t="s">
        <v>133</v>
      </c>
      <c r="B32" s="31" t="s">
        <v>44</v>
      </c>
      <c r="C32" s="31">
        <v>12</v>
      </c>
      <c r="D32" s="31">
        <v>-7.5</v>
      </c>
      <c r="E32" s="31">
        <v>-16.899999999999999</v>
      </c>
      <c r="F32" s="31">
        <v>3.1</v>
      </c>
      <c r="G32" s="31">
        <v>5.7</v>
      </c>
      <c r="I32" t="str">
        <f t="shared" si="0"/>
        <v>Hunan Province, China</v>
      </c>
      <c r="L32" t="str">
        <f t="shared" si="1"/>
        <v>China (Hunan Province)</v>
      </c>
      <c r="M32">
        <f t="shared" si="2"/>
        <v>12</v>
      </c>
      <c r="N32" t="s">
        <v>2112</v>
      </c>
      <c r="O32" t="str">
        <f t="shared" si="3"/>
        <v>–7.5 5.7</v>
      </c>
    </row>
    <row r="33" spans="1:15" ht="17" x14ac:dyDescent="0.25">
      <c r="A33" s="31" t="s">
        <v>78</v>
      </c>
      <c r="B33" s="31" t="s">
        <v>13</v>
      </c>
      <c r="C33" s="31">
        <v>53</v>
      </c>
      <c r="D33" s="31">
        <v>-0.6</v>
      </c>
      <c r="E33" s="31">
        <v>-22.6</v>
      </c>
      <c r="F33" s="31">
        <v>26.2</v>
      </c>
      <c r="G33" s="31">
        <v>9.8000000000000007</v>
      </c>
      <c r="I33" t="str">
        <f t="shared" si="0"/>
        <v>Illinois, United States</v>
      </c>
      <c r="L33" t="str">
        <f t="shared" si="1"/>
        <v>United States (Illinois)</v>
      </c>
      <c r="M33">
        <f t="shared" si="2"/>
        <v>53</v>
      </c>
      <c r="N33" t="s">
        <v>2112</v>
      </c>
      <c r="O33" t="str">
        <f t="shared" si="3"/>
        <v>–0.6 9.8</v>
      </c>
    </row>
    <row r="34" spans="1:15" ht="17" x14ac:dyDescent="0.25">
      <c r="A34" s="31" t="s">
        <v>158</v>
      </c>
      <c r="B34" s="31" t="s">
        <v>13</v>
      </c>
      <c r="C34" s="31">
        <v>2</v>
      </c>
      <c r="D34" s="31">
        <v>1.3</v>
      </c>
      <c r="E34" s="31">
        <v>-3.6</v>
      </c>
      <c r="F34" s="31">
        <v>6.2</v>
      </c>
      <c r="G34" s="31">
        <v>6.9</v>
      </c>
      <c r="I34" t="str">
        <f t="shared" si="0"/>
        <v>Indiana, United States</v>
      </c>
      <c r="L34" t="str">
        <f t="shared" si="1"/>
        <v>United States (Indiana)</v>
      </c>
      <c r="M34">
        <f t="shared" si="2"/>
        <v>2</v>
      </c>
      <c r="N34" t="s">
        <v>2112</v>
      </c>
      <c r="O34" t="str">
        <f t="shared" si="3"/>
        <v>+1.3 6.9</v>
      </c>
    </row>
    <row r="35" spans="1:15" ht="17" x14ac:dyDescent="0.25">
      <c r="A35" s="31" t="s">
        <v>1673</v>
      </c>
      <c r="B35" s="31" t="s">
        <v>1673</v>
      </c>
      <c r="C35" s="31">
        <v>1</v>
      </c>
      <c r="D35" s="31">
        <v>13.9</v>
      </c>
      <c r="E35" s="31">
        <v>13.9</v>
      </c>
      <c r="F35" s="31">
        <v>13.9</v>
      </c>
      <c r="G35" s="31"/>
      <c r="I35" t="str">
        <f t="shared" si="0"/>
        <v>Indonesia</v>
      </c>
      <c r="L35" t="str">
        <f t="shared" si="1"/>
        <v>Indonesia</v>
      </c>
      <c r="M35">
        <f t="shared" si="2"/>
        <v>1</v>
      </c>
      <c r="N35" t="s">
        <v>2112</v>
      </c>
      <c r="O35" t="str">
        <f t="shared" si="3"/>
        <v xml:space="preserve">+13.9 </v>
      </c>
    </row>
    <row r="36" spans="1:15" ht="17" x14ac:dyDescent="0.25">
      <c r="A36" s="31" t="s">
        <v>102</v>
      </c>
      <c r="B36" s="31" t="s">
        <v>44</v>
      </c>
      <c r="C36" s="31">
        <v>19</v>
      </c>
      <c r="D36" s="31">
        <v>-2</v>
      </c>
      <c r="E36" s="31">
        <v>-17.5</v>
      </c>
      <c r="F36" s="31">
        <v>11.5</v>
      </c>
      <c r="G36" s="31">
        <v>9.9</v>
      </c>
      <c r="I36" t="str">
        <f t="shared" si="0"/>
        <v>Inner Mongolia, China</v>
      </c>
      <c r="L36" t="str">
        <f t="shared" si="1"/>
        <v>China (Inner Mongolia)</v>
      </c>
      <c r="M36">
        <f t="shared" si="2"/>
        <v>19</v>
      </c>
      <c r="N36" t="s">
        <v>2112</v>
      </c>
      <c r="O36" t="str">
        <f t="shared" si="3"/>
        <v>–2 9.9</v>
      </c>
    </row>
    <row r="37" spans="1:15" ht="17" x14ac:dyDescent="0.25">
      <c r="A37" s="31" t="s">
        <v>1724</v>
      </c>
      <c r="B37" s="31" t="s">
        <v>1724</v>
      </c>
      <c r="C37" s="31">
        <v>2</v>
      </c>
      <c r="D37" s="31">
        <v>-1.6</v>
      </c>
      <c r="E37" s="31">
        <v>-2.6</v>
      </c>
      <c r="F37" s="31">
        <v>-0.7</v>
      </c>
      <c r="G37" s="31">
        <v>1.3</v>
      </c>
      <c r="I37" t="str">
        <f t="shared" si="0"/>
        <v>Iran</v>
      </c>
      <c r="L37" t="str">
        <f t="shared" si="1"/>
        <v>Iran</v>
      </c>
      <c r="M37">
        <f t="shared" si="2"/>
        <v>2</v>
      </c>
      <c r="N37" t="s">
        <v>2112</v>
      </c>
      <c r="O37" t="str">
        <f t="shared" si="3"/>
        <v>–1.6 1.3</v>
      </c>
    </row>
    <row r="38" spans="1:15" ht="17" x14ac:dyDescent="0.25">
      <c r="A38" s="31" t="s">
        <v>1031</v>
      </c>
      <c r="B38" s="31" t="s">
        <v>1024</v>
      </c>
      <c r="C38" s="31">
        <v>1</v>
      </c>
      <c r="D38" s="31">
        <v>-7.4</v>
      </c>
      <c r="E38" s="31">
        <v>-7.4</v>
      </c>
      <c r="F38" s="31">
        <v>-7.4</v>
      </c>
      <c r="G38" s="31"/>
      <c r="I38" t="str">
        <f t="shared" si="0"/>
        <v>Jambur, Kurdistan</v>
      </c>
      <c r="L38" t="str">
        <f t="shared" si="1"/>
        <v>Kurdistan (Jambur)</v>
      </c>
      <c r="M38">
        <f t="shared" si="2"/>
        <v>1</v>
      </c>
      <c r="N38" t="s">
        <v>2112</v>
      </c>
      <c r="O38" t="str">
        <f t="shared" si="3"/>
        <v xml:space="preserve">–7.4 </v>
      </c>
    </row>
    <row r="39" spans="1:15" ht="17" x14ac:dyDescent="0.25">
      <c r="A39" s="31" t="s">
        <v>573</v>
      </c>
      <c r="B39" s="31" t="s">
        <v>573</v>
      </c>
      <c r="C39" s="31">
        <v>29</v>
      </c>
      <c r="D39" s="31">
        <v>1</v>
      </c>
      <c r="E39" s="31">
        <v>-9.6</v>
      </c>
      <c r="F39" s="31">
        <v>21.7</v>
      </c>
      <c r="G39" s="31">
        <v>7.9</v>
      </c>
      <c r="I39" t="str">
        <f t="shared" si="0"/>
        <v>Japan</v>
      </c>
      <c r="L39" t="str">
        <f t="shared" si="1"/>
        <v>Japan</v>
      </c>
      <c r="M39">
        <f t="shared" si="2"/>
        <v>29</v>
      </c>
      <c r="N39" t="s">
        <v>2112</v>
      </c>
      <c r="O39" t="str">
        <f t="shared" si="3"/>
        <v>+1 7.9</v>
      </c>
    </row>
    <row r="40" spans="1:15" ht="17" x14ac:dyDescent="0.25">
      <c r="A40" s="31" t="s">
        <v>207</v>
      </c>
      <c r="B40" s="31" t="s">
        <v>44</v>
      </c>
      <c r="C40" s="31">
        <v>1</v>
      </c>
      <c r="D40" s="31">
        <v>3</v>
      </c>
      <c r="E40" s="31">
        <v>3</v>
      </c>
      <c r="F40" s="31">
        <v>3</v>
      </c>
      <c r="G40" s="31"/>
      <c r="I40" t="str">
        <f t="shared" si="0"/>
        <v>Jiangsu, China</v>
      </c>
      <c r="L40" t="str">
        <f t="shared" si="1"/>
        <v>China (Jiangsu)</v>
      </c>
      <c r="M40">
        <f t="shared" si="2"/>
        <v>1</v>
      </c>
      <c r="N40" t="s">
        <v>2112</v>
      </c>
      <c r="O40" t="str">
        <f t="shared" si="3"/>
        <v xml:space="preserve">+3 </v>
      </c>
    </row>
    <row r="41" spans="1:15" ht="17" x14ac:dyDescent="0.25">
      <c r="A41" s="31" t="s">
        <v>210</v>
      </c>
      <c r="B41" s="31" t="s">
        <v>44</v>
      </c>
      <c r="C41" s="31">
        <v>1</v>
      </c>
      <c r="D41" s="31">
        <v>-5.8</v>
      </c>
      <c r="E41" s="31">
        <v>-5.8</v>
      </c>
      <c r="F41" s="31">
        <v>-5.8</v>
      </c>
      <c r="G41" s="31"/>
      <c r="I41" t="str">
        <f t="shared" si="0"/>
        <v>Jiangxi, China</v>
      </c>
      <c r="L41" t="str">
        <f t="shared" si="1"/>
        <v>China (Jiangxi)</v>
      </c>
      <c r="M41">
        <f t="shared" si="2"/>
        <v>1</v>
      </c>
      <c r="N41" t="s">
        <v>2112</v>
      </c>
      <c r="O41" t="str">
        <f t="shared" si="3"/>
        <v xml:space="preserve">–5.8 </v>
      </c>
    </row>
    <row r="42" spans="1:15" ht="17" x14ac:dyDescent="0.25">
      <c r="A42" s="31" t="s">
        <v>1211</v>
      </c>
      <c r="B42" s="31" t="s">
        <v>1211</v>
      </c>
      <c r="C42" s="31">
        <v>1</v>
      </c>
      <c r="D42" s="31">
        <v>0.3</v>
      </c>
      <c r="E42" s="31">
        <v>0.3</v>
      </c>
      <c r="F42" s="31">
        <v>0.3</v>
      </c>
      <c r="G42" s="31"/>
      <c r="I42" t="str">
        <f t="shared" si="0"/>
        <v>Jordan</v>
      </c>
      <c r="L42" t="str">
        <f t="shared" si="1"/>
        <v>Jordan</v>
      </c>
      <c r="M42">
        <f t="shared" si="2"/>
        <v>1</v>
      </c>
      <c r="N42" t="s">
        <v>2112</v>
      </c>
      <c r="O42" t="str">
        <f t="shared" si="3"/>
        <v xml:space="preserve">+0.3 </v>
      </c>
    </row>
    <row r="43" spans="1:15" ht="17" x14ac:dyDescent="0.25">
      <c r="A43" s="31" t="s">
        <v>717</v>
      </c>
      <c r="B43" s="31" t="s">
        <v>13</v>
      </c>
      <c r="C43" s="31">
        <v>1</v>
      </c>
      <c r="D43" s="31">
        <v>3.9</v>
      </c>
      <c r="E43" s="31">
        <v>3.9</v>
      </c>
      <c r="F43" s="31">
        <v>3.9</v>
      </c>
      <c r="G43" s="31"/>
      <c r="I43" t="str">
        <f t="shared" si="0"/>
        <v>Kansas, United States</v>
      </c>
      <c r="L43" t="str">
        <f t="shared" si="1"/>
        <v>United States (Kansas)</v>
      </c>
      <c r="M43">
        <f t="shared" si="2"/>
        <v>1</v>
      </c>
      <c r="N43" t="s">
        <v>2112</v>
      </c>
      <c r="O43" t="str">
        <f t="shared" si="3"/>
        <v xml:space="preserve">+3.9 </v>
      </c>
    </row>
    <row r="44" spans="1:15" ht="17" x14ac:dyDescent="0.25">
      <c r="A44" s="31" t="s">
        <v>1027</v>
      </c>
      <c r="B44" s="31" t="s">
        <v>1024</v>
      </c>
      <c r="C44" s="31">
        <v>1</v>
      </c>
      <c r="D44" s="31">
        <v>-10.3</v>
      </c>
      <c r="E44" s="31">
        <v>-10.3</v>
      </c>
      <c r="F44" s="31">
        <v>-10.3</v>
      </c>
      <c r="G44" s="31"/>
      <c r="I44" t="str">
        <f t="shared" si="0"/>
        <v>Khabbaz, Kurdistan</v>
      </c>
      <c r="L44" t="str">
        <f t="shared" si="1"/>
        <v>Kurdistan (Khabbaz)</v>
      </c>
      <c r="M44">
        <f t="shared" si="2"/>
        <v>1</v>
      </c>
      <c r="N44" t="s">
        <v>2112</v>
      </c>
      <c r="O44" t="str">
        <f t="shared" si="3"/>
        <v xml:space="preserve">–10.3 </v>
      </c>
    </row>
    <row r="45" spans="1:15" ht="17" x14ac:dyDescent="0.25">
      <c r="A45" s="31" t="s">
        <v>1029</v>
      </c>
      <c r="B45" s="31" t="s">
        <v>1024</v>
      </c>
      <c r="C45" s="31">
        <v>1</v>
      </c>
      <c r="D45" s="31">
        <v>-8.5</v>
      </c>
      <c r="E45" s="31">
        <v>-8.5</v>
      </c>
      <c r="F45" s="31">
        <v>-8.5</v>
      </c>
      <c r="G45" s="31"/>
      <c r="I45" t="str">
        <f t="shared" si="0"/>
        <v>Kirkuk, Kurdistan</v>
      </c>
      <c r="L45" t="str">
        <f t="shared" si="1"/>
        <v>Kurdistan (Kirkuk)</v>
      </c>
      <c r="M45">
        <f t="shared" si="2"/>
        <v>1</v>
      </c>
      <c r="N45" t="s">
        <v>2112</v>
      </c>
      <c r="O45" t="str">
        <f t="shared" si="3"/>
        <v xml:space="preserve">–8.5 </v>
      </c>
    </row>
    <row r="46" spans="1:15" ht="17" x14ac:dyDescent="0.25">
      <c r="A46" s="31" t="s">
        <v>1024</v>
      </c>
      <c r="B46" s="31" t="s">
        <v>1024</v>
      </c>
      <c r="C46" s="31">
        <v>1</v>
      </c>
      <c r="D46" s="31">
        <v>-7.7</v>
      </c>
      <c r="E46" s="31">
        <v>-7.7</v>
      </c>
      <c r="F46" s="31">
        <v>-7.7</v>
      </c>
      <c r="G46" s="31"/>
      <c r="I46" t="str">
        <f t="shared" si="0"/>
        <v>Kurdistan</v>
      </c>
      <c r="L46" t="str">
        <f t="shared" si="1"/>
        <v>Kurdistan</v>
      </c>
      <c r="M46">
        <f t="shared" si="2"/>
        <v>1</v>
      </c>
      <c r="N46" t="s">
        <v>2112</v>
      </c>
      <c r="O46" t="str">
        <f t="shared" si="3"/>
        <v xml:space="preserve">–7.7 </v>
      </c>
    </row>
    <row r="47" spans="1:15" ht="17" x14ac:dyDescent="0.25">
      <c r="A47" s="31" t="s">
        <v>58</v>
      </c>
      <c r="B47" s="31" t="s">
        <v>44</v>
      </c>
      <c r="C47" s="31">
        <v>1</v>
      </c>
      <c r="D47" s="31">
        <v>-5.6</v>
      </c>
      <c r="E47" s="31">
        <v>-5.6</v>
      </c>
      <c r="F47" s="31">
        <v>-5.6</v>
      </c>
      <c r="G47" s="31"/>
      <c r="I47" t="str">
        <f t="shared" si="0"/>
        <v>Lanba, China</v>
      </c>
      <c r="L47" t="str">
        <f t="shared" si="1"/>
        <v>China (Lanba)</v>
      </c>
      <c r="M47">
        <f t="shared" si="2"/>
        <v>1</v>
      </c>
      <c r="N47" t="s">
        <v>2112</v>
      </c>
      <c r="O47" t="str">
        <f t="shared" si="3"/>
        <v xml:space="preserve">–5.6 </v>
      </c>
    </row>
    <row r="48" spans="1:15" ht="17" x14ac:dyDescent="0.25">
      <c r="A48" s="31" t="s">
        <v>1722</v>
      </c>
      <c r="B48" s="31" t="s">
        <v>1722</v>
      </c>
      <c r="C48" s="31">
        <v>2</v>
      </c>
      <c r="D48" s="31">
        <v>4.2</v>
      </c>
      <c r="E48" s="31">
        <v>4.0999999999999996</v>
      </c>
      <c r="F48" s="31">
        <v>4.4000000000000004</v>
      </c>
      <c r="G48" s="31">
        <v>0.2</v>
      </c>
      <c r="I48" t="str">
        <f t="shared" si="0"/>
        <v>Malaysia</v>
      </c>
      <c r="L48" t="str">
        <f t="shared" si="1"/>
        <v>Malaysia</v>
      </c>
      <c r="M48">
        <f t="shared" si="2"/>
        <v>2</v>
      </c>
      <c r="N48" t="s">
        <v>2112</v>
      </c>
      <c r="O48" t="str">
        <f t="shared" si="3"/>
        <v>+4.2 0.2</v>
      </c>
    </row>
    <row r="49" spans="1:15" ht="17" x14ac:dyDescent="0.25">
      <c r="A49" s="31" t="s">
        <v>1356</v>
      </c>
      <c r="B49" s="31" t="s">
        <v>42</v>
      </c>
      <c r="C49" s="31">
        <v>11</v>
      </c>
      <c r="D49" s="31">
        <v>9.1999999999999993</v>
      </c>
      <c r="E49" s="31">
        <v>6.3</v>
      </c>
      <c r="F49" s="31">
        <v>13.3</v>
      </c>
      <c r="G49" s="31">
        <v>2.6</v>
      </c>
      <c r="I49" t="str">
        <f t="shared" si="0"/>
        <v>Mannville Group, Canada</v>
      </c>
      <c r="L49" t="str">
        <f t="shared" si="1"/>
        <v>Canada (Mannville Group)</v>
      </c>
      <c r="M49">
        <f t="shared" si="2"/>
        <v>11</v>
      </c>
      <c r="N49" t="s">
        <v>2112</v>
      </c>
      <c r="O49" t="str">
        <f t="shared" si="3"/>
        <v>+9.2 2.6</v>
      </c>
    </row>
    <row r="50" spans="1:15" ht="17" x14ac:dyDescent="0.25">
      <c r="A50" s="31" t="s">
        <v>56</v>
      </c>
      <c r="B50" s="31" t="s">
        <v>44</v>
      </c>
      <c r="C50" s="31">
        <v>1</v>
      </c>
      <c r="D50" s="31">
        <v>-7</v>
      </c>
      <c r="E50" s="31">
        <v>-7</v>
      </c>
      <c r="F50" s="31">
        <v>-7</v>
      </c>
      <c r="G50" s="31"/>
      <c r="I50" t="str">
        <f t="shared" si="0"/>
        <v>Mawen, China</v>
      </c>
      <c r="L50" t="str">
        <f t="shared" si="1"/>
        <v>China (Mawen)</v>
      </c>
      <c r="M50">
        <f t="shared" si="2"/>
        <v>1</v>
      </c>
      <c r="N50" t="s">
        <v>2112</v>
      </c>
      <c r="O50" t="str">
        <f t="shared" si="3"/>
        <v xml:space="preserve">–7 </v>
      </c>
    </row>
    <row r="51" spans="1:15" ht="17" x14ac:dyDescent="0.25">
      <c r="A51" s="31" t="s">
        <v>59</v>
      </c>
      <c r="B51" s="31" t="s">
        <v>44</v>
      </c>
      <c r="C51" s="31">
        <v>1</v>
      </c>
      <c r="D51" s="31">
        <v>-5.7</v>
      </c>
      <c r="E51" s="31">
        <v>-5.7</v>
      </c>
      <c r="F51" s="31">
        <v>-5.7</v>
      </c>
      <c r="G51" s="31"/>
      <c r="I51" t="str">
        <f t="shared" si="0"/>
        <v>Mayuan, China</v>
      </c>
      <c r="L51" t="str">
        <f t="shared" si="1"/>
        <v>China (Mayuan)</v>
      </c>
      <c r="M51">
        <f t="shared" si="2"/>
        <v>1</v>
      </c>
      <c r="N51" t="s">
        <v>2112</v>
      </c>
      <c r="O51" t="str">
        <f t="shared" si="3"/>
        <v xml:space="preserve">–5.7 </v>
      </c>
    </row>
    <row r="52" spans="1:15" ht="17" x14ac:dyDescent="0.25">
      <c r="A52" s="31" t="s">
        <v>918</v>
      </c>
      <c r="B52" s="31" t="s">
        <v>13</v>
      </c>
      <c r="C52" s="31">
        <v>1</v>
      </c>
      <c r="D52" s="31">
        <v>15.8</v>
      </c>
      <c r="E52" s="31">
        <v>15.8</v>
      </c>
      <c r="F52" s="31">
        <v>15.8</v>
      </c>
      <c r="G52" s="31"/>
      <c r="I52" t="str">
        <f t="shared" si="0"/>
        <v>Mississippi, United States</v>
      </c>
      <c r="L52" t="str">
        <f t="shared" si="1"/>
        <v>United States (Mississippi)</v>
      </c>
      <c r="M52">
        <f t="shared" si="2"/>
        <v>1</v>
      </c>
      <c r="N52" t="s">
        <v>2112</v>
      </c>
      <c r="O52" t="str">
        <f t="shared" si="3"/>
        <v xml:space="preserve">+15.8 </v>
      </c>
    </row>
    <row r="53" spans="1:15" ht="17" x14ac:dyDescent="0.25">
      <c r="A53" s="31" t="s">
        <v>47</v>
      </c>
      <c r="B53" s="31" t="s">
        <v>44</v>
      </c>
      <c r="C53" s="31">
        <v>1</v>
      </c>
      <c r="D53" s="31">
        <v>-7</v>
      </c>
      <c r="E53" s="31">
        <v>-7</v>
      </c>
      <c r="F53" s="31">
        <v>-7</v>
      </c>
      <c r="G53" s="31"/>
      <c r="I53" t="str">
        <f t="shared" si="0"/>
        <v>Muchong, China</v>
      </c>
      <c r="L53" t="str">
        <f t="shared" si="1"/>
        <v>China (Muchong)</v>
      </c>
      <c r="M53">
        <f t="shared" si="2"/>
        <v>1</v>
      </c>
      <c r="N53" t="s">
        <v>2112</v>
      </c>
      <c r="O53" t="str">
        <f t="shared" si="3"/>
        <v xml:space="preserve">–7 </v>
      </c>
    </row>
    <row r="54" spans="1:15" ht="17" x14ac:dyDescent="0.25">
      <c r="A54" s="31" t="s">
        <v>1492</v>
      </c>
      <c r="B54" s="31" t="s">
        <v>13</v>
      </c>
      <c r="C54" s="31">
        <v>11</v>
      </c>
      <c r="D54" s="31">
        <v>4.4000000000000004</v>
      </c>
      <c r="E54" s="31">
        <v>-6</v>
      </c>
      <c r="F54" s="31">
        <v>22.3</v>
      </c>
      <c r="G54" s="31">
        <v>8.4</v>
      </c>
      <c r="I54" t="str">
        <f t="shared" si="0"/>
        <v>Ohio, United States</v>
      </c>
      <c r="L54" t="str">
        <f t="shared" si="1"/>
        <v>United States (Ohio)</v>
      </c>
      <c r="M54">
        <f t="shared" si="2"/>
        <v>11</v>
      </c>
      <c r="N54" t="s">
        <v>2112</v>
      </c>
      <c r="O54" t="str">
        <f t="shared" si="3"/>
        <v>+4.4 8.4</v>
      </c>
    </row>
    <row r="55" spans="1:15" ht="17" x14ac:dyDescent="0.25">
      <c r="A55" s="31" t="s">
        <v>716</v>
      </c>
      <c r="B55" s="31" t="s">
        <v>13</v>
      </c>
      <c r="C55" s="31">
        <v>1</v>
      </c>
      <c r="D55" s="31">
        <v>-5.6</v>
      </c>
      <c r="E55" s="31">
        <v>-5.6</v>
      </c>
      <c r="F55" s="31">
        <v>-5.6</v>
      </c>
      <c r="G55" s="31"/>
      <c r="I55" t="str">
        <f t="shared" si="0"/>
        <v>Oklahoma, United States</v>
      </c>
      <c r="L55" t="str">
        <f t="shared" si="1"/>
        <v>United States (Oklahoma)</v>
      </c>
      <c r="M55">
        <f t="shared" si="2"/>
        <v>1</v>
      </c>
      <c r="N55" t="s">
        <v>2112</v>
      </c>
      <c r="O55" t="str">
        <f t="shared" si="3"/>
        <v xml:space="preserve">–5.6 </v>
      </c>
    </row>
    <row r="56" spans="1:15" ht="17" x14ac:dyDescent="0.25">
      <c r="A56" s="31" t="s">
        <v>1727</v>
      </c>
      <c r="B56" s="31" t="s">
        <v>1727</v>
      </c>
      <c r="C56" s="31">
        <v>1</v>
      </c>
      <c r="D56" s="31">
        <v>10.4</v>
      </c>
      <c r="E56" s="31">
        <v>10.4</v>
      </c>
      <c r="F56" s="31">
        <v>10.4</v>
      </c>
      <c r="G56" s="31"/>
      <c r="I56" t="str">
        <f t="shared" si="0"/>
        <v>Oman</v>
      </c>
      <c r="L56" t="str">
        <f t="shared" si="1"/>
        <v>Oman</v>
      </c>
      <c r="M56">
        <f t="shared" si="2"/>
        <v>1</v>
      </c>
      <c r="N56" t="s">
        <v>2112</v>
      </c>
      <c r="O56" t="str">
        <f t="shared" si="3"/>
        <v xml:space="preserve">+10.4 </v>
      </c>
    </row>
    <row r="57" spans="1:15" ht="17" x14ac:dyDescent="0.25">
      <c r="A57" s="31" t="s">
        <v>53</v>
      </c>
      <c r="B57" s="31" t="s">
        <v>44</v>
      </c>
      <c r="C57" s="31">
        <v>1</v>
      </c>
      <c r="D57" s="31">
        <v>-12</v>
      </c>
      <c r="E57" s="31">
        <v>-12</v>
      </c>
      <c r="F57" s="31">
        <v>-12</v>
      </c>
      <c r="G57" s="31"/>
      <c r="I57" t="str">
        <f t="shared" si="0"/>
        <v>Onggong, China</v>
      </c>
      <c r="L57" t="str">
        <f t="shared" si="1"/>
        <v>China (Onggong)</v>
      </c>
      <c r="M57">
        <f t="shared" si="2"/>
        <v>1</v>
      </c>
      <c r="N57" t="s">
        <v>2112</v>
      </c>
      <c r="O57" t="str">
        <f t="shared" si="3"/>
        <v xml:space="preserve">–12 </v>
      </c>
    </row>
    <row r="58" spans="1:15" ht="17" x14ac:dyDescent="0.25">
      <c r="A58" s="31" t="s">
        <v>736</v>
      </c>
      <c r="B58" s="31" t="s">
        <v>42</v>
      </c>
      <c r="C58" s="31">
        <v>4</v>
      </c>
      <c r="D58" s="31">
        <v>8.4</v>
      </c>
      <c r="E58" s="31">
        <v>6.3</v>
      </c>
      <c r="F58" s="31">
        <v>9.6999999999999993</v>
      </c>
      <c r="G58" s="31">
        <v>1.5</v>
      </c>
      <c r="I58" t="str">
        <f t="shared" si="0"/>
        <v>Ontario, Canada</v>
      </c>
      <c r="L58" t="str">
        <f t="shared" si="1"/>
        <v>Canada (Ontario)</v>
      </c>
      <c r="M58">
        <f t="shared" si="2"/>
        <v>4</v>
      </c>
      <c r="N58" t="s">
        <v>2112</v>
      </c>
      <c r="O58" t="str">
        <f t="shared" si="3"/>
        <v>+8.4 1.5</v>
      </c>
    </row>
    <row r="59" spans="1:15" ht="17" x14ac:dyDescent="0.25">
      <c r="A59" s="31" t="s">
        <v>507</v>
      </c>
      <c r="B59" s="31" t="s">
        <v>13</v>
      </c>
      <c r="C59" s="31">
        <v>17</v>
      </c>
      <c r="D59" s="31">
        <v>4</v>
      </c>
      <c r="E59" s="31">
        <v>-1.1000000000000001</v>
      </c>
      <c r="F59" s="31">
        <v>13.2</v>
      </c>
      <c r="G59" s="31">
        <v>3.4</v>
      </c>
      <c r="I59" t="str">
        <f t="shared" si="0"/>
        <v>Pennsylvania, United States</v>
      </c>
      <c r="L59" t="str">
        <f t="shared" si="1"/>
        <v>United States (Pennsylvania)</v>
      </c>
      <c r="M59">
        <f t="shared" si="2"/>
        <v>17</v>
      </c>
      <c r="N59" t="s">
        <v>2112</v>
      </c>
      <c r="O59" t="str">
        <f t="shared" si="3"/>
        <v>+4 3.4</v>
      </c>
    </row>
    <row r="60" spans="1:15" ht="17" x14ac:dyDescent="0.25">
      <c r="A60" s="31" t="s">
        <v>1428</v>
      </c>
      <c r="B60" s="31" t="s">
        <v>67</v>
      </c>
      <c r="C60" s="31">
        <v>7</v>
      </c>
      <c r="D60" s="31">
        <v>-30.9</v>
      </c>
      <c r="E60" s="31">
        <v>-35.1</v>
      </c>
      <c r="F60" s="31">
        <v>-25.1</v>
      </c>
      <c r="G60" s="31">
        <v>3.7</v>
      </c>
      <c r="I60" t="str">
        <f t="shared" si="0"/>
        <v>Perth basin, Australia</v>
      </c>
      <c r="L60" t="str">
        <f t="shared" si="1"/>
        <v>Australia (Perth basin)</v>
      </c>
      <c r="M60">
        <f t="shared" si="2"/>
        <v>7</v>
      </c>
      <c r="N60" t="s">
        <v>2112</v>
      </c>
      <c r="O60" t="str">
        <f t="shared" si="3"/>
        <v>–30.9 3.7</v>
      </c>
    </row>
    <row r="61" spans="1:15" ht="17" x14ac:dyDescent="0.25">
      <c r="A61" s="31" t="s">
        <v>149</v>
      </c>
      <c r="B61" s="31" t="s">
        <v>149</v>
      </c>
      <c r="C61" s="31">
        <v>11</v>
      </c>
      <c r="D61" s="31">
        <v>0.6</v>
      </c>
      <c r="E61" s="31">
        <v>-11</v>
      </c>
      <c r="F61" s="31">
        <v>9.4</v>
      </c>
      <c r="G61" s="31">
        <v>6.5</v>
      </c>
      <c r="I61" t="str">
        <f t="shared" si="0"/>
        <v>Poland</v>
      </c>
      <c r="L61" t="str">
        <f t="shared" si="1"/>
        <v>Poland</v>
      </c>
      <c r="M61">
        <f t="shared" si="2"/>
        <v>11</v>
      </c>
      <c r="N61" t="s">
        <v>2112</v>
      </c>
      <c r="O61" t="str">
        <f t="shared" si="3"/>
        <v>+0.6 6.5</v>
      </c>
    </row>
    <row r="62" spans="1:15" ht="17" x14ac:dyDescent="0.25">
      <c r="A62" s="31" t="s">
        <v>1361</v>
      </c>
      <c r="B62" s="31" t="s">
        <v>1360</v>
      </c>
      <c r="C62" s="31">
        <v>10</v>
      </c>
      <c r="D62" s="31">
        <v>-10.3</v>
      </c>
      <c r="E62" s="31">
        <v>-12</v>
      </c>
      <c r="F62" s="31">
        <v>-8.3000000000000007</v>
      </c>
      <c r="G62" s="31">
        <v>1.4</v>
      </c>
      <c r="I62" t="str">
        <f t="shared" si="0"/>
        <v>Ratawi and Mauddud Formations, Kuwait</v>
      </c>
      <c r="L62" t="str">
        <f t="shared" si="1"/>
        <v>Kuwait (Ratawi and Mauddud Formations)</v>
      </c>
      <c r="M62">
        <f t="shared" si="2"/>
        <v>10</v>
      </c>
      <c r="N62" t="s">
        <v>2112</v>
      </c>
      <c r="O62" t="str">
        <f t="shared" si="3"/>
        <v>–10.3 1.4</v>
      </c>
    </row>
    <row r="63" spans="1:15" ht="17" x14ac:dyDescent="0.25">
      <c r="A63" s="31" t="s">
        <v>1479</v>
      </c>
      <c r="B63" s="31" t="s">
        <v>1479</v>
      </c>
      <c r="C63" s="31">
        <v>41</v>
      </c>
      <c r="D63" s="31">
        <v>0.8</v>
      </c>
      <c r="E63" s="31">
        <v>-11</v>
      </c>
      <c r="F63" s="31">
        <v>26.3</v>
      </c>
      <c r="G63" s="31">
        <v>6.7</v>
      </c>
      <c r="I63" t="str">
        <f t="shared" si="0"/>
        <v>Russia</v>
      </c>
      <c r="L63" t="str">
        <f t="shared" si="1"/>
        <v>Russia</v>
      </c>
      <c r="M63">
        <f t="shared" si="2"/>
        <v>41</v>
      </c>
      <c r="N63" t="s">
        <v>2112</v>
      </c>
      <c r="O63" t="str">
        <f t="shared" si="3"/>
        <v>+0.8 6.7</v>
      </c>
    </row>
    <row r="64" spans="1:15" ht="17" x14ac:dyDescent="0.25">
      <c r="A64" s="31" t="s">
        <v>1726</v>
      </c>
      <c r="B64" s="31" t="s">
        <v>1726</v>
      </c>
      <c r="C64" s="31">
        <v>2</v>
      </c>
      <c r="D64" s="31">
        <v>-4.8</v>
      </c>
      <c r="E64" s="31">
        <v>-8.8000000000000007</v>
      </c>
      <c r="F64" s="31">
        <v>-0.7</v>
      </c>
      <c r="G64" s="31">
        <v>5.7</v>
      </c>
      <c r="I64" t="str">
        <f t="shared" si="0"/>
        <v>Saudi Arabia</v>
      </c>
      <c r="L64" t="str">
        <f t="shared" si="1"/>
        <v>Saudi Arabia</v>
      </c>
      <c r="M64">
        <f t="shared" si="2"/>
        <v>2</v>
      </c>
      <c r="N64" t="s">
        <v>2112</v>
      </c>
      <c r="O64" t="str">
        <f t="shared" si="3"/>
        <v>–4.8 5.7</v>
      </c>
    </row>
    <row r="65" spans="1:15" ht="17" x14ac:dyDescent="0.25">
      <c r="A65" s="31" t="s">
        <v>148</v>
      </c>
      <c r="B65" s="31" t="s">
        <v>148</v>
      </c>
      <c r="C65" s="31">
        <v>1</v>
      </c>
      <c r="D65" s="31">
        <v>1.4</v>
      </c>
      <c r="E65" s="31">
        <v>1.4</v>
      </c>
      <c r="F65" s="31">
        <v>1.4</v>
      </c>
      <c r="G65" s="31"/>
      <c r="I65" t="str">
        <f t="shared" si="0"/>
        <v>Scotland</v>
      </c>
      <c r="L65" t="str">
        <f t="shared" si="1"/>
        <v>Scotland</v>
      </c>
      <c r="M65">
        <f t="shared" si="2"/>
        <v>1</v>
      </c>
      <c r="N65" t="s">
        <v>2112</v>
      </c>
      <c r="O65" t="str">
        <f t="shared" si="3"/>
        <v xml:space="preserve">+1.4 </v>
      </c>
    </row>
    <row r="66" spans="1:15" ht="17" x14ac:dyDescent="0.25">
      <c r="A66" s="31" t="s">
        <v>215</v>
      </c>
      <c r="B66" s="31" t="s">
        <v>44</v>
      </c>
      <c r="C66" s="31">
        <v>1</v>
      </c>
      <c r="D66" s="31">
        <v>9.6999999999999993</v>
      </c>
      <c r="E66" s="31">
        <v>9.6999999999999993</v>
      </c>
      <c r="F66" s="31">
        <v>9.6999999999999993</v>
      </c>
      <c r="G66" s="31"/>
      <c r="I66" t="str">
        <f t="shared" si="0"/>
        <v>Shanxi, China</v>
      </c>
      <c r="L66" t="str">
        <f t="shared" si="1"/>
        <v>China (Shanxi)</v>
      </c>
      <c r="M66">
        <f t="shared" si="2"/>
        <v>1</v>
      </c>
      <c r="N66" t="s">
        <v>2112</v>
      </c>
      <c r="O66" t="str">
        <f t="shared" si="3"/>
        <v xml:space="preserve">+9.7 </v>
      </c>
    </row>
    <row r="67" spans="1:15" ht="17" x14ac:dyDescent="0.25">
      <c r="A67" s="31" t="s">
        <v>50</v>
      </c>
      <c r="B67" s="31" t="s">
        <v>44</v>
      </c>
      <c r="C67" s="31">
        <v>1</v>
      </c>
      <c r="D67" s="31">
        <v>-9.6</v>
      </c>
      <c r="E67" s="31">
        <v>-9.6</v>
      </c>
      <c r="F67" s="31">
        <v>-9.6</v>
      </c>
      <c r="G67" s="31"/>
      <c r="I67" t="str">
        <f t="shared" ref="I67:I89" si="4">IF(A67=B67,A67,CONCATENATE(A67,", ",B67))</f>
        <v>Shicao, China</v>
      </c>
      <c r="L67" t="str">
        <f t="shared" ref="L67:L89" si="5">IF(A67=B67,A67,CONCATENATE(B67," (",A67,")"))</f>
        <v>China (Shicao)</v>
      </c>
      <c r="M67">
        <f t="shared" ref="M67:M89" si="6">C67</f>
        <v>1</v>
      </c>
      <c r="N67" t="s">
        <v>2112</v>
      </c>
      <c r="O67" t="str">
        <f t="shared" ref="O67:O89" si="7">CONCATENATE(IF(D67&gt;0,CONCATENATE("+",D67),CONCATENATE("–",-1*D67))," ",G67)</f>
        <v xml:space="preserve">–9.6 </v>
      </c>
    </row>
    <row r="68" spans="1:15" ht="17" x14ac:dyDescent="0.25">
      <c r="A68" s="31" t="s">
        <v>214</v>
      </c>
      <c r="B68" s="31" t="s">
        <v>44</v>
      </c>
      <c r="C68" s="31">
        <v>1</v>
      </c>
      <c r="D68" s="31">
        <v>0.5</v>
      </c>
      <c r="E68" s="31">
        <v>0.5</v>
      </c>
      <c r="F68" s="31">
        <v>0.5</v>
      </c>
      <c r="G68" s="31"/>
      <c r="I68" t="str">
        <f t="shared" si="4"/>
        <v>Sichuan, China</v>
      </c>
      <c r="L68" t="str">
        <f t="shared" si="5"/>
        <v>China (Sichuan)</v>
      </c>
      <c r="M68">
        <f t="shared" si="6"/>
        <v>1</v>
      </c>
      <c r="N68" t="s">
        <v>2112</v>
      </c>
      <c r="O68" t="str">
        <f t="shared" si="7"/>
        <v xml:space="preserve">+0.5 </v>
      </c>
    </row>
    <row r="69" spans="1:15" ht="17" x14ac:dyDescent="0.25">
      <c r="A69" s="31" t="s">
        <v>1741</v>
      </c>
      <c r="B69" s="31" t="s">
        <v>44</v>
      </c>
      <c r="C69" s="31">
        <v>38</v>
      </c>
      <c r="D69" s="31">
        <v>10.199999999999999</v>
      </c>
      <c r="E69" s="31">
        <v>0</v>
      </c>
      <c r="F69" s="31">
        <v>24.3</v>
      </c>
      <c r="G69" s="31">
        <v>7.4</v>
      </c>
      <c r="I69" t="str">
        <f t="shared" si="4"/>
        <v>Sichuan Basin, China</v>
      </c>
      <c r="L69" t="str">
        <f t="shared" si="5"/>
        <v>China (Sichuan Basin)</v>
      </c>
      <c r="M69">
        <f t="shared" si="6"/>
        <v>38</v>
      </c>
      <c r="N69" t="s">
        <v>2112</v>
      </c>
      <c r="O69" t="str">
        <f t="shared" si="7"/>
        <v>+10.2 7.4</v>
      </c>
    </row>
    <row r="70" spans="1:15" ht="17" x14ac:dyDescent="0.25">
      <c r="A70" s="31" t="s">
        <v>538</v>
      </c>
      <c r="B70" s="31" t="s">
        <v>13</v>
      </c>
      <c r="C70" s="31">
        <v>1</v>
      </c>
      <c r="D70" s="31">
        <v>-19</v>
      </c>
      <c r="E70" s="31">
        <v>-19</v>
      </c>
      <c r="F70" s="31">
        <v>-19</v>
      </c>
      <c r="G70" s="31"/>
      <c r="I70" t="str">
        <f t="shared" si="4"/>
        <v>Southwestern US, United States</v>
      </c>
      <c r="L70" t="str">
        <f t="shared" si="5"/>
        <v>United States (Southwestern US)</v>
      </c>
      <c r="M70">
        <f t="shared" si="6"/>
        <v>1</v>
      </c>
      <c r="N70" t="s">
        <v>2112</v>
      </c>
      <c r="O70" t="str">
        <f t="shared" si="7"/>
        <v xml:space="preserve">–19 </v>
      </c>
    </row>
    <row r="71" spans="1:15" ht="17" x14ac:dyDescent="0.25">
      <c r="A71" s="31" t="s">
        <v>1601</v>
      </c>
      <c r="B71" s="31" t="s">
        <v>1602</v>
      </c>
      <c r="C71" s="31">
        <v>24</v>
      </c>
      <c r="D71" s="31">
        <v>8.6</v>
      </c>
      <c r="E71" s="31">
        <v>-15.7</v>
      </c>
      <c r="F71" s="31">
        <v>20</v>
      </c>
      <c r="G71" s="31">
        <v>8.3000000000000007</v>
      </c>
      <c r="I71" t="str">
        <f t="shared" si="4"/>
        <v>Taranaki Basin and East Coast Basin, New Zealand</v>
      </c>
      <c r="L71" t="str">
        <f t="shared" si="5"/>
        <v>New Zealand (Taranaki Basin and East Coast Basin)</v>
      </c>
      <c r="M71">
        <f t="shared" si="6"/>
        <v>24</v>
      </c>
      <c r="N71" t="s">
        <v>2112</v>
      </c>
      <c r="O71" t="str">
        <f t="shared" si="7"/>
        <v>+8.6 8.3</v>
      </c>
    </row>
    <row r="72" spans="1:15" ht="17" x14ac:dyDescent="0.25">
      <c r="A72" s="31" t="s">
        <v>1009</v>
      </c>
      <c r="B72" s="31" t="s">
        <v>44</v>
      </c>
      <c r="C72" s="31">
        <v>67</v>
      </c>
      <c r="D72" s="31">
        <v>14.1</v>
      </c>
      <c r="E72" s="31">
        <v>0</v>
      </c>
      <c r="F72" s="31">
        <v>33</v>
      </c>
      <c r="G72" s="31">
        <v>8.3000000000000007</v>
      </c>
      <c r="I72" t="str">
        <f t="shared" si="4"/>
        <v>Tarim Basin, China</v>
      </c>
      <c r="L72" t="str">
        <f t="shared" si="5"/>
        <v>China (Tarim Basin)</v>
      </c>
      <c r="M72">
        <f t="shared" si="6"/>
        <v>67</v>
      </c>
      <c r="N72" t="s">
        <v>2112</v>
      </c>
      <c r="O72" t="str">
        <f t="shared" si="7"/>
        <v>+14.1 8.3</v>
      </c>
    </row>
    <row r="73" spans="1:15" ht="17" x14ac:dyDescent="0.25">
      <c r="A73" s="31" t="s">
        <v>737</v>
      </c>
      <c r="B73" s="31" t="s">
        <v>13</v>
      </c>
      <c r="C73" s="31">
        <v>8</v>
      </c>
      <c r="D73" s="31">
        <v>6</v>
      </c>
      <c r="E73" s="31">
        <v>-2.4</v>
      </c>
      <c r="F73" s="31">
        <v>10.7</v>
      </c>
      <c r="G73" s="31">
        <v>3.9</v>
      </c>
      <c r="I73" t="str">
        <f t="shared" si="4"/>
        <v>Texas, United States</v>
      </c>
      <c r="L73" t="str">
        <f t="shared" si="5"/>
        <v>United States (Texas)</v>
      </c>
      <c r="M73">
        <f t="shared" si="6"/>
        <v>8</v>
      </c>
      <c r="N73" t="s">
        <v>2112</v>
      </c>
      <c r="O73" t="str">
        <f t="shared" si="7"/>
        <v>+6 3.9</v>
      </c>
    </row>
    <row r="74" spans="1:15" ht="17" x14ac:dyDescent="0.25">
      <c r="A74" s="31" t="s">
        <v>1032</v>
      </c>
      <c r="B74" s="31" t="s">
        <v>1024</v>
      </c>
      <c r="C74" s="31">
        <v>1</v>
      </c>
      <c r="D74" s="31">
        <v>-6</v>
      </c>
      <c r="E74" s="31">
        <v>-6</v>
      </c>
      <c r="F74" s="31">
        <v>-6</v>
      </c>
      <c r="G74" s="31"/>
      <c r="I74" t="str">
        <f t="shared" si="4"/>
        <v>Tikrit, Kurdistan</v>
      </c>
      <c r="L74" t="str">
        <f t="shared" si="5"/>
        <v>Kurdistan (Tikrit)</v>
      </c>
      <c r="M74">
        <f t="shared" si="6"/>
        <v>1</v>
      </c>
      <c r="N74" t="s">
        <v>2112</v>
      </c>
      <c r="O74" t="str">
        <f t="shared" si="7"/>
        <v xml:space="preserve">–6 </v>
      </c>
    </row>
    <row r="75" spans="1:15" ht="17" x14ac:dyDescent="0.25">
      <c r="A75" s="31" t="s">
        <v>62</v>
      </c>
      <c r="B75" s="31" t="s">
        <v>44</v>
      </c>
      <c r="C75" s="31">
        <v>1</v>
      </c>
      <c r="D75" s="31">
        <v>-4.7</v>
      </c>
      <c r="E75" s="31">
        <v>-4.7</v>
      </c>
      <c r="F75" s="31">
        <v>-4.7</v>
      </c>
      <c r="G75" s="31"/>
      <c r="I75" t="str">
        <f t="shared" si="4"/>
        <v>Touqiao, China</v>
      </c>
      <c r="L75" t="str">
        <f t="shared" si="5"/>
        <v>China (Touqiao)</v>
      </c>
      <c r="M75">
        <f t="shared" si="6"/>
        <v>1</v>
      </c>
      <c r="N75" t="s">
        <v>2112</v>
      </c>
      <c r="O75" t="str">
        <f t="shared" si="7"/>
        <v xml:space="preserve">–4.7 </v>
      </c>
    </row>
    <row r="76" spans="1:15" ht="17" x14ac:dyDescent="0.25">
      <c r="A76" s="31" t="s">
        <v>316</v>
      </c>
      <c r="B76" s="31" t="s">
        <v>316</v>
      </c>
      <c r="C76" s="31">
        <v>2</v>
      </c>
      <c r="D76" s="31">
        <v>-48.3</v>
      </c>
      <c r="E76" s="31">
        <v>-59.3</v>
      </c>
      <c r="F76" s="31">
        <v>-37.299999999999997</v>
      </c>
      <c r="G76" s="31">
        <v>15.6</v>
      </c>
      <c r="I76" t="str">
        <f t="shared" si="4"/>
        <v>Turkey</v>
      </c>
      <c r="L76" t="str">
        <f t="shared" si="5"/>
        <v>Turkey</v>
      </c>
      <c r="M76">
        <f t="shared" si="6"/>
        <v>2</v>
      </c>
      <c r="N76" t="s">
        <v>2112</v>
      </c>
      <c r="O76" t="str">
        <f t="shared" si="7"/>
        <v>–48.3 15.6</v>
      </c>
    </row>
    <row r="77" spans="1:15" ht="17" x14ac:dyDescent="0.25">
      <c r="A77" s="31" t="s">
        <v>1725</v>
      </c>
      <c r="B77" s="31" t="s">
        <v>1725</v>
      </c>
      <c r="C77" s="31">
        <v>3</v>
      </c>
      <c r="D77" s="31">
        <v>-6.3</v>
      </c>
      <c r="E77" s="31">
        <v>-10.3</v>
      </c>
      <c r="F77" s="31">
        <v>-4.3</v>
      </c>
      <c r="G77" s="31">
        <v>3.4</v>
      </c>
      <c r="I77" t="str">
        <f t="shared" si="4"/>
        <v>United Arab Emirates</v>
      </c>
      <c r="L77" t="str">
        <f t="shared" si="5"/>
        <v>United Arab Emirates</v>
      </c>
      <c r="M77">
        <f t="shared" si="6"/>
        <v>3</v>
      </c>
      <c r="N77" t="s">
        <v>2112</v>
      </c>
      <c r="O77" t="str">
        <f t="shared" si="7"/>
        <v>–6.3 3.4</v>
      </c>
    </row>
    <row r="78" spans="1:15" ht="17" x14ac:dyDescent="0.25">
      <c r="A78" s="31" t="s">
        <v>13</v>
      </c>
      <c r="B78" s="31" t="s">
        <v>13</v>
      </c>
      <c r="C78" s="31">
        <v>70</v>
      </c>
      <c r="D78" s="31">
        <v>1.8</v>
      </c>
      <c r="E78" s="31">
        <v>-9</v>
      </c>
      <c r="F78" s="31">
        <v>17</v>
      </c>
      <c r="G78" s="31">
        <v>5.6</v>
      </c>
      <c r="I78" t="str">
        <f t="shared" si="4"/>
        <v>United States</v>
      </c>
      <c r="L78" t="str">
        <f t="shared" si="5"/>
        <v>United States</v>
      </c>
      <c r="M78">
        <f t="shared" si="6"/>
        <v>70</v>
      </c>
      <c r="N78" t="s">
        <v>2112</v>
      </c>
      <c r="O78" t="str">
        <f t="shared" si="7"/>
        <v>+1.8 5.6</v>
      </c>
    </row>
    <row r="79" spans="1:15" ht="17" x14ac:dyDescent="0.25">
      <c r="A79" s="31" t="s">
        <v>1728</v>
      </c>
      <c r="B79" s="31" t="s">
        <v>1728</v>
      </c>
      <c r="C79" s="31">
        <v>24</v>
      </c>
      <c r="D79" s="31">
        <v>-0.3</v>
      </c>
      <c r="E79" s="31">
        <v>-14</v>
      </c>
      <c r="F79" s="31">
        <v>13.6</v>
      </c>
      <c r="G79" s="31">
        <v>7.1</v>
      </c>
      <c r="I79" t="str">
        <f t="shared" si="4"/>
        <v>Unspecified</v>
      </c>
      <c r="L79" t="str">
        <f t="shared" si="5"/>
        <v>Unspecified</v>
      </c>
      <c r="M79">
        <f t="shared" si="6"/>
        <v>24</v>
      </c>
      <c r="N79" t="s">
        <v>2112</v>
      </c>
      <c r="O79" t="str">
        <f t="shared" si="7"/>
        <v>–0.3 7.1</v>
      </c>
    </row>
    <row r="80" spans="1:15" ht="17" x14ac:dyDescent="0.25">
      <c r="A80" s="31" t="s">
        <v>718</v>
      </c>
      <c r="B80" s="31" t="s">
        <v>13</v>
      </c>
      <c r="C80" s="31">
        <v>2</v>
      </c>
      <c r="D80" s="31">
        <v>9.8000000000000007</v>
      </c>
      <c r="E80" s="31">
        <v>-8.6999999999999993</v>
      </c>
      <c r="F80" s="31">
        <v>28.2</v>
      </c>
      <c r="G80" s="31">
        <v>26.1</v>
      </c>
      <c r="I80" t="str">
        <f t="shared" si="4"/>
        <v>Utah, United States</v>
      </c>
      <c r="L80" t="str">
        <f t="shared" si="5"/>
        <v>United States (Utah)</v>
      </c>
      <c r="M80">
        <f t="shared" si="6"/>
        <v>2</v>
      </c>
      <c r="N80" t="s">
        <v>2112</v>
      </c>
      <c r="O80" t="str">
        <f t="shared" si="7"/>
        <v>+9.8 26.1</v>
      </c>
    </row>
    <row r="81" spans="1:15" ht="17" x14ac:dyDescent="0.25">
      <c r="A81" s="31" t="s">
        <v>1478</v>
      </c>
      <c r="B81" s="31" t="s">
        <v>1479</v>
      </c>
      <c r="C81" s="31">
        <v>10</v>
      </c>
      <c r="D81" s="31">
        <v>0.8</v>
      </c>
      <c r="E81" s="31">
        <v>-7.3</v>
      </c>
      <c r="F81" s="31">
        <v>6.3</v>
      </c>
      <c r="G81" s="31">
        <v>4.7</v>
      </c>
      <c r="I81" t="str">
        <f t="shared" si="4"/>
        <v>Volga Urals, Russia</v>
      </c>
      <c r="L81" t="str">
        <f t="shared" si="5"/>
        <v>Russia (Volga Urals)</v>
      </c>
      <c r="M81">
        <f t="shared" si="6"/>
        <v>10</v>
      </c>
      <c r="N81" t="s">
        <v>2112</v>
      </c>
      <c r="O81" t="str">
        <f t="shared" si="7"/>
        <v>+0.8 4.7</v>
      </c>
    </row>
    <row r="82" spans="1:15" ht="17" x14ac:dyDescent="0.25">
      <c r="A82" s="31" t="s">
        <v>1907</v>
      </c>
      <c r="B82" s="31" t="s">
        <v>1907</v>
      </c>
      <c r="C82" s="31">
        <v>8</v>
      </c>
      <c r="D82" s="31">
        <v>-4.3</v>
      </c>
      <c r="E82" s="31">
        <v>-11.4</v>
      </c>
      <c r="F82" s="31">
        <v>7.1</v>
      </c>
      <c r="G82" s="31">
        <v>7.5</v>
      </c>
      <c r="I82" t="str">
        <f t="shared" si="4"/>
        <v>Wales</v>
      </c>
      <c r="L82" t="str">
        <f t="shared" si="5"/>
        <v>Wales</v>
      </c>
      <c r="M82">
        <f t="shared" si="6"/>
        <v>8</v>
      </c>
      <c r="N82" t="s">
        <v>2112</v>
      </c>
      <c r="O82" t="str">
        <f t="shared" si="7"/>
        <v>–4.3 7.5</v>
      </c>
    </row>
    <row r="83" spans="1:15" ht="17" x14ac:dyDescent="0.25">
      <c r="A83" s="31" t="s">
        <v>1516</v>
      </c>
      <c r="B83" s="31" t="s">
        <v>1479</v>
      </c>
      <c r="C83" s="31">
        <v>10</v>
      </c>
      <c r="D83" s="31">
        <v>1.5</v>
      </c>
      <c r="E83" s="31">
        <v>-3.4</v>
      </c>
      <c r="F83" s="31">
        <v>4.5</v>
      </c>
      <c r="G83" s="31">
        <v>2.2999999999999998</v>
      </c>
      <c r="I83" t="str">
        <f t="shared" si="4"/>
        <v>West Siberia, Russia</v>
      </c>
      <c r="L83" t="str">
        <f t="shared" si="5"/>
        <v>Russia (West Siberia)</v>
      </c>
      <c r="M83">
        <f t="shared" si="6"/>
        <v>10</v>
      </c>
      <c r="N83" t="s">
        <v>2112</v>
      </c>
      <c r="O83" t="str">
        <f t="shared" si="7"/>
        <v>+1.5 2.3</v>
      </c>
    </row>
    <row r="84" spans="1:15" ht="17" x14ac:dyDescent="0.25">
      <c r="A84" s="31" t="s">
        <v>1045</v>
      </c>
      <c r="B84" s="31" t="s">
        <v>42</v>
      </c>
      <c r="C84" s="31">
        <v>68</v>
      </c>
      <c r="D84" s="31">
        <v>4</v>
      </c>
      <c r="E84" s="31">
        <v>-11.8</v>
      </c>
      <c r="F84" s="31">
        <v>10.1</v>
      </c>
      <c r="G84" s="31">
        <v>3.5</v>
      </c>
      <c r="I84" t="str">
        <f t="shared" si="4"/>
        <v>Williston Basin, Canada</v>
      </c>
      <c r="L84" t="str">
        <f t="shared" si="5"/>
        <v>Canada (Williston Basin)</v>
      </c>
      <c r="M84">
        <f t="shared" si="6"/>
        <v>68</v>
      </c>
      <c r="N84" t="s">
        <v>2112</v>
      </c>
      <c r="O84" t="str">
        <f t="shared" si="7"/>
        <v>+4 3.5</v>
      </c>
    </row>
    <row r="85" spans="1:15" ht="17" x14ac:dyDescent="0.25">
      <c r="A85" s="31" t="s">
        <v>72</v>
      </c>
      <c r="B85" s="31" t="s">
        <v>13</v>
      </c>
      <c r="C85" s="31">
        <v>184</v>
      </c>
      <c r="D85" s="31">
        <v>-1.2</v>
      </c>
      <c r="E85" s="31">
        <v>-52.6</v>
      </c>
      <c r="F85" s="31">
        <v>23.5</v>
      </c>
      <c r="G85" s="31">
        <v>9.1999999999999993</v>
      </c>
      <c r="I85" t="str">
        <f t="shared" si="4"/>
        <v>Wyoming, United States</v>
      </c>
      <c r="L85" t="str">
        <f t="shared" si="5"/>
        <v>United States (Wyoming)</v>
      </c>
      <c r="M85">
        <f t="shared" si="6"/>
        <v>184</v>
      </c>
      <c r="N85" t="s">
        <v>2112</v>
      </c>
      <c r="O85" t="str">
        <f t="shared" si="7"/>
        <v>–1.2 9.2</v>
      </c>
    </row>
    <row r="86" spans="1:15" ht="17" x14ac:dyDescent="0.25">
      <c r="A86" s="31" t="s">
        <v>46</v>
      </c>
      <c r="B86" s="31" t="s">
        <v>44</v>
      </c>
      <c r="C86" s="31">
        <v>1</v>
      </c>
      <c r="D86" s="31">
        <v>-8.9</v>
      </c>
      <c r="E86" s="31">
        <v>-8.9</v>
      </c>
      <c r="F86" s="31">
        <v>-8.9</v>
      </c>
      <c r="G86" s="31"/>
      <c r="I86" t="str">
        <f t="shared" si="4"/>
        <v>Yaguan, China</v>
      </c>
      <c r="L86" t="str">
        <f t="shared" si="5"/>
        <v>China (Yaguan)</v>
      </c>
      <c r="M86">
        <f t="shared" si="6"/>
        <v>1</v>
      </c>
      <c r="N86" t="s">
        <v>2112</v>
      </c>
      <c r="O86" t="str">
        <f t="shared" si="7"/>
        <v xml:space="preserve">–8.9 </v>
      </c>
    </row>
    <row r="87" spans="1:15" ht="17" x14ac:dyDescent="0.25">
      <c r="A87" s="31" t="s">
        <v>52</v>
      </c>
      <c r="B87" s="31" t="s">
        <v>44</v>
      </c>
      <c r="C87" s="31">
        <v>1</v>
      </c>
      <c r="D87" s="31">
        <v>-9.1</v>
      </c>
      <c r="E87" s="31">
        <v>-9.1</v>
      </c>
      <c r="F87" s="31">
        <v>-9.1</v>
      </c>
      <c r="G87" s="31"/>
      <c r="I87" t="str">
        <f t="shared" si="4"/>
        <v>Yangjiawan, China</v>
      </c>
      <c r="L87" t="str">
        <f t="shared" si="5"/>
        <v>China (Yangjiawan)</v>
      </c>
      <c r="M87">
        <f t="shared" si="6"/>
        <v>1</v>
      </c>
      <c r="N87" t="s">
        <v>2112</v>
      </c>
      <c r="O87" t="str">
        <f t="shared" si="7"/>
        <v xml:space="preserve">–9.1 </v>
      </c>
    </row>
    <row r="88" spans="1:15" ht="17" x14ac:dyDescent="0.25">
      <c r="A88" s="31" t="s">
        <v>57</v>
      </c>
      <c r="B88" s="31" t="s">
        <v>44</v>
      </c>
      <c r="C88" s="31">
        <v>1</v>
      </c>
      <c r="D88" s="31">
        <v>-2.5</v>
      </c>
      <c r="E88" s="31">
        <v>-2.5</v>
      </c>
      <c r="F88" s="31">
        <v>-2.5</v>
      </c>
      <c r="G88" s="31"/>
      <c r="I88" t="str">
        <f t="shared" si="4"/>
        <v>Yanlou, China</v>
      </c>
      <c r="L88" t="str">
        <f t="shared" si="5"/>
        <v>China (Yanlou)</v>
      </c>
      <c r="M88">
        <f t="shared" si="6"/>
        <v>1</v>
      </c>
      <c r="N88" t="s">
        <v>2112</v>
      </c>
      <c r="O88" t="str">
        <f t="shared" si="7"/>
        <v xml:space="preserve">–2.5 </v>
      </c>
    </row>
    <row r="89" spans="1:15" ht="17" x14ac:dyDescent="0.25">
      <c r="A89" s="31" t="s">
        <v>208</v>
      </c>
      <c r="B89" s="31" t="s">
        <v>44</v>
      </c>
      <c r="C89" s="31">
        <v>1</v>
      </c>
      <c r="D89" s="31">
        <v>2.5</v>
      </c>
      <c r="E89" s="31">
        <v>2.5</v>
      </c>
      <c r="F89" s="31">
        <v>2.5</v>
      </c>
      <c r="G89" s="31"/>
      <c r="I89" t="str">
        <f t="shared" si="4"/>
        <v>Zhejiang, China</v>
      </c>
      <c r="L89" t="str">
        <f t="shared" si="5"/>
        <v>China (Zhejiang)</v>
      </c>
      <c r="M89">
        <f t="shared" si="6"/>
        <v>1</v>
      </c>
      <c r="N89" t="s">
        <v>2112</v>
      </c>
      <c r="O89" t="str">
        <f t="shared" si="7"/>
        <v xml:space="preserve">+2.5 </v>
      </c>
    </row>
    <row r="90" spans="1:15" x14ac:dyDescent="0.2">
      <c r="D90">
        <f>AVERAGE(D2:D89)</f>
        <v>-1.6102272727272728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B685-4C85-CE43-8940-8954ACC1E642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4.1640625" bestFit="1" customWidth="1"/>
  </cols>
  <sheetData>
    <row r="1" spans="1:2" s="2" customFormat="1" x14ac:dyDescent="0.2">
      <c r="A1" s="2" t="s">
        <v>1373</v>
      </c>
      <c r="B1" s="2" t="s">
        <v>1374</v>
      </c>
    </row>
    <row r="2" spans="1:2" x14ac:dyDescent="0.2">
      <c r="A2" t="s">
        <v>1371</v>
      </c>
      <c r="B2" t="s">
        <v>1372</v>
      </c>
    </row>
    <row r="3" spans="1:2" x14ac:dyDescent="0.2">
      <c r="A3" t="s">
        <v>2022</v>
      </c>
      <c r="B3" s="21"/>
    </row>
    <row r="4" spans="1:2" x14ac:dyDescent="0.2">
      <c r="A4" t="s">
        <v>2023</v>
      </c>
      <c r="B4" s="21"/>
    </row>
    <row r="5" spans="1:2" x14ac:dyDescent="0.2">
      <c r="A5" t="s">
        <v>2024</v>
      </c>
    </row>
    <row r="6" spans="1:2" x14ac:dyDescent="0.2">
      <c r="A6" t="s">
        <v>2109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6A26-7E87-454C-9D40-3D58B2C845E4}">
  <dimension ref="A1:K449"/>
  <sheetViews>
    <sheetView workbookViewId="0">
      <pane ySplit="1" topLeftCell="A366" activePane="bottomLeft" state="frozen"/>
      <selection pane="bottomLeft" activeCell="C391" sqref="C391"/>
    </sheetView>
  </sheetViews>
  <sheetFormatPr baseColWidth="10" defaultRowHeight="16" x14ac:dyDescent="0.2"/>
  <cols>
    <col min="1" max="1" width="22" bestFit="1" customWidth="1"/>
    <col min="2" max="2" width="9.6640625" bestFit="1" customWidth="1"/>
    <col min="3" max="3" width="70.33203125" bestFit="1" customWidth="1"/>
    <col min="4" max="4" width="19.83203125" customWidth="1"/>
    <col min="5" max="5" width="20.6640625" customWidth="1"/>
    <col min="6" max="7" width="13.6640625" customWidth="1"/>
    <col min="9" max="9" width="64.5" customWidth="1"/>
    <col min="11" max="11" width="13.33203125" bestFit="1" customWidth="1"/>
  </cols>
  <sheetData>
    <row r="1" spans="1:11" s="2" customFormat="1" ht="34" x14ac:dyDescent="0.2">
      <c r="A1" s="2" t="s">
        <v>12</v>
      </c>
      <c r="B1" s="2" t="s">
        <v>6</v>
      </c>
      <c r="C1" s="2" t="s">
        <v>0</v>
      </c>
      <c r="D1" s="2" t="s">
        <v>15</v>
      </c>
      <c r="E1" s="2" t="s">
        <v>3</v>
      </c>
      <c r="F1" s="2" t="s">
        <v>4</v>
      </c>
      <c r="G1" s="2" t="s">
        <v>5</v>
      </c>
      <c r="H1" s="3" t="s">
        <v>2</v>
      </c>
      <c r="I1" s="2" t="s">
        <v>1</v>
      </c>
    </row>
    <row r="2" spans="1:11" ht="17" x14ac:dyDescent="0.2">
      <c r="A2" t="s">
        <v>11</v>
      </c>
      <c r="B2" t="s">
        <v>7</v>
      </c>
      <c r="C2" s="1" t="s">
        <v>14</v>
      </c>
      <c r="D2" s="1" t="s">
        <v>16</v>
      </c>
      <c r="E2" s="1" t="s">
        <v>13</v>
      </c>
      <c r="F2">
        <v>43.626899999999999</v>
      </c>
      <c r="G2">
        <f>-79.3798</f>
        <v>-79.379800000000003</v>
      </c>
      <c r="H2">
        <v>5.58</v>
      </c>
      <c r="K2" s="5"/>
    </row>
    <row r="3" spans="1:11" ht="17" x14ac:dyDescent="0.2">
      <c r="A3" t="s">
        <v>11</v>
      </c>
      <c r="B3" t="s">
        <v>7</v>
      </c>
      <c r="C3" s="1" t="s">
        <v>14</v>
      </c>
      <c r="D3" s="1" t="s">
        <v>16</v>
      </c>
      <c r="E3" s="1" t="s">
        <v>13</v>
      </c>
      <c r="F3">
        <v>43.626899999999999</v>
      </c>
      <c r="G3">
        <f t="shared" ref="G3:G14" si="0">-79.3798</f>
        <v>-79.379800000000003</v>
      </c>
      <c r="H3">
        <v>7.55</v>
      </c>
      <c r="K3" s="5"/>
    </row>
    <row r="4" spans="1:11" ht="17" x14ac:dyDescent="0.2">
      <c r="A4" t="s">
        <v>11</v>
      </c>
      <c r="B4" t="s">
        <v>7</v>
      </c>
      <c r="C4" s="1" t="s">
        <v>14</v>
      </c>
      <c r="D4" s="1" t="s">
        <v>16</v>
      </c>
      <c r="E4" s="1" t="s">
        <v>13</v>
      </c>
      <c r="F4">
        <v>43.626899999999999</v>
      </c>
      <c r="G4">
        <f t="shared" si="0"/>
        <v>-79.379800000000003</v>
      </c>
      <c r="H4">
        <v>9.2899999999999991</v>
      </c>
      <c r="K4" s="5"/>
    </row>
    <row r="5" spans="1:11" ht="17" x14ac:dyDescent="0.2">
      <c r="A5" t="s">
        <v>11</v>
      </c>
      <c r="B5" t="s">
        <v>7</v>
      </c>
      <c r="C5" s="1" t="s">
        <v>14</v>
      </c>
      <c r="D5" s="1" t="s">
        <v>16</v>
      </c>
      <c r="E5" s="1" t="s">
        <v>13</v>
      </c>
      <c r="F5">
        <v>43.626899999999999</v>
      </c>
      <c r="G5">
        <f t="shared" si="0"/>
        <v>-79.379800000000003</v>
      </c>
      <c r="H5">
        <v>7.51</v>
      </c>
      <c r="K5" s="5"/>
    </row>
    <row r="6" spans="1:11" ht="17" x14ac:dyDescent="0.2">
      <c r="A6" t="s">
        <v>11</v>
      </c>
      <c r="B6" t="s">
        <v>7</v>
      </c>
      <c r="C6" s="1" t="s">
        <v>14</v>
      </c>
      <c r="D6" s="1" t="s">
        <v>16</v>
      </c>
      <c r="E6" s="1" t="s">
        <v>13</v>
      </c>
      <c r="F6">
        <v>43.626899999999999</v>
      </c>
      <c r="G6">
        <f t="shared" si="0"/>
        <v>-79.379800000000003</v>
      </c>
      <c r="H6">
        <v>5.0199999999999996</v>
      </c>
      <c r="K6" s="5"/>
    </row>
    <row r="7" spans="1:11" ht="17" x14ac:dyDescent="0.2">
      <c r="A7" t="s">
        <v>11</v>
      </c>
      <c r="B7" t="s">
        <v>7</v>
      </c>
      <c r="C7" s="1" t="s">
        <v>14</v>
      </c>
      <c r="D7" s="1" t="s">
        <v>16</v>
      </c>
      <c r="E7" s="1" t="s">
        <v>13</v>
      </c>
      <c r="F7">
        <v>43.626899999999999</v>
      </c>
      <c r="G7">
        <f t="shared" si="0"/>
        <v>-79.379800000000003</v>
      </c>
      <c r="H7">
        <v>4.28</v>
      </c>
    </row>
    <row r="8" spans="1:11" ht="17" x14ac:dyDescent="0.2">
      <c r="A8" t="s">
        <v>11</v>
      </c>
      <c r="B8" t="s">
        <v>7</v>
      </c>
      <c r="C8" s="1" t="s">
        <v>14</v>
      </c>
      <c r="D8" s="1" t="s">
        <v>16</v>
      </c>
      <c r="E8" s="1" t="s">
        <v>13</v>
      </c>
      <c r="F8">
        <v>43.626899999999999</v>
      </c>
      <c r="G8">
        <f t="shared" si="0"/>
        <v>-79.379800000000003</v>
      </c>
      <c r="H8">
        <v>4.04</v>
      </c>
    </row>
    <row r="9" spans="1:11" ht="17" x14ac:dyDescent="0.2">
      <c r="A9" t="s">
        <v>11</v>
      </c>
      <c r="B9" t="s">
        <v>7</v>
      </c>
      <c r="C9" s="1" t="s">
        <v>14</v>
      </c>
      <c r="D9" s="1" t="s">
        <v>16</v>
      </c>
      <c r="E9" s="1" t="s">
        <v>13</v>
      </c>
      <c r="F9">
        <v>43.626899999999999</v>
      </c>
      <c r="G9">
        <f t="shared" si="0"/>
        <v>-79.379800000000003</v>
      </c>
      <c r="H9">
        <v>4.04</v>
      </c>
    </row>
    <row r="10" spans="1:11" ht="17" x14ac:dyDescent="0.2">
      <c r="A10" t="s">
        <v>11</v>
      </c>
      <c r="B10" t="s">
        <v>7</v>
      </c>
      <c r="C10" s="1" t="s">
        <v>14</v>
      </c>
      <c r="D10" s="1" t="s">
        <v>16</v>
      </c>
      <c r="E10" s="1" t="s">
        <v>13</v>
      </c>
      <c r="F10">
        <v>43.626899999999999</v>
      </c>
      <c r="G10">
        <f t="shared" si="0"/>
        <v>-79.379800000000003</v>
      </c>
      <c r="H10">
        <v>6.46</v>
      </c>
    </row>
    <row r="11" spans="1:11" ht="17" x14ac:dyDescent="0.2">
      <c r="A11" t="s">
        <v>11</v>
      </c>
      <c r="B11" t="s">
        <v>7</v>
      </c>
      <c r="C11" s="1" t="s">
        <v>14</v>
      </c>
      <c r="D11" s="1" t="s">
        <v>16</v>
      </c>
      <c r="E11" s="1" t="s">
        <v>13</v>
      </c>
      <c r="F11">
        <v>43.626899999999999</v>
      </c>
      <c r="G11">
        <f t="shared" si="0"/>
        <v>-79.379800000000003</v>
      </c>
      <c r="H11">
        <v>8.6</v>
      </c>
    </row>
    <row r="12" spans="1:11" ht="17" x14ac:dyDescent="0.2">
      <c r="A12" t="s">
        <v>11</v>
      </c>
      <c r="B12" t="s">
        <v>7</v>
      </c>
      <c r="C12" s="1" t="s">
        <v>14</v>
      </c>
      <c r="D12" s="1" t="s">
        <v>16</v>
      </c>
      <c r="E12" s="1" t="s">
        <v>13</v>
      </c>
      <c r="F12">
        <v>43.626899999999999</v>
      </c>
      <c r="G12">
        <f t="shared" si="0"/>
        <v>-79.379800000000003</v>
      </c>
      <c r="H12">
        <v>8.92</v>
      </c>
    </row>
    <row r="13" spans="1:11" ht="17" x14ac:dyDescent="0.2">
      <c r="A13" t="s">
        <v>11</v>
      </c>
      <c r="B13" t="s">
        <v>7</v>
      </c>
      <c r="C13" s="1" t="s">
        <v>14</v>
      </c>
      <c r="D13" s="1" t="s">
        <v>16</v>
      </c>
      <c r="E13" s="1" t="s">
        <v>13</v>
      </c>
      <c r="F13">
        <v>43.626899999999999</v>
      </c>
      <c r="G13">
        <f t="shared" si="0"/>
        <v>-79.379800000000003</v>
      </c>
      <c r="H13">
        <v>5.95</v>
      </c>
    </row>
    <row r="14" spans="1:11" ht="17" x14ac:dyDescent="0.2">
      <c r="A14" t="s">
        <v>11</v>
      </c>
      <c r="B14" t="s">
        <v>7</v>
      </c>
      <c r="C14" s="1" t="s">
        <v>14</v>
      </c>
      <c r="D14" s="1" t="s">
        <v>16</v>
      </c>
      <c r="E14" s="1" t="s">
        <v>13</v>
      </c>
      <c r="F14">
        <v>43.626899999999999</v>
      </c>
      <c r="G14">
        <f t="shared" si="0"/>
        <v>-79.379800000000003</v>
      </c>
      <c r="H14">
        <v>4.38</v>
      </c>
    </row>
    <row r="15" spans="1:11" ht="17" x14ac:dyDescent="0.2">
      <c r="A15" t="s">
        <v>11</v>
      </c>
      <c r="B15" t="s">
        <v>7</v>
      </c>
      <c r="C15" s="1" t="s">
        <v>14</v>
      </c>
      <c r="D15" s="1" t="s">
        <v>17</v>
      </c>
      <c r="E15" s="1" t="s">
        <v>13</v>
      </c>
      <c r="F15">
        <v>44.244999999999997</v>
      </c>
      <c r="G15">
        <v>-76.491299999999995</v>
      </c>
      <c r="H15">
        <v>6.13</v>
      </c>
    </row>
    <row r="16" spans="1:11" ht="17" x14ac:dyDescent="0.2">
      <c r="A16" t="s">
        <v>11</v>
      </c>
      <c r="B16" t="s">
        <v>7</v>
      </c>
      <c r="C16" s="1" t="s">
        <v>14</v>
      </c>
      <c r="D16" s="1" t="s">
        <v>17</v>
      </c>
      <c r="E16" s="1" t="s">
        <v>13</v>
      </c>
      <c r="F16">
        <v>44.244999999999997</v>
      </c>
      <c r="G16">
        <v>-76.491299999999995</v>
      </c>
      <c r="H16">
        <v>5.45</v>
      </c>
    </row>
    <row r="17" spans="1:8" ht="17" x14ac:dyDescent="0.2">
      <c r="A17" t="s">
        <v>11</v>
      </c>
      <c r="B17" t="s">
        <v>7</v>
      </c>
      <c r="C17" s="1" t="s">
        <v>14</v>
      </c>
      <c r="D17" s="1" t="s">
        <v>17</v>
      </c>
      <c r="E17" s="1" t="s">
        <v>13</v>
      </c>
      <c r="F17">
        <v>44.244999999999997</v>
      </c>
      <c r="G17">
        <v>-76.491299999999995</v>
      </c>
      <c r="H17">
        <v>4.5199999999999996</v>
      </c>
    </row>
    <row r="18" spans="1:8" ht="17" x14ac:dyDescent="0.2">
      <c r="A18" t="s">
        <v>11</v>
      </c>
      <c r="B18" t="s">
        <v>7</v>
      </c>
      <c r="C18" s="1" t="s">
        <v>14</v>
      </c>
      <c r="D18" s="1" t="s">
        <v>17</v>
      </c>
      <c r="E18" s="1" t="s">
        <v>13</v>
      </c>
      <c r="F18">
        <v>44.244999999999997</v>
      </c>
      <c r="G18">
        <v>-76.491299999999995</v>
      </c>
      <c r="H18">
        <v>3.77</v>
      </c>
    </row>
    <row r="19" spans="1:8" ht="17" x14ac:dyDescent="0.2">
      <c r="A19" t="s">
        <v>11</v>
      </c>
      <c r="B19" t="s">
        <v>7</v>
      </c>
      <c r="C19" s="1" t="s">
        <v>14</v>
      </c>
      <c r="D19" s="1" t="s">
        <v>17</v>
      </c>
      <c r="E19" s="1" t="s">
        <v>13</v>
      </c>
      <c r="F19">
        <v>44.244999999999997</v>
      </c>
      <c r="G19">
        <v>-76.491299999999995</v>
      </c>
      <c r="H19">
        <v>4.25</v>
      </c>
    </row>
    <row r="20" spans="1:8" ht="17" x14ac:dyDescent="0.2">
      <c r="A20" t="s">
        <v>11</v>
      </c>
      <c r="B20" t="s">
        <v>7</v>
      </c>
      <c r="C20" s="1" t="s">
        <v>14</v>
      </c>
      <c r="D20" s="1" t="s">
        <v>17</v>
      </c>
      <c r="E20" s="1" t="s">
        <v>13</v>
      </c>
      <c r="F20">
        <v>44.244999999999997</v>
      </c>
      <c r="G20">
        <v>-76.491299999999995</v>
      </c>
      <c r="H20">
        <v>3.6</v>
      </c>
    </row>
    <row r="21" spans="1:8" ht="17" x14ac:dyDescent="0.2">
      <c r="A21" t="s">
        <v>11</v>
      </c>
      <c r="B21" t="s">
        <v>7</v>
      </c>
      <c r="C21" s="1" t="s">
        <v>14</v>
      </c>
      <c r="D21" s="1" t="s">
        <v>17</v>
      </c>
      <c r="E21" s="1" t="s">
        <v>13</v>
      </c>
      <c r="F21">
        <v>44.244999999999997</v>
      </c>
      <c r="G21">
        <v>-76.491299999999995</v>
      </c>
      <c r="H21">
        <v>5.57</v>
      </c>
    </row>
    <row r="22" spans="1:8" ht="17" x14ac:dyDescent="0.2">
      <c r="A22" t="s">
        <v>11</v>
      </c>
      <c r="B22" t="s">
        <v>7</v>
      </c>
      <c r="C22" s="1" t="s">
        <v>14</v>
      </c>
      <c r="D22" s="1" t="s">
        <v>17</v>
      </c>
      <c r="E22" s="1" t="s">
        <v>13</v>
      </c>
      <c r="F22">
        <v>44.244999999999997</v>
      </c>
      <c r="G22">
        <v>-76.491299999999995</v>
      </c>
      <c r="H22">
        <v>6.83</v>
      </c>
    </row>
    <row r="23" spans="1:8" ht="17" x14ac:dyDescent="0.2">
      <c r="A23" t="s">
        <v>11</v>
      </c>
      <c r="B23" t="s">
        <v>7</v>
      </c>
      <c r="C23" s="1" t="s">
        <v>14</v>
      </c>
      <c r="D23" s="1" t="s">
        <v>17</v>
      </c>
      <c r="E23" s="1" t="s">
        <v>13</v>
      </c>
      <c r="F23">
        <v>44.244999999999997</v>
      </c>
      <c r="G23">
        <v>-76.491299999999995</v>
      </c>
      <c r="H23">
        <v>6.23</v>
      </c>
    </row>
    <row r="24" spans="1:8" ht="17" x14ac:dyDescent="0.2">
      <c r="A24" t="s">
        <v>11</v>
      </c>
      <c r="B24" t="s">
        <v>7</v>
      </c>
      <c r="C24" s="1" t="s">
        <v>14</v>
      </c>
      <c r="D24" s="1" t="s">
        <v>17</v>
      </c>
      <c r="E24" s="1" t="s">
        <v>13</v>
      </c>
      <c r="F24">
        <v>44.244999999999997</v>
      </c>
      <c r="G24">
        <v>-76.491299999999995</v>
      </c>
      <c r="H24">
        <v>6.15</v>
      </c>
    </row>
    <row r="25" spans="1:8" ht="17" x14ac:dyDescent="0.2">
      <c r="A25" t="s">
        <v>11</v>
      </c>
      <c r="B25" t="s">
        <v>7</v>
      </c>
      <c r="C25" s="1" t="s">
        <v>14</v>
      </c>
      <c r="D25" s="1" t="s">
        <v>17</v>
      </c>
      <c r="E25" s="1" t="s">
        <v>13</v>
      </c>
      <c r="F25">
        <v>44.244999999999997</v>
      </c>
      <c r="G25">
        <v>-76.491299999999995</v>
      </c>
      <c r="H25">
        <v>4.7</v>
      </c>
    </row>
    <row r="26" spans="1:8" ht="17" x14ac:dyDescent="0.2">
      <c r="A26" t="s">
        <v>11</v>
      </c>
      <c r="B26" t="s">
        <v>7</v>
      </c>
      <c r="C26" s="1" t="s">
        <v>14</v>
      </c>
      <c r="D26" s="1" t="s">
        <v>18</v>
      </c>
      <c r="E26" s="1" t="s">
        <v>13</v>
      </c>
      <c r="F26">
        <v>44.103900000000003</v>
      </c>
      <c r="G26">
        <v>-77.576700000000002</v>
      </c>
      <c r="H26">
        <v>6.1</v>
      </c>
    </row>
    <row r="27" spans="1:8" ht="17" x14ac:dyDescent="0.2">
      <c r="A27" t="s">
        <v>11</v>
      </c>
      <c r="B27" t="s">
        <v>7</v>
      </c>
      <c r="C27" s="1" t="s">
        <v>14</v>
      </c>
      <c r="D27" s="1" t="s">
        <v>18</v>
      </c>
      <c r="E27" s="1" t="s">
        <v>13</v>
      </c>
      <c r="F27">
        <v>44.103900000000003</v>
      </c>
      <c r="G27">
        <v>-77.576700000000002</v>
      </c>
      <c r="H27">
        <v>3.52</v>
      </c>
    </row>
    <row r="28" spans="1:8" ht="17" x14ac:dyDescent="0.2">
      <c r="A28" t="s">
        <v>11</v>
      </c>
      <c r="B28" t="s">
        <v>7</v>
      </c>
      <c r="C28" s="1" t="s">
        <v>14</v>
      </c>
      <c r="D28" s="1" t="s">
        <v>18</v>
      </c>
      <c r="E28" s="1" t="s">
        <v>13</v>
      </c>
      <c r="F28">
        <v>44.103900000000003</v>
      </c>
      <c r="G28">
        <v>-77.576700000000002</v>
      </c>
      <c r="H28">
        <v>3.47</v>
      </c>
    </row>
    <row r="29" spans="1:8" ht="17" x14ac:dyDescent="0.2">
      <c r="A29" t="s">
        <v>11</v>
      </c>
      <c r="B29" t="s">
        <v>7</v>
      </c>
      <c r="C29" s="1" t="s">
        <v>14</v>
      </c>
      <c r="D29" s="1" t="s">
        <v>18</v>
      </c>
      <c r="E29" s="1" t="s">
        <v>13</v>
      </c>
      <c r="F29">
        <v>44.103900000000003</v>
      </c>
      <c r="G29">
        <v>-77.576700000000002</v>
      </c>
      <c r="H29">
        <v>2.97</v>
      </c>
    </row>
    <row r="30" spans="1:8" ht="17" x14ac:dyDescent="0.2">
      <c r="A30" t="s">
        <v>11</v>
      </c>
      <c r="B30" t="s">
        <v>7</v>
      </c>
      <c r="C30" s="1" t="s">
        <v>14</v>
      </c>
      <c r="D30" s="1" t="s">
        <v>18</v>
      </c>
      <c r="E30" s="1" t="s">
        <v>13</v>
      </c>
      <c r="F30">
        <v>44.103900000000003</v>
      </c>
      <c r="G30">
        <v>-77.576700000000002</v>
      </c>
      <c r="H30">
        <v>2.98</v>
      </c>
    </row>
    <row r="31" spans="1:8" ht="17" x14ac:dyDescent="0.2">
      <c r="A31" t="s">
        <v>11</v>
      </c>
      <c r="B31" t="s">
        <v>7</v>
      </c>
      <c r="C31" s="1" t="s">
        <v>14</v>
      </c>
      <c r="D31" s="1" t="s">
        <v>18</v>
      </c>
      <c r="E31" s="1" t="s">
        <v>13</v>
      </c>
      <c r="F31">
        <v>44.103900000000003</v>
      </c>
      <c r="G31">
        <v>-77.576700000000002</v>
      </c>
      <c r="H31">
        <v>4.29</v>
      </c>
    </row>
    <row r="32" spans="1:8" ht="17" x14ac:dyDescent="0.2">
      <c r="A32" t="s">
        <v>11</v>
      </c>
      <c r="B32" t="s">
        <v>7</v>
      </c>
      <c r="C32" s="1" t="s">
        <v>14</v>
      </c>
      <c r="D32" s="1" t="s">
        <v>18</v>
      </c>
      <c r="E32" s="1" t="s">
        <v>13</v>
      </c>
      <c r="F32">
        <v>44.103900000000003</v>
      </c>
      <c r="G32">
        <v>-77.576700000000002</v>
      </c>
      <c r="H32">
        <v>6.51</v>
      </c>
    </row>
    <row r="33" spans="1:8" ht="17" x14ac:dyDescent="0.2">
      <c r="A33" t="s">
        <v>11</v>
      </c>
      <c r="B33" t="s">
        <v>7</v>
      </c>
      <c r="C33" s="1" t="s">
        <v>14</v>
      </c>
      <c r="D33" s="1" t="s">
        <v>18</v>
      </c>
      <c r="E33" s="1" t="s">
        <v>13</v>
      </c>
      <c r="F33">
        <v>44.103900000000003</v>
      </c>
      <c r="G33">
        <v>-77.576700000000002</v>
      </c>
      <c r="H33">
        <v>6.06</v>
      </c>
    </row>
    <row r="34" spans="1:8" ht="17" x14ac:dyDescent="0.2">
      <c r="A34" t="s">
        <v>11</v>
      </c>
      <c r="B34" t="s">
        <v>7</v>
      </c>
      <c r="C34" s="1" t="s">
        <v>14</v>
      </c>
      <c r="D34" s="1" t="s">
        <v>18</v>
      </c>
      <c r="E34" s="1" t="s">
        <v>13</v>
      </c>
      <c r="F34">
        <v>44.103900000000003</v>
      </c>
      <c r="G34">
        <v>-77.576700000000002</v>
      </c>
      <c r="H34">
        <v>5.22</v>
      </c>
    </row>
    <row r="35" spans="1:8" ht="17" x14ac:dyDescent="0.2">
      <c r="A35" t="s">
        <v>11</v>
      </c>
      <c r="B35" t="s">
        <v>7</v>
      </c>
      <c r="C35" s="1" t="s">
        <v>14</v>
      </c>
      <c r="D35" s="1" t="s">
        <v>18</v>
      </c>
      <c r="E35" s="1" t="s">
        <v>13</v>
      </c>
      <c r="F35">
        <v>44.103900000000003</v>
      </c>
      <c r="G35">
        <v>-77.576700000000002</v>
      </c>
      <c r="H35">
        <v>4.7</v>
      </c>
    </row>
    <row r="36" spans="1:8" ht="17" x14ac:dyDescent="0.2">
      <c r="A36" t="s">
        <v>11</v>
      </c>
      <c r="B36" t="s">
        <v>7</v>
      </c>
      <c r="C36" s="1" t="s">
        <v>14</v>
      </c>
      <c r="D36" s="1" t="s">
        <v>19</v>
      </c>
      <c r="E36" s="1" t="s">
        <v>13</v>
      </c>
      <c r="F36">
        <v>43.862900000000003</v>
      </c>
      <c r="G36">
        <v>-79.589799999999997</v>
      </c>
      <c r="H36">
        <v>4.9000000000000004</v>
      </c>
    </row>
    <row r="37" spans="1:8" ht="17" x14ac:dyDescent="0.2">
      <c r="A37" t="s">
        <v>11</v>
      </c>
      <c r="B37" t="s">
        <v>7</v>
      </c>
      <c r="C37" s="1" t="s">
        <v>14</v>
      </c>
      <c r="D37" s="1" t="s">
        <v>19</v>
      </c>
      <c r="E37" s="1" t="s">
        <v>13</v>
      </c>
      <c r="F37">
        <v>43.782600000000002</v>
      </c>
      <c r="G37">
        <v>-80.260800000000003</v>
      </c>
      <c r="H37">
        <v>7.04</v>
      </c>
    </row>
    <row r="38" spans="1:8" ht="17" x14ac:dyDescent="0.2">
      <c r="A38" t="s">
        <v>11</v>
      </c>
      <c r="B38" t="s">
        <v>7</v>
      </c>
      <c r="C38" s="1" t="s">
        <v>14</v>
      </c>
      <c r="D38" s="1" t="s">
        <v>19</v>
      </c>
      <c r="E38" s="1" t="s">
        <v>13</v>
      </c>
      <c r="F38">
        <v>43.782600000000002</v>
      </c>
      <c r="G38">
        <v>-80.260800000000003</v>
      </c>
      <c r="H38">
        <v>6.41</v>
      </c>
    </row>
    <row r="39" spans="1:8" ht="17" x14ac:dyDescent="0.2">
      <c r="A39" t="s">
        <v>11</v>
      </c>
      <c r="B39" t="s">
        <v>7</v>
      </c>
      <c r="C39" s="1" t="s">
        <v>14</v>
      </c>
      <c r="D39" s="1" t="s">
        <v>19</v>
      </c>
      <c r="E39" s="1" t="s">
        <v>13</v>
      </c>
      <c r="F39">
        <v>43.782600000000002</v>
      </c>
      <c r="G39">
        <v>-80.260800000000003</v>
      </c>
      <c r="H39">
        <v>8.1999999999999993</v>
      </c>
    </row>
    <row r="40" spans="1:8" ht="17" x14ac:dyDescent="0.2">
      <c r="A40" t="s">
        <v>11</v>
      </c>
      <c r="B40" t="s">
        <v>7</v>
      </c>
      <c r="C40" s="1" t="s">
        <v>14</v>
      </c>
      <c r="D40" s="1" t="s">
        <v>19</v>
      </c>
      <c r="E40" s="1" t="s">
        <v>13</v>
      </c>
      <c r="F40">
        <v>43.782600000000002</v>
      </c>
      <c r="G40">
        <v>-80.260800000000003</v>
      </c>
      <c r="H40">
        <v>6.06</v>
      </c>
    </row>
    <row r="41" spans="1:8" ht="17" x14ac:dyDescent="0.2">
      <c r="A41" t="s">
        <v>11</v>
      </c>
      <c r="B41" t="s">
        <v>7</v>
      </c>
      <c r="C41" s="1" t="s">
        <v>14</v>
      </c>
      <c r="D41" s="1" t="s">
        <v>19</v>
      </c>
      <c r="E41" s="1" t="s">
        <v>13</v>
      </c>
      <c r="F41">
        <v>43.782600000000002</v>
      </c>
      <c r="G41">
        <v>-80.260800000000003</v>
      </c>
      <c r="H41">
        <v>4.8099999999999996</v>
      </c>
    </row>
    <row r="42" spans="1:8" ht="17" x14ac:dyDescent="0.2">
      <c r="A42" t="s">
        <v>11</v>
      </c>
      <c r="B42" t="s">
        <v>7</v>
      </c>
      <c r="C42" s="1" t="s">
        <v>14</v>
      </c>
      <c r="D42" s="1" t="s">
        <v>19</v>
      </c>
      <c r="E42" s="1" t="s">
        <v>13</v>
      </c>
      <c r="F42">
        <v>43.782600000000002</v>
      </c>
      <c r="G42">
        <v>-80.260800000000003</v>
      </c>
      <c r="H42">
        <v>4.46</v>
      </c>
    </row>
    <row r="43" spans="1:8" ht="17" x14ac:dyDescent="0.2">
      <c r="A43" t="s">
        <v>11</v>
      </c>
      <c r="B43" t="s">
        <v>7</v>
      </c>
      <c r="C43" s="1" t="s">
        <v>14</v>
      </c>
      <c r="D43" s="1" t="s">
        <v>19</v>
      </c>
      <c r="E43" s="1" t="s">
        <v>13</v>
      </c>
      <c r="F43">
        <v>43.782600000000002</v>
      </c>
      <c r="G43">
        <v>-80.260800000000003</v>
      </c>
      <c r="H43">
        <v>4.24</v>
      </c>
    </row>
    <row r="44" spans="1:8" ht="17" x14ac:dyDescent="0.2">
      <c r="A44" t="s">
        <v>11</v>
      </c>
      <c r="B44" t="s">
        <v>7</v>
      </c>
      <c r="C44" s="1" t="s">
        <v>14</v>
      </c>
      <c r="D44" s="1" t="s">
        <v>19</v>
      </c>
      <c r="E44" s="1" t="s">
        <v>13</v>
      </c>
      <c r="F44">
        <v>43.782600000000002</v>
      </c>
      <c r="G44">
        <v>-80.260800000000003</v>
      </c>
      <c r="H44">
        <v>3.09</v>
      </c>
    </row>
    <row r="45" spans="1:8" ht="17" x14ac:dyDescent="0.2">
      <c r="A45" t="s">
        <v>11</v>
      </c>
      <c r="B45" t="s">
        <v>7</v>
      </c>
      <c r="C45" s="1" t="s">
        <v>14</v>
      </c>
      <c r="D45" s="1" t="s">
        <v>19</v>
      </c>
      <c r="E45" s="1" t="s">
        <v>13</v>
      </c>
      <c r="F45">
        <v>43.782600000000002</v>
      </c>
      <c r="G45">
        <v>-80.260800000000003</v>
      </c>
      <c r="H45">
        <v>5.83</v>
      </c>
    </row>
    <row r="46" spans="1:8" ht="17" x14ac:dyDescent="0.2">
      <c r="A46" t="s">
        <v>11</v>
      </c>
      <c r="B46" t="s">
        <v>7</v>
      </c>
      <c r="C46" s="1" t="s">
        <v>14</v>
      </c>
      <c r="D46" s="1" t="s">
        <v>19</v>
      </c>
      <c r="E46" s="1" t="s">
        <v>13</v>
      </c>
      <c r="F46">
        <v>43.782600000000002</v>
      </c>
      <c r="G46">
        <v>-80.260800000000003</v>
      </c>
      <c r="H46">
        <v>8.09</v>
      </c>
    </row>
    <row r="47" spans="1:8" ht="17" x14ac:dyDescent="0.2">
      <c r="A47" t="s">
        <v>11</v>
      </c>
      <c r="B47" t="s">
        <v>7</v>
      </c>
      <c r="C47" s="1" t="s">
        <v>14</v>
      </c>
      <c r="D47" s="1" t="s">
        <v>19</v>
      </c>
      <c r="E47" s="1" t="s">
        <v>13</v>
      </c>
      <c r="F47">
        <v>43.782600000000002</v>
      </c>
      <c r="G47">
        <v>-80.260800000000003</v>
      </c>
      <c r="H47">
        <v>8.16</v>
      </c>
    </row>
    <row r="48" spans="1:8" ht="17" x14ac:dyDescent="0.2">
      <c r="A48" t="s">
        <v>11</v>
      </c>
      <c r="B48" t="s">
        <v>7</v>
      </c>
      <c r="C48" s="1" t="s">
        <v>14</v>
      </c>
      <c r="D48" s="1" t="s">
        <v>19</v>
      </c>
      <c r="E48" s="1" t="s">
        <v>13</v>
      </c>
      <c r="F48">
        <v>43.782600000000002</v>
      </c>
      <c r="G48">
        <v>-80.260800000000003</v>
      </c>
      <c r="H48">
        <v>8.8000000000000007</v>
      </c>
    </row>
    <row r="49" spans="1:9" ht="17" x14ac:dyDescent="0.2">
      <c r="A49" t="s">
        <v>11</v>
      </c>
      <c r="B49" t="s">
        <v>7</v>
      </c>
      <c r="C49" s="1" t="s">
        <v>14</v>
      </c>
      <c r="D49" s="1" t="s">
        <v>19</v>
      </c>
      <c r="E49" s="1" t="s">
        <v>13</v>
      </c>
      <c r="F49">
        <v>43.782600000000002</v>
      </c>
      <c r="G49">
        <v>-80.260800000000003</v>
      </c>
      <c r="H49">
        <v>6.75</v>
      </c>
    </row>
    <row r="50" spans="1:9" ht="17" x14ac:dyDescent="0.2">
      <c r="A50" t="s">
        <v>11</v>
      </c>
      <c r="B50" t="s">
        <v>7</v>
      </c>
      <c r="C50" s="1" t="s">
        <v>14</v>
      </c>
      <c r="D50" s="1" t="s">
        <v>19</v>
      </c>
      <c r="E50" s="1" t="s">
        <v>13</v>
      </c>
      <c r="F50">
        <v>43.782600000000002</v>
      </c>
      <c r="G50">
        <v>-80.260800000000003</v>
      </c>
      <c r="H50">
        <v>4.4800000000000004</v>
      </c>
    </row>
    <row r="51" spans="1:9" ht="17" x14ac:dyDescent="0.2">
      <c r="A51" t="s">
        <v>11</v>
      </c>
      <c r="B51" t="s">
        <v>7</v>
      </c>
      <c r="C51" s="1" t="s">
        <v>14</v>
      </c>
      <c r="D51" s="1" t="s">
        <v>20</v>
      </c>
      <c r="E51" s="1" t="s">
        <v>13</v>
      </c>
      <c r="F51">
        <v>43.782600000000002</v>
      </c>
      <c r="G51">
        <v>-80.260800000000003</v>
      </c>
      <c r="H51">
        <v>5.37</v>
      </c>
    </row>
    <row r="52" spans="1:9" ht="17" x14ac:dyDescent="0.2">
      <c r="A52" t="s">
        <v>11</v>
      </c>
      <c r="B52" t="s">
        <v>7</v>
      </c>
      <c r="C52" s="1" t="s">
        <v>14</v>
      </c>
      <c r="D52" s="1" t="s">
        <v>20</v>
      </c>
      <c r="E52" s="1" t="s">
        <v>13</v>
      </c>
      <c r="F52">
        <v>43.782600000000002</v>
      </c>
      <c r="G52">
        <v>-80.260800000000003</v>
      </c>
      <c r="H52">
        <v>7.24</v>
      </c>
    </row>
    <row r="53" spans="1:9" ht="17" x14ac:dyDescent="0.2">
      <c r="A53" t="s">
        <v>11</v>
      </c>
      <c r="B53" t="s">
        <v>7</v>
      </c>
      <c r="C53" s="1" t="s">
        <v>14</v>
      </c>
      <c r="D53" s="1" t="s">
        <v>20</v>
      </c>
      <c r="E53" s="1" t="s">
        <v>13</v>
      </c>
      <c r="F53">
        <v>43.782600000000002</v>
      </c>
      <c r="G53">
        <v>-80.260800000000003</v>
      </c>
      <c r="H53">
        <v>8.5399999999999991</v>
      </c>
    </row>
    <row r="54" spans="1:9" ht="17" x14ac:dyDescent="0.2">
      <c r="A54" t="s">
        <v>11</v>
      </c>
      <c r="B54" t="s">
        <v>7</v>
      </c>
      <c r="C54" s="1" t="s">
        <v>14</v>
      </c>
      <c r="D54" s="1" t="s">
        <v>20</v>
      </c>
      <c r="E54" s="1" t="s">
        <v>13</v>
      </c>
      <c r="F54">
        <v>43.782600000000002</v>
      </c>
      <c r="G54">
        <v>-80.260800000000003</v>
      </c>
      <c r="H54">
        <v>8.3000000000000007</v>
      </c>
    </row>
    <row r="55" spans="1:9" ht="17" x14ac:dyDescent="0.2">
      <c r="A55" t="s">
        <v>11</v>
      </c>
      <c r="B55" t="s">
        <v>7</v>
      </c>
      <c r="C55" s="1" t="s">
        <v>14</v>
      </c>
      <c r="D55" s="1" t="s">
        <v>20</v>
      </c>
      <c r="E55" s="1" t="s">
        <v>13</v>
      </c>
      <c r="F55">
        <v>43.782600000000002</v>
      </c>
      <c r="G55">
        <v>-80.260800000000003</v>
      </c>
      <c r="H55">
        <v>7.91</v>
      </c>
    </row>
    <row r="56" spans="1:9" ht="17" x14ac:dyDescent="0.2">
      <c r="A56" t="s">
        <v>11</v>
      </c>
      <c r="B56" t="s">
        <v>7</v>
      </c>
      <c r="C56" s="1" t="s">
        <v>14</v>
      </c>
      <c r="D56" s="1" t="s">
        <v>20</v>
      </c>
      <c r="E56" s="1" t="s">
        <v>13</v>
      </c>
      <c r="F56">
        <v>43.782600000000002</v>
      </c>
      <c r="G56">
        <v>-80.260800000000003</v>
      </c>
      <c r="H56">
        <v>6.12</v>
      </c>
    </row>
    <row r="57" spans="1:9" ht="17" x14ac:dyDescent="0.2">
      <c r="A57" t="s">
        <v>11</v>
      </c>
      <c r="B57" t="s">
        <v>7</v>
      </c>
      <c r="C57" s="1" t="s">
        <v>14</v>
      </c>
      <c r="D57" s="1" t="s">
        <v>20</v>
      </c>
      <c r="E57" s="1" t="s">
        <v>13</v>
      </c>
      <c r="F57">
        <v>43.782600000000002</v>
      </c>
      <c r="G57">
        <v>-80.260800000000003</v>
      </c>
      <c r="H57">
        <v>5.12</v>
      </c>
    </row>
    <row r="58" spans="1:9" ht="17" x14ac:dyDescent="0.2">
      <c r="A58" t="s">
        <v>11</v>
      </c>
      <c r="B58" t="s">
        <v>7</v>
      </c>
      <c r="C58" s="1" t="s">
        <v>14</v>
      </c>
      <c r="D58" s="1" t="s">
        <v>20</v>
      </c>
      <c r="E58" s="1" t="s">
        <v>13</v>
      </c>
      <c r="F58">
        <v>43.782600000000002</v>
      </c>
      <c r="G58">
        <v>-80.260800000000003</v>
      </c>
      <c r="H58">
        <v>4.38</v>
      </c>
      <c r="I58" s="4"/>
    </row>
    <row r="59" spans="1:9" ht="17" x14ac:dyDescent="0.2">
      <c r="A59" t="s">
        <v>11</v>
      </c>
      <c r="B59" t="s">
        <v>7</v>
      </c>
      <c r="C59" s="1" t="s">
        <v>14</v>
      </c>
      <c r="D59" s="1" t="s">
        <v>20</v>
      </c>
      <c r="E59" s="1" t="s">
        <v>13</v>
      </c>
      <c r="F59">
        <v>43.782600000000002</v>
      </c>
      <c r="G59">
        <v>-80.260800000000003</v>
      </c>
      <c r="H59">
        <v>5.36</v>
      </c>
    </row>
    <row r="60" spans="1:9" ht="17" x14ac:dyDescent="0.2">
      <c r="A60" t="s">
        <v>11</v>
      </c>
      <c r="B60" t="s">
        <v>7</v>
      </c>
      <c r="C60" s="1" t="s">
        <v>14</v>
      </c>
      <c r="D60" s="1" t="s">
        <v>20</v>
      </c>
      <c r="E60" s="1" t="s">
        <v>13</v>
      </c>
      <c r="F60">
        <v>43.782600000000002</v>
      </c>
      <c r="G60">
        <v>-80.260800000000003</v>
      </c>
      <c r="H60">
        <v>5.75</v>
      </c>
    </row>
    <row r="61" spans="1:9" ht="17" x14ac:dyDescent="0.2">
      <c r="A61" t="s">
        <v>11</v>
      </c>
      <c r="B61" t="s">
        <v>7</v>
      </c>
      <c r="C61" s="1" t="s">
        <v>14</v>
      </c>
      <c r="D61" s="1" t="s">
        <v>20</v>
      </c>
      <c r="E61" s="1" t="s">
        <v>13</v>
      </c>
      <c r="F61">
        <v>43.782600000000002</v>
      </c>
      <c r="G61">
        <v>-80.260800000000003</v>
      </c>
      <c r="H61">
        <v>6.41</v>
      </c>
    </row>
    <row r="62" spans="1:9" ht="17" x14ac:dyDescent="0.2">
      <c r="A62" t="s">
        <v>11</v>
      </c>
      <c r="B62" t="s">
        <v>7</v>
      </c>
      <c r="C62" s="1" t="s">
        <v>14</v>
      </c>
      <c r="D62" s="1" t="s">
        <v>20</v>
      </c>
      <c r="E62" s="1" t="s">
        <v>13</v>
      </c>
      <c r="F62">
        <v>43.782600000000002</v>
      </c>
      <c r="G62">
        <v>-80.260800000000003</v>
      </c>
      <c r="H62">
        <v>7.2</v>
      </c>
    </row>
    <row r="63" spans="1:9" ht="17" x14ac:dyDescent="0.2">
      <c r="A63" t="s">
        <v>11</v>
      </c>
      <c r="B63" t="s">
        <v>7</v>
      </c>
      <c r="C63" s="1" t="s">
        <v>14</v>
      </c>
      <c r="D63" s="1" t="s">
        <v>20</v>
      </c>
      <c r="E63" s="1" t="s">
        <v>13</v>
      </c>
      <c r="F63">
        <v>43.782600000000002</v>
      </c>
      <c r="G63">
        <v>-80.260800000000003</v>
      </c>
      <c r="H63">
        <v>8.1</v>
      </c>
    </row>
    <row r="64" spans="1:9" ht="17" x14ac:dyDescent="0.2">
      <c r="A64" t="s">
        <v>11</v>
      </c>
      <c r="B64" t="s">
        <v>7</v>
      </c>
      <c r="C64" s="1" t="s">
        <v>14</v>
      </c>
      <c r="D64" s="1" t="s">
        <v>20</v>
      </c>
      <c r="E64" s="1" t="s">
        <v>13</v>
      </c>
      <c r="F64">
        <v>43.782600000000002</v>
      </c>
      <c r="G64">
        <v>-80.260800000000003</v>
      </c>
      <c r="H64">
        <v>8.16</v>
      </c>
    </row>
    <row r="65" spans="1:8" ht="17" x14ac:dyDescent="0.2">
      <c r="A65" t="s">
        <v>11</v>
      </c>
      <c r="B65" t="s">
        <v>7</v>
      </c>
      <c r="C65" s="1" t="s">
        <v>14</v>
      </c>
      <c r="D65" s="1" t="s">
        <v>20</v>
      </c>
      <c r="E65" s="1" t="s">
        <v>13</v>
      </c>
      <c r="F65">
        <v>43.782600000000002</v>
      </c>
      <c r="G65">
        <v>-80.260800000000003</v>
      </c>
      <c r="H65">
        <v>7.28</v>
      </c>
    </row>
    <row r="66" spans="1:8" ht="17" x14ac:dyDescent="0.2">
      <c r="A66" t="s">
        <v>11</v>
      </c>
      <c r="B66" t="s">
        <v>7</v>
      </c>
      <c r="C66" s="1" t="s">
        <v>14</v>
      </c>
      <c r="D66" s="1" t="s">
        <v>20</v>
      </c>
      <c r="E66" s="1" t="s">
        <v>13</v>
      </c>
      <c r="F66">
        <v>43.782600000000002</v>
      </c>
      <c r="G66">
        <v>-80.260800000000003</v>
      </c>
      <c r="H66">
        <v>4.9400000000000004</v>
      </c>
    </row>
    <row r="67" spans="1:8" ht="17" x14ac:dyDescent="0.2">
      <c r="A67" t="s">
        <v>11</v>
      </c>
      <c r="B67" t="s">
        <v>7</v>
      </c>
      <c r="C67" s="1" t="s">
        <v>14</v>
      </c>
      <c r="D67" s="1" t="s">
        <v>20</v>
      </c>
      <c r="E67" s="1" t="s">
        <v>13</v>
      </c>
      <c r="F67">
        <v>43.782600000000002</v>
      </c>
      <c r="G67">
        <v>-80.260800000000003</v>
      </c>
      <c r="H67">
        <v>5.07</v>
      </c>
    </row>
    <row r="68" spans="1:8" ht="17" x14ac:dyDescent="0.2">
      <c r="A68" t="s">
        <v>11</v>
      </c>
      <c r="B68" t="s">
        <v>7</v>
      </c>
      <c r="C68" s="1" t="s">
        <v>14</v>
      </c>
      <c r="D68" s="1" t="s">
        <v>21</v>
      </c>
      <c r="E68" s="1" t="s">
        <v>13</v>
      </c>
      <c r="F68">
        <v>43.782600000000002</v>
      </c>
      <c r="G68">
        <v>-80.260800000000003</v>
      </c>
      <c r="H68">
        <v>5.0199999999999996</v>
      </c>
    </row>
    <row r="69" spans="1:8" ht="17" x14ac:dyDescent="0.2">
      <c r="A69" t="s">
        <v>11</v>
      </c>
      <c r="B69" t="s">
        <v>7</v>
      </c>
      <c r="C69" s="1" t="s">
        <v>14</v>
      </c>
      <c r="D69" s="1" t="s">
        <v>21</v>
      </c>
      <c r="E69" s="1" t="s">
        <v>13</v>
      </c>
      <c r="F69">
        <v>43.782600000000002</v>
      </c>
      <c r="G69">
        <v>-80.260800000000003</v>
      </c>
      <c r="H69">
        <v>3.59</v>
      </c>
    </row>
    <row r="70" spans="1:8" ht="17" x14ac:dyDescent="0.2">
      <c r="A70" t="s">
        <v>11</v>
      </c>
      <c r="B70" t="s">
        <v>7</v>
      </c>
      <c r="C70" s="1" t="s">
        <v>14</v>
      </c>
      <c r="D70" s="1" t="s">
        <v>22</v>
      </c>
      <c r="E70" s="1" t="s">
        <v>13</v>
      </c>
      <c r="F70">
        <v>43.782600000000002</v>
      </c>
      <c r="G70">
        <v>-80.260800000000003</v>
      </c>
      <c r="H70">
        <v>6.43</v>
      </c>
    </row>
    <row r="71" spans="1:8" ht="17" x14ac:dyDescent="0.2">
      <c r="A71" t="s">
        <v>11</v>
      </c>
      <c r="B71" t="s">
        <v>7</v>
      </c>
      <c r="C71" s="1" t="s">
        <v>14</v>
      </c>
      <c r="D71" s="1" t="s">
        <v>22</v>
      </c>
      <c r="E71" s="1" t="s">
        <v>13</v>
      </c>
      <c r="F71">
        <v>43.782600000000002</v>
      </c>
      <c r="G71">
        <v>-80.260800000000003</v>
      </c>
      <c r="H71">
        <v>5.53</v>
      </c>
    </row>
    <row r="72" spans="1:8" ht="17" x14ac:dyDescent="0.2">
      <c r="A72" t="s">
        <v>11</v>
      </c>
      <c r="B72" t="s">
        <v>7</v>
      </c>
      <c r="C72" s="1" t="s">
        <v>14</v>
      </c>
      <c r="D72" s="1" t="s">
        <v>22</v>
      </c>
      <c r="E72" s="1" t="s">
        <v>13</v>
      </c>
      <c r="F72">
        <v>43.782600000000002</v>
      </c>
      <c r="G72">
        <v>-80.260800000000003</v>
      </c>
      <c r="H72">
        <v>4.42</v>
      </c>
    </row>
    <row r="73" spans="1:8" ht="17" x14ac:dyDescent="0.2">
      <c r="A73" t="s">
        <v>11</v>
      </c>
      <c r="B73" t="s">
        <v>7</v>
      </c>
      <c r="C73" s="1" t="s">
        <v>14</v>
      </c>
      <c r="D73" s="1" t="s">
        <v>22</v>
      </c>
      <c r="E73" s="1" t="s">
        <v>13</v>
      </c>
      <c r="F73">
        <v>43.782600000000002</v>
      </c>
      <c r="G73">
        <v>-80.260800000000003</v>
      </c>
      <c r="H73">
        <v>33.47</v>
      </c>
    </row>
    <row r="74" spans="1:8" ht="17" x14ac:dyDescent="0.2">
      <c r="A74" t="s">
        <v>11</v>
      </c>
      <c r="B74" t="s">
        <v>7</v>
      </c>
      <c r="C74" s="1" t="s">
        <v>14</v>
      </c>
      <c r="D74" s="1" t="s">
        <v>22</v>
      </c>
      <c r="E74" s="1" t="s">
        <v>13</v>
      </c>
      <c r="F74">
        <v>43.782600000000002</v>
      </c>
      <c r="G74">
        <v>-80.260800000000003</v>
      </c>
      <c r="H74">
        <v>3.48</v>
      </c>
    </row>
    <row r="75" spans="1:8" ht="17" x14ac:dyDescent="0.2">
      <c r="A75" t="s">
        <v>11</v>
      </c>
      <c r="B75" t="s">
        <v>7</v>
      </c>
      <c r="C75" s="1" t="s">
        <v>14</v>
      </c>
      <c r="D75" s="1" t="s">
        <v>22</v>
      </c>
      <c r="E75" s="1" t="s">
        <v>13</v>
      </c>
      <c r="F75">
        <v>43.782600000000002</v>
      </c>
      <c r="G75">
        <v>-80.260800000000003</v>
      </c>
      <c r="H75">
        <v>2.77</v>
      </c>
    </row>
    <row r="76" spans="1:8" ht="17" x14ac:dyDescent="0.2">
      <c r="A76" t="s">
        <v>11</v>
      </c>
      <c r="B76" t="s">
        <v>7</v>
      </c>
      <c r="C76" s="1" t="s">
        <v>14</v>
      </c>
      <c r="D76" s="1" t="s">
        <v>22</v>
      </c>
      <c r="E76" s="1" t="s">
        <v>13</v>
      </c>
      <c r="F76">
        <v>43.782600000000002</v>
      </c>
      <c r="G76">
        <v>-80.260800000000003</v>
      </c>
      <c r="H76">
        <v>3.43</v>
      </c>
    </row>
    <row r="77" spans="1:8" ht="17" x14ac:dyDescent="0.2">
      <c r="A77" t="s">
        <v>11</v>
      </c>
      <c r="B77" t="s">
        <v>7</v>
      </c>
      <c r="C77" s="1" t="s">
        <v>14</v>
      </c>
      <c r="D77" s="1" t="s">
        <v>22</v>
      </c>
      <c r="E77" s="1" t="s">
        <v>13</v>
      </c>
      <c r="F77">
        <v>43.782600000000002</v>
      </c>
      <c r="G77">
        <v>-80.260800000000003</v>
      </c>
      <c r="H77">
        <v>3.3</v>
      </c>
    </row>
    <row r="78" spans="1:8" ht="17" x14ac:dyDescent="0.2">
      <c r="A78" t="s">
        <v>11</v>
      </c>
      <c r="B78" t="s">
        <v>7</v>
      </c>
      <c r="C78" s="1" t="s">
        <v>14</v>
      </c>
      <c r="D78" s="1" t="s">
        <v>22</v>
      </c>
      <c r="E78" s="1" t="s">
        <v>13</v>
      </c>
      <c r="F78">
        <v>43.782600000000002</v>
      </c>
      <c r="G78">
        <v>-80.260800000000003</v>
      </c>
      <c r="H78">
        <v>3.56</v>
      </c>
    </row>
    <row r="79" spans="1:8" ht="17" x14ac:dyDescent="0.2">
      <c r="A79" t="s">
        <v>11</v>
      </c>
      <c r="B79" t="s">
        <v>7</v>
      </c>
      <c r="C79" s="1" t="s">
        <v>14</v>
      </c>
      <c r="D79" s="1" t="s">
        <v>22</v>
      </c>
      <c r="E79" s="1" t="s">
        <v>13</v>
      </c>
      <c r="F79">
        <v>43.782600000000002</v>
      </c>
      <c r="G79">
        <v>-80.260800000000003</v>
      </c>
      <c r="H79">
        <v>6.1</v>
      </c>
    </row>
    <row r="80" spans="1:8" ht="17" x14ac:dyDescent="0.2">
      <c r="A80" t="s">
        <v>11</v>
      </c>
      <c r="B80" t="s">
        <v>7</v>
      </c>
      <c r="C80" s="1" t="s">
        <v>14</v>
      </c>
      <c r="D80" s="1" t="s">
        <v>22</v>
      </c>
      <c r="E80" s="1" t="s">
        <v>13</v>
      </c>
      <c r="F80">
        <v>43.782600000000002</v>
      </c>
      <c r="G80">
        <v>-80.260800000000003</v>
      </c>
      <c r="H80">
        <v>8.24</v>
      </c>
    </row>
    <row r="81" spans="1:8" ht="17" x14ac:dyDescent="0.2">
      <c r="A81" t="s">
        <v>11</v>
      </c>
      <c r="B81" t="s">
        <v>7</v>
      </c>
      <c r="C81" s="1" t="s">
        <v>14</v>
      </c>
      <c r="D81" s="1" t="s">
        <v>22</v>
      </c>
      <c r="E81" s="1" t="s">
        <v>13</v>
      </c>
      <c r="F81">
        <v>43.782600000000002</v>
      </c>
      <c r="G81">
        <v>-80.260800000000003</v>
      </c>
      <c r="H81">
        <v>6.27</v>
      </c>
    </row>
    <row r="82" spans="1:8" ht="17" x14ac:dyDescent="0.2">
      <c r="A82" t="s">
        <v>11</v>
      </c>
      <c r="B82" t="s">
        <v>7</v>
      </c>
      <c r="C82" s="1" t="s">
        <v>14</v>
      </c>
      <c r="D82" s="1" t="s">
        <v>22</v>
      </c>
      <c r="E82" s="1" t="s">
        <v>13</v>
      </c>
      <c r="F82">
        <v>43.782600000000002</v>
      </c>
      <c r="G82">
        <v>-80.260800000000003</v>
      </c>
      <c r="H82">
        <v>4.76</v>
      </c>
    </row>
    <row r="83" spans="1:8" ht="17" x14ac:dyDescent="0.2">
      <c r="A83" t="s">
        <v>11</v>
      </c>
      <c r="B83" t="s">
        <v>7</v>
      </c>
      <c r="C83" s="1" t="s">
        <v>14</v>
      </c>
      <c r="D83" s="1" t="s">
        <v>22</v>
      </c>
      <c r="E83" s="1" t="s">
        <v>13</v>
      </c>
      <c r="F83">
        <v>43.782600000000002</v>
      </c>
      <c r="G83">
        <v>-80.260800000000003</v>
      </c>
      <c r="H83">
        <v>1.1499999999999999</v>
      </c>
    </row>
    <row r="84" spans="1:8" ht="17" x14ac:dyDescent="0.2">
      <c r="A84" t="s">
        <v>11</v>
      </c>
      <c r="B84" t="s">
        <v>7</v>
      </c>
      <c r="C84" s="1" t="s">
        <v>14</v>
      </c>
      <c r="D84" s="1" t="s">
        <v>23</v>
      </c>
      <c r="E84" s="1" t="s">
        <v>13</v>
      </c>
      <c r="F84">
        <v>43.782600000000002</v>
      </c>
      <c r="G84">
        <v>-80.260800000000003</v>
      </c>
      <c r="H84">
        <v>5.83</v>
      </c>
    </row>
    <row r="85" spans="1:8" ht="17" x14ac:dyDescent="0.2">
      <c r="A85" t="s">
        <v>11</v>
      </c>
      <c r="B85" t="s">
        <v>7</v>
      </c>
      <c r="C85" s="1" t="s">
        <v>14</v>
      </c>
      <c r="D85" s="1" t="s">
        <v>23</v>
      </c>
      <c r="E85" s="1" t="s">
        <v>13</v>
      </c>
      <c r="F85">
        <v>43.782600000000002</v>
      </c>
      <c r="G85">
        <v>-80.260800000000003</v>
      </c>
      <c r="H85">
        <v>4.01</v>
      </c>
    </row>
    <row r="86" spans="1:8" ht="17" x14ac:dyDescent="0.2">
      <c r="A86" t="s">
        <v>11</v>
      </c>
      <c r="B86" t="s">
        <v>7</v>
      </c>
      <c r="C86" s="1" t="s">
        <v>14</v>
      </c>
      <c r="D86" s="1" t="s">
        <v>23</v>
      </c>
      <c r="E86" s="1" t="s">
        <v>13</v>
      </c>
      <c r="F86">
        <v>43.782600000000002</v>
      </c>
      <c r="G86">
        <v>-80.260800000000003</v>
      </c>
      <c r="H86">
        <v>3.93</v>
      </c>
    </row>
    <row r="87" spans="1:8" ht="17" x14ac:dyDescent="0.2">
      <c r="A87" t="s">
        <v>11</v>
      </c>
      <c r="B87" t="s">
        <v>7</v>
      </c>
      <c r="C87" s="1" t="s">
        <v>14</v>
      </c>
      <c r="D87" s="1" t="s">
        <v>23</v>
      </c>
      <c r="E87" s="1" t="s">
        <v>13</v>
      </c>
      <c r="F87">
        <v>43.782600000000002</v>
      </c>
      <c r="G87">
        <v>-80.260800000000003</v>
      </c>
      <c r="H87">
        <v>2.23</v>
      </c>
    </row>
    <row r="88" spans="1:8" ht="17" x14ac:dyDescent="0.2">
      <c r="A88" t="s">
        <v>11</v>
      </c>
      <c r="B88" t="s">
        <v>7</v>
      </c>
      <c r="C88" s="1" t="s">
        <v>14</v>
      </c>
      <c r="D88" s="1" t="s">
        <v>23</v>
      </c>
      <c r="E88" s="1" t="s">
        <v>13</v>
      </c>
      <c r="F88">
        <v>43.782600000000002</v>
      </c>
      <c r="G88">
        <v>-80.260800000000003</v>
      </c>
      <c r="H88">
        <v>7.19</v>
      </c>
    </row>
    <row r="89" spans="1:8" ht="17" x14ac:dyDescent="0.2">
      <c r="A89" t="s">
        <v>11</v>
      </c>
      <c r="B89" t="s">
        <v>7</v>
      </c>
      <c r="C89" s="1" t="s">
        <v>14</v>
      </c>
      <c r="D89" s="1" t="s">
        <v>23</v>
      </c>
      <c r="E89" s="1" t="s">
        <v>13</v>
      </c>
      <c r="F89">
        <v>43.782600000000002</v>
      </c>
      <c r="G89">
        <v>-80.260800000000003</v>
      </c>
      <c r="H89">
        <v>4.78</v>
      </c>
    </row>
    <row r="90" spans="1:8" ht="17" x14ac:dyDescent="0.2">
      <c r="A90" t="s">
        <v>11</v>
      </c>
      <c r="B90" t="s">
        <v>7</v>
      </c>
      <c r="C90" s="1" t="s">
        <v>14</v>
      </c>
      <c r="D90" s="1" t="s">
        <v>24</v>
      </c>
      <c r="E90" s="1" t="s">
        <v>13</v>
      </c>
      <c r="F90">
        <v>43.782600000000002</v>
      </c>
      <c r="G90">
        <v>-80.260800000000003</v>
      </c>
      <c r="H90">
        <v>5.9</v>
      </c>
    </row>
    <row r="91" spans="1:8" ht="17" x14ac:dyDescent="0.2">
      <c r="A91" t="s">
        <v>11</v>
      </c>
      <c r="B91" t="s">
        <v>7</v>
      </c>
      <c r="C91" s="1" t="s">
        <v>14</v>
      </c>
      <c r="D91" s="1" t="s">
        <v>24</v>
      </c>
      <c r="E91" s="1" t="s">
        <v>13</v>
      </c>
      <c r="F91">
        <v>43.782600000000002</v>
      </c>
      <c r="G91">
        <v>-80.260800000000003</v>
      </c>
      <c r="H91" s="1">
        <v>3.11</v>
      </c>
    </row>
    <row r="92" spans="1:8" ht="17" x14ac:dyDescent="0.2">
      <c r="A92" t="s">
        <v>11</v>
      </c>
      <c r="B92" t="s">
        <v>7</v>
      </c>
      <c r="C92" s="1" t="s">
        <v>14</v>
      </c>
      <c r="D92" s="1" t="s">
        <v>24</v>
      </c>
      <c r="E92" s="1" t="s">
        <v>13</v>
      </c>
      <c r="F92">
        <v>43.782600000000002</v>
      </c>
      <c r="G92">
        <v>-80.260800000000003</v>
      </c>
      <c r="H92" s="1">
        <v>2.09</v>
      </c>
    </row>
    <row r="93" spans="1:8" ht="17" x14ac:dyDescent="0.2">
      <c r="A93" t="s">
        <v>11</v>
      </c>
      <c r="B93" t="s">
        <v>7</v>
      </c>
      <c r="C93" s="1" t="s">
        <v>14</v>
      </c>
      <c r="D93" s="1" t="s">
        <v>24</v>
      </c>
      <c r="E93" s="1" t="s">
        <v>13</v>
      </c>
      <c r="F93">
        <v>43.782600000000002</v>
      </c>
      <c r="G93">
        <v>-80.260800000000003</v>
      </c>
      <c r="H93" s="1">
        <v>1.66</v>
      </c>
    </row>
    <row r="94" spans="1:8" ht="17" x14ac:dyDescent="0.2">
      <c r="A94" t="s">
        <v>11</v>
      </c>
      <c r="B94" t="s">
        <v>7</v>
      </c>
      <c r="C94" s="1" t="s">
        <v>14</v>
      </c>
      <c r="D94" s="1" t="s">
        <v>24</v>
      </c>
      <c r="E94" s="1" t="s">
        <v>13</v>
      </c>
      <c r="F94">
        <v>43.782600000000002</v>
      </c>
      <c r="G94">
        <v>-80.260800000000003</v>
      </c>
      <c r="H94" s="1">
        <v>2.02</v>
      </c>
    </row>
    <row r="95" spans="1:8" ht="17" x14ac:dyDescent="0.2">
      <c r="A95" t="s">
        <v>11</v>
      </c>
      <c r="B95" t="s">
        <v>7</v>
      </c>
      <c r="C95" s="1" t="s">
        <v>14</v>
      </c>
      <c r="D95" s="1" t="s">
        <v>24</v>
      </c>
      <c r="E95" s="1" t="s">
        <v>13</v>
      </c>
      <c r="F95">
        <v>43.782600000000002</v>
      </c>
      <c r="G95">
        <v>-80.260800000000003</v>
      </c>
      <c r="H95" s="1">
        <v>3.78</v>
      </c>
    </row>
    <row r="96" spans="1:8" ht="17" x14ac:dyDescent="0.2">
      <c r="A96" t="s">
        <v>11</v>
      </c>
      <c r="B96" t="s">
        <v>7</v>
      </c>
      <c r="C96" s="1" t="s">
        <v>14</v>
      </c>
      <c r="D96" s="1" t="s">
        <v>24</v>
      </c>
      <c r="E96" s="1" t="s">
        <v>13</v>
      </c>
      <c r="F96">
        <v>43.782600000000002</v>
      </c>
      <c r="G96">
        <v>-80.260800000000003</v>
      </c>
      <c r="H96" s="1">
        <v>5.17</v>
      </c>
    </row>
    <row r="97" spans="1:8" ht="17" x14ac:dyDescent="0.2">
      <c r="A97" t="s">
        <v>11</v>
      </c>
      <c r="B97" t="s">
        <v>7</v>
      </c>
      <c r="C97" s="1" t="s">
        <v>14</v>
      </c>
      <c r="D97" s="1" t="s">
        <v>25</v>
      </c>
      <c r="E97" s="1" t="s">
        <v>13</v>
      </c>
      <c r="F97">
        <v>43.782600000000002</v>
      </c>
      <c r="G97">
        <v>-80.260800000000003</v>
      </c>
      <c r="H97" s="1">
        <v>3.43</v>
      </c>
    </row>
    <row r="98" spans="1:8" ht="17" x14ac:dyDescent="0.2">
      <c r="A98" t="s">
        <v>11</v>
      </c>
      <c r="B98" t="s">
        <v>7</v>
      </c>
      <c r="C98" s="1" t="s">
        <v>14</v>
      </c>
      <c r="D98" s="1" t="s">
        <v>25</v>
      </c>
      <c r="E98" s="1" t="s">
        <v>13</v>
      </c>
      <c r="F98">
        <v>43.782600000000002</v>
      </c>
      <c r="G98">
        <v>-80.260800000000003</v>
      </c>
      <c r="H98" s="1">
        <v>6.17</v>
      </c>
    </row>
    <row r="99" spans="1:8" ht="17" x14ac:dyDescent="0.2">
      <c r="A99" t="s">
        <v>11</v>
      </c>
      <c r="B99" t="s">
        <v>7</v>
      </c>
      <c r="C99" s="1" t="s">
        <v>14</v>
      </c>
      <c r="D99" s="1" t="s">
        <v>25</v>
      </c>
      <c r="E99" s="1" t="s">
        <v>13</v>
      </c>
      <c r="F99">
        <v>43.782600000000002</v>
      </c>
      <c r="G99">
        <v>-80.260800000000003</v>
      </c>
      <c r="H99" s="1">
        <v>6.11</v>
      </c>
    </row>
    <row r="100" spans="1:8" ht="17" x14ac:dyDescent="0.2">
      <c r="A100" t="s">
        <v>11</v>
      </c>
      <c r="B100" t="s">
        <v>7</v>
      </c>
      <c r="C100" s="1" t="s">
        <v>14</v>
      </c>
      <c r="D100" s="1" t="s">
        <v>25</v>
      </c>
      <c r="E100" s="1" t="s">
        <v>13</v>
      </c>
      <c r="F100">
        <v>43.782600000000002</v>
      </c>
      <c r="G100">
        <v>-80.260800000000003</v>
      </c>
      <c r="H100" s="1">
        <v>4.24</v>
      </c>
    </row>
    <row r="101" spans="1:8" ht="17" x14ac:dyDescent="0.2">
      <c r="A101" t="s">
        <v>11</v>
      </c>
      <c r="B101" t="s">
        <v>7</v>
      </c>
      <c r="C101" s="1" t="s">
        <v>14</v>
      </c>
      <c r="D101" s="1" t="s">
        <v>25</v>
      </c>
      <c r="E101" s="1" t="s">
        <v>13</v>
      </c>
      <c r="F101">
        <v>43.782600000000002</v>
      </c>
      <c r="G101">
        <v>-80.260800000000003</v>
      </c>
      <c r="H101" s="1">
        <v>5.13</v>
      </c>
    </row>
    <row r="102" spans="1:8" ht="17" x14ac:dyDescent="0.2">
      <c r="A102" t="s">
        <v>11</v>
      </c>
      <c r="B102" t="s">
        <v>7</v>
      </c>
      <c r="C102" s="1" t="s">
        <v>14</v>
      </c>
      <c r="D102" s="1" t="s">
        <v>25</v>
      </c>
      <c r="E102" s="1" t="s">
        <v>13</v>
      </c>
      <c r="F102">
        <v>43.782600000000002</v>
      </c>
      <c r="G102">
        <v>-80.260800000000003</v>
      </c>
      <c r="H102" s="1">
        <v>5.32</v>
      </c>
    </row>
    <row r="103" spans="1:8" ht="17" x14ac:dyDescent="0.2">
      <c r="A103" t="s">
        <v>11</v>
      </c>
      <c r="B103" t="s">
        <v>7</v>
      </c>
      <c r="C103" s="1" t="s">
        <v>14</v>
      </c>
      <c r="D103" s="1" t="s">
        <v>25</v>
      </c>
      <c r="E103" s="1" t="s">
        <v>13</v>
      </c>
      <c r="F103">
        <v>43.782600000000002</v>
      </c>
      <c r="G103">
        <v>-80.260800000000003</v>
      </c>
      <c r="H103" s="1">
        <v>6.05</v>
      </c>
    </row>
    <row r="104" spans="1:8" ht="17" x14ac:dyDescent="0.2">
      <c r="A104" t="s">
        <v>11</v>
      </c>
      <c r="B104" t="s">
        <v>7</v>
      </c>
      <c r="C104" s="1" t="s">
        <v>14</v>
      </c>
      <c r="D104" s="1" t="s">
        <v>25</v>
      </c>
      <c r="E104" s="1" t="s">
        <v>13</v>
      </c>
      <c r="F104">
        <v>43.782600000000002</v>
      </c>
      <c r="G104">
        <v>-80.260800000000003</v>
      </c>
      <c r="H104" s="1">
        <v>2.79</v>
      </c>
    </row>
    <row r="105" spans="1:8" ht="17" x14ac:dyDescent="0.2">
      <c r="A105" t="s">
        <v>11</v>
      </c>
      <c r="B105" t="s">
        <v>7</v>
      </c>
      <c r="C105" s="1" t="s">
        <v>14</v>
      </c>
      <c r="D105" s="1" t="s">
        <v>25</v>
      </c>
      <c r="E105" s="1" t="s">
        <v>13</v>
      </c>
      <c r="F105">
        <v>43.782600000000002</v>
      </c>
      <c r="G105">
        <v>-80.260800000000003</v>
      </c>
      <c r="H105" s="1">
        <v>5.22</v>
      </c>
    </row>
    <row r="106" spans="1:8" ht="17" x14ac:dyDescent="0.2">
      <c r="A106" t="s">
        <v>11</v>
      </c>
      <c r="B106" t="s">
        <v>7</v>
      </c>
      <c r="C106" s="1" t="s">
        <v>14</v>
      </c>
      <c r="D106" s="1" t="s">
        <v>25</v>
      </c>
      <c r="E106" s="1" t="s">
        <v>13</v>
      </c>
      <c r="F106">
        <v>43.782600000000002</v>
      </c>
      <c r="G106">
        <v>-80.260800000000003</v>
      </c>
      <c r="H106" s="1">
        <v>7.22</v>
      </c>
    </row>
    <row r="107" spans="1:8" ht="17" x14ac:dyDescent="0.2">
      <c r="A107" t="s">
        <v>11</v>
      </c>
      <c r="B107" t="s">
        <v>7</v>
      </c>
      <c r="C107" s="1" t="s">
        <v>14</v>
      </c>
      <c r="D107" s="1" t="s">
        <v>25</v>
      </c>
      <c r="E107" s="1" t="s">
        <v>13</v>
      </c>
      <c r="F107">
        <v>43.782600000000002</v>
      </c>
      <c r="G107">
        <v>-80.260800000000003</v>
      </c>
      <c r="H107" s="1">
        <v>4.57</v>
      </c>
    </row>
    <row r="108" spans="1:8" ht="17" x14ac:dyDescent="0.2">
      <c r="A108" t="s">
        <v>11</v>
      </c>
      <c r="B108" t="s">
        <v>7</v>
      </c>
      <c r="C108" s="1" t="s">
        <v>14</v>
      </c>
      <c r="D108" s="1" t="s">
        <v>25</v>
      </c>
      <c r="E108" s="1" t="s">
        <v>13</v>
      </c>
      <c r="F108">
        <v>43.782600000000002</v>
      </c>
      <c r="G108">
        <v>-80.260800000000003</v>
      </c>
      <c r="H108" s="1">
        <v>5.94</v>
      </c>
    </row>
    <row r="109" spans="1:8" ht="17" x14ac:dyDescent="0.2">
      <c r="A109" t="s">
        <v>11</v>
      </c>
      <c r="B109" t="s">
        <v>7</v>
      </c>
      <c r="C109" s="1" t="s">
        <v>14</v>
      </c>
      <c r="D109" s="1" t="s">
        <v>26</v>
      </c>
      <c r="E109" s="1" t="s">
        <v>13</v>
      </c>
      <c r="F109">
        <v>43.782600000000002</v>
      </c>
      <c r="G109">
        <v>-80.260800000000003</v>
      </c>
      <c r="H109" s="1">
        <v>5.73</v>
      </c>
    </row>
    <row r="110" spans="1:8" ht="17" x14ac:dyDescent="0.2">
      <c r="A110" t="s">
        <v>11</v>
      </c>
      <c r="B110" t="s">
        <v>7</v>
      </c>
      <c r="C110" s="1" t="s">
        <v>14</v>
      </c>
      <c r="D110" s="1" t="s">
        <v>26</v>
      </c>
      <c r="E110" s="1" t="s">
        <v>13</v>
      </c>
      <c r="F110">
        <v>43.782600000000002</v>
      </c>
      <c r="G110">
        <v>-80.260800000000003</v>
      </c>
      <c r="H110" s="1">
        <v>4.26</v>
      </c>
    </row>
    <row r="111" spans="1:8" ht="17" x14ac:dyDescent="0.2">
      <c r="A111" t="s">
        <v>11</v>
      </c>
      <c r="B111" t="s">
        <v>7</v>
      </c>
      <c r="C111" s="1" t="s">
        <v>14</v>
      </c>
      <c r="D111" s="1" t="s">
        <v>26</v>
      </c>
      <c r="E111" s="1" t="s">
        <v>13</v>
      </c>
      <c r="F111">
        <v>43.782600000000002</v>
      </c>
      <c r="G111">
        <v>-80.260800000000003</v>
      </c>
      <c r="H111" s="1">
        <v>3.77</v>
      </c>
    </row>
    <row r="112" spans="1:8" ht="17" x14ac:dyDescent="0.2">
      <c r="A112" t="s">
        <v>11</v>
      </c>
      <c r="B112" t="s">
        <v>7</v>
      </c>
      <c r="C112" s="1" t="s">
        <v>14</v>
      </c>
      <c r="D112" s="1" t="s">
        <v>26</v>
      </c>
      <c r="E112" s="1" t="s">
        <v>13</v>
      </c>
      <c r="F112">
        <v>43.782600000000002</v>
      </c>
      <c r="G112">
        <v>-80.260800000000003</v>
      </c>
      <c r="H112" s="1">
        <v>3.5</v>
      </c>
    </row>
    <row r="113" spans="1:8" ht="17" x14ac:dyDescent="0.2">
      <c r="A113" t="s">
        <v>11</v>
      </c>
      <c r="B113" t="s">
        <v>7</v>
      </c>
      <c r="C113" s="1" t="s">
        <v>14</v>
      </c>
      <c r="D113" s="1" t="s">
        <v>26</v>
      </c>
      <c r="E113" s="1" t="s">
        <v>13</v>
      </c>
      <c r="F113">
        <v>43.782600000000002</v>
      </c>
      <c r="G113">
        <v>-80.260800000000003</v>
      </c>
      <c r="H113" s="1">
        <v>3.3</v>
      </c>
    </row>
    <row r="114" spans="1:8" ht="17" x14ac:dyDescent="0.2">
      <c r="A114" t="s">
        <v>11</v>
      </c>
      <c r="B114" t="s">
        <v>7</v>
      </c>
      <c r="C114" s="1" t="s">
        <v>14</v>
      </c>
      <c r="D114" s="1" t="s">
        <v>26</v>
      </c>
      <c r="E114" s="1" t="s">
        <v>13</v>
      </c>
      <c r="F114">
        <v>43.782600000000002</v>
      </c>
      <c r="G114">
        <v>-80.260800000000003</v>
      </c>
      <c r="H114" s="1">
        <v>2.74</v>
      </c>
    </row>
    <row r="115" spans="1:8" ht="17" x14ac:dyDescent="0.2">
      <c r="A115" t="s">
        <v>11</v>
      </c>
      <c r="B115" t="s">
        <v>7</v>
      </c>
      <c r="C115" s="1" t="s">
        <v>14</v>
      </c>
      <c r="D115" s="1" t="s">
        <v>26</v>
      </c>
      <c r="E115" s="1" t="s">
        <v>13</v>
      </c>
      <c r="F115">
        <v>43.782600000000002</v>
      </c>
      <c r="G115">
        <v>-80.260800000000003</v>
      </c>
      <c r="H115" s="1">
        <v>2.98</v>
      </c>
    </row>
    <row r="116" spans="1:8" ht="17" x14ac:dyDescent="0.2">
      <c r="A116" t="s">
        <v>11</v>
      </c>
      <c r="B116" t="s">
        <v>7</v>
      </c>
      <c r="C116" s="1" t="s">
        <v>14</v>
      </c>
      <c r="D116" s="1" t="s">
        <v>26</v>
      </c>
      <c r="E116" s="1" t="s">
        <v>13</v>
      </c>
      <c r="F116">
        <v>43.782600000000002</v>
      </c>
      <c r="G116">
        <v>-80.260800000000003</v>
      </c>
      <c r="H116" s="1">
        <v>2.98</v>
      </c>
    </row>
    <row r="117" spans="1:8" ht="17" x14ac:dyDescent="0.2">
      <c r="A117" t="s">
        <v>11</v>
      </c>
      <c r="B117" t="s">
        <v>7</v>
      </c>
      <c r="C117" s="1" t="s">
        <v>14</v>
      </c>
      <c r="D117" s="1" t="s">
        <v>26</v>
      </c>
      <c r="E117" s="1" t="s">
        <v>13</v>
      </c>
      <c r="F117">
        <v>43.782600000000002</v>
      </c>
      <c r="G117">
        <v>-80.260800000000003</v>
      </c>
      <c r="H117" s="1">
        <v>3.4</v>
      </c>
    </row>
    <row r="118" spans="1:8" ht="17" x14ac:dyDescent="0.2">
      <c r="A118" t="s">
        <v>11</v>
      </c>
      <c r="B118" t="s">
        <v>7</v>
      </c>
      <c r="C118" s="1" t="s">
        <v>14</v>
      </c>
      <c r="D118" s="1" t="s">
        <v>26</v>
      </c>
      <c r="E118" s="1" t="s">
        <v>13</v>
      </c>
      <c r="F118">
        <v>43.782600000000002</v>
      </c>
      <c r="G118">
        <v>-80.260800000000003</v>
      </c>
      <c r="H118" s="1">
        <v>6.03</v>
      </c>
    </row>
    <row r="119" spans="1:8" ht="17" x14ac:dyDescent="0.2">
      <c r="A119" t="s">
        <v>11</v>
      </c>
      <c r="B119" t="s">
        <v>7</v>
      </c>
      <c r="C119" s="1" t="s">
        <v>14</v>
      </c>
      <c r="D119" s="1" t="s">
        <v>26</v>
      </c>
      <c r="E119" s="1" t="s">
        <v>13</v>
      </c>
      <c r="F119">
        <v>43.782600000000002</v>
      </c>
      <c r="G119">
        <v>-80.260800000000003</v>
      </c>
      <c r="H119" s="1">
        <v>5.37</v>
      </c>
    </row>
    <row r="120" spans="1:8" ht="17" x14ac:dyDescent="0.2">
      <c r="A120" t="s">
        <v>11</v>
      </c>
      <c r="B120" t="s">
        <v>7</v>
      </c>
      <c r="C120" s="1" t="s">
        <v>14</v>
      </c>
      <c r="D120" s="1" t="s">
        <v>26</v>
      </c>
      <c r="E120" s="1" t="s">
        <v>13</v>
      </c>
      <c r="F120">
        <v>43.782600000000002</v>
      </c>
      <c r="G120">
        <v>-80.260800000000003</v>
      </c>
      <c r="H120" s="1">
        <v>5.54</v>
      </c>
    </row>
    <row r="121" spans="1:8" ht="17" x14ac:dyDescent="0.2">
      <c r="A121" t="s">
        <v>11</v>
      </c>
      <c r="B121" t="s">
        <v>7</v>
      </c>
      <c r="C121" s="1" t="s">
        <v>14</v>
      </c>
      <c r="D121" s="1" t="s">
        <v>26</v>
      </c>
      <c r="E121" s="1" t="s">
        <v>13</v>
      </c>
      <c r="F121">
        <v>43.782600000000002</v>
      </c>
      <c r="G121">
        <v>-80.260800000000003</v>
      </c>
      <c r="H121" s="1">
        <v>3.59</v>
      </c>
    </row>
    <row r="122" spans="1:8" ht="17" x14ac:dyDescent="0.2">
      <c r="A122" t="s">
        <v>11</v>
      </c>
      <c r="B122" t="s">
        <v>7</v>
      </c>
      <c r="C122" s="1" t="s">
        <v>14</v>
      </c>
      <c r="D122" s="1" t="s">
        <v>27</v>
      </c>
      <c r="E122" s="1" t="s">
        <v>13</v>
      </c>
      <c r="F122">
        <v>43.782600000000002</v>
      </c>
      <c r="G122">
        <v>-80.260800000000003</v>
      </c>
      <c r="H122" s="1">
        <v>6.81</v>
      </c>
    </row>
    <row r="123" spans="1:8" ht="17" x14ac:dyDescent="0.2">
      <c r="A123" t="s">
        <v>11</v>
      </c>
      <c r="B123" t="s">
        <v>7</v>
      </c>
      <c r="C123" s="1" t="s">
        <v>14</v>
      </c>
      <c r="D123" s="1" t="s">
        <v>27</v>
      </c>
      <c r="E123" s="1" t="s">
        <v>13</v>
      </c>
      <c r="F123">
        <v>43.782600000000002</v>
      </c>
      <c r="G123">
        <v>-80.260800000000003</v>
      </c>
      <c r="H123" s="1">
        <v>6.24</v>
      </c>
    </row>
    <row r="124" spans="1:8" ht="17" x14ac:dyDescent="0.2">
      <c r="A124" t="s">
        <v>11</v>
      </c>
      <c r="B124" t="s">
        <v>7</v>
      </c>
      <c r="C124" s="1" t="s">
        <v>14</v>
      </c>
      <c r="D124" s="1" t="s">
        <v>27</v>
      </c>
      <c r="E124" s="1" t="s">
        <v>13</v>
      </c>
      <c r="F124">
        <v>43.782600000000002</v>
      </c>
      <c r="G124">
        <v>-80.260800000000003</v>
      </c>
      <c r="H124" s="1">
        <v>5.63</v>
      </c>
    </row>
    <row r="125" spans="1:8" ht="17" x14ac:dyDescent="0.2">
      <c r="A125" t="s">
        <v>11</v>
      </c>
      <c r="B125" t="s">
        <v>7</v>
      </c>
      <c r="C125" s="1" t="s">
        <v>14</v>
      </c>
      <c r="D125" s="1" t="s">
        <v>27</v>
      </c>
      <c r="E125" s="1" t="s">
        <v>13</v>
      </c>
      <c r="F125">
        <v>43.782600000000002</v>
      </c>
      <c r="G125">
        <v>-80.260800000000003</v>
      </c>
      <c r="H125" s="1">
        <v>4.7</v>
      </c>
    </row>
    <row r="126" spans="1:8" ht="17" x14ac:dyDescent="0.2">
      <c r="A126" t="s">
        <v>11</v>
      </c>
      <c r="B126" t="s">
        <v>7</v>
      </c>
      <c r="C126" s="1" t="s">
        <v>14</v>
      </c>
      <c r="D126" s="1" t="s">
        <v>27</v>
      </c>
      <c r="E126" s="1" t="s">
        <v>13</v>
      </c>
      <c r="F126">
        <v>43.782600000000002</v>
      </c>
      <c r="G126">
        <v>-80.260800000000003</v>
      </c>
      <c r="H126" s="1">
        <v>4.18</v>
      </c>
    </row>
    <row r="127" spans="1:8" ht="17" x14ac:dyDescent="0.2">
      <c r="A127" t="s">
        <v>11</v>
      </c>
      <c r="B127" t="s">
        <v>7</v>
      </c>
      <c r="C127" s="1" t="s">
        <v>14</v>
      </c>
      <c r="D127" s="1" t="s">
        <v>27</v>
      </c>
      <c r="E127" s="1" t="s">
        <v>13</v>
      </c>
      <c r="F127">
        <v>43.782600000000002</v>
      </c>
      <c r="G127">
        <v>-80.260800000000003</v>
      </c>
      <c r="H127" s="1">
        <v>4.01</v>
      </c>
    </row>
    <row r="128" spans="1:8" ht="17" x14ac:dyDescent="0.2">
      <c r="A128" t="s">
        <v>11</v>
      </c>
      <c r="B128" t="s">
        <v>7</v>
      </c>
      <c r="C128" s="1" t="s">
        <v>14</v>
      </c>
      <c r="D128" s="1" t="s">
        <v>27</v>
      </c>
      <c r="E128" s="1" t="s">
        <v>13</v>
      </c>
      <c r="F128">
        <v>43.782600000000002</v>
      </c>
      <c r="G128">
        <v>-80.260800000000003</v>
      </c>
      <c r="H128" s="1">
        <v>3.84</v>
      </c>
    </row>
    <row r="129" spans="1:8" ht="17" x14ac:dyDescent="0.2">
      <c r="A129" t="s">
        <v>11</v>
      </c>
      <c r="B129" t="s">
        <v>7</v>
      </c>
      <c r="C129" s="1" t="s">
        <v>14</v>
      </c>
      <c r="D129" s="1" t="s">
        <v>27</v>
      </c>
      <c r="E129" s="1" t="s">
        <v>13</v>
      </c>
      <c r="F129">
        <v>43.782600000000002</v>
      </c>
      <c r="G129">
        <v>-80.260800000000003</v>
      </c>
      <c r="H129" s="1">
        <v>4.96</v>
      </c>
    </row>
    <row r="130" spans="1:8" ht="17" x14ac:dyDescent="0.2">
      <c r="A130" t="s">
        <v>11</v>
      </c>
      <c r="B130" t="s">
        <v>7</v>
      </c>
      <c r="C130" s="1" t="s">
        <v>14</v>
      </c>
      <c r="D130" s="1" t="s">
        <v>27</v>
      </c>
      <c r="E130" s="1" t="s">
        <v>13</v>
      </c>
      <c r="F130">
        <v>43.782600000000002</v>
      </c>
      <c r="G130">
        <v>-80.260800000000003</v>
      </c>
      <c r="H130" s="1">
        <v>5.1100000000000003</v>
      </c>
    </row>
    <row r="131" spans="1:8" ht="17" x14ac:dyDescent="0.2">
      <c r="A131" t="s">
        <v>11</v>
      </c>
      <c r="B131" t="s">
        <v>7</v>
      </c>
      <c r="C131" s="1" t="s">
        <v>14</v>
      </c>
      <c r="D131" s="1" t="s">
        <v>27</v>
      </c>
      <c r="E131" s="1" t="s">
        <v>13</v>
      </c>
      <c r="F131">
        <v>43.782600000000002</v>
      </c>
      <c r="G131">
        <v>-80.260800000000003</v>
      </c>
      <c r="H131" s="1">
        <v>6.7</v>
      </c>
    </row>
    <row r="132" spans="1:8" ht="17" x14ac:dyDescent="0.2">
      <c r="A132" t="s">
        <v>11</v>
      </c>
      <c r="B132" t="s">
        <v>7</v>
      </c>
      <c r="C132" s="1" t="s">
        <v>14</v>
      </c>
      <c r="D132" s="1" t="s">
        <v>27</v>
      </c>
      <c r="E132" s="1" t="s">
        <v>13</v>
      </c>
      <c r="F132">
        <v>43.782600000000002</v>
      </c>
      <c r="G132">
        <v>-80.260800000000003</v>
      </c>
      <c r="H132" s="1">
        <v>6.18</v>
      </c>
    </row>
    <row r="133" spans="1:8" ht="17" x14ac:dyDescent="0.2">
      <c r="A133" t="s">
        <v>11</v>
      </c>
      <c r="B133" t="s">
        <v>7</v>
      </c>
      <c r="C133" s="1" t="s">
        <v>14</v>
      </c>
      <c r="D133" s="1" t="s">
        <v>27</v>
      </c>
      <c r="E133" s="1" t="s">
        <v>13</v>
      </c>
      <c r="F133">
        <v>43.782600000000002</v>
      </c>
      <c r="G133">
        <v>-80.260800000000003</v>
      </c>
      <c r="H133" s="1">
        <v>5.76</v>
      </c>
    </row>
    <row r="134" spans="1:8" ht="17" x14ac:dyDescent="0.2">
      <c r="A134" t="s">
        <v>11</v>
      </c>
      <c r="B134" t="s">
        <v>7</v>
      </c>
      <c r="C134" s="1" t="s">
        <v>14</v>
      </c>
      <c r="D134" s="1" t="s">
        <v>27</v>
      </c>
      <c r="E134" s="1" t="s">
        <v>13</v>
      </c>
      <c r="F134">
        <v>43.782600000000002</v>
      </c>
      <c r="G134">
        <v>-80.260800000000003</v>
      </c>
      <c r="H134" s="1">
        <v>5.09</v>
      </c>
    </row>
    <row r="135" spans="1:8" ht="17" x14ac:dyDescent="0.2">
      <c r="A135" t="s">
        <v>11</v>
      </c>
      <c r="B135" t="s">
        <v>7</v>
      </c>
      <c r="C135" s="1" t="s">
        <v>14</v>
      </c>
      <c r="D135" s="1" t="s">
        <v>27</v>
      </c>
      <c r="E135" s="1" t="s">
        <v>13</v>
      </c>
      <c r="F135">
        <v>43.782600000000002</v>
      </c>
      <c r="G135">
        <v>-80.260800000000003</v>
      </c>
      <c r="H135" s="1">
        <v>5.27</v>
      </c>
    </row>
    <row r="136" spans="1:8" ht="17" x14ac:dyDescent="0.2">
      <c r="A136" t="s">
        <v>11</v>
      </c>
      <c r="B136" t="s">
        <v>7</v>
      </c>
      <c r="C136" s="1" t="s">
        <v>14</v>
      </c>
      <c r="D136" s="1" t="s">
        <v>27</v>
      </c>
      <c r="E136" s="1" t="s">
        <v>13</v>
      </c>
      <c r="F136">
        <v>43.782600000000002</v>
      </c>
      <c r="G136">
        <v>-80.260800000000003</v>
      </c>
      <c r="H136" s="1">
        <v>4.24</v>
      </c>
    </row>
    <row r="137" spans="1:8" ht="17" x14ac:dyDescent="0.2">
      <c r="A137" t="s">
        <v>11</v>
      </c>
      <c r="B137" t="s">
        <v>7</v>
      </c>
      <c r="C137" s="1" t="s">
        <v>14</v>
      </c>
      <c r="D137" s="1" t="s">
        <v>28</v>
      </c>
      <c r="E137" s="1" t="s">
        <v>13</v>
      </c>
      <c r="F137">
        <v>43.782600000000002</v>
      </c>
      <c r="G137">
        <v>-80.260800000000003</v>
      </c>
      <c r="H137" s="1">
        <v>3.78</v>
      </c>
    </row>
    <row r="138" spans="1:8" ht="17" x14ac:dyDescent="0.2">
      <c r="A138" t="s">
        <v>11</v>
      </c>
      <c r="B138" t="s">
        <v>7</v>
      </c>
      <c r="C138" s="1" t="s">
        <v>14</v>
      </c>
      <c r="D138" s="1" t="s">
        <v>28</v>
      </c>
      <c r="E138" s="1" t="s">
        <v>13</v>
      </c>
      <c r="F138">
        <v>43.782600000000002</v>
      </c>
      <c r="G138">
        <v>-80.260800000000003</v>
      </c>
      <c r="H138" s="1">
        <v>6.46</v>
      </c>
    </row>
    <row r="139" spans="1:8" ht="17" x14ac:dyDescent="0.2">
      <c r="A139" t="s">
        <v>11</v>
      </c>
      <c r="B139" t="s">
        <v>7</v>
      </c>
      <c r="C139" s="1" t="s">
        <v>14</v>
      </c>
      <c r="D139" s="1" t="s">
        <v>28</v>
      </c>
      <c r="E139" s="1" t="s">
        <v>13</v>
      </c>
      <c r="F139">
        <v>43.782600000000002</v>
      </c>
      <c r="G139">
        <v>-80.260800000000003</v>
      </c>
      <c r="H139" s="1">
        <v>4.91</v>
      </c>
    </row>
    <row r="140" spans="1:8" ht="17" x14ac:dyDescent="0.2">
      <c r="A140" t="s">
        <v>11</v>
      </c>
      <c r="B140" t="s">
        <v>7</v>
      </c>
      <c r="C140" s="1" t="s">
        <v>14</v>
      </c>
      <c r="D140" s="1" t="s">
        <v>28</v>
      </c>
      <c r="E140" s="1" t="s">
        <v>13</v>
      </c>
      <c r="F140">
        <v>43.782600000000002</v>
      </c>
      <c r="G140">
        <v>-80.260800000000003</v>
      </c>
      <c r="H140" s="1">
        <v>3.49</v>
      </c>
    </row>
    <row r="141" spans="1:8" ht="17" x14ac:dyDescent="0.2">
      <c r="A141" t="s">
        <v>11</v>
      </c>
      <c r="B141" t="s">
        <v>7</v>
      </c>
      <c r="C141" s="1" t="s">
        <v>14</v>
      </c>
      <c r="D141" s="1" t="s">
        <v>28</v>
      </c>
      <c r="E141" s="1" t="s">
        <v>13</v>
      </c>
      <c r="F141">
        <v>43.782600000000002</v>
      </c>
      <c r="G141">
        <v>-80.260800000000003</v>
      </c>
      <c r="H141" s="1">
        <v>3.23</v>
      </c>
    </row>
    <row r="142" spans="1:8" ht="17" x14ac:dyDescent="0.2">
      <c r="A142" t="s">
        <v>11</v>
      </c>
      <c r="B142" t="s">
        <v>7</v>
      </c>
      <c r="C142" s="1" t="s">
        <v>14</v>
      </c>
      <c r="D142" s="1" t="s">
        <v>28</v>
      </c>
      <c r="E142" s="1" t="s">
        <v>13</v>
      </c>
      <c r="F142">
        <v>43.782600000000002</v>
      </c>
      <c r="G142">
        <v>-80.260800000000003</v>
      </c>
      <c r="H142" s="1">
        <v>4.1900000000000004</v>
      </c>
    </row>
    <row r="143" spans="1:8" ht="17" x14ac:dyDescent="0.2">
      <c r="A143" t="s">
        <v>11</v>
      </c>
      <c r="B143" t="s">
        <v>7</v>
      </c>
      <c r="C143" s="1" t="s">
        <v>14</v>
      </c>
      <c r="D143" s="1" t="s">
        <v>28</v>
      </c>
      <c r="E143" s="1" t="s">
        <v>13</v>
      </c>
      <c r="F143">
        <v>43.782600000000002</v>
      </c>
      <c r="G143">
        <v>-80.260800000000003</v>
      </c>
      <c r="H143" s="1">
        <v>3.26</v>
      </c>
    </row>
    <row r="144" spans="1:8" ht="17" x14ac:dyDescent="0.2">
      <c r="A144" t="s">
        <v>11</v>
      </c>
      <c r="B144" t="s">
        <v>7</v>
      </c>
      <c r="C144" s="1" t="s">
        <v>14</v>
      </c>
      <c r="D144" s="1" t="s">
        <v>28</v>
      </c>
      <c r="E144" s="1" t="s">
        <v>13</v>
      </c>
      <c r="F144">
        <v>43.782600000000002</v>
      </c>
      <c r="G144">
        <v>-80.260800000000003</v>
      </c>
      <c r="H144" s="1">
        <v>6.14</v>
      </c>
    </row>
    <row r="145" spans="1:8" ht="17" x14ac:dyDescent="0.2">
      <c r="A145" t="s">
        <v>11</v>
      </c>
      <c r="B145" t="s">
        <v>7</v>
      </c>
      <c r="C145" s="1" t="s">
        <v>14</v>
      </c>
      <c r="D145" s="1" t="s">
        <v>28</v>
      </c>
      <c r="E145" s="1" t="s">
        <v>13</v>
      </c>
      <c r="F145">
        <v>43.782600000000002</v>
      </c>
      <c r="G145">
        <v>-80.260800000000003</v>
      </c>
      <c r="H145" s="1">
        <v>3.99</v>
      </c>
    </row>
    <row r="146" spans="1:8" ht="17" x14ac:dyDescent="0.2">
      <c r="A146" t="s">
        <v>11</v>
      </c>
      <c r="B146" t="s">
        <v>7</v>
      </c>
      <c r="C146" s="1" t="s">
        <v>14</v>
      </c>
      <c r="D146" s="1" t="s">
        <v>28</v>
      </c>
      <c r="E146" s="1" t="s">
        <v>13</v>
      </c>
      <c r="F146">
        <v>43.782600000000002</v>
      </c>
      <c r="G146">
        <v>-80.260800000000003</v>
      </c>
      <c r="H146" s="1">
        <v>2.5299999999999998</v>
      </c>
    </row>
    <row r="147" spans="1:8" ht="17" x14ac:dyDescent="0.2">
      <c r="A147" t="s">
        <v>11</v>
      </c>
      <c r="B147" t="s">
        <v>7</v>
      </c>
      <c r="C147" s="1" t="s">
        <v>14</v>
      </c>
      <c r="D147" s="1" t="s">
        <v>29</v>
      </c>
      <c r="E147" s="1" t="s">
        <v>13</v>
      </c>
      <c r="F147">
        <v>43.782600000000002</v>
      </c>
      <c r="G147">
        <v>-80.260800000000003</v>
      </c>
      <c r="H147" s="1">
        <v>5.67</v>
      </c>
    </row>
    <row r="148" spans="1:8" ht="17" x14ac:dyDescent="0.2">
      <c r="A148" t="s">
        <v>11</v>
      </c>
      <c r="B148" t="s">
        <v>7</v>
      </c>
      <c r="C148" s="1" t="s">
        <v>14</v>
      </c>
      <c r="D148" s="1" t="s">
        <v>29</v>
      </c>
      <c r="E148" s="1" t="s">
        <v>13</v>
      </c>
      <c r="F148">
        <v>43.782600000000002</v>
      </c>
      <c r="G148">
        <v>-80.260800000000003</v>
      </c>
      <c r="H148" s="1">
        <v>5.42</v>
      </c>
    </row>
    <row r="149" spans="1:8" ht="17" x14ac:dyDescent="0.2">
      <c r="A149" t="s">
        <v>11</v>
      </c>
      <c r="B149" t="s">
        <v>7</v>
      </c>
      <c r="C149" s="1" t="s">
        <v>14</v>
      </c>
      <c r="D149" s="1" t="s">
        <v>29</v>
      </c>
      <c r="E149" s="1" t="s">
        <v>13</v>
      </c>
      <c r="F149">
        <v>43.782600000000002</v>
      </c>
      <c r="G149">
        <v>-80.260800000000003</v>
      </c>
      <c r="H149" s="1">
        <v>2.87</v>
      </c>
    </row>
    <row r="150" spans="1:8" ht="17" x14ac:dyDescent="0.2">
      <c r="A150" t="s">
        <v>11</v>
      </c>
      <c r="B150" t="s">
        <v>7</v>
      </c>
      <c r="C150" s="1" t="s">
        <v>14</v>
      </c>
      <c r="D150" s="1" t="s">
        <v>29</v>
      </c>
      <c r="E150" s="1" t="s">
        <v>13</v>
      </c>
      <c r="F150">
        <v>43.782600000000002</v>
      </c>
      <c r="G150">
        <v>-80.260800000000003</v>
      </c>
      <c r="H150" s="1">
        <v>3.04</v>
      </c>
    </row>
    <row r="151" spans="1:8" ht="17" x14ac:dyDescent="0.2">
      <c r="A151" t="s">
        <v>11</v>
      </c>
      <c r="B151" t="s">
        <v>7</v>
      </c>
      <c r="C151" s="1" t="s">
        <v>14</v>
      </c>
      <c r="D151" s="1" t="s">
        <v>29</v>
      </c>
      <c r="E151" s="1" t="s">
        <v>13</v>
      </c>
      <c r="F151">
        <v>43.782600000000002</v>
      </c>
      <c r="G151">
        <v>-80.260800000000003</v>
      </c>
      <c r="H151" s="1">
        <v>4.71</v>
      </c>
    </row>
    <row r="152" spans="1:8" ht="17" x14ac:dyDescent="0.2">
      <c r="A152" t="s">
        <v>11</v>
      </c>
      <c r="B152" t="s">
        <v>7</v>
      </c>
      <c r="C152" s="1" t="s">
        <v>14</v>
      </c>
      <c r="D152" s="1" t="s">
        <v>31</v>
      </c>
      <c r="E152" s="1" t="s">
        <v>13</v>
      </c>
      <c r="F152">
        <v>43.782600000000002</v>
      </c>
      <c r="G152">
        <v>-80.260800000000003</v>
      </c>
      <c r="H152" s="1">
        <v>6.51</v>
      </c>
    </row>
    <row r="153" spans="1:8" ht="17" x14ac:dyDescent="0.2">
      <c r="A153" t="s">
        <v>11</v>
      </c>
      <c r="B153" t="s">
        <v>7</v>
      </c>
      <c r="C153" s="1" t="s">
        <v>14</v>
      </c>
      <c r="D153" s="1" t="s">
        <v>31</v>
      </c>
      <c r="E153" s="1" t="s">
        <v>13</v>
      </c>
      <c r="F153">
        <v>43.782600000000002</v>
      </c>
      <c r="G153">
        <v>-80.260800000000003</v>
      </c>
      <c r="H153" s="1">
        <v>2.57</v>
      </c>
    </row>
    <row r="154" spans="1:8" ht="17" x14ac:dyDescent="0.2">
      <c r="A154" t="s">
        <v>11</v>
      </c>
      <c r="B154" t="s">
        <v>7</v>
      </c>
      <c r="C154" s="1" t="s">
        <v>14</v>
      </c>
      <c r="D154" s="1" t="s">
        <v>31</v>
      </c>
      <c r="E154" s="1" t="s">
        <v>13</v>
      </c>
      <c r="F154">
        <v>43.782600000000002</v>
      </c>
      <c r="G154">
        <v>-80.260800000000003</v>
      </c>
      <c r="H154" s="1">
        <v>3.83</v>
      </c>
    </row>
    <row r="155" spans="1:8" ht="17" x14ac:dyDescent="0.2">
      <c r="A155" t="s">
        <v>11</v>
      </c>
      <c r="B155" t="s">
        <v>7</v>
      </c>
      <c r="C155" s="1" t="s">
        <v>14</v>
      </c>
      <c r="D155" s="1" t="s">
        <v>31</v>
      </c>
      <c r="E155" s="1" t="s">
        <v>13</v>
      </c>
      <c r="F155">
        <v>43.782600000000002</v>
      </c>
      <c r="G155">
        <v>-80.260800000000003</v>
      </c>
      <c r="H155" s="1">
        <v>2.72</v>
      </c>
    </row>
    <row r="156" spans="1:8" ht="17" x14ac:dyDescent="0.2">
      <c r="A156" t="s">
        <v>11</v>
      </c>
      <c r="B156" t="s">
        <v>7</v>
      </c>
      <c r="C156" s="1" t="s">
        <v>14</v>
      </c>
      <c r="D156" s="1" t="s">
        <v>31</v>
      </c>
      <c r="E156" s="1" t="s">
        <v>13</v>
      </c>
      <c r="F156">
        <v>43.782600000000002</v>
      </c>
      <c r="G156">
        <v>-80.260800000000003</v>
      </c>
      <c r="H156" s="1">
        <v>1.92</v>
      </c>
    </row>
    <row r="157" spans="1:8" ht="17" x14ac:dyDescent="0.2">
      <c r="A157" t="s">
        <v>11</v>
      </c>
      <c r="B157" t="s">
        <v>7</v>
      </c>
      <c r="C157" s="1" t="s">
        <v>14</v>
      </c>
      <c r="D157" s="1" t="s">
        <v>31</v>
      </c>
      <c r="E157" s="1" t="s">
        <v>13</v>
      </c>
      <c r="F157">
        <v>43.782600000000002</v>
      </c>
      <c r="G157">
        <v>-80.260800000000003</v>
      </c>
      <c r="H157" s="1">
        <v>4.5</v>
      </c>
    </row>
    <row r="158" spans="1:8" ht="17" x14ac:dyDescent="0.2">
      <c r="A158" t="s">
        <v>11</v>
      </c>
      <c r="B158" t="s">
        <v>7</v>
      </c>
      <c r="C158" s="1" t="s">
        <v>14</v>
      </c>
      <c r="D158" s="1" t="s">
        <v>31</v>
      </c>
      <c r="E158" s="1" t="s">
        <v>13</v>
      </c>
      <c r="F158">
        <v>43.782600000000002</v>
      </c>
      <c r="G158">
        <v>-80.260800000000003</v>
      </c>
      <c r="H158" s="1">
        <v>5.31</v>
      </c>
    </row>
    <row r="159" spans="1:8" ht="17" x14ac:dyDescent="0.2">
      <c r="A159" t="s">
        <v>11</v>
      </c>
      <c r="B159" t="s">
        <v>7</v>
      </c>
      <c r="C159" s="1" t="s">
        <v>14</v>
      </c>
      <c r="D159" s="1" t="s">
        <v>31</v>
      </c>
      <c r="E159" s="1" t="s">
        <v>13</v>
      </c>
      <c r="F159">
        <v>43.782600000000002</v>
      </c>
      <c r="G159">
        <v>-80.260800000000003</v>
      </c>
      <c r="H159" s="1">
        <v>8.18</v>
      </c>
    </row>
    <row r="160" spans="1:8" ht="17" x14ac:dyDescent="0.2">
      <c r="A160" t="s">
        <v>11</v>
      </c>
      <c r="B160" t="s">
        <v>7</v>
      </c>
      <c r="C160" s="1" t="s">
        <v>14</v>
      </c>
      <c r="D160" s="1" t="s">
        <v>31</v>
      </c>
      <c r="E160" s="1" t="s">
        <v>13</v>
      </c>
      <c r="F160">
        <v>43.782600000000002</v>
      </c>
      <c r="G160">
        <v>-80.260800000000003</v>
      </c>
      <c r="H160" s="1">
        <v>4.6900000000000004</v>
      </c>
    </row>
    <row r="161" spans="1:8" ht="17" x14ac:dyDescent="0.2">
      <c r="A161" t="s">
        <v>11</v>
      </c>
      <c r="B161" t="s">
        <v>7</v>
      </c>
      <c r="C161" s="1" t="s">
        <v>14</v>
      </c>
      <c r="D161" s="1" t="s">
        <v>31</v>
      </c>
      <c r="E161" s="1" t="s">
        <v>13</v>
      </c>
      <c r="F161">
        <v>43.782600000000002</v>
      </c>
      <c r="G161">
        <v>-80.260800000000003</v>
      </c>
      <c r="H161" s="1">
        <v>3.84</v>
      </c>
    </row>
    <row r="162" spans="1:8" ht="17" x14ac:dyDescent="0.2">
      <c r="A162" t="s">
        <v>11</v>
      </c>
      <c r="B162" t="s">
        <v>7</v>
      </c>
      <c r="C162" s="1" t="s">
        <v>14</v>
      </c>
      <c r="D162" s="1" t="s">
        <v>30</v>
      </c>
      <c r="E162" s="1" t="s">
        <v>13</v>
      </c>
      <c r="F162">
        <v>43.782600000000002</v>
      </c>
      <c r="G162">
        <v>-80.260800000000003</v>
      </c>
      <c r="H162" s="1">
        <v>5.97</v>
      </c>
    </row>
    <row r="163" spans="1:8" ht="17" x14ac:dyDescent="0.2">
      <c r="A163" t="s">
        <v>11</v>
      </c>
      <c r="B163" t="s">
        <v>7</v>
      </c>
      <c r="C163" s="1" t="s">
        <v>14</v>
      </c>
      <c r="D163" s="1" t="s">
        <v>30</v>
      </c>
      <c r="E163" s="1" t="s">
        <v>13</v>
      </c>
      <c r="F163">
        <v>43.782600000000002</v>
      </c>
      <c r="G163">
        <v>-80.260800000000003</v>
      </c>
      <c r="H163" s="1">
        <v>7.42</v>
      </c>
    </row>
    <row r="164" spans="1:8" ht="17" x14ac:dyDescent="0.2">
      <c r="A164" t="s">
        <v>11</v>
      </c>
      <c r="B164" t="s">
        <v>7</v>
      </c>
      <c r="C164" s="1" t="s">
        <v>14</v>
      </c>
      <c r="D164" s="1" t="s">
        <v>30</v>
      </c>
      <c r="E164" s="1" t="s">
        <v>13</v>
      </c>
      <c r="F164">
        <v>43.782600000000002</v>
      </c>
      <c r="G164">
        <v>-80.260800000000003</v>
      </c>
      <c r="H164" s="1">
        <v>5.61</v>
      </c>
    </row>
    <row r="165" spans="1:8" ht="17" x14ac:dyDescent="0.2">
      <c r="A165" t="s">
        <v>11</v>
      </c>
      <c r="B165" t="s">
        <v>7</v>
      </c>
      <c r="C165" s="1" t="s">
        <v>14</v>
      </c>
      <c r="D165" s="1" t="s">
        <v>30</v>
      </c>
      <c r="E165" s="1" t="s">
        <v>13</v>
      </c>
      <c r="F165">
        <v>43.782600000000002</v>
      </c>
      <c r="G165">
        <v>-80.260800000000003</v>
      </c>
      <c r="H165" s="1">
        <v>5.18</v>
      </c>
    </row>
    <row r="166" spans="1:8" ht="17" x14ac:dyDescent="0.2">
      <c r="A166" t="s">
        <v>11</v>
      </c>
      <c r="B166" t="s">
        <v>7</v>
      </c>
      <c r="C166" s="1" t="s">
        <v>14</v>
      </c>
      <c r="D166" s="1" t="s">
        <v>30</v>
      </c>
      <c r="E166" s="1" t="s">
        <v>13</v>
      </c>
      <c r="F166">
        <v>43.782600000000002</v>
      </c>
      <c r="G166">
        <v>-80.260800000000003</v>
      </c>
      <c r="H166" s="1">
        <v>4.4800000000000004</v>
      </c>
    </row>
    <row r="167" spans="1:8" ht="17" x14ac:dyDescent="0.2">
      <c r="A167" t="s">
        <v>11</v>
      </c>
      <c r="B167" t="s">
        <v>7</v>
      </c>
      <c r="C167" s="1" t="s">
        <v>14</v>
      </c>
      <c r="D167" s="1" t="s">
        <v>30</v>
      </c>
      <c r="E167" s="1" t="s">
        <v>13</v>
      </c>
      <c r="F167">
        <v>43.782600000000002</v>
      </c>
      <c r="G167">
        <v>-80.260800000000003</v>
      </c>
      <c r="H167" s="1">
        <v>4.25</v>
      </c>
    </row>
    <row r="168" spans="1:8" ht="17" x14ac:dyDescent="0.2">
      <c r="A168" t="s">
        <v>11</v>
      </c>
      <c r="B168" t="s">
        <v>7</v>
      </c>
      <c r="C168" s="1" t="s">
        <v>14</v>
      </c>
      <c r="D168" s="1" t="s">
        <v>30</v>
      </c>
      <c r="E168" s="1" t="s">
        <v>13</v>
      </c>
      <c r="F168">
        <v>43.782600000000002</v>
      </c>
      <c r="G168">
        <v>-80.260800000000003</v>
      </c>
      <c r="H168" s="1">
        <v>3.78</v>
      </c>
    </row>
    <row r="169" spans="1:8" ht="17" x14ac:dyDescent="0.2">
      <c r="A169" t="s">
        <v>11</v>
      </c>
      <c r="B169" t="s">
        <v>7</v>
      </c>
      <c r="C169" s="1" t="s">
        <v>14</v>
      </c>
      <c r="D169" s="1" t="s">
        <v>30</v>
      </c>
      <c r="E169" s="1" t="s">
        <v>13</v>
      </c>
      <c r="F169">
        <v>43.782600000000002</v>
      </c>
      <c r="G169">
        <v>-80.260800000000003</v>
      </c>
      <c r="H169" s="1">
        <v>3.1</v>
      </c>
    </row>
    <row r="170" spans="1:8" ht="17" x14ac:dyDescent="0.2">
      <c r="A170" t="s">
        <v>11</v>
      </c>
      <c r="B170" t="s">
        <v>7</v>
      </c>
      <c r="C170" s="1" t="s">
        <v>14</v>
      </c>
      <c r="D170" s="1" t="s">
        <v>30</v>
      </c>
      <c r="E170" s="1" t="s">
        <v>13</v>
      </c>
      <c r="F170">
        <v>43.782600000000002</v>
      </c>
      <c r="G170">
        <v>-80.260800000000003</v>
      </c>
      <c r="H170" s="1">
        <v>3.83</v>
      </c>
    </row>
    <row r="171" spans="1:8" ht="17" x14ac:dyDescent="0.2">
      <c r="A171" t="s">
        <v>11</v>
      </c>
      <c r="B171" t="s">
        <v>7</v>
      </c>
      <c r="C171" s="1" t="s">
        <v>14</v>
      </c>
      <c r="D171" s="1" t="s">
        <v>30</v>
      </c>
      <c r="E171" s="1" t="s">
        <v>13</v>
      </c>
      <c r="F171">
        <v>43.782600000000002</v>
      </c>
      <c r="G171">
        <v>-80.260800000000003</v>
      </c>
      <c r="H171" s="1">
        <v>5.0199999999999996</v>
      </c>
    </row>
    <row r="172" spans="1:8" ht="17" x14ac:dyDescent="0.2">
      <c r="A172" t="s">
        <v>11</v>
      </c>
      <c r="B172" t="s">
        <v>7</v>
      </c>
      <c r="C172" s="1" t="s">
        <v>14</v>
      </c>
      <c r="D172" s="1" t="s">
        <v>32</v>
      </c>
      <c r="E172" s="1" t="s">
        <v>13</v>
      </c>
      <c r="F172">
        <v>43.782600000000002</v>
      </c>
      <c r="G172">
        <v>-80.260800000000003</v>
      </c>
      <c r="H172" s="1">
        <v>3.69</v>
      </c>
    </row>
    <row r="173" spans="1:8" ht="17" x14ac:dyDescent="0.2">
      <c r="A173" t="s">
        <v>11</v>
      </c>
      <c r="B173" t="s">
        <v>7</v>
      </c>
      <c r="C173" s="1" t="s">
        <v>14</v>
      </c>
      <c r="D173" s="1" t="s">
        <v>32</v>
      </c>
      <c r="E173" s="1" t="s">
        <v>13</v>
      </c>
      <c r="F173">
        <v>43.782600000000002</v>
      </c>
      <c r="G173">
        <v>-80.260800000000003</v>
      </c>
      <c r="H173" s="1">
        <v>5.15</v>
      </c>
    </row>
    <row r="174" spans="1:8" ht="17" x14ac:dyDescent="0.2">
      <c r="A174" t="s">
        <v>11</v>
      </c>
      <c r="B174" t="s">
        <v>7</v>
      </c>
      <c r="C174" s="1" t="s">
        <v>14</v>
      </c>
      <c r="D174" s="1" t="s">
        <v>32</v>
      </c>
      <c r="E174" s="1" t="s">
        <v>13</v>
      </c>
      <c r="F174">
        <v>43.782600000000002</v>
      </c>
      <c r="G174">
        <v>-80.260800000000003</v>
      </c>
      <c r="H174" s="1">
        <v>5.59</v>
      </c>
    </row>
    <row r="175" spans="1:8" ht="17" x14ac:dyDescent="0.2">
      <c r="A175" t="s">
        <v>11</v>
      </c>
      <c r="B175" t="s">
        <v>7</v>
      </c>
      <c r="C175" s="1" t="s">
        <v>14</v>
      </c>
      <c r="D175" s="1" t="s">
        <v>32</v>
      </c>
      <c r="E175" s="1" t="s">
        <v>13</v>
      </c>
      <c r="F175">
        <v>43.782600000000002</v>
      </c>
      <c r="G175">
        <v>-80.260800000000003</v>
      </c>
      <c r="H175" s="1">
        <v>4.88</v>
      </c>
    </row>
    <row r="176" spans="1:8" ht="17" x14ac:dyDescent="0.2">
      <c r="A176" t="s">
        <v>11</v>
      </c>
      <c r="B176" t="s">
        <v>7</v>
      </c>
      <c r="C176" s="1" t="s">
        <v>14</v>
      </c>
      <c r="D176" s="1" t="s">
        <v>32</v>
      </c>
      <c r="E176" s="1" t="s">
        <v>13</v>
      </c>
      <c r="F176">
        <v>43.782600000000002</v>
      </c>
      <c r="G176">
        <v>-80.260800000000003</v>
      </c>
      <c r="H176" s="1">
        <v>3.85</v>
      </c>
    </row>
    <row r="177" spans="1:8" ht="17" x14ac:dyDescent="0.2">
      <c r="A177" t="s">
        <v>11</v>
      </c>
      <c r="B177" t="s">
        <v>7</v>
      </c>
      <c r="C177" s="1" t="s">
        <v>14</v>
      </c>
      <c r="D177" s="1" t="s">
        <v>32</v>
      </c>
      <c r="E177" s="1" t="s">
        <v>13</v>
      </c>
      <c r="F177">
        <v>43.782600000000002</v>
      </c>
      <c r="G177">
        <v>-80.260800000000003</v>
      </c>
      <c r="H177" s="1">
        <v>3.25</v>
      </c>
    </row>
    <row r="178" spans="1:8" ht="17" x14ac:dyDescent="0.2">
      <c r="A178" t="s">
        <v>11</v>
      </c>
      <c r="B178" t="s">
        <v>7</v>
      </c>
      <c r="C178" s="1" t="s">
        <v>14</v>
      </c>
      <c r="D178" s="1" t="s">
        <v>32</v>
      </c>
      <c r="E178" s="1" t="s">
        <v>13</v>
      </c>
      <c r="F178">
        <v>43.782600000000002</v>
      </c>
      <c r="G178">
        <v>-80.260800000000003</v>
      </c>
      <c r="H178" s="1">
        <v>2.94</v>
      </c>
    </row>
    <row r="179" spans="1:8" ht="17" x14ac:dyDescent="0.2">
      <c r="A179" t="s">
        <v>11</v>
      </c>
      <c r="B179" t="s">
        <v>7</v>
      </c>
      <c r="C179" s="1" t="s">
        <v>14</v>
      </c>
      <c r="D179" s="1" t="s">
        <v>32</v>
      </c>
      <c r="E179" s="1" t="s">
        <v>13</v>
      </c>
      <c r="F179">
        <v>43.782600000000002</v>
      </c>
      <c r="G179">
        <v>-80.260800000000003</v>
      </c>
      <c r="H179" s="1">
        <v>2.19</v>
      </c>
    </row>
    <row r="180" spans="1:8" ht="17" x14ac:dyDescent="0.2">
      <c r="A180" t="s">
        <v>11</v>
      </c>
      <c r="B180" t="s">
        <v>7</v>
      </c>
      <c r="C180" s="1" t="s">
        <v>14</v>
      </c>
      <c r="D180" s="1" t="s">
        <v>32</v>
      </c>
      <c r="E180" s="1" t="s">
        <v>13</v>
      </c>
      <c r="F180">
        <v>43.782600000000002</v>
      </c>
      <c r="G180">
        <v>-80.260800000000003</v>
      </c>
      <c r="H180" s="1">
        <v>4.29</v>
      </c>
    </row>
    <row r="181" spans="1:8" ht="17" x14ac:dyDescent="0.2">
      <c r="A181" t="s">
        <v>11</v>
      </c>
      <c r="B181" t="s">
        <v>7</v>
      </c>
      <c r="C181" s="1" t="s">
        <v>14</v>
      </c>
      <c r="D181" s="1" t="s">
        <v>32</v>
      </c>
      <c r="E181" s="1" t="s">
        <v>13</v>
      </c>
      <c r="F181">
        <v>43.782600000000002</v>
      </c>
      <c r="G181">
        <v>-80.260800000000003</v>
      </c>
      <c r="H181" s="1">
        <v>5.69</v>
      </c>
    </row>
    <row r="182" spans="1:8" ht="17" x14ac:dyDescent="0.2">
      <c r="A182" t="s">
        <v>11</v>
      </c>
      <c r="B182" t="s">
        <v>7</v>
      </c>
      <c r="C182" s="1" t="s">
        <v>14</v>
      </c>
      <c r="D182" s="1" t="s">
        <v>32</v>
      </c>
      <c r="E182" s="1" t="s">
        <v>13</v>
      </c>
      <c r="F182">
        <v>43.782600000000002</v>
      </c>
      <c r="G182">
        <v>-80.260800000000003</v>
      </c>
      <c r="H182" s="1">
        <v>6.15</v>
      </c>
    </row>
    <row r="183" spans="1:8" ht="17" x14ac:dyDescent="0.2">
      <c r="A183" t="s">
        <v>11</v>
      </c>
      <c r="B183" t="s">
        <v>7</v>
      </c>
      <c r="C183" s="1" t="s">
        <v>14</v>
      </c>
      <c r="D183" s="1" t="s">
        <v>32</v>
      </c>
      <c r="E183" s="1" t="s">
        <v>13</v>
      </c>
      <c r="F183">
        <v>43.782600000000002</v>
      </c>
      <c r="G183">
        <v>-80.260800000000003</v>
      </c>
      <c r="H183" s="1">
        <v>7.85</v>
      </c>
    </row>
    <row r="184" spans="1:8" ht="17" x14ac:dyDescent="0.2">
      <c r="A184" t="s">
        <v>11</v>
      </c>
      <c r="B184" t="s">
        <v>7</v>
      </c>
      <c r="C184" s="1" t="s">
        <v>14</v>
      </c>
      <c r="D184" s="1" t="s">
        <v>32</v>
      </c>
      <c r="E184" s="1" t="s">
        <v>13</v>
      </c>
      <c r="F184">
        <v>43.782600000000002</v>
      </c>
      <c r="G184">
        <v>-80.260800000000003</v>
      </c>
      <c r="H184" s="1">
        <v>4.82</v>
      </c>
    </row>
    <row r="185" spans="1:8" ht="17" x14ac:dyDescent="0.2">
      <c r="A185" t="s">
        <v>11</v>
      </c>
      <c r="B185" t="s">
        <v>7</v>
      </c>
      <c r="C185" s="1" t="s">
        <v>14</v>
      </c>
      <c r="D185" s="1" t="s">
        <v>32</v>
      </c>
      <c r="E185" s="1" t="s">
        <v>13</v>
      </c>
      <c r="F185">
        <v>43.782600000000002</v>
      </c>
      <c r="G185">
        <v>-80.260800000000003</v>
      </c>
      <c r="H185" s="1">
        <v>5.37</v>
      </c>
    </row>
    <row r="186" spans="1:8" ht="17" x14ac:dyDescent="0.2">
      <c r="A186" t="s">
        <v>11</v>
      </c>
      <c r="B186" t="s">
        <v>7</v>
      </c>
      <c r="C186" s="1" t="s">
        <v>14</v>
      </c>
      <c r="D186" s="1" t="s">
        <v>33</v>
      </c>
      <c r="E186" s="1" t="s">
        <v>13</v>
      </c>
      <c r="F186">
        <v>43.782600000000002</v>
      </c>
      <c r="G186">
        <v>-80.260800000000003</v>
      </c>
      <c r="H186" s="1">
        <v>5.43</v>
      </c>
    </row>
    <row r="187" spans="1:8" ht="17" x14ac:dyDescent="0.2">
      <c r="A187" t="s">
        <v>11</v>
      </c>
      <c r="B187" t="s">
        <v>7</v>
      </c>
      <c r="C187" s="1" t="s">
        <v>14</v>
      </c>
      <c r="D187" s="1" t="s">
        <v>33</v>
      </c>
      <c r="E187" s="1" t="s">
        <v>13</v>
      </c>
      <c r="F187">
        <v>43.782600000000002</v>
      </c>
      <c r="G187">
        <v>-80.260800000000003</v>
      </c>
      <c r="H187" s="1">
        <v>2.29</v>
      </c>
    </row>
    <row r="188" spans="1:8" ht="17" x14ac:dyDescent="0.2">
      <c r="A188" t="s">
        <v>11</v>
      </c>
      <c r="B188" t="s">
        <v>7</v>
      </c>
      <c r="C188" s="1" t="s">
        <v>14</v>
      </c>
      <c r="D188" s="1" t="s">
        <v>33</v>
      </c>
      <c r="E188" s="1" t="s">
        <v>13</v>
      </c>
      <c r="F188">
        <v>43.782600000000002</v>
      </c>
      <c r="G188">
        <v>-80.260800000000003</v>
      </c>
      <c r="H188" s="1">
        <v>2.77</v>
      </c>
    </row>
    <row r="189" spans="1:8" ht="17" x14ac:dyDescent="0.2">
      <c r="A189" t="s">
        <v>11</v>
      </c>
      <c r="B189" t="s">
        <v>7</v>
      </c>
      <c r="C189" s="1" t="s">
        <v>14</v>
      </c>
      <c r="D189" s="1" t="s">
        <v>33</v>
      </c>
      <c r="E189" s="1" t="s">
        <v>13</v>
      </c>
      <c r="F189">
        <v>43.782600000000002</v>
      </c>
      <c r="G189">
        <v>-80.260800000000003</v>
      </c>
      <c r="H189" s="1">
        <v>2.21</v>
      </c>
    </row>
    <row r="190" spans="1:8" ht="17" x14ac:dyDescent="0.2">
      <c r="A190" t="s">
        <v>11</v>
      </c>
      <c r="B190" t="s">
        <v>7</v>
      </c>
      <c r="C190" s="1" t="s">
        <v>14</v>
      </c>
      <c r="D190" s="1" t="s">
        <v>33</v>
      </c>
      <c r="E190" s="1" t="s">
        <v>13</v>
      </c>
      <c r="F190">
        <v>43.782600000000002</v>
      </c>
      <c r="G190">
        <v>-80.260800000000003</v>
      </c>
      <c r="H190" s="1">
        <v>3.93</v>
      </c>
    </row>
    <row r="191" spans="1:8" ht="17" x14ac:dyDescent="0.2">
      <c r="A191" t="s">
        <v>11</v>
      </c>
      <c r="B191" t="s">
        <v>7</v>
      </c>
      <c r="C191" s="1" t="s">
        <v>14</v>
      </c>
      <c r="D191" s="1" t="s">
        <v>33</v>
      </c>
      <c r="E191" s="1" t="s">
        <v>13</v>
      </c>
      <c r="F191">
        <v>43.782600000000002</v>
      </c>
      <c r="G191">
        <v>-80.260800000000003</v>
      </c>
      <c r="H191" s="1">
        <v>6.79</v>
      </c>
    </row>
    <row r="192" spans="1:8" ht="17" x14ac:dyDescent="0.2">
      <c r="A192" t="s">
        <v>11</v>
      </c>
      <c r="B192" t="s">
        <v>7</v>
      </c>
      <c r="C192" s="1" t="s">
        <v>14</v>
      </c>
      <c r="D192" s="1" t="s">
        <v>34</v>
      </c>
      <c r="E192" s="1" t="s">
        <v>13</v>
      </c>
      <c r="F192">
        <v>43.782600000000002</v>
      </c>
      <c r="G192">
        <v>-80.260800000000003</v>
      </c>
      <c r="H192" s="1">
        <v>6.34</v>
      </c>
    </row>
    <row r="193" spans="1:8" ht="17" x14ac:dyDescent="0.2">
      <c r="A193" t="s">
        <v>11</v>
      </c>
      <c r="B193" t="s">
        <v>7</v>
      </c>
      <c r="C193" s="1" t="s">
        <v>14</v>
      </c>
      <c r="D193" s="1" t="s">
        <v>34</v>
      </c>
      <c r="E193" s="1" t="s">
        <v>13</v>
      </c>
      <c r="F193">
        <v>43.782600000000002</v>
      </c>
      <c r="G193">
        <v>-80.260800000000003</v>
      </c>
      <c r="H193" s="1">
        <v>5</v>
      </c>
    </row>
    <row r="194" spans="1:8" ht="17" x14ac:dyDescent="0.2">
      <c r="A194" t="s">
        <v>11</v>
      </c>
      <c r="B194" t="s">
        <v>7</v>
      </c>
      <c r="C194" s="1" t="s">
        <v>14</v>
      </c>
      <c r="D194" s="1" t="s">
        <v>34</v>
      </c>
      <c r="E194" s="1" t="s">
        <v>13</v>
      </c>
      <c r="F194">
        <v>43.782600000000002</v>
      </c>
      <c r="G194">
        <v>-80.260800000000003</v>
      </c>
      <c r="H194" s="1">
        <v>5.73</v>
      </c>
    </row>
    <row r="195" spans="1:8" ht="17" x14ac:dyDescent="0.2">
      <c r="A195" t="s">
        <v>11</v>
      </c>
      <c r="B195" t="s">
        <v>7</v>
      </c>
      <c r="C195" s="1" t="s">
        <v>14</v>
      </c>
      <c r="D195" s="1" t="s">
        <v>34</v>
      </c>
      <c r="E195" s="1" t="s">
        <v>13</v>
      </c>
      <c r="F195">
        <v>43.782600000000002</v>
      </c>
      <c r="G195">
        <v>-80.260800000000003</v>
      </c>
      <c r="H195" s="1">
        <v>5.68</v>
      </c>
    </row>
    <row r="196" spans="1:8" ht="17" x14ac:dyDescent="0.2">
      <c r="A196" t="s">
        <v>11</v>
      </c>
      <c r="B196" t="s">
        <v>7</v>
      </c>
      <c r="C196" s="1" t="s">
        <v>14</v>
      </c>
      <c r="D196" s="1" t="s">
        <v>34</v>
      </c>
      <c r="E196" s="1" t="s">
        <v>13</v>
      </c>
      <c r="F196">
        <v>43.782600000000002</v>
      </c>
      <c r="G196">
        <v>-80.260800000000003</v>
      </c>
      <c r="H196" s="1">
        <v>4.5999999999999996</v>
      </c>
    </row>
    <row r="197" spans="1:8" ht="17" x14ac:dyDescent="0.2">
      <c r="A197" t="s">
        <v>11</v>
      </c>
      <c r="B197" t="s">
        <v>7</v>
      </c>
      <c r="C197" s="1" t="s">
        <v>14</v>
      </c>
      <c r="D197" s="1" t="s">
        <v>34</v>
      </c>
      <c r="E197" s="1" t="s">
        <v>13</v>
      </c>
      <c r="F197">
        <v>43.782600000000002</v>
      </c>
      <c r="G197">
        <v>-80.260800000000003</v>
      </c>
      <c r="H197" s="1">
        <v>3.69</v>
      </c>
    </row>
    <row r="198" spans="1:8" ht="17" x14ac:dyDescent="0.2">
      <c r="A198" t="s">
        <v>11</v>
      </c>
      <c r="B198" t="s">
        <v>7</v>
      </c>
      <c r="C198" s="1" t="s">
        <v>14</v>
      </c>
      <c r="D198" s="1" t="s">
        <v>34</v>
      </c>
      <c r="E198" s="1" t="s">
        <v>13</v>
      </c>
      <c r="F198">
        <v>43.782600000000002</v>
      </c>
      <c r="G198">
        <v>-80.260800000000003</v>
      </c>
      <c r="H198" s="1">
        <v>3.29</v>
      </c>
    </row>
    <row r="199" spans="1:8" ht="17" x14ac:dyDescent="0.2">
      <c r="A199" t="s">
        <v>11</v>
      </c>
      <c r="B199" t="s">
        <v>7</v>
      </c>
      <c r="C199" s="1" t="s">
        <v>14</v>
      </c>
      <c r="D199" s="1" t="s">
        <v>34</v>
      </c>
      <c r="E199" s="1" t="s">
        <v>13</v>
      </c>
      <c r="F199">
        <v>43.782600000000002</v>
      </c>
      <c r="G199">
        <v>-80.260800000000003</v>
      </c>
      <c r="H199" s="1">
        <v>2.78</v>
      </c>
    </row>
    <row r="200" spans="1:8" ht="17" x14ac:dyDescent="0.2">
      <c r="A200" t="s">
        <v>11</v>
      </c>
      <c r="B200" t="s">
        <v>7</v>
      </c>
      <c r="C200" s="1" t="s">
        <v>14</v>
      </c>
      <c r="D200" s="1" t="s">
        <v>34</v>
      </c>
      <c r="E200" s="1" t="s">
        <v>13</v>
      </c>
      <c r="F200">
        <v>43.782600000000002</v>
      </c>
      <c r="G200">
        <v>-80.260800000000003</v>
      </c>
      <c r="H200" s="1">
        <v>2.09</v>
      </c>
    </row>
    <row r="201" spans="1:8" ht="17" x14ac:dyDescent="0.2">
      <c r="A201" t="s">
        <v>11</v>
      </c>
      <c r="B201" t="s">
        <v>7</v>
      </c>
      <c r="C201" s="1" t="s">
        <v>14</v>
      </c>
      <c r="D201" s="1" t="s">
        <v>34</v>
      </c>
      <c r="E201" s="1" t="s">
        <v>13</v>
      </c>
      <c r="F201">
        <v>43.782600000000002</v>
      </c>
      <c r="G201">
        <v>-80.260800000000003</v>
      </c>
      <c r="H201" s="1">
        <v>4.1500000000000004</v>
      </c>
    </row>
    <row r="202" spans="1:8" ht="17" x14ac:dyDescent="0.2">
      <c r="A202" t="s">
        <v>11</v>
      </c>
      <c r="B202" t="s">
        <v>7</v>
      </c>
      <c r="C202" s="1" t="s">
        <v>14</v>
      </c>
      <c r="D202" s="1" t="s">
        <v>34</v>
      </c>
      <c r="E202" s="1" t="s">
        <v>13</v>
      </c>
      <c r="F202">
        <v>43.782600000000002</v>
      </c>
      <c r="G202">
        <v>-80.260800000000003</v>
      </c>
      <c r="H202" s="1">
        <v>5.7</v>
      </c>
    </row>
    <row r="203" spans="1:8" ht="17" x14ac:dyDescent="0.2">
      <c r="A203" t="s">
        <v>11</v>
      </c>
      <c r="B203" t="s">
        <v>7</v>
      </c>
      <c r="C203" s="1" t="s">
        <v>14</v>
      </c>
      <c r="D203" s="1" t="s">
        <v>34</v>
      </c>
      <c r="E203" s="1" t="s">
        <v>13</v>
      </c>
      <c r="F203">
        <v>43.782600000000002</v>
      </c>
      <c r="G203">
        <v>-80.260800000000003</v>
      </c>
      <c r="H203" s="1">
        <v>6.55</v>
      </c>
    </row>
    <row r="204" spans="1:8" ht="17" x14ac:dyDescent="0.2">
      <c r="A204" t="s">
        <v>11</v>
      </c>
      <c r="B204" t="s">
        <v>7</v>
      </c>
      <c r="C204" s="1" t="s">
        <v>14</v>
      </c>
      <c r="D204" s="1" t="s">
        <v>34</v>
      </c>
      <c r="E204" s="1" t="s">
        <v>13</v>
      </c>
      <c r="F204">
        <v>43.782600000000002</v>
      </c>
      <c r="G204">
        <v>-80.260800000000003</v>
      </c>
      <c r="H204" s="1">
        <v>4.6500000000000004</v>
      </c>
    </row>
    <row r="205" spans="1:8" ht="17" x14ac:dyDescent="0.2">
      <c r="A205" t="s">
        <v>11</v>
      </c>
      <c r="B205" t="s">
        <v>7</v>
      </c>
      <c r="C205" s="1" t="s">
        <v>14</v>
      </c>
      <c r="D205" s="1" t="s">
        <v>34</v>
      </c>
      <c r="E205" s="1" t="s">
        <v>13</v>
      </c>
      <c r="F205">
        <v>43.782600000000002</v>
      </c>
      <c r="G205">
        <v>-80.260800000000003</v>
      </c>
      <c r="H205" s="1">
        <v>5.2</v>
      </c>
    </row>
    <row r="206" spans="1:8" ht="17" x14ac:dyDescent="0.2">
      <c r="A206" t="s">
        <v>11</v>
      </c>
      <c r="B206" t="s">
        <v>7</v>
      </c>
      <c r="C206" s="1" t="s">
        <v>14</v>
      </c>
      <c r="D206" s="1" t="s">
        <v>34</v>
      </c>
      <c r="E206" s="1" t="s">
        <v>13</v>
      </c>
      <c r="F206">
        <v>43.782600000000002</v>
      </c>
      <c r="G206">
        <v>-80.260800000000003</v>
      </c>
      <c r="H206" s="1">
        <v>3.93</v>
      </c>
    </row>
    <row r="207" spans="1:8" ht="17" x14ac:dyDescent="0.2">
      <c r="A207" t="s">
        <v>11</v>
      </c>
      <c r="B207" t="s">
        <v>7</v>
      </c>
      <c r="C207" s="1" t="s">
        <v>14</v>
      </c>
      <c r="D207" s="1" t="s">
        <v>34</v>
      </c>
      <c r="E207" s="1" t="s">
        <v>13</v>
      </c>
      <c r="F207">
        <v>43.782600000000002</v>
      </c>
      <c r="G207">
        <v>-80.260800000000003</v>
      </c>
      <c r="H207" s="1">
        <v>3.78</v>
      </c>
    </row>
    <row r="208" spans="1:8" ht="17" x14ac:dyDescent="0.2">
      <c r="A208" t="s">
        <v>11</v>
      </c>
      <c r="B208" t="s">
        <v>7</v>
      </c>
      <c r="C208" s="1" t="s">
        <v>14</v>
      </c>
      <c r="D208" s="1" t="s">
        <v>34</v>
      </c>
      <c r="E208" s="1" t="s">
        <v>13</v>
      </c>
      <c r="F208">
        <v>43.782600000000002</v>
      </c>
      <c r="G208">
        <v>-80.260800000000003</v>
      </c>
      <c r="H208" s="1">
        <v>3.74</v>
      </c>
    </row>
    <row r="209" spans="1:8" ht="17" x14ac:dyDescent="0.2">
      <c r="A209" t="s">
        <v>35</v>
      </c>
      <c r="B209" t="s">
        <v>9</v>
      </c>
      <c r="C209" s="1" t="s">
        <v>36</v>
      </c>
      <c r="D209" s="1" t="s">
        <v>37</v>
      </c>
      <c r="E209" s="1" t="s">
        <v>13</v>
      </c>
      <c r="F209">
        <v>43.943100000000001</v>
      </c>
      <c r="G209">
        <v>-71.7</v>
      </c>
      <c r="H209" s="1">
        <v>2.5</v>
      </c>
    </row>
    <row r="210" spans="1:8" ht="17" x14ac:dyDescent="0.2">
      <c r="A210" t="s">
        <v>35</v>
      </c>
      <c r="B210" t="s">
        <v>9</v>
      </c>
      <c r="C210" s="1" t="s">
        <v>36</v>
      </c>
      <c r="D210" s="1" t="s">
        <v>37</v>
      </c>
      <c r="E210" s="1" t="s">
        <v>13</v>
      </c>
      <c r="F210">
        <v>43.943100000000001</v>
      </c>
      <c r="G210">
        <v>-71.7</v>
      </c>
      <c r="H210" s="1">
        <v>0.5</v>
      </c>
    </row>
    <row r="211" spans="1:8" ht="17" x14ac:dyDescent="0.2">
      <c r="A211" t="s">
        <v>35</v>
      </c>
      <c r="B211" t="s">
        <v>9</v>
      </c>
      <c r="C211" s="1" t="s">
        <v>36</v>
      </c>
      <c r="D211" s="1" t="s">
        <v>37</v>
      </c>
      <c r="E211" s="1" t="s">
        <v>13</v>
      </c>
      <c r="F211">
        <v>43.943100000000001</v>
      </c>
      <c r="G211">
        <v>-71.7</v>
      </c>
      <c r="H211" s="1">
        <v>1</v>
      </c>
    </row>
    <row r="212" spans="1:8" ht="17" x14ac:dyDescent="0.2">
      <c r="A212" t="s">
        <v>35</v>
      </c>
      <c r="B212" t="s">
        <v>9</v>
      </c>
      <c r="C212" s="1" t="s">
        <v>36</v>
      </c>
      <c r="D212" s="1" t="s">
        <v>37</v>
      </c>
      <c r="E212" s="1" t="s">
        <v>13</v>
      </c>
      <c r="F212">
        <v>43.943100000000001</v>
      </c>
      <c r="G212">
        <v>-71.7</v>
      </c>
      <c r="H212" s="1">
        <v>0</v>
      </c>
    </row>
    <row r="213" spans="1:8" ht="17" x14ac:dyDescent="0.2">
      <c r="A213" t="s">
        <v>35</v>
      </c>
      <c r="B213" t="s">
        <v>9</v>
      </c>
      <c r="C213" s="1" t="s">
        <v>36</v>
      </c>
      <c r="D213" s="1" t="s">
        <v>37</v>
      </c>
      <c r="E213" s="1" t="s">
        <v>13</v>
      </c>
      <c r="F213">
        <v>43.943100000000001</v>
      </c>
      <c r="G213">
        <v>-71.7</v>
      </c>
      <c r="H213" s="1">
        <v>0</v>
      </c>
    </row>
    <row r="214" spans="1:8" ht="17" x14ac:dyDescent="0.2">
      <c r="A214" t="s">
        <v>35</v>
      </c>
      <c r="B214" t="s">
        <v>9</v>
      </c>
      <c r="C214" s="1" t="s">
        <v>36</v>
      </c>
      <c r="D214" s="1" t="s">
        <v>37</v>
      </c>
      <c r="E214" s="1" t="s">
        <v>13</v>
      </c>
      <c r="F214">
        <v>43.943100000000001</v>
      </c>
      <c r="G214">
        <v>-71.7</v>
      </c>
      <c r="H214" s="1">
        <v>1</v>
      </c>
    </row>
    <row r="215" spans="1:8" ht="17" x14ac:dyDescent="0.2">
      <c r="A215" t="s">
        <v>35</v>
      </c>
      <c r="B215" t="s">
        <v>9</v>
      </c>
      <c r="C215" s="1" t="s">
        <v>36</v>
      </c>
      <c r="D215" s="1" t="s">
        <v>37</v>
      </c>
      <c r="E215" s="1" t="s">
        <v>13</v>
      </c>
      <c r="F215">
        <v>43.943100000000001</v>
      </c>
      <c r="G215">
        <v>-71.7</v>
      </c>
      <c r="H215" s="1">
        <v>-0.2</v>
      </c>
    </row>
    <row r="216" spans="1:8" ht="17" x14ac:dyDescent="0.2">
      <c r="A216" t="s">
        <v>35</v>
      </c>
      <c r="B216" t="s">
        <v>9</v>
      </c>
      <c r="C216" s="1" t="s">
        <v>36</v>
      </c>
      <c r="D216" s="1" t="s">
        <v>37</v>
      </c>
      <c r="E216" s="1" t="s">
        <v>13</v>
      </c>
      <c r="F216">
        <v>43.943100000000001</v>
      </c>
      <c r="G216">
        <v>-71.7</v>
      </c>
      <c r="H216" s="1">
        <v>-0.7</v>
      </c>
    </row>
    <row r="217" spans="1:8" ht="17" x14ac:dyDescent="0.2">
      <c r="A217" t="s">
        <v>35</v>
      </c>
      <c r="B217" t="s">
        <v>9</v>
      </c>
      <c r="C217" s="1" t="s">
        <v>36</v>
      </c>
      <c r="D217" s="1" t="s">
        <v>37</v>
      </c>
      <c r="E217" s="1" t="s">
        <v>13</v>
      </c>
      <c r="F217">
        <v>43.943100000000001</v>
      </c>
      <c r="G217">
        <v>-71.7</v>
      </c>
      <c r="H217" s="1">
        <v>-0.2</v>
      </c>
    </row>
    <row r="218" spans="1:8" ht="17" x14ac:dyDescent="0.2">
      <c r="A218" t="s">
        <v>35</v>
      </c>
      <c r="B218" t="s">
        <v>9</v>
      </c>
      <c r="C218" s="1" t="s">
        <v>36</v>
      </c>
      <c r="D218" s="1" t="s">
        <v>37</v>
      </c>
      <c r="E218" s="1" t="s">
        <v>13</v>
      </c>
      <c r="F218">
        <v>43.943100000000001</v>
      </c>
      <c r="G218">
        <v>-71.7</v>
      </c>
      <c r="H218" s="1">
        <v>1</v>
      </c>
    </row>
    <row r="219" spans="1:8" ht="17" x14ac:dyDescent="0.2">
      <c r="A219" t="s">
        <v>35</v>
      </c>
      <c r="B219" t="s">
        <v>9</v>
      </c>
      <c r="C219" s="1" t="s">
        <v>36</v>
      </c>
      <c r="D219" s="1" t="s">
        <v>37</v>
      </c>
      <c r="E219" s="1" t="s">
        <v>13</v>
      </c>
      <c r="F219">
        <v>43.943100000000001</v>
      </c>
      <c r="G219">
        <v>-71.7</v>
      </c>
      <c r="H219" s="1">
        <v>-1</v>
      </c>
    </row>
    <row r="220" spans="1:8" ht="17" x14ac:dyDescent="0.2">
      <c r="A220" t="s">
        <v>35</v>
      </c>
      <c r="B220" t="s">
        <v>7</v>
      </c>
      <c r="C220" s="1" t="s">
        <v>36</v>
      </c>
      <c r="D220" s="1" t="s">
        <v>37</v>
      </c>
      <c r="E220" s="1" t="s">
        <v>13</v>
      </c>
      <c r="F220">
        <v>43.943100000000001</v>
      </c>
      <c r="G220">
        <v>-71.7</v>
      </c>
      <c r="H220" s="1">
        <v>1.4</v>
      </c>
    </row>
    <row r="221" spans="1:8" ht="17" x14ac:dyDescent="0.2">
      <c r="A221" t="s">
        <v>35</v>
      </c>
      <c r="B221" t="s">
        <v>7</v>
      </c>
      <c r="C221" s="1" t="s">
        <v>36</v>
      </c>
      <c r="D221" s="1" t="s">
        <v>37</v>
      </c>
      <c r="E221" s="1" t="s">
        <v>13</v>
      </c>
      <c r="F221">
        <v>43.943100000000001</v>
      </c>
      <c r="G221">
        <v>-71.7</v>
      </c>
      <c r="H221" s="1">
        <v>1.9</v>
      </c>
    </row>
    <row r="222" spans="1:8" ht="17" x14ac:dyDescent="0.2">
      <c r="A222" t="s">
        <v>35</v>
      </c>
      <c r="B222" t="s">
        <v>7</v>
      </c>
      <c r="C222" s="1" t="s">
        <v>36</v>
      </c>
      <c r="D222" s="1" t="s">
        <v>37</v>
      </c>
      <c r="E222" s="1" t="s">
        <v>13</v>
      </c>
      <c r="F222">
        <v>43.943100000000001</v>
      </c>
      <c r="G222">
        <v>-71.7</v>
      </c>
      <c r="H222" s="1">
        <v>1.5</v>
      </c>
    </row>
    <row r="223" spans="1:8" ht="17" x14ac:dyDescent="0.2">
      <c r="A223" t="s">
        <v>35</v>
      </c>
      <c r="B223" t="s">
        <v>7</v>
      </c>
      <c r="C223" s="1" t="s">
        <v>36</v>
      </c>
      <c r="D223" s="1" t="s">
        <v>37</v>
      </c>
      <c r="E223" s="1" t="s">
        <v>13</v>
      </c>
      <c r="F223">
        <v>43.943100000000001</v>
      </c>
      <c r="G223">
        <v>-71.7</v>
      </c>
      <c r="H223" s="1">
        <v>0.8</v>
      </c>
    </row>
    <row r="224" spans="1:8" ht="17" x14ac:dyDescent="0.2">
      <c r="A224" t="s">
        <v>35</v>
      </c>
      <c r="B224" t="s">
        <v>7</v>
      </c>
      <c r="C224" s="1" t="s">
        <v>36</v>
      </c>
      <c r="D224" s="1" t="s">
        <v>37</v>
      </c>
      <c r="E224" s="1" t="s">
        <v>13</v>
      </c>
      <c r="F224">
        <v>43.943100000000001</v>
      </c>
      <c r="G224">
        <v>-71.7</v>
      </c>
      <c r="H224" s="1">
        <v>1.1000000000000001</v>
      </c>
    </row>
    <row r="225" spans="1:8" ht="17" x14ac:dyDescent="0.2">
      <c r="A225" t="s">
        <v>35</v>
      </c>
      <c r="B225" t="s">
        <v>7</v>
      </c>
      <c r="C225" s="1" t="s">
        <v>36</v>
      </c>
      <c r="D225" s="1" t="s">
        <v>37</v>
      </c>
      <c r="E225" s="1" t="s">
        <v>13</v>
      </c>
      <c r="F225">
        <v>43.943100000000001</v>
      </c>
      <c r="G225">
        <v>-71.7</v>
      </c>
      <c r="H225" s="1">
        <v>1.6</v>
      </c>
    </row>
    <row r="226" spans="1:8" ht="17" x14ac:dyDescent="0.2">
      <c r="A226" t="s">
        <v>35</v>
      </c>
      <c r="B226" t="s">
        <v>7</v>
      </c>
      <c r="C226" s="1" t="s">
        <v>36</v>
      </c>
      <c r="D226" s="1" t="s">
        <v>37</v>
      </c>
      <c r="E226" s="1" t="s">
        <v>13</v>
      </c>
      <c r="F226">
        <v>43.943100000000001</v>
      </c>
      <c r="G226">
        <v>-71.7</v>
      </c>
      <c r="H226" s="1">
        <v>1.5</v>
      </c>
    </row>
    <row r="227" spans="1:8" ht="17" x14ac:dyDescent="0.2">
      <c r="A227" t="s">
        <v>35</v>
      </c>
      <c r="B227" t="s">
        <v>7</v>
      </c>
      <c r="C227" s="1" t="s">
        <v>36</v>
      </c>
      <c r="D227" s="1" t="s">
        <v>37</v>
      </c>
      <c r="E227" s="1" t="s">
        <v>13</v>
      </c>
      <c r="F227">
        <v>43.943100000000001</v>
      </c>
      <c r="G227">
        <v>-71.7</v>
      </c>
      <c r="H227" s="1">
        <v>1.3</v>
      </c>
    </row>
    <row r="228" spans="1:8" ht="17" x14ac:dyDescent="0.2">
      <c r="A228" t="s">
        <v>35</v>
      </c>
      <c r="B228" t="s">
        <v>7</v>
      </c>
      <c r="C228" s="1" t="s">
        <v>36</v>
      </c>
      <c r="D228" s="1" t="s">
        <v>37</v>
      </c>
      <c r="E228" s="1" t="s">
        <v>13</v>
      </c>
      <c r="F228">
        <v>43.943100000000001</v>
      </c>
      <c r="G228">
        <v>-71.7</v>
      </c>
      <c r="H228" s="1">
        <v>2.9</v>
      </c>
    </row>
    <row r="229" spans="1:8" ht="17" x14ac:dyDescent="0.2">
      <c r="A229" t="s">
        <v>35</v>
      </c>
      <c r="B229" t="s">
        <v>7</v>
      </c>
      <c r="C229" s="1" t="s">
        <v>36</v>
      </c>
      <c r="D229" s="1" t="s">
        <v>37</v>
      </c>
      <c r="E229" s="1" t="s">
        <v>13</v>
      </c>
      <c r="F229">
        <v>43.943100000000001</v>
      </c>
      <c r="G229">
        <v>-71.7</v>
      </c>
      <c r="H229" s="1">
        <v>2.1</v>
      </c>
    </row>
    <row r="230" spans="1:8" ht="17" x14ac:dyDescent="0.2">
      <c r="A230" t="s">
        <v>35</v>
      </c>
      <c r="B230" t="s">
        <v>7</v>
      </c>
      <c r="C230" s="1" t="s">
        <v>36</v>
      </c>
      <c r="D230" s="1" t="s">
        <v>37</v>
      </c>
      <c r="E230" s="1" t="s">
        <v>13</v>
      </c>
      <c r="F230">
        <v>43.943100000000001</v>
      </c>
      <c r="G230">
        <v>-71.7</v>
      </c>
      <c r="H230" s="1">
        <v>3.5</v>
      </c>
    </row>
    <row r="231" spans="1:8" ht="17" x14ac:dyDescent="0.2">
      <c r="A231" t="s">
        <v>35</v>
      </c>
      <c r="B231" t="s">
        <v>7</v>
      </c>
      <c r="C231" s="1" t="s">
        <v>36</v>
      </c>
      <c r="D231" s="1" t="s">
        <v>37</v>
      </c>
      <c r="E231" s="1" t="s">
        <v>13</v>
      </c>
      <c r="F231">
        <v>43.943100000000001</v>
      </c>
      <c r="G231">
        <v>-71.7</v>
      </c>
      <c r="H231" s="1">
        <v>2.2999999999999998</v>
      </c>
    </row>
    <row r="232" spans="1:8" ht="17" x14ac:dyDescent="0.2">
      <c r="A232" t="s">
        <v>35</v>
      </c>
      <c r="B232" t="s">
        <v>7</v>
      </c>
      <c r="C232" s="1" t="s">
        <v>36</v>
      </c>
      <c r="D232" s="1" t="s">
        <v>37</v>
      </c>
      <c r="E232" s="1" t="s">
        <v>13</v>
      </c>
      <c r="F232">
        <v>43.943100000000001</v>
      </c>
      <c r="G232">
        <v>-71.7</v>
      </c>
      <c r="H232" s="1">
        <v>1</v>
      </c>
    </row>
    <row r="233" spans="1:8" ht="17" x14ac:dyDescent="0.2">
      <c r="A233" t="s">
        <v>38</v>
      </c>
      <c r="B233" t="s">
        <v>10</v>
      </c>
      <c r="C233" s="1" t="s">
        <v>39</v>
      </c>
      <c r="D233" s="1" t="s">
        <v>13</v>
      </c>
      <c r="E233" s="1" t="s">
        <v>13</v>
      </c>
      <c r="H233" s="1">
        <v>-9</v>
      </c>
    </row>
    <row r="234" spans="1:8" ht="17" x14ac:dyDescent="0.2">
      <c r="A234" t="s">
        <v>38</v>
      </c>
      <c r="B234" t="s">
        <v>10</v>
      </c>
      <c r="C234" s="1" t="s">
        <v>39</v>
      </c>
      <c r="D234" s="1" t="s">
        <v>13</v>
      </c>
      <c r="E234" s="1" t="s">
        <v>13</v>
      </c>
      <c r="H234" s="1">
        <v>-9</v>
      </c>
    </row>
    <row r="235" spans="1:8" ht="17" x14ac:dyDescent="0.2">
      <c r="A235" t="s">
        <v>38</v>
      </c>
      <c r="B235" t="s">
        <v>10</v>
      </c>
      <c r="C235" s="1" t="s">
        <v>39</v>
      </c>
      <c r="D235" s="1" t="s">
        <v>13</v>
      </c>
      <c r="E235" s="1" t="s">
        <v>13</v>
      </c>
      <c r="H235" s="1">
        <v>-7</v>
      </c>
    </row>
    <row r="236" spans="1:8" ht="17" x14ac:dyDescent="0.2">
      <c r="A236" t="s">
        <v>38</v>
      </c>
      <c r="B236" t="s">
        <v>10</v>
      </c>
      <c r="C236" s="1" t="s">
        <v>39</v>
      </c>
      <c r="D236" s="1" t="s">
        <v>13</v>
      </c>
      <c r="E236" s="1" t="s">
        <v>13</v>
      </c>
      <c r="H236" s="1">
        <v>-7</v>
      </c>
    </row>
    <row r="237" spans="1:8" ht="17" x14ac:dyDescent="0.2">
      <c r="A237" t="s">
        <v>38</v>
      </c>
      <c r="B237" t="s">
        <v>10</v>
      </c>
      <c r="C237" s="1" t="s">
        <v>39</v>
      </c>
      <c r="D237" s="1" t="s">
        <v>13</v>
      </c>
      <c r="E237" s="1" t="s">
        <v>13</v>
      </c>
      <c r="H237" s="1">
        <v>-7</v>
      </c>
    </row>
    <row r="238" spans="1:8" ht="17" x14ac:dyDescent="0.2">
      <c r="A238" t="s">
        <v>38</v>
      </c>
      <c r="B238" t="s">
        <v>10</v>
      </c>
      <c r="C238" s="1" t="s">
        <v>39</v>
      </c>
      <c r="D238" s="1" t="s">
        <v>13</v>
      </c>
      <c r="E238" s="1" t="s">
        <v>13</v>
      </c>
      <c r="H238" s="1">
        <v>-5</v>
      </c>
    </row>
    <row r="239" spans="1:8" ht="17" x14ac:dyDescent="0.2">
      <c r="A239" t="s">
        <v>38</v>
      </c>
      <c r="B239" t="s">
        <v>10</v>
      </c>
      <c r="C239" s="1" t="s">
        <v>39</v>
      </c>
      <c r="D239" s="1" t="s">
        <v>13</v>
      </c>
      <c r="E239" s="1" t="s">
        <v>13</v>
      </c>
      <c r="H239" s="1">
        <v>-5</v>
      </c>
    </row>
    <row r="240" spans="1:8" ht="17" x14ac:dyDescent="0.2">
      <c r="A240" t="s">
        <v>38</v>
      </c>
      <c r="B240" t="s">
        <v>10</v>
      </c>
      <c r="C240" s="1" t="s">
        <v>39</v>
      </c>
      <c r="D240" s="1" t="s">
        <v>13</v>
      </c>
      <c r="E240" s="1" t="s">
        <v>13</v>
      </c>
      <c r="H240" s="1">
        <v>-5</v>
      </c>
    </row>
    <row r="241" spans="1:8" ht="17" x14ac:dyDescent="0.2">
      <c r="A241" t="s">
        <v>38</v>
      </c>
      <c r="B241" t="s">
        <v>10</v>
      </c>
      <c r="C241" s="1" t="s">
        <v>39</v>
      </c>
      <c r="D241" s="1" t="s">
        <v>13</v>
      </c>
      <c r="E241" s="1" t="s">
        <v>13</v>
      </c>
      <c r="H241" s="1">
        <v>-5</v>
      </c>
    </row>
    <row r="242" spans="1:8" ht="17" x14ac:dyDescent="0.2">
      <c r="A242" t="s">
        <v>38</v>
      </c>
      <c r="B242" t="s">
        <v>10</v>
      </c>
      <c r="C242" s="1" t="s">
        <v>39</v>
      </c>
      <c r="D242" s="1" t="s">
        <v>13</v>
      </c>
      <c r="E242" s="1" t="s">
        <v>13</v>
      </c>
      <c r="H242" s="1">
        <v>-3</v>
      </c>
    </row>
    <row r="243" spans="1:8" ht="17" x14ac:dyDescent="0.2">
      <c r="A243" t="s">
        <v>38</v>
      </c>
      <c r="B243" t="s">
        <v>10</v>
      </c>
      <c r="C243" s="1" t="s">
        <v>39</v>
      </c>
      <c r="D243" s="1" t="s">
        <v>13</v>
      </c>
      <c r="E243" s="1" t="s">
        <v>13</v>
      </c>
      <c r="H243" s="1">
        <v>-3</v>
      </c>
    </row>
    <row r="244" spans="1:8" ht="17" x14ac:dyDescent="0.2">
      <c r="A244" t="s">
        <v>38</v>
      </c>
      <c r="B244" t="s">
        <v>10</v>
      </c>
      <c r="C244" s="1" t="s">
        <v>39</v>
      </c>
      <c r="D244" s="1" t="s">
        <v>13</v>
      </c>
      <c r="E244" s="1" t="s">
        <v>13</v>
      </c>
      <c r="H244" s="1">
        <v>-3</v>
      </c>
    </row>
    <row r="245" spans="1:8" ht="17" x14ac:dyDescent="0.2">
      <c r="A245" t="s">
        <v>38</v>
      </c>
      <c r="B245" t="s">
        <v>10</v>
      </c>
      <c r="C245" s="1" t="s">
        <v>39</v>
      </c>
      <c r="D245" s="1" t="s">
        <v>13</v>
      </c>
      <c r="E245" s="1" t="s">
        <v>13</v>
      </c>
      <c r="H245" s="1">
        <v>-3</v>
      </c>
    </row>
    <row r="246" spans="1:8" ht="17" x14ac:dyDescent="0.2">
      <c r="A246" t="s">
        <v>38</v>
      </c>
      <c r="B246" t="s">
        <v>10</v>
      </c>
      <c r="C246" s="1" t="s">
        <v>39</v>
      </c>
      <c r="D246" s="1" t="s">
        <v>13</v>
      </c>
      <c r="E246" s="1" t="s">
        <v>13</v>
      </c>
      <c r="H246" s="1">
        <v>-1</v>
      </c>
    </row>
    <row r="247" spans="1:8" ht="17" x14ac:dyDescent="0.2">
      <c r="A247" t="s">
        <v>38</v>
      </c>
      <c r="B247" t="s">
        <v>10</v>
      </c>
      <c r="C247" s="1" t="s">
        <v>39</v>
      </c>
      <c r="D247" s="1" t="s">
        <v>13</v>
      </c>
      <c r="E247" s="1" t="s">
        <v>13</v>
      </c>
      <c r="H247" s="1">
        <v>-1</v>
      </c>
    </row>
    <row r="248" spans="1:8" ht="17" x14ac:dyDescent="0.2">
      <c r="A248" t="s">
        <v>38</v>
      </c>
      <c r="B248" t="s">
        <v>10</v>
      </c>
      <c r="C248" s="1" t="s">
        <v>39</v>
      </c>
      <c r="D248" s="1" t="s">
        <v>13</v>
      </c>
      <c r="E248" s="1" t="s">
        <v>13</v>
      </c>
      <c r="H248" s="1">
        <v>-1</v>
      </c>
    </row>
    <row r="249" spans="1:8" ht="17" x14ac:dyDescent="0.2">
      <c r="A249" t="s">
        <v>38</v>
      </c>
      <c r="B249" t="s">
        <v>10</v>
      </c>
      <c r="C249" s="1" t="s">
        <v>39</v>
      </c>
      <c r="D249" s="1" t="s">
        <v>13</v>
      </c>
      <c r="E249" s="1" t="s">
        <v>13</v>
      </c>
      <c r="H249" s="1">
        <v>1</v>
      </c>
    </row>
    <row r="250" spans="1:8" ht="17" x14ac:dyDescent="0.2">
      <c r="A250" t="s">
        <v>38</v>
      </c>
      <c r="B250" t="s">
        <v>10</v>
      </c>
      <c r="C250" s="1" t="s">
        <v>39</v>
      </c>
      <c r="D250" s="1" t="s">
        <v>13</v>
      </c>
      <c r="E250" s="1" t="s">
        <v>13</v>
      </c>
      <c r="H250" s="1">
        <v>1</v>
      </c>
    </row>
    <row r="251" spans="1:8" ht="17" x14ac:dyDescent="0.2">
      <c r="A251" t="s">
        <v>38</v>
      </c>
      <c r="B251" t="s">
        <v>10</v>
      </c>
      <c r="C251" s="1" t="s">
        <v>39</v>
      </c>
      <c r="D251" s="1" t="s">
        <v>13</v>
      </c>
      <c r="E251" s="1" t="s">
        <v>13</v>
      </c>
      <c r="H251" s="1">
        <v>1</v>
      </c>
    </row>
    <row r="252" spans="1:8" ht="17" x14ac:dyDescent="0.2">
      <c r="A252" t="s">
        <v>38</v>
      </c>
      <c r="B252" t="s">
        <v>10</v>
      </c>
      <c r="C252" s="1" t="s">
        <v>39</v>
      </c>
      <c r="D252" s="1" t="s">
        <v>13</v>
      </c>
      <c r="E252" s="1" t="s">
        <v>13</v>
      </c>
      <c r="H252" s="1">
        <v>1</v>
      </c>
    </row>
    <row r="253" spans="1:8" ht="17" x14ac:dyDescent="0.2">
      <c r="A253" t="s">
        <v>38</v>
      </c>
      <c r="B253" t="s">
        <v>10</v>
      </c>
      <c r="C253" s="1" t="s">
        <v>39</v>
      </c>
      <c r="D253" s="1" t="s">
        <v>13</v>
      </c>
      <c r="E253" s="1" t="s">
        <v>13</v>
      </c>
      <c r="H253" s="1">
        <v>1</v>
      </c>
    </row>
    <row r="254" spans="1:8" ht="17" x14ac:dyDescent="0.2">
      <c r="A254" t="s">
        <v>38</v>
      </c>
      <c r="B254" t="s">
        <v>10</v>
      </c>
      <c r="C254" s="1" t="s">
        <v>39</v>
      </c>
      <c r="D254" s="1" t="s">
        <v>13</v>
      </c>
      <c r="E254" s="1" t="s">
        <v>13</v>
      </c>
      <c r="H254" s="1">
        <v>1</v>
      </c>
    </row>
    <row r="255" spans="1:8" ht="17" x14ac:dyDescent="0.2">
      <c r="A255" t="s">
        <v>38</v>
      </c>
      <c r="B255" t="s">
        <v>10</v>
      </c>
      <c r="C255" s="1" t="s">
        <v>39</v>
      </c>
      <c r="D255" s="1" t="s">
        <v>13</v>
      </c>
      <c r="E255" s="1" t="s">
        <v>13</v>
      </c>
      <c r="H255" s="1">
        <v>1</v>
      </c>
    </row>
    <row r="256" spans="1:8" ht="17" x14ac:dyDescent="0.2">
      <c r="A256" t="s">
        <v>38</v>
      </c>
      <c r="B256" t="s">
        <v>10</v>
      </c>
      <c r="C256" s="1" t="s">
        <v>39</v>
      </c>
      <c r="D256" s="1" t="s">
        <v>13</v>
      </c>
      <c r="E256" s="1" t="s">
        <v>13</v>
      </c>
      <c r="H256" s="1">
        <v>3</v>
      </c>
    </row>
    <row r="257" spans="1:8" ht="17" x14ac:dyDescent="0.2">
      <c r="A257" t="s">
        <v>38</v>
      </c>
      <c r="B257" t="s">
        <v>10</v>
      </c>
      <c r="C257" s="1" t="s">
        <v>39</v>
      </c>
      <c r="D257" s="1" t="s">
        <v>13</v>
      </c>
      <c r="E257" s="1" t="s">
        <v>13</v>
      </c>
      <c r="H257" s="1">
        <v>3</v>
      </c>
    </row>
    <row r="258" spans="1:8" ht="17" x14ac:dyDescent="0.2">
      <c r="A258" t="s">
        <v>38</v>
      </c>
      <c r="B258" t="s">
        <v>10</v>
      </c>
      <c r="C258" s="1" t="s">
        <v>39</v>
      </c>
      <c r="D258" s="1" t="s">
        <v>13</v>
      </c>
      <c r="E258" s="1" t="s">
        <v>13</v>
      </c>
      <c r="H258" s="1">
        <v>3</v>
      </c>
    </row>
    <row r="259" spans="1:8" ht="17" x14ac:dyDescent="0.2">
      <c r="A259" t="s">
        <v>38</v>
      </c>
      <c r="B259" t="s">
        <v>10</v>
      </c>
      <c r="C259" s="1" t="s">
        <v>39</v>
      </c>
      <c r="D259" s="1" t="s">
        <v>13</v>
      </c>
      <c r="E259" s="1" t="s">
        <v>13</v>
      </c>
      <c r="H259" s="1">
        <v>3</v>
      </c>
    </row>
    <row r="260" spans="1:8" ht="17" x14ac:dyDescent="0.2">
      <c r="A260" t="s">
        <v>38</v>
      </c>
      <c r="B260" t="s">
        <v>10</v>
      </c>
      <c r="C260" s="1" t="s">
        <v>39</v>
      </c>
      <c r="D260" s="1" t="s">
        <v>13</v>
      </c>
      <c r="E260" s="1" t="s">
        <v>13</v>
      </c>
      <c r="H260" s="1">
        <v>3</v>
      </c>
    </row>
    <row r="261" spans="1:8" ht="17" x14ac:dyDescent="0.2">
      <c r="A261" t="s">
        <v>38</v>
      </c>
      <c r="B261" t="s">
        <v>10</v>
      </c>
      <c r="C261" s="1" t="s">
        <v>39</v>
      </c>
      <c r="D261" s="1" t="s">
        <v>13</v>
      </c>
      <c r="E261" s="1" t="s">
        <v>13</v>
      </c>
      <c r="H261" s="1">
        <v>3</v>
      </c>
    </row>
    <row r="262" spans="1:8" ht="17" x14ac:dyDescent="0.2">
      <c r="A262" t="s">
        <v>38</v>
      </c>
      <c r="B262" t="s">
        <v>10</v>
      </c>
      <c r="C262" s="1" t="s">
        <v>39</v>
      </c>
      <c r="D262" s="1" t="s">
        <v>13</v>
      </c>
      <c r="E262" s="1" t="s">
        <v>13</v>
      </c>
      <c r="H262" s="1">
        <v>3</v>
      </c>
    </row>
    <row r="263" spans="1:8" ht="17" x14ac:dyDescent="0.2">
      <c r="A263" t="s">
        <v>38</v>
      </c>
      <c r="B263" t="s">
        <v>10</v>
      </c>
      <c r="C263" s="1" t="s">
        <v>39</v>
      </c>
      <c r="D263" s="1" t="s">
        <v>13</v>
      </c>
      <c r="E263" s="1" t="s">
        <v>13</v>
      </c>
      <c r="H263" s="1">
        <v>3</v>
      </c>
    </row>
    <row r="264" spans="1:8" ht="17" x14ac:dyDescent="0.2">
      <c r="A264" t="s">
        <v>38</v>
      </c>
      <c r="B264" t="s">
        <v>10</v>
      </c>
      <c r="C264" s="1" t="s">
        <v>39</v>
      </c>
      <c r="D264" s="1" t="s">
        <v>13</v>
      </c>
      <c r="E264" s="1" t="s">
        <v>13</v>
      </c>
      <c r="H264" s="1">
        <v>3</v>
      </c>
    </row>
    <row r="265" spans="1:8" ht="17" x14ac:dyDescent="0.2">
      <c r="A265" t="s">
        <v>38</v>
      </c>
      <c r="B265" t="s">
        <v>10</v>
      </c>
      <c r="C265" s="1" t="s">
        <v>39</v>
      </c>
      <c r="D265" s="1" t="s">
        <v>13</v>
      </c>
      <c r="E265" s="1" t="s">
        <v>13</v>
      </c>
      <c r="H265" s="1">
        <v>3</v>
      </c>
    </row>
    <row r="266" spans="1:8" ht="17" x14ac:dyDescent="0.2">
      <c r="A266" t="s">
        <v>38</v>
      </c>
      <c r="B266" t="s">
        <v>10</v>
      </c>
      <c r="C266" s="1" t="s">
        <v>39</v>
      </c>
      <c r="D266" s="1" t="s">
        <v>13</v>
      </c>
      <c r="E266" s="1" t="s">
        <v>13</v>
      </c>
      <c r="H266" s="1">
        <v>5</v>
      </c>
    </row>
    <row r="267" spans="1:8" ht="17" x14ac:dyDescent="0.2">
      <c r="A267" t="s">
        <v>38</v>
      </c>
      <c r="B267" t="s">
        <v>10</v>
      </c>
      <c r="C267" s="1" t="s">
        <v>39</v>
      </c>
      <c r="D267" s="1" t="s">
        <v>13</v>
      </c>
      <c r="E267" s="1" t="s">
        <v>13</v>
      </c>
      <c r="F267" s="1"/>
      <c r="G267" s="1"/>
      <c r="H267" s="1">
        <v>5</v>
      </c>
    </row>
    <row r="268" spans="1:8" ht="17" x14ac:dyDescent="0.2">
      <c r="A268" t="s">
        <v>38</v>
      </c>
      <c r="B268" t="s">
        <v>10</v>
      </c>
      <c r="C268" s="1" t="s">
        <v>39</v>
      </c>
      <c r="D268" s="1" t="s">
        <v>13</v>
      </c>
      <c r="E268" s="1" t="s">
        <v>13</v>
      </c>
      <c r="H268" s="1">
        <v>5</v>
      </c>
    </row>
    <row r="269" spans="1:8" ht="17" x14ac:dyDescent="0.2">
      <c r="A269" t="s">
        <v>38</v>
      </c>
      <c r="B269" t="s">
        <v>10</v>
      </c>
      <c r="C269" s="1" t="s">
        <v>39</v>
      </c>
      <c r="D269" s="1" t="s">
        <v>13</v>
      </c>
      <c r="E269" s="1" t="s">
        <v>13</v>
      </c>
      <c r="H269" s="1">
        <v>5</v>
      </c>
    </row>
    <row r="270" spans="1:8" ht="17" x14ac:dyDescent="0.2">
      <c r="A270" t="s">
        <v>38</v>
      </c>
      <c r="B270" t="s">
        <v>10</v>
      </c>
      <c r="C270" s="1" t="s">
        <v>39</v>
      </c>
      <c r="D270" s="1" t="s">
        <v>13</v>
      </c>
      <c r="E270" s="1" t="s">
        <v>13</v>
      </c>
      <c r="H270" s="1">
        <v>5</v>
      </c>
    </row>
    <row r="271" spans="1:8" ht="17" x14ac:dyDescent="0.2">
      <c r="A271" t="s">
        <v>38</v>
      </c>
      <c r="B271" t="s">
        <v>10</v>
      </c>
      <c r="C271" s="1" t="s">
        <v>39</v>
      </c>
      <c r="D271" s="1" t="s">
        <v>13</v>
      </c>
      <c r="E271" s="1" t="s">
        <v>13</v>
      </c>
      <c r="F271" s="1"/>
      <c r="G271" s="1"/>
      <c r="H271" s="1">
        <v>5</v>
      </c>
    </row>
    <row r="272" spans="1:8" ht="17" x14ac:dyDescent="0.2">
      <c r="A272" t="s">
        <v>38</v>
      </c>
      <c r="B272" t="s">
        <v>10</v>
      </c>
      <c r="C272" s="1" t="s">
        <v>39</v>
      </c>
      <c r="D272" s="1" t="s">
        <v>13</v>
      </c>
      <c r="E272" s="1" t="s">
        <v>13</v>
      </c>
      <c r="H272" s="1">
        <v>5</v>
      </c>
    </row>
    <row r="273" spans="1:8" ht="17" x14ac:dyDescent="0.2">
      <c r="A273" t="s">
        <v>38</v>
      </c>
      <c r="B273" t="s">
        <v>10</v>
      </c>
      <c r="C273" s="1" t="s">
        <v>39</v>
      </c>
      <c r="D273" s="1" t="s">
        <v>13</v>
      </c>
      <c r="E273" s="1" t="s">
        <v>13</v>
      </c>
      <c r="H273" s="1">
        <v>5</v>
      </c>
    </row>
    <row r="274" spans="1:8" ht="17" x14ac:dyDescent="0.2">
      <c r="A274" t="s">
        <v>38</v>
      </c>
      <c r="B274" t="s">
        <v>10</v>
      </c>
      <c r="C274" s="1" t="s">
        <v>39</v>
      </c>
      <c r="D274" s="1" t="s">
        <v>13</v>
      </c>
      <c r="E274" s="1" t="s">
        <v>13</v>
      </c>
      <c r="H274" s="1">
        <v>5</v>
      </c>
    </row>
    <row r="275" spans="1:8" ht="17" x14ac:dyDescent="0.2">
      <c r="A275" t="s">
        <v>38</v>
      </c>
      <c r="B275" t="s">
        <v>10</v>
      </c>
      <c r="C275" s="1" t="s">
        <v>39</v>
      </c>
      <c r="D275" s="1" t="s">
        <v>13</v>
      </c>
      <c r="E275" s="1" t="s">
        <v>13</v>
      </c>
      <c r="H275" s="1">
        <v>5</v>
      </c>
    </row>
    <row r="276" spans="1:8" ht="17" x14ac:dyDescent="0.2">
      <c r="A276" t="s">
        <v>38</v>
      </c>
      <c r="B276" t="s">
        <v>10</v>
      </c>
      <c r="C276" s="1" t="s">
        <v>39</v>
      </c>
      <c r="D276" s="1" t="s">
        <v>13</v>
      </c>
      <c r="E276" s="1" t="s">
        <v>13</v>
      </c>
      <c r="H276" s="1">
        <v>5</v>
      </c>
    </row>
    <row r="277" spans="1:8" ht="17" x14ac:dyDescent="0.2">
      <c r="A277" t="s">
        <v>38</v>
      </c>
      <c r="B277" t="s">
        <v>10</v>
      </c>
      <c r="C277" s="1" t="s">
        <v>39</v>
      </c>
      <c r="D277" s="1" t="s">
        <v>13</v>
      </c>
      <c r="E277" s="1" t="s">
        <v>13</v>
      </c>
      <c r="H277" s="1">
        <v>5</v>
      </c>
    </row>
    <row r="278" spans="1:8" ht="17" x14ac:dyDescent="0.2">
      <c r="A278" t="s">
        <v>38</v>
      </c>
      <c r="B278" t="s">
        <v>10</v>
      </c>
      <c r="C278" s="1" t="s">
        <v>39</v>
      </c>
      <c r="D278" s="1" t="s">
        <v>13</v>
      </c>
      <c r="E278" s="1" t="s">
        <v>13</v>
      </c>
      <c r="H278" s="1">
        <v>5</v>
      </c>
    </row>
    <row r="279" spans="1:8" ht="17" x14ac:dyDescent="0.2">
      <c r="A279" t="s">
        <v>38</v>
      </c>
      <c r="B279" t="s">
        <v>10</v>
      </c>
      <c r="C279" s="1" t="s">
        <v>39</v>
      </c>
      <c r="D279" s="1" t="s">
        <v>13</v>
      </c>
      <c r="E279" s="1" t="s">
        <v>13</v>
      </c>
      <c r="H279" s="1">
        <v>7</v>
      </c>
    </row>
    <row r="280" spans="1:8" ht="17" x14ac:dyDescent="0.2">
      <c r="A280" t="s">
        <v>38</v>
      </c>
      <c r="B280" t="s">
        <v>10</v>
      </c>
      <c r="C280" s="1" t="s">
        <v>39</v>
      </c>
      <c r="D280" s="1" t="s">
        <v>13</v>
      </c>
      <c r="E280" s="1" t="s">
        <v>13</v>
      </c>
      <c r="H280" s="1">
        <v>7</v>
      </c>
    </row>
    <row r="281" spans="1:8" ht="17" x14ac:dyDescent="0.2">
      <c r="A281" t="s">
        <v>38</v>
      </c>
      <c r="B281" t="s">
        <v>10</v>
      </c>
      <c r="C281" s="1" t="s">
        <v>39</v>
      </c>
      <c r="D281" s="1" t="s">
        <v>13</v>
      </c>
      <c r="E281" s="1" t="s">
        <v>13</v>
      </c>
      <c r="H281" s="1">
        <v>7</v>
      </c>
    </row>
    <row r="282" spans="1:8" ht="17" x14ac:dyDescent="0.2">
      <c r="A282" t="s">
        <v>38</v>
      </c>
      <c r="B282" t="s">
        <v>10</v>
      </c>
      <c r="C282" s="1" t="s">
        <v>39</v>
      </c>
      <c r="D282" s="1" t="s">
        <v>13</v>
      </c>
      <c r="E282" s="1" t="s">
        <v>13</v>
      </c>
      <c r="H282" s="1">
        <v>7</v>
      </c>
    </row>
    <row r="283" spans="1:8" ht="17" x14ac:dyDescent="0.2">
      <c r="A283" t="s">
        <v>38</v>
      </c>
      <c r="B283" t="s">
        <v>10</v>
      </c>
      <c r="C283" s="1" t="s">
        <v>39</v>
      </c>
      <c r="D283" s="1" t="s">
        <v>13</v>
      </c>
      <c r="E283" s="1" t="s">
        <v>13</v>
      </c>
      <c r="H283" s="1">
        <v>1</v>
      </c>
    </row>
    <row r="284" spans="1:8" ht="17" x14ac:dyDescent="0.2">
      <c r="A284" t="s">
        <v>38</v>
      </c>
      <c r="B284" t="s">
        <v>10</v>
      </c>
      <c r="C284" s="1" t="s">
        <v>39</v>
      </c>
      <c r="D284" s="1" t="s">
        <v>13</v>
      </c>
      <c r="E284" s="1" t="s">
        <v>13</v>
      </c>
      <c r="H284" s="1">
        <v>13</v>
      </c>
    </row>
    <row r="285" spans="1:8" ht="17" x14ac:dyDescent="0.2">
      <c r="A285" t="s">
        <v>38</v>
      </c>
      <c r="B285" t="s">
        <v>10</v>
      </c>
      <c r="C285" s="1" t="s">
        <v>39</v>
      </c>
      <c r="D285" s="1" t="s">
        <v>13</v>
      </c>
      <c r="E285" s="1" t="s">
        <v>13</v>
      </c>
      <c r="H285" s="1">
        <v>13</v>
      </c>
    </row>
    <row r="286" spans="1:8" ht="17" x14ac:dyDescent="0.2">
      <c r="A286" t="s">
        <v>38</v>
      </c>
      <c r="B286" t="s">
        <v>10</v>
      </c>
      <c r="C286" s="1" t="s">
        <v>39</v>
      </c>
      <c r="D286" s="1" t="s">
        <v>13</v>
      </c>
      <c r="E286" s="1" t="s">
        <v>13</v>
      </c>
      <c r="H286" s="1">
        <v>13</v>
      </c>
    </row>
    <row r="287" spans="1:8" ht="17" x14ac:dyDescent="0.2">
      <c r="A287" t="s">
        <v>38</v>
      </c>
      <c r="B287" t="s">
        <v>10</v>
      </c>
      <c r="C287" s="1" t="s">
        <v>39</v>
      </c>
      <c r="D287" s="1" t="s">
        <v>13</v>
      </c>
      <c r="E287" s="1" t="s">
        <v>13</v>
      </c>
      <c r="H287" s="1">
        <v>13</v>
      </c>
    </row>
    <row r="288" spans="1:8" ht="17" x14ac:dyDescent="0.2">
      <c r="A288" t="s">
        <v>38</v>
      </c>
      <c r="B288" t="s">
        <v>10</v>
      </c>
      <c r="C288" s="1" t="s">
        <v>39</v>
      </c>
      <c r="D288" s="1" t="s">
        <v>13</v>
      </c>
      <c r="E288" s="1" t="s">
        <v>13</v>
      </c>
      <c r="H288" s="1">
        <v>15</v>
      </c>
    </row>
    <row r="289" spans="1:8" ht="17" x14ac:dyDescent="0.2">
      <c r="A289" t="s">
        <v>38</v>
      </c>
      <c r="B289" t="s">
        <v>10</v>
      </c>
      <c r="C289" s="1" t="s">
        <v>39</v>
      </c>
      <c r="D289" s="1" t="s">
        <v>13</v>
      </c>
      <c r="E289" s="1" t="s">
        <v>13</v>
      </c>
      <c r="H289" s="1">
        <v>17</v>
      </c>
    </row>
    <row r="290" spans="1:8" ht="17" x14ac:dyDescent="0.2">
      <c r="A290" t="s">
        <v>40</v>
      </c>
      <c r="B290" t="s">
        <v>7</v>
      </c>
      <c r="C290" s="1" t="s">
        <v>41</v>
      </c>
      <c r="D290" s="1" t="s">
        <v>42</v>
      </c>
      <c r="E290" s="1"/>
      <c r="H290" s="1">
        <v>1.06</v>
      </c>
    </row>
    <row r="291" spans="1:8" ht="17" x14ac:dyDescent="0.2">
      <c r="A291" t="s">
        <v>40</v>
      </c>
      <c r="B291" t="s">
        <v>7</v>
      </c>
      <c r="C291" s="1" t="s">
        <v>41</v>
      </c>
      <c r="D291" s="1" t="s">
        <v>42</v>
      </c>
      <c r="E291" s="1"/>
      <c r="H291" s="1">
        <v>3.27</v>
      </c>
    </row>
    <row r="292" spans="1:8" ht="17" x14ac:dyDescent="0.2">
      <c r="A292" t="s">
        <v>40</v>
      </c>
      <c r="B292" t="s">
        <v>7</v>
      </c>
      <c r="C292" s="1" t="s">
        <v>41</v>
      </c>
      <c r="D292" s="1" t="s">
        <v>42</v>
      </c>
      <c r="E292" s="1"/>
      <c r="H292" s="1">
        <v>2.64</v>
      </c>
    </row>
    <row r="293" spans="1:8" ht="17" x14ac:dyDescent="0.2">
      <c r="A293" t="s">
        <v>40</v>
      </c>
      <c r="B293" t="s">
        <v>7</v>
      </c>
      <c r="C293" s="1" t="s">
        <v>41</v>
      </c>
      <c r="D293" s="1" t="s">
        <v>42</v>
      </c>
      <c r="E293" s="1"/>
      <c r="H293" s="1">
        <v>2.8</v>
      </c>
    </row>
    <row r="294" spans="1:8" ht="17" x14ac:dyDescent="0.2">
      <c r="A294" t="s">
        <v>40</v>
      </c>
      <c r="B294" t="s">
        <v>7</v>
      </c>
      <c r="C294" s="1" t="s">
        <v>41</v>
      </c>
      <c r="D294" s="1" t="s">
        <v>42</v>
      </c>
      <c r="E294" s="1"/>
      <c r="H294" s="1">
        <v>4.6399999999999997</v>
      </c>
    </row>
    <row r="295" spans="1:8" ht="17" x14ac:dyDescent="0.2">
      <c r="A295" t="s">
        <v>40</v>
      </c>
      <c r="B295" t="s">
        <v>7</v>
      </c>
      <c r="C295" s="1" t="s">
        <v>41</v>
      </c>
      <c r="D295" s="1" t="s">
        <v>42</v>
      </c>
      <c r="E295" s="1"/>
      <c r="H295" s="1">
        <v>3.39</v>
      </c>
    </row>
    <row r="296" spans="1:8" ht="17" x14ac:dyDescent="0.2">
      <c r="A296" t="s">
        <v>40</v>
      </c>
      <c r="B296" t="s">
        <v>7</v>
      </c>
      <c r="C296" s="1" t="s">
        <v>41</v>
      </c>
      <c r="D296" s="1" t="s">
        <v>42</v>
      </c>
      <c r="E296" s="1"/>
      <c r="H296" s="1">
        <v>4.16</v>
      </c>
    </row>
    <row r="297" spans="1:8" ht="17" x14ac:dyDescent="0.2">
      <c r="A297" t="s">
        <v>40</v>
      </c>
      <c r="B297" t="s">
        <v>7</v>
      </c>
      <c r="C297" s="1" t="s">
        <v>41</v>
      </c>
      <c r="D297" s="1" t="s">
        <v>42</v>
      </c>
      <c r="E297" s="1"/>
      <c r="H297" s="1">
        <v>4.95</v>
      </c>
    </row>
    <row r="298" spans="1:8" ht="17" x14ac:dyDescent="0.2">
      <c r="A298" t="s">
        <v>40</v>
      </c>
      <c r="B298" t="s">
        <v>7</v>
      </c>
      <c r="C298" s="1" t="s">
        <v>41</v>
      </c>
      <c r="D298" s="1" t="s">
        <v>42</v>
      </c>
      <c r="E298" s="1"/>
      <c r="H298" s="1">
        <v>5.94</v>
      </c>
    </row>
    <row r="299" spans="1:8" ht="17" x14ac:dyDescent="0.2">
      <c r="A299" t="s">
        <v>40</v>
      </c>
      <c r="B299" t="s">
        <v>7</v>
      </c>
      <c r="C299" s="1" t="s">
        <v>41</v>
      </c>
      <c r="D299" s="1" t="s">
        <v>42</v>
      </c>
      <c r="E299" s="1"/>
      <c r="H299" s="1">
        <v>3.94</v>
      </c>
    </row>
    <row r="300" spans="1:8" ht="17" x14ac:dyDescent="0.2">
      <c r="A300" t="s">
        <v>40</v>
      </c>
      <c r="B300" t="s">
        <v>7</v>
      </c>
      <c r="C300" s="1" t="s">
        <v>41</v>
      </c>
      <c r="D300" s="1" t="s">
        <v>42</v>
      </c>
      <c r="E300" s="1"/>
      <c r="H300" s="1">
        <v>2.0699999999999998</v>
      </c>
    </row>
    <row r="301" spans="1:8" ht="17" x14ac:dyDescent="0.2">
      <c r="A301" t="s">
        <v>40</v>
      </c>
      <c r="B301" t="s">
        <v>7</v>
      </c>
      <c r="C301" s="1" t="s">
        <v>41</v>
      </c>
      <c r="D301" s="1" t="s">
        <v>42</v>
      </c>
      <c r="E301" s="1"/>
      <c r="H301" s="1">
        <v>2.1</v>
      </c>
    </row>
    <row r="302" spans="1:8" ht="17" x14ac:dyDescent="0.2">
      <c r="A302" t="s">
        <v>40</v>
      </c>
      <c r="B302" t="s">
        <v>7</v>
      </c>
      <c r="C302" s="1" t="s">
        <v>41</v>
      </c>
      <c r="D302" s="1" t="s">
        <v>42</v>
      </c>
      <c r="E302" s="1"/>
      <c r="H302" s="1">
        <v>3.93</v>
      </c>
    </row>
    <row r="303" spans="1:8" ht="17" x14ac:dyDescent="0.2">
      <c r="A303" t="s">
        <v>40</v>
      </c>
      <c r="B303" t="s">
        <v>7</v>
      </c>
      <c r="C303" s="1" t="s">
        <v>41</v>
      </c>
      <c r="D303" s="1" t="s">
        <v>42</v>
      </c>
      <c r="E303" s="1"/>
      <c r="H303" s="1">
        <v>3.34</v>
      </c>
    </row>
    <row r="304" spans="1:8" ht="17" x14ac:dyDescent="0.2">
      <c r="A304" t="s">
        <v>40</v>
      </c>
      <c r="B304" t="s">
        <v>7</v>
      </c>
      <c r="C304" s="1" t="s">
        <v>41</v>
      </c>
      <c r="D304" s="1" t="s">
        <v>42</v>
      </c>
      <c r="E304" s="1"/>
      <c r="H304" s="1">
        <v>2.84</v>
      </c>
    </row>
    <row r="305" spans="1:8" ht="17" x14ac:dyDescent="0.2">
      <c r="A305" t="s">
        <v>40</v>
      </c>
      <c r="B305" t="s">
        <v>7</v>
      </c>
      <c r="C305" s="1" t="s">
        <v>41</v>
      </c>
      <c r="D305" s="1" t="s">
        <v>42</v>
      </c>
      <c r="E305" s="1"/>
      <c r="H305" s="1">
        <v>2.35</v>
      </c>
    </row>
    <row r="306" spans="1:8" ht="17" x14ac:dyDescent="0.2">
      <c r="A306" t="s">
        <v>40</v>
      </c>
      <c r="B306" t="s">
        <v>7</v>
      </c>
      <c r="C306" s="1" t="s">
        <v>41</v>
      </c>
      <c r="D306" s="1" t="s">
        <v>42</v>
      </c>
      <c r="E306" s="1"/>
      <c r="H306" s="1">
        <v>3.06</v>
      </c>
    </row>
    <row r="307" spans="1:8" ht="17" x14ac:dyDescent="0.2">
      <c r="A307" t="s">
        <v>40</v>
      </c>
      <c r="B307" t="s">
        <v>7</v>
      </c>
      <c r="C307" s="1" t="s">
        <v>41</v>
      </c>
      <c r="D307" s="1" t="s">
        <v>42</v>
      </c>
      <c r="E307" s="1"/>
      <c r="H307" s="1">
        <v>2.63</v>
      </c>
    </row>
    <row r="308" spans="1:8" ht="17" x14ac:dyDescent="0.2">
      <c r="A308" t="s">
        <v>40</v>
      </c>
      <c r="B308" t="s">
        <v>7</v>
      </c>
      <c r="C308" s="1" t="s">
        <v>41</v>
      </c>
      <c r="D308" s="1" t="s">
        <v>42</v>
      </c>
      <c r="E308" s="1"/>
      <c r="H308" s="1">
        <v>2.0699999999999998</v>
      </c>
    </row>
    <row r="309" spans="1:8" ht="17" x14ac:dyDescent="0.2">
      <c r="A309" t="s">
        <v>40</v>
      </c>
      <c r="B309" t="s">
        <v>7</v>
      </c>
      <c r="C309" s="1" t="s">
        <v>41</v>
      </c>
      <c r="D309" s="1" t="s">
        <v>42</v>
      </c>
      <c r="E309" s="1"/>
      <c r="H309" s="1">
        <v>3.51</v>
      </c>
    </row>
    <row r="310" spans="1:8" ht="17" x14ac:dyDescent="0.2">
      <c r="A310" t="s">
        <v>40</v>
      </c>
      <c r="B310" t="s">
        <v>7</v>
      </c>
      <c r="C310" s="1" t="s">
        <v>41</v>
      </c>
      <c r="D310" s="1" t="s">
        <v>42</v>
      </c>
      <c r="E310" s="1"/>
      <c r="H310" s="1">
        <v>3.15</v>
      </c>
    </row>
    <row r="311" spans="1:8" ht="17" x14ac:dyDescent="0.2">
      <c r="A311" t="s">
        <v>40</v>
      </c>
      <c r="B311" t="s">
        <v>7</v>
      </c>
      <c r="C311" s="1" t="s">
        <v>41</v>
      </c>
      <c r="D311" s="1" t="s">
        <v>42</v>
      </c>
      <c r="E311" s="1"/>
      <c r="H311" s="1">
        <v>3.92</v>
      </c>
    </row>
    <row r="312" spans="1:8" ht="17" x14ac:dyDescent="0.2">
      <c r="A312" t="s">
        <v>40</v>
      </c>
      <c r="B312" t="s">
        <v>7</v>
      </c>
      <c r="C312" s="1" t="s">
        <v>41</v>
      </c>
      <c r="D312" s="1" t="s">
        <v>42</v>
      </c>
      <c r="E312" s="1"/>
      <c r="H312" s="1">
        <v>5.09</v>
      </c>
    </row>
    <row r="313" spans="1:8" ht="17" x14ac:dyDescent="0.2">
      <c r="A313" t="s">
        <v>40</v>
      </c>
      <c r="B313" t="s">
        <v>7</v>
      </c>
      <c r="C313" s="1" t="s">
        <v>41</v>
      </c>
      <c r="D313" s="1" t="s">
        <v>42</v>
      </c>
      <c r="E313" s="1"/>
      <c r="F313" s="1"/>
      <c r="G313" s="1"/>
      <c r="H313" s="1">
        <v>2.3199999999999998</v>
      </c>
    </row>
    <row r="314" spans="1:8" ht="17" x14ac:dyDescent="0.2">
      <c r="A314" t="s">
        <v>40</v>
      </c>
      <c r="B314" t="s">
        <v>7</v>
      </c>
      <c r="C314" s="1" t="s">
        <v>41</v>
      </c>
      <c r="D314" s="1" t="s">
        <v>42</v>
      </c>
      <c r="E314" s="1"/>
      <c r="F314" s="1"/>
      <c r="G314" s="1"/>
      <c r="H314" s="1">
        <v>2.13</v>
      </c>
    </row>
    <row r="315" spans="1:8" ht="17" x14ac:dyDescent="0.2">
      <c r="A315" t="s">
        <v>40</v>
      </c>
      <c r="B315" t="s">
        <v>7</v>
      </c>
      <c r="C315" s="1" t="s">
        <v>41</v>
      </c>
      <c r="D315" s="1" t="s">
        <v>42</v>
      </c>
      <c r="E315" s="1"/>
      <c r="F315" s="1"/>
      <c r="G315" s="1"/>
      <c r="H315" s="1">
        <v>4.0199999999999996</v>
      </c>
    </row>
    <row r="316" spans="1:8" ht="17" x14ac:dyDescent="0.2">
      <c r="A316" t="s">
        <v>40</v>
      </c>
      <c r="B316" t="s">
        <v>7</v>
      </c>
      <c r="C316" s="1" t="s">
        <v>41</v>
      </c>
      <c r="D316" s="1" t="s">
        <v>42</v>
      </c>
      <c r="E316" s="1"/>
      <c r="F316" s="1"/>
      <c r="G316" s="1"/>
      <c r="H316" s="1">
        <v>3.17</v>
      </c>
    </row>
    <row r="317" spans="1:8" ht="17" x14ac:dyDescent="0.2">
      <c r="A317" t="s">
        <v>40</v>
      </c>
      <c r="B317" t="s">
        <v>7</v>
      </c>
      <c r="C317" s="1" t="s">
        <v>41</v>
      </c>
      <c r="D317" s="1" t="s">
        <v>42</v>
      </c>
      <c r="E317" s="1"/>
      <c r="H317" s="1">
        <v>0.14000000000000001</v>
      </c>
    </row>
    <row r="318" spans="1:8" ht="17" x14ac:dyDescent="0.2">
      <c r="A318" t="s">
        <v>40</v>
      </c>
      <c r="B318" t="s">
        <v>7</v>
      </c>
      <c r="C318" s="1" t="s">
        <v>41</v>
      </c>
      <c r="D318" s="1" t="s">
        <v>42</v>
      </c>
      <c r="E318" s="1"/>
      <c r="H318" s="1">
        <v>5.75</v>
      </c>
    </row>
    <row r="319" spans="1:8" ht="17" x14ac:dyDescent="0.2">
      <c r="A319" t="s">
        <v>40</v>
      </c>
      <c r="B319" t="s">
        <v>7</v>
      </c>
      <c r="C319" s="1" t="s">
        <v>41</v>
      </c>
      <c r="D319" s="1" t="s">
        <v>42</v>
      </c>
      <c r="E319" s="1"/>
      <c r="H319" s="1">
        <v>4.22</v>
      </c>
    </row>
    <row r="320" spans="1:8" ht="17" x14ac:dyDescent="0.2">
      <c r="A320" t="s">
        <v>40</v>
      </c>
      <c r="B320" t="s">
        <v>7</v>
      </c>
      <c r="C320" s="1" t="s">
        <v>41</v>
      </c>
      <c r="D320" s="1" t="s">
        <v>42</v>
      </c>
      <c r="E320" s="1"/>
      <c r="H320" s="1">
        <v>4.62</v>
      </c>
    </row>
    <row r="321" spans="1:8" ht="17" x14ac:dyDescent="0.2">
      <c r="A321" t="s">
        <v>40</v>
      </c>
      <c r="B321" t="s">
        <v>7</v>
      </c>
      <c r="C321" s="1" t="s">
        <v>41</v>
      </c>
      <c r="D321" s="1" t="s">
        <v>42</v>
      </c>
      <c r="E321" s="1"/>
      <c r="H321" s="1">
        <v>4.8099999999999996</v>
      </c>
    </row>
    <row r="322" spans="1:8" ht="17" x14ac:dyDescent="0.2">
      <c r="A322" t="s">
        <v>40</v>
      </c>
      <c r="B322" t="s">
        <v>7</v>
      </c>
      <c r="C322" s="1" t="s">
        <v>41</v>
      </c>
      <c r="D322" s="1" t="s">
        <v>42</v>
      </c>
      <c r="E322" s="1"/>
      <c r="H322" s="1">
        <v>4.28</v>
      </c>
    </row>
    <row r="323" spans="1:8" ht="17" x14ac:dyDescent="0.2">
      <c r="A323" t="s">
        <v>40</v>
      </c>
      <c r="B323" t="s">
        <v>7</v>
      </c>
      <c r="C323" s="1" t="s">
        <v>41</v>
      </c>
      <c r="D323" s="1" t="s">
        <v>42</v>
      </c>
      <c r="H323" s="1">
        <v>5.17</v>
      </c>
    </row>
    <row r="324" spans="1:8" ht="17" x14ac:dyDescent="0.2">
      <c r="A324" t="s">
        <v>40</v>
      </c>
      <c r="B324" t="s">
        <v>7</v>
      </c>
      <c r="C324" s="1" t="s">
        <v>41</v>
      </c>
      <c r="D324" s="1" t="s">
        <v>42</v>
      </c>
      <c r="H324" s="1">
        <v>5.0599999999999996</v>
      </c>
    </row>
    <row r="325" spans="1:8" ht="17" x14ac:dyDescent="0.2">
      <c r="A325" t="s">
        <v>40</v>
      </c>
      <c r="B325" t="s">
        <v>7</v>
      </c>
      <c r="C325" s="1" t="s">
        <v>41</v>
      </c>
      <c r="D325" s="1" t="s">
        <v>42</v>
      </c>
      <c r="E325" s="1"/>
      <c r="H325" s="1">
        <v>4.67</v>
      </c>
    </row>
    <row r="326" spans="1:8" ht="17" x14ac:dyDescent="0.2">
      <c r="A326" t="s">
        <v>40</v>
      </c>
      <c r="B326" t="s">
        <v>7</v>
      </c>
      <c r="C326" s="1" t="s">
        <v>41</v>
      </c>
      <c r="D326" s="1" t="s">
        <v>42</v>
      </c>
      <c r="E326" s="1"/>
      <c r="H326" s="1">
        <v>4.0199999999999996</v>
      </c>
    </row>
    <row r="327" spans="1:8" ht="17" x14ac:dyDescent="0.2">
      <c r="A327" t="s">
        <v>40</v>
      </c>
      <c r="B327" t="s">
        <v>7</v>
      </c>
      <c r="C327" s="1" t="s">
        <v>41</v>
      </c>
      <c r="D327" s="1" t="s">
        <v>42</v>
      </c>
      <c r="H327" s="1">
        <v>4.28</v>
      </c>
    </row>
    <row r="328" spans="1:8" ht="17" x14ac:dyDescent="0.2">
      <c r="A328" t="s">
        <v>40</v>
      </c>
      <c r="B328" t="s">
        <v>7</v>
      </c>
      <c r="C328" s="1" t="s">
        <v>41</v>
      </c>
      <c r="D328" s="1" t="s">
        <v>42</v>
      </c>
      <c r="H328" s="1">
        <v>0.88</v>
      </c>
    </row>
    <row r="329" spans="1:8" ht="17" x14ac:dyDescent="0.2">
      <c r="A329" t="s">
        <v>40</v>
      </c>
      <c r="B329" t="s">
        <v>7</v>
      </c>
      <c r="C329" s="1" t="s">
        <v>41</v>
      </c>
      <c r="D329" s="1" t="s">
        <v>42</v>
      </c>
      <c r="H329" s="1">
        <v>3.15</v>
      </c>
    </row>
    <row r="330" spans="1:8" ht="17" x14ac:dyDescent="0.2">
      <c r="A330" t="s">
        <v>40</v>
      </c>
      <c r="B330" t="s">
        <v>7</v>
      </c>
      <c r="C330" s="1" t="s">
        <v>41</v>
      </c>
      <c r="D330" s="1" t="s">
        <v>42</v>
      </c>
      <c r="H330" s="1">
        <v>5.0999999999999996</v>
      </c>
    </row>
    <row r="331" spans="1:8" ht="17" x14ac:dyDescent="0.2">
      <c r="A331" t="s">
        <v>40</v>
      </c>
      <c r="B331" t="s">
        <v>7</v>
      </c>
      <c r="C331" s="1" t="s">
        <v>41</v>
      </c>
      <c r="D331" s="1" t="s">
        <v>42</v>
      </c>
      <c r="H331" s="1">
        <v>5.29</v>
      </c>
    </row>
    <row r="332" spans="1:8" ht="17" x14ac:dyDescent="0.2">
      <c r="A332" t="s">
        <v>40</v>
      </c>
      <c r="B332" t="s">
        <v>7</v>
      </c>
      <c r="C332" s="1" t="s">
        <v>41</v>
      </c>
      <c r="D332" s="1" t="s">
        <v>42</v>
      </c>
      <c r="H332" s="1">
        <v>4.46</v>
      </c>
    </row>
    <row r="333" spans="1:8" ht="17" x14ac:dyDescent="0.2">
      <c r="A333" t="s">
        <v>40</v>
      </c>
      <c r="B333" t="s">
        <v>7</v>
      </c>
      <c r="C333" s="1" t="s">
        <v>41</v>
      </c>
      <c r="D333" s="1" t="s">
        <v>42</v>
      </c>
      <c r="H333" s="1">
        <v>4.07</v>
      </c>
    </row>
    <row r="334" spans="1:8" ht="17" x14ac:dyDescent="0.2">
      <c r="A334" t="s">
        <v>40</v>
      </c>
      <c r="B334" t="s">
        <v>7</v>
      </c>
      <c r="C334" s="1" t="s">
        <v>41</v>
      </c>
      <c r="D334" s="1" t="s">
        <v>42</v>
      </c>
      <c r="H334" s="1">
        <v>4.4400000000000004</v>
      </c>
    </row>
    <row r="335" spans="1:8" ht="17" x14ac:dyDescent="0.2">
      <c r="A335" t="s">
        <v>40</v>
      </c>
      <c r="B335" t="s">
        <v>7</v>
      </c>
      <c r="C335" s="1" t="s">
        <v>41</v>
      </c>
      <c r="D335" s="1" t="s">
        <v>42</v>
      </c>
      <c r="H335" s="1">
        <v>3.88</v>
      </c>
    </row>
    <row r="336" spans="1:8" ht="17" x14ac:dyDescent="0.2">
      <c r="A336" t="s">
        <v>40</v>
      </c>
      <c r="B336" t="s">
        <v>7</v>
      </c>
      <c r="C336" s="1" t="s">
        <v>41</v>
      </c>
      <c r="D336" s="1" t="s">
        <v>42</v>
      </c>
      <c r="H336" s="1">
        <v>3</v>
      </c>
    </row>
    <row r="337" spans="1:8" ht="17" x14ac:dyDescent="0.2">
      <c r="A337" t="s">
        <v>40</v>
      </c>
      <c r="B337" t="s">
        <v>7</v>
      </c>
      <c r="C337" s="1" t="s">
        <v>41</v>
      </c>
      <c r="D337" s="1" t="s">
        <v>42</v>
      </c>
      <c r="H337" s="1">
        <v>3.48</v>
      </c>
    </row>
    <row r="338" spans="1:8" ht="17" x14ac:dyDescent="0.2">
      <c r="A338" t="s">
        <v>40</v>
      </c>
      <c r="B338" t="s">
        <v>7</v>
      </c>
      <c r="C338" s="1" t="s">
        <v>41</v>
      </c>
      <c r="D338" s="1" t="s">
        <v>42</v>
      </c>
      <c r="H338" s="1">
        <v>3.88</v>
      </c>
    </row>
    <row r="339" spans="1:8" ht="17" x14ac:dyDescent="0.2">
      <c r="A339" t="s">
        <v>40</v>
      </c>
      <c r="B339" t="s">
        <v>7</v>
      </c>
      <c r="C339" s="1" t="s">
        <v>41</v>
      </c>
      <c r="D339" s="1" t="s">
        <v>42</v>
      </c>
      <c r="H339" s="1">
        <v>3.08</v>
      </c>
    </row>
    <row r="340" spans="1:8" ht="17" x14ac:dyDescent="0.2">
      <c r="A340" t="s">
        <v>40</v>
      </c>
      <c r="B340" t="s">
        <v>7</v>
      </c>
      <c r="C340" s="1" t="s">
        <v>41</v>
      </c>
      <c r="D340" s="1" t="s">
        <v>42</v>
      </c>
      <c r="H340" s="1">
        <v>3.36</v>
      </c>
    </row>
    <row r="341" spans="1:8" ht="17" x14ac:dyDescent="0.2">
      <c r="A341" t="s">
        <v>40</v>
      </c>
      <c r="B341" t="s">
        <v>7</v>
      </c>
      <c r="C341" s="1" t="s">
        <v>41</v>
      </c>
      <c r="D341" s="1" t="s">
        <v>42</v>
      </c>
      <c r="H341" s="1">
        <v>3.15</v>
      </c>
    </row>
    <row r="342" spans="1:8" ht="17" x14ac:dyDescent="0.2">
      <c r="A342" t="s">
        <v>40</v>
      </c>
      <c r="B342" t="s">
        <v>7</v>
      </c>
      <c r="C342" s="1" t="s">
        <v>41</v>
      </c>
      <c r="D342" s="1" t="s">
        <v>42</v>
      </c>
      <c r="H342" s="1">
        <v>2.78</v>
      </c>
    </row>
    <row r="343" spans="1:8" ht="17" x14ac:dyDescent="0.2">
      <c r="A343" t="s">
        <v>40</v>
      </c>
      <c r="B343" t="s">
        <v>7</v>
      </c>
      <c r="C343" s="1" t="s">
        <v>41</v>
      </c>
      <c r="D343" s="1" t="s">
        <v>42</v>
      </c>
      <c r="H343" s="1">
        <v>4.1100000000000003</v>
      </c>
    </row>
    <row r="344" spans="1:8" ht="17" x14ac:dyDescent="0.2">
      <c r="A344" t="s">
        <v>40</v>
      </c>
      <c r="B344" t="s">
        <v>7</v>
      </c>
      <c r="C344" s="1" t="s">
        <v>41</v>
      </c>
      <c r="D344" s="1" t="s">
        <v>42</v>
      </c>
      <c r="H344" s="1">
        <v>2.95</v>
      </c>
    </row>
    <row r="345" spans="1:8" ht="17" x14ac:dyDescent="0.2">
      <c r="A345" t="s">
        <v>40</v>
      </c>
      <c r="B345" t="s">
        <v>7</v>
      </c>
      <c r="C345" s="1" t="s">
        <v>41</v>
      </c>
      <c r="D345" s="1" t="s">
        <v>42</v>
      </c>
      <c r="H345" s="1">
        <v>3.14</v>
      </c>
    </row>
    <row r="346" spans="1:8" ht="17" x14ac:dyDescent="0.2">
      <c r="A346" t="s">
        <v>40</v>
      </c>
      <c r="B346" t="s">
        <v>7</v>
      </c>
      <c r="C346" s="1" t="s">
        <v>41</v>
      </c>
      <c r="D346" s="1" t="s">
        <v>42</v>
      </c>
      <c r="H346" s="1">
        <v>2.31</v>
      </c>
    </row>
    <row r="347" spans="1:8" ht="17" x14ac:dyDescent="0.2">
      <c r="A347" t="s">
        <v>40</v>
      </c>
      <c r="B347" t="s">
        <v>7</v>
      </c>
      <c r="C347" s="1" t="s">
        <v>41</v>
      </c>
      <c r="D347" s="1" t="s">
        <v>42</v>
      </c>
      <c r="H347" s="1">
        <v>2.79</v>
      </c>
    </row>
    <row r="348" spans="1:8" ht="17" x14ac:dyDescent="0.2">
      <c r="A348" t="s">
        <v>40</v>
      </c>
      <c r="B348" t="s">
        <v>7</v>
      </c>
      <c r="C348" s="1" t="s">
        <v>41</v>
      </c>
      <c r="D348" s="1" t="s">
        <v>42</v>
      </c>
      <c r="H348" s="1">
        <v>3.7</v>
      </c>
    </row>
    <row r="349" spans="1:8" ht="17" x14ac:dyDescent="0.2">
      <c r="A349" t="s">
        <v>40</v>
      </c>
      <c r="B349" t="s">
        <v>7</v>
      </c>
      <c r="C349" s="1" t="s">
        <v>41</v>
      </c>
      <c r="D349" s="1" t="s">
        <v>42</v>
      </c>
      <c r="H349" s="1">
        <v>2.84</v>
      </c>
    </row>
    <row r="350" spans="1:8" ht="17" x14ac:dyDescent="0.2">
      <c r="A350" t="s">
        <v>40</v>
      </c>
      <c r="B350" t="s">
        <v>7</v>
      </c>
      <c r="C350" s="1" t="s">
        <v>41</v>
      </c>
      <c r="D350" s="1" t="s">
        <v>42</v>
      </c>
      <c r="H350" s="1">
        <v>6.75</v>
      </c>
    </row>
    <row r="351" spans="1:8" ht="17" x14ac:dyDescent="0.2">
      <c r="A351" t="s">
        <v>40</v>
      </c>
      <c r="B351" t="s">
        <v>7</v>
      </c>
      <c r="C351" s="1" t="s">
        <v>41</v>
      </c>
      <c r="D351" s="1" t="s">
        <v>42</v>
      </c>
      <c r="H351" s="1">
        <v>4.21</v>
      </c>
    </row>
    <row r="352" spans="1:8" ht="17" x14ac:dyDescent="0.2">
      <c r="A352" t="s">
        <v>40</v>
      </c>
      <c r="B352" t="s">
        <v>7</v>
      </c>
      <c r="C352" s="1" t="s">
        <v>41</v>
      </c>
      <c r="D352" s="1" t="s">
        <v>42</v>
      </c>
      <c r="H352" s="1">
        <v>2.98</v>
      </c>
    </row>
    <row r="353" spans="1:8" ht="17" x14ac:dyDescent="0.2">
      <c r="A353" t="s">
        <v>40</v>
      </c>
      <c r="B353" t="s">
        <v>7</v>
      </c>
      <c r="C353" s="1" t="s">
        <v>41</v>
      </c>
      <c r="D353" s="1" t="s">
        <v>42</v>
      </c>
      <c r="H353" s="1">
        <v>3.46</v>
      </c>
    </row>
    <row r="354" spans="1:8" ht="17" x14ac:dyDescent="0.2">
      <c r="A354" t="s">
        <v>40</v>
      </c>
      <c r="B354" t="s">
        <v>7</v>
      </c>
      <c r="C354" s="1" t="s">
        <v>41</v>
      </c>
      <c r="D354" s="1" t="s">
        <v>42</v>
      </c>
      <c r="H354" s="1">
        <v>1.88</v>
      </c>
    </row>
    <row r="355" spans="1:8" ht="17" x14ac:dyDescent="0.2">
      <c r="A355" t="s">
        <v>40</v>
      </c>
      <c r="B355" t="s">
        <v>7</v>
      </c>
      <c r="C355" s="1" t="s">
        <v>41</v>
      </c>
      <c r="D355" s="1" t="s">
        <v>42</v>
      </c>
      <c r="F355" s="1"/>
      <c r="G355" s="1"/>
      <c r="H355" s="1">
        <v>4.4000000000000004</v>
      </c>
    </row>
    <row r="356" spans="1:8" ht="17" x14ac:dyDescent="0.2">
      <c r="A356" t="s">
        <v>40</v>
      </c>
      <c r="B356" t="s">
        <v>7</v>
      </c>
      <c r="C356" s="1" t="s">
        <v>41</v>
      </c>
      <c r="D356" s="1" t="s">
        <v>42</v>
      </c>
      <c r="F356" s="1"/>
      <c r="G356" s="1"/>
      <c r="H356" s="1">
        <v>2.98</v>
      </c>
    </row>
    <row r="357" spans="1:8" ht="17" x14ac:dyDescent="0.2">
      <c r="A357" t="s">
        <v>40</v>
      </c>
      <c r="B357" t="s">
        <v>7</v>
      </c>
      <c r="C357" s="1" t="s">
        <v>41</v>
      </c>
      <c r="D357" s="1" t="s">
        <v>42</v>
      </c>
      <c r="F357" s="1"/>
      <c r="G357" s="1"/>
      <c r="H357" s="1">
        <v>3.52</v>
      </c>
    </row>
    <row r="358" spans="1:8" ht="17" x14ac:dyDescent="0.2">
      <c r="A358" t="s">
        <v>40</v>
      </c>
      <c r="B358" t="s">
        <v>7</v>
      </c>
      <c r="C358" s="1" t="s">
        <v>41</v>
      </c>
      <c r="D358" s="1" t="s">
        <v>42</v>
      </c>
      <c r="F358" s="1"/>
      <c r="G358" s="1"/>
      <c r="H358" s="1">
        <v>3.62</v>
      </c>
    </row>
    <row r="359" spans="1:8" ht="17" x14ac:dyDescent="0.2">
      <c r="A359" t="s">
        <v>40</v>
      </c>
      <c r="B359" t="s">
        <v>7</v>
      </c>
      <c r="C359" s="1" t="s">
        <v>41</v>
      </c>
      <c r="D359" s="1" t="s">
        <v>42</v>
      </c>
      <c r="F359" s="1"/>
      <c r="G359" s="1"/>
      <c r="H359" s="1">
        <v>3.92</v>
      </c>
    </row>
    <row r="360" spans="1:8" ht="17" x14ac:dyDescent="0.2">
      <c r="A360" t="s">
        <v>40</v>
      </c>
      <c r="B360" t="s">
        <v>7</v>
      </c>
      <c r="C360" s="1" t="s">
        <v>41</v>
      </c>
      <c r="D360" s="1" t="s">
        <v>42</v>
      </c>
      <c r="F360" s="1"/>
      <c r="G360" s="1"/>
      <c r="H360" s="1">
        <v>3.25</v>
      </c>
    </row>
    <row r="361" spans="1:8" ht="17" x14ac:dyDescent="0.2">
      <c r="A361" t="s">
        <v>40</v>
      </c>
      <c r="B361" t="s">
        <v>7</v>
      </c>
      <c r="C361" s="1" t="s">
        <v>41</v>
      </c>
      <c r="D361" s="1" t="s">
        <v>42</v>
      </c>
      <c r="F361" s="1"/>
      <c r="G361" s="1"/>
      <c r="H361" s="1">
        <v>2.2200000000000002</v>
      </c>
    </row>
    <row r="362" spans="1:8" ht="17" x14ac:dyDescent="0.2">
      <c r="A362" t="s">
        <v>63</v>
      </c>
      <c r="B362" t="s">
        <v>10</v>
      </c>
      <c r="C362" s="1" t="s">
        <v>43</v>
      </c>
      <c r="D362" s="1" t="s">
        <v>45</v>
      </c>
      <c r="E362" t="s">
        <v>44</v>
      </c>
      <c r="F362" s="1"/>
      <c r="G362" s="1"/>
      <c r="H362">
        <v>-5.22</v>
      </c>
    </row>
    <row r="363" spans="1:8" ht="17" x14ac:dyDescent="0.2">
      <c r="A363" t="s">
        <v>63</v>
      </c>
      <c r="B363" t="s">
        <v>10</v>
      </c>
      <c r="C363" s="1" t="s">
        <v>43</v>
      </c>
      <c r="D363" s="1" t="s">
        <v>46</v>
      </c>
      <c r="E363" t="s">
        <v>44</v>
      </c>
      <c r="F363" s="1"/>
      <c r="G363" s="1"/>
      <c r="H363">
        <v>-8.8699999999999992</v>
      </c>
    </row>
    <row r="364" spans="1:8" ht="17" x14ac:dyDescent="0.2">
      <c r="A364" t="s">
        <v>63</v>
      </c>
      <c r="B364" t="s">
        <v>10</v>
      </c>
      <c r="C364" s="1" t="s">
        <v>43</v>
      </c>
      <c r="D364" s="1" t="s">
        <v>47</v>
      </c>
      <c r="E364" t="s">
        <v>44</v>
      </c>
      <c r="F364" s="1"/>
      <c r="G364" s="1"/>
      <c r="H364">
        <v>-7.05</v>
      </c>
    </row>
    <row r="365" spans="1:8" ht="17" x14ac:dyDescent="0.2">
      <c r="A365" t="s">
        <v>63</v>
      </c>
      <c r="B365" t="s">
        <v>10</v>
      </c>
      <c r="C365" s="1" t="s">
        <v>43</v>
      </c>
      <c r="D365" s="1" t="s">
        <v>48</v>
      </c>
      <c r="E365" t="s">
        <v>44</v>
      </c>
      <c r="F365" s="1"/>
      <c r="G365" s="1"/>
      <c r="H365">
        <v>-5.51</v>
      </c>
    </row>
    <row r="366" spans="1:8" ht="17" x14ac:dyDescent="0.2">
      <c r="A366" t="s">
        <v>63</v>
      </c>
      <c r="B366" t="s">
        <v>10</v>
      </c>
      <c r="C366" s="1" t="s">
        <v>43</v>
      </c>
      <c r="D366" s="1" t="s">
        <v>49</v>
      </c>
      <c r="E366" t="s">
        <v>44</v>
      </c>
      <c r="F366" s="1"/>
      <c r="G366" s="1"/>
      <c r="H366">
        <v>-10.34</v>
      </c>
    </row>
    <row r="367" spans="1:8" ht="17" x14ac:dyDescent="0.2">
      <c r="A367" t="s">
        <v>63</v>
      </c>
      <c r="B367" t="s">
        <v>10</v>
      </c>
      <c r="C367" s="1" t="s">
        <v>43</v>
      </c>
      <c r="D367" s="1" t="s">
        <v>50</v>
      </c>
      <c r="E367" t="s">
        <v>44</v>
      </c>
      <c r="F367" s="1"/>
      <c r="G367" s="1"/>
      <c r="H367">
        <v>-9.61</v>
      </c>
    </row>
    <row r="368" spans="1:8" ht="17" x14ac:dyDescent="0.2">
      <c r="A368" t="s">
        <v>63</v>
      </c>
      <c r="B368" t="s">
        <v>10</v>
      </c>
      <c r="C368" s="1" t="s">
        <v>43</v>
      </c>
      <c r="D368" s="1" t="s">
        <v>51</v>
      </c>
      <c r="E368" t="s">
        <v>44</v>
      </c>
      <c r="F368" s="1"/>
      <c r="G368" s="1"/>
      <c r="H368">
        <v>-6.49</v>
      </c>
    </row>
    <row r="369" spans="1:10" ht="17" x14ac:dyDescent="0.2">
      <c r="A369" t="s">
        <v>63</v>
      </c>
      <c r="B369" t="s">
        <v>10</v>
      </c>
      <c r="C369" s="1" t="s">
        <v>43</v>
      </c>
      <c r="D369" t="s">
        <v>52</v>
      </c>
      <c r="E369" t="s">
        <v>44</v>
      </c>
      <c r="H369">
        <v>-9.14</v>
      </c>
    </row>
    <row r="370" spans="1:10" ht="17" x14ac:dyDescent="0.2">
      <c r="A370" t="s">
        <v>63</v>
      </c>
      <c r="B370" t="s">
        <v>10</v>
      </c>
      <c r="C370" s="1" t="s">
        <v>43</v>
      </c>
      <c r="D370" t="s">
        <v>53</v>
      </c>
      <c r="E370" t="s">
        <v>44</v>
      </c>
      <c r="H370">
        <v>-12.01</v>
      </c>
    </row>
    <row r="371" spans="1:10" ht="17" x14ac:dyDescent="0.2">
      <c r="A371" t="s">
        <v>63</v>
      </c>
      <c r="B371" t="s">
        <v>10</v>
      </c>
      <c r="C371" s="1" t="s">
        <v>43</v>
      </c>
      <c r="D371" t="s">
        <v>54</v>
      </c>
      <c r="E371" t="s">
        <v>44</v>
      </c>
      <c r="H371">
        <v>-11.24</v>
      </c>
    </row>
    <row r="372" spans="1:10" ht="17" x14ac:dyDescent="0.2">
      <c r="A372" t="s">
        <v>63</v>
      </c>
      <c r="B372" t="s">
        <v>10</v>
      </c>
      <c r="C372" s="1" t="s">
        <v>43</v>
      </c>
      <c r="D372" t="s">
        <v>55</v>
      </c>
      <c r="E372" t="s">
        <v>44</v>
      </c>
      <c r="H372">
        <v>-6.56</v>
      </c>
    </row>
    <row r="373" spans="1:10" ht="17" x14ac:dyDescent="0.2">
      <c r="A373" t="s">
        <v>63</v>
      </c>
      <c r="B373" t="s">
        <v>10</v>
      </c>
      <c r="C373" s="1" t="s">
        <v>43</v>
      </c>
      <c r="D373" t="s">
        <v>56</v>
      </c>
      <c r="E373" t="s">
        <v>44</v>
      </c>
      <c r="H373">
        <v>-7</v>
      </c>
    </row>
    <row r="374" spans="1:10" ht="17" x14ac:dyDescent="0.2">
      <c r="A374" t="s">
        <v>63</v>
      </c>
      <c r="B374" t="s">
        <v>10</v>
      </c>
      <c r="C374" s="1" t="s">
        <v>43</v>
      </c>
      <c r="D374" t="s">
        <v>57</v>
      </c>
      <c r="E374" t="s">
        <v>44</v>
      </c>
      <c r="H374">
        <v>-2.5099999999999998</v>
      </c>
    </row>
    <row r="375" spans="1:10" ht="17" x14ac:dyDescent="0.2">
      <c r="A375" t="s">
        <v>63</v>
      </c>
      <c r="B375" t="s">
        <v>10</v>
      </c>
      <c r="C375" s="1" t="s">
        <v>43</v>
      </c>
      <c r="D375" t="s">
        <v>58</v>
      </c>
      <c r="E375" t="s">
        <v>44</v>
      </c>
      <c r="H375">
        <v>-5.56</v>
      </c>
    </row>
    <row r="376" spans="1:10" ht="17" x14ac:dyDescent="0.2">
      <c r="A376" t="s">
        <v>63</v>
      </c>
      <c r="B376" t="s">
        <v>10</v>
      </c>
      <c r="C376" s="1" t="s">
        <v>43</v>
      </c>
      <c r="D376" t="s">
        <v>59</v>
      </c>
      <c r="E376" t="s">
        <v>44</v>
      </c>
      <c r="H376">
        <v>-5.71</v>
      </c>
    </row>
    <row r="377" spans="1:10" ht="17" x14ac:dyDescent="0.2">
      <c r="A377" t="s">
        <v>63</v>
      </c>
      <c r="B377" t="s">
        <v>10</v>
      </c>
      <c r="C377" s="1" t="s">
        <v>43</v>
      </c>
      <c r="D377" t="s">
        <v>60</v>
      </c>
      <c r="E377" t="s">
        <v>44</v>
      </c>
      <c r="H377">
        <v>-8.09</v>
      </c>
    </row>
    <row r="378" spans="1:10" ht="17" x14ac:dyDescent="0.2">
      <c r="A378" t="s">
        <v>63</v>
      </c>
      <c r="B378" t="s">
        <v>10</v>
      </c>
      <c r="C378" s="1" t="s">
        <v>43</v>
      </c>
      <c r="D378" t="s">
        <v>61</v>
      </c>
      <c r="E378" t="s">
        <v>44</v>
      </c>
      <c r="H378">
        <v>-9.89</v>
      </c>
    </row>
    <row r="379" spans="1:10" ht="17" x14ac:dyDescent="0.2">
      <c r="A379" t="s">
        <v>63</v>
      </c>
      <c r="B379" t="s">
        <v>10</v>
      </c>
      <c r="C379" s="1" t="s">
        <v>43</v>
      </c>
      <c r="D379" t="s">
        <v>62</v>
      </c>
      <c r="E379" t="s">
        <v>44</v>
      </c>
      <c r="H379">
        <v>-4.71</v>
      </c>
    </row>
    <row r="380" spans="1:10" ht="17" customHeight="1" x14ac:dyDescent="0.2">
      <c r="A380" s="9" t="str">
        <f t="shared" ref="A380:A387" si="1">LEFT(B380,1)</f>
        <v>O</v>
      </c>
      <c r="B380" s="11" t="s">
        <v>913</v>
      </c>
      <c r="C380" s="7" t="s">
        <v>915</v>
      </c>
      <c r="D380" t="s">
        <v>916</v>
      </c>
      <c r="E380" s="14" t="s">
        <v>917</v>
      </c>
      <c r="F380" t="s">
        <v>918</v>
      </c>
      <c r="G380" t="s">
        <v>13</v>
      </c>
      <c r="J380">
        <v>17.100000000000001</v>
      </c>
    </row>
    <row r="381" spans="1:10" ht="17" customHeight="1" x14ac:dyDescent="0.2">
      <c r="A381" s="9" t="str">
        <f t="shared" si="1"/>
        <v>O</v>
      </c>
      <c r="B381" s="11" t="s">
        <v>913</v>
      </c>
      <c r="C381" s="7" t="s">
        <v>915</v>
      </c>
      <c r="D381" t="s">
        <v>916</v>
      </c>
      <c r="E381" s="14" t="s">
        <v>917</v>
      </c>
      <c r="F381" t="s">
        <v>918</v>
      </c>
      <c r="G381" t="s">
        <v>13</v>
      </c>
      <c r="J381">
        <v>16.7</v>
      </c>
    </row>
    <row r="382" spans="1:10" ht="17" customHeight="1" x14ac:dyDescent="0.2">
      <c r="A382" s="9" t="str">
        <f t="shared" si="1"/>
        <v>O</v>
      </c>
      <c r="B382" s="11" t="s">
        <v>914</v>
      </c>
      <c r="C382" s="7" t="s">
        <v>915</v>
      </c>
      <c r="D382" t="s">
        <v>916</v>
      </c>
      <c r="E382" s="14" t="s">
        <v>917</v>
      </c>
      <c r="F382" t="s">
        <v>918</v>
      </c>
      <c r="G382" t="s">
        <v>13</v>
      </c>
      <c r="J382">
        <v>15.6</v>
      </c>
    </row>
    <row r="383" spans="1:10" ht="17" customHeight="1" x14ac:dyDescent="0.2">
      <c r="A383" s="9" t="str">
        <f t="shared" si="1"/>
        <v>O</v>
      </c>
      <c r="B383" s="11" t="s">
        <v>914</v>
      </c>
      <c r="C383" s="7" t="s">
        <v>915</v>
      </c>
      <c r="D383" t="s">
        <v>916</v>
      </c>
      <c r="E383" s="14" t="s">
        <v>917</v>
      </c>
      <c r="F383" t="s">
        <v>918</v>
      </c>
      <c r="G383" t="s">
        <v>13</v>
      </c>
      <c r="J383">
        <v>16.100000000000001</v>
      </c>
    </row>
    <row r="384" spans="1:10" ht="17" customHeight="1" x14ac:dyDescent="0.2">
      <c r="A384" s="9" t="str">
        <f t="shared" si="1"/>
        <v>O</v>
      </c>
      <c r="B384" s="11" t="s">
        <v>913</v>
      </c>
      <c r="C384" s="7" t="s">
        <v>915</v>
      </c>
      <c r="D384" t="s">
        <v>916</v>
      </c>
      <c r="E384" s="14" t="s">
        <v>917</v>
      </c>
      <c r="F384" t="s">
        <v>918</v>
      </c>
      <c r="G384" t="s">
        <v>13</v>
      </c>
      <c r="J384">
        <v>18.100000000000001</v>
      </c>
    </row>
    <row r="385" spans="1:10" ht="17" customHeight="1" x14ac:dyDescent="0.2">
      <c r="A385" s="9" t="str">
        <f t="shared" si="1"/>
        <v>O</v>
      </c>
      <c r="B385" s="11" t="s">
        <v>913</v>
      </c>
      <c r="C385" s="7" t="s">
        <v>915</v>
      </c>
      <c r="D385" t="s">
        <v>916</v>
      </c>
      <c r="E385" s="14" t="s">
        <v>917</v>
      </c>
      <c r="F385" t="s">
        <v>918</v>
      </c>
      <c r="G385" t="s">
        <v>13</v>
      </c>
      <c r="J385">
        <v>19.100000000000001</v>
      </c>
    </row>
    <row r="386" spans="1:10" ht="17" customHeight="1" x14ac:dyDescent="0.2">
      <c r="A386" s="9" t="str">
        <f t="shared" si="1"/>
        <v>O</v>
      </c>
      <c r="B386" s="11" t="s">
        <v>914</v>
      </c>
      <c r="C386" s="7" t="s">
        <v>915</v>
      </c>
      <c r="D386" t="s">
        <v>916</v>
      </c>
      <c r="E386" s="14" t="s">
        <v>917</v>
      </c>
      <c r="F386" t="s">
        <v>918</v>
      </c>
      <c r="G386" t="s">
        <v>13</v>
      </c>
      <c r="J386">
        <v>18.399999999999999</v>
      </c>
    </row>
    <row r="387" spans="1:10" ht="17" customHeight="1" x14ac:dyDescent="0.2">
      <c r="A387" s="9" t="str">
        <f t="shared" si="1"/>
        <v>O</v>
      </c>
      <c r="B387" s="11" t="s">
        <v>914</v>
      </c>
      <c r="C387" s="7" t="s">
        <v>915</v>
      </c>
      <c r="D387" t="s">
        <v>916</v>
      </c>
      <c r="E387" s="14" t="s">
        <v>917</v>
      </c>
      <c r="F387" t="s">
        <v>918</v>
      </c>
      <c r="G387" t="s">
        <v>13</v>
      </c>
      <c r="J387">
        <v>19</v>
      </c>
    </row>
    <row r="388" spans="1:10" x14ac:dyDescent="0.2">
      <c r="C388" s="1"/>
    </row>
    <row r="389" spans="1:10" x14ac:dyDescent="0.2">
      <c r="C389" s="1"/>
    </row>
    <row r="390" spans="1:10" x14ac:dyDescent="0.2">
      <c r="C390" s="1"/>
    </row>
    <row r="391" spans="1:10" x14ac:dyDescent="0.2">
      <c r="C391" s="1"/>
    </row>
    <row r="392" spans="1:10" x14ac:dyDescent="0.2">
      <c r="C392" s="1"/>
    </row>
    <row r="393" spans="1:10" x14ac:dyDescent="0.2">
      <c r="C393" s="1"/>
    </row>
    <row r="394" spans="1:10" x14ac:dyDescent="0.2">
      <c r="A394" t="s">
        <v>1212</v>
      </c>
      <c r="C394" s="1"/>
    </row>
    <row r="395" spans="1:10" x14ac:dyDescent="0.2">
      <c r="C395" s="1"/>
    </row>
    <row r="396" spans="1:10" x14ac:dyDescent="0.2">
      <c r="C396" s="1"/>
    </row>
    <row r="397" spans="1:10" x14ac:dyDescent="0.2">
      <c r="C397" s="1"/>
    </row>
    <row r="398" spans="1:10" x14ac:dyDescent="0.2">
      <c r="C398" s="1"/>
    </row>
    <row r="399" spans="1:10" x14ac:dyDescent="0.2">
      <c r="C399" s="1"/>
    </row>
    <row r="400" spans="1:10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8" x14ac:dyDescent="0.2">
      <c r="C417" s="1"/>
      <c r="D417" s="1"/>
    </row>
    <row r="418" spans="3:8" x14ac:dyDescent="0.2">
      <c r="C418" s="1"/>
      <c r="D418" s="1"/>
    </row>
    <row r="419" spans="3:8" x14ac:dyDescent="0.2">
      <c r="C419" s="1"/>
      <c r="D419" s="1"/>
      <c r="H419">
        <f>MIN(H69:H104)</f>
        <v>1.1499999999999999</v>
      </c>
    </row>
    <row r="420" spans="3:8" x14ac:dyDescent="0.2">
      <c r="C420" s="1"/>
      <c r="D420" s="1"/>
    </row>
    <row r="421" spans="3:8" x14ac:dyDescent="0.2">
      <c r="C421" s="1"/>
      <c r="D421" s="1"/>
    </row>
    <row r="422" spans="3:8" x14ac:dyDescent="0.2">
      <c r="C422" s="1"/>
      <c r="D422" s="1"/>
    </row>
    <row r="423" spans="3:8" x14ac:dyDescent="0.2">
      <c r="C423" s="1"/>
      <c r="D423" s="1"/>
    </row>
    <row r="424" spans="3:8" x14ac:dyDescent="0.2">
      <c r="C424" s="1"/>
      <c r="D424" s="1"/>
    </row>
    <row r="425" spans="3:8" x14ac:dyDescent="0.2">
      <c r="C425" s="1"/>
      <c r="D425" s="1"/>
    </row>
    <row r="426" spans="3:8" x14ac:dyDescent="0.2">
      <c r="C426" s="1"/>
      <c r="D426" s="1"/>
    </row>
    <row r="427" spans="3:8" x14ac:dyDescent="0.2">
      <c r="C427" s="1"/>
      <c r="D427" s="1"/>
    </row>
    <row r="428" spans="3:8" x14ac:dyDescent="0.2">
      <c r="C428" s="1"/>
      <c r="D428" s="1"/>
    </row>
    <row r="429" spans="3:8" x14ac:dyDescent="0.2">
      <c r="C429" s="1"/>
      <c r="D429" s="1"/>
    </row>
    <row r="430" spans="3:8" x14ac:dyDescent="0.2">
      <c r="C430" s="1"/>
      <c r="D430" s="1"/>
    </row>
    <row r="431" spans="3:8" x14ac:dyDescent="0.2">
      <c r="C431" s="1"/>
      <c r="D431" s="1"/>
    </row>
    <row r="432" spans="3:8" x14ac:dyDescent="0.2">
      <c r="C432" s="1"/>
      <c r="D432" s="1"/>
    </row>
    <row r="433" spans="3:4" x14ac:dyDescent="0.2">
      <c r="C433" s="1"/>
      <c r="D433" s="1"/>
    </row>
    <row r="434" spans="3:4" x14ac:dyDescent="0.2">
      <c r="C434" s="1"/>
      <c r="D434" s="1"/>
    </row>
    <row r="435" spans="3:4" x14ac:dyDescent="0.2">
      <c r="C435" s="1"/>
      <c r="D435" s="1"/>
    </row>
    <row r="436" spans="3:4" x14ac:dyDescent="0.2">
      <c r="C436" s="1"/>
      <c r="D436" s="1"/>
    </row>
    <row r="437" spans="3:4" x14ac:dyDescent="0.2">
      <c r="C437" s="1"/>
      <c r="D437" s="1"/>
    </row>
    <row r="438" spans="3:4" x14ac:dyDescent="0.2">
      <c r="C438" s="1"/>
      <c r="D438" s="1"/>
    </row>
    <row r="439" spans="3:4" x14ac:dyDescent="0.2">
      <c r="C439" s="1"/>
      <c r="D439" s="1"/>
    </row>
    <row r="440" spans="3:4" x14ac:dyDescent="0.2">
      <c r="C440" s="1"/>
      <c r="D440" s="1"/>
    </row>
    <row r="441" spans="3:4" x14ac:dyDescent="0.2">
      <c r="C441" s="1"/>
      <c r="D441" s="1"/>
    </row>
    <row r="442" spans="3:4" x14ac:dyDescent="0.2">
      <c r="C442" s="1"/>
      <c r="D442" s="1"/>
    </row>
    <row r="443" spans="3:4" x14ac:dyDescent="0.2">
      <c r="C443" s="1"/>
      <c r="D443" s="1"/>
    </row>
    <row r="444" spans="3:4" x14ac:dyDescent="0.2">
      <c r="C444" s="1"/>
      <c r="D444" s="1"/>
    </row>
    <row r="445" spans="3:4" x14ac:dyDescent="0.2">
      <c r="C445" s="1"/>
      <c r="D445" s="1"/>
    </row>
    <row r="446" spans="3:4" x14ac:dyDescent="0.2">
      <c r="C446" s="1"/>
      <c r="D446" s="1"/>
    </row>
    <row r="447" spans="3:4" x14ac:dyDescent="0.2">
      <c r="C447" s="1"/>
      <c r="D447" s="1"/>
    </row>
    <row r="448" spans="3:4" x14ac:dyDescent="0.2">
      <c r="C448" s="1"/>
      <c r="D448" s="1"/>
    </row>
    <row r="449" spans="3:4" x14ac:dyDescent="0.2">
      <c r="C449" s="1"/>
      <c r="D449" s="1"/>
    </row>
  </sheetData>
  <autoFilter ref="A1:I416" xr:uid="{6C816A26-7E87-454C-9D40-3D58B2C845E4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447E-5574-404B-9CDB-68EB52096B6F}">
  <dimension ref="A2:AD750"/>
  <sheetViews>
    <sheetView topLeftCell="A716" workbookViewId="0">
      <selection activeCell="B736" sqref="B736:C750"/>
    </sheetView>
  </sheetViews>
  <sheetFormatPr baseColWidth="10" defaultRowHeight="16" x14ac:dyDescent="0.2"/>
  <cols>
    <col min="1" max="1" width="24.83203125" customWidth="1"/>
  </cols>
  <sheetData>
    <row r="2" spans="1:5" x14ac:dyDescent="0.2">
      <c r="A2" s="6"/>
    </row>
    <row r="3" spans="1:5" x14ac:dyDescent="0.2">
      <c r="A3" s="6"/>
    </row>
    <row r="4" spans="1:5" x14ac:dyDescent="0.2">
      <c r="A4" s="6"/>
    </row>
    <row r="5" spans="1:5" x14ac:dyDescent="0.2">
      <c r="A5" s="6"/>
    </row>
    <row r="6" spans="1:5" x14ac:dyDescent="0.2">
      <c r="A6" s="8" t="s">
        <v>192</v>
      </c>
      <c r="B6">
        <v>1.23</v>
      </c>
      <c r="C6">
        <v>1.29</v>
      </c>
      <c r="D6">
        <v>-2.5</v>
      </c>
      <c r="E6">
        <v>-1.95</v>
      </c>
    </row>
    <row r="7" spans="1:5" x14ac:dyDescent="0.2">
      <c r="A7" s="8" t="s">
        <v>198</v>
      </c>
      <c r="B7">
        <v>0.79</v>
      </c>
      <c r="C7">
        <v>6.37</v>
      </c>
      <c r="D7">
        <v>6.18</v>
      </c>
      <c r="E7">
        <v>7.27</v>
      </c>
    </row>
    <row r="8" spans="1:5" x14ac:dyDescent="0.2">
      <c r="A8" s="8" t="s">
        <v>193</v>
      </c>
      <c r="B8">
        <v>0.81</v>
      </c>
      <c r="C8">
        <v>1.97</v>
      </c>
      <c r="D8">
        <v>3.85</v>
      </c>
      <c r="E8">
        <v>1.19</v>
      </c>
    </row>
    <row r="9" spans="1:5" x14ac:dyDescent="0.2">
      <c r="A9" s="8" t="s">
        <v>194</v>
      </c>
      <c r="B9">
        <v>0.64</v>
      </c>
      <c r="C9">
        <v>0.33</v>
      </c>
      <c r="D9">
        <v>15.88</v>
      </c>
      <c r="E9" t="s">
        <v>100</v>
      </c>
    </row>
    <row r="10" spans="1:5" x14ac:dyDescent="0.2">
      <c r="A10" s="8" t="s">
        <v>195</v>
      </c>
      <c r="B10">
        <v>0.74</v>
      </c>
      <c r="C10">
        <v>10.5</v>
      </c>
      <c r="D10">
        <v>4.4000000000000004</v>
      </c>
      <c r="E10">
        <v>13.71</v>
      </c>
    </row>
    <row r="11" spans="1:5" x14ac:dyDescent="0.2">
      <c r="A11" s="8" t="s">
        <v>196</v>
      </c>
      <c r="B11">
        <v>2.06</v>
      </c>
      <c r="C11">
        <v>-6.62</v>
      </c>
      <c r="D11">
        <v>4.66</v>
      </c>
      <c r="E11">
        <v>-1.88</v>
      </c>
    </row>
    <row r="12" spans="1:5" x14ac:dyDescent="0.2">
      <c r="A12" s="8" t="s">
        <v>197</v>
      </c>
      <c r="B12">
        <v>0.3</v>
      </c>
      <c r="C12" t="s">
        <v>100</v>
      </c>
      <c r="D12">
        <v>9.3699999999999992</v>
      </c>
      <c r="E12" t="s">
        <v>100</v>
      </c>
    </row>
    <row r="13" spans="1:5" x14ac:dyDescent="0.2">
      <c r="A13" s="6"/>
    </row>
    <row r="14" spans="1:5" x14ac:dyDescent="0.2">
      <c r="A14" s="6"/>
    </row>
    <row r="15" spans="1:5" x14ac:dyDescent="0.2">
      <c r="A15" s="6"/>
    </row>
    <row r="16" spans="1:5" x14ac:dyDescent="0.2">
      <c r="A16" s="6"/>
    </row>
    <row r="17" spans="1:9" x14ac:dyDescent="0.2">
      <c r="A17" s="6"/>
    </row>
    <row r="18" spans="1:9" x14ac:dyDescent="0.2">
      <c r="A18" s="6"/>
    </row>
    <row r="19" spans="1:9" x14ac:dyDescent="0.2">
      <c r="A19" s="6" t="s">
        <v>227</v>
      </c>
      <c r="B19" t="s">
        <v>228</v>
      </c>
      <c r="C19" t="s">
        <v>6</v>
      </c>
      <c r="D19" t="s">
        <v>10</v>
      </c>
      <c r="E19" t="s">
        <v>229</v>
      </c>
    </row>
    <row r="20" spans="1:9" x14ac:dyDescent="0.2">
      <c r="A20" s="6" t="s">
        <v>230</v>
      </c>
      <c r="B20" t="s">
        <v>228</v>
      </c>
      <c r="C20" t="s">
        <v>231</v>
      </c>
      <c r="D20" t="s">
        <v>232</v>
      </c>
      <c r="E20" t="s">
        <v>233</v>
      </c>
    </row>
    <row r="21" spans="1:9" x14ac:dyDescent="0.2">
      <c r="A21" t="s">
        <v>234</v>
      </c>
      <c r="B21" t="s">
        <v>228</v>
      </c>
      <c r="C21" t="s">
        <v>235</v>
      </c>
      <c r="D21" t="s">
        <v>236</v>
      </c>
      <c r="E21">
        <v>3.89</v>
      </c>
      <c r="F21">
        <v>1.04</v>
      </c>
      <c r="G21">
        <v>3.95</v>
      </c>
      <c r="H21">
        <v>8.8800000000000008</v>
      </c>
      <c r="I21" t="s">
        <v>237</v>
      </c>
    </row>
    <row r="22" spans="1:9" x14ac:dyDescent="0.2">
      <c r="A22" t="s">
        <v>238</v>
      </c>
      <c r="B22" t="s">
        <v>228</v>
      </c>
      <c r="C22" t="s">
        <v>235</v>
      </c>
      <c r="D22" t="s">
        <v>236</v>
      </c>
      <c r="E22">
        <v>1.23</v>
      </c>
      <c r="F22">
        <v>0.42</v>
      </c>
      <c r="G22">
        <v>2.06</v>
      </c>
      <c r="H22">
        <v>3.71</v>
      </c>
      <c r="I22" t="s">
        <v>239</v>
      </c>
    </row>
    <row r="23" spans="1:9" x14ac:dyDescent="0.2">
      <c r="A23" t="s">
        <v>240</v>
      </c>
      <c r="B23" t="s">
        <v>228</v>
      </c>
      <c r="C23" t="s">
        <v>235</v>
      </c>
      <c r="D23" t="s">
        <v>236</v>
      </c>
      <c r="E23">
        <v>1.02</v>
      </c>
      <c r="F23">
        <v>0.27</v>
      </c>
      <c r="G23">
        <v>1.89</v>
      </c>
      <c r="H23">
        <v>3.18</v>
      </c>
      <c r="I23" t="s">
        <v>241</v>
      </c>
    </row>
    <row r="24" spans="1:9" x14ac:dyDescent="0.2">
      <c r="A24" t="s">
        <v>242</v>
      </c>
      <c r="B24" t="s">
        <v>228</v>
      </c>
      <c r="C24" t="s">
        <v>235</v>
      </c>
      <c r="D24" t="s">
        <v>236</v>
      </c>
      <c r="E24">
        <v>1.31</v>
      </c>
      <c r="F24">
        <v>0.33</v>
      </c>
      <c r="G24">
        <v>2.33</v>
      </c>
      <c r="H24">
        <v>3.97</v>
      </c>
      <c r="I24" t="s">
        <v>243</v>
      </c>
    </row>
    <row r="25" spans="1:9" x14ac:dyDescent="0.2">
      <c r="A25" t="s">
        <v>244</v>
      </c>
      <c r="B25" t="s">
        <v>228</v>
      </c>
      <c r="C25" t="s">
        <v>235</v>
      </c>
      <c r="D25" t="s">
        <v>236</v>
      </c>
      <c r="E25" t="s">
        <v>245</v>
      </c>
      <c r="F25" t="s">
        <v>246</v>
      </c>
      <c r="G25" t="s">
        <v>246</v>
      </c>
      <c r="H25" t="s">
        <v>246</v>
      </c>
      <c r="I25" t="s">
        <v>247</v>
      </c>
    </row>
    <row r="26" spans="1:9" x14ac:dyDescent="0.2">
      <c r="A26" t="s">
        <v>248</v>
      </c>
      <c r="B26" t="s">
        <v>249</v>
      </c>
    </row>
    <row r="27" spans="1:9" x14ac:dyDescent="0.2">
      <c r="A27" t="s">
        <v>250</v>
      </c>
      <c r="B27" t="s">
        <v>228</v>
      </c>
      <c r="C27" t="s">
        <v>251</v>
      </c>
      <c r="D27">
        <v>1.56</v>
      </c>
      <c r="E27">
        <v>0.54</v>
      </c>
      <c r="F27">
        <v>1.1100000000000001</v>
      </c>
      <c r="G27">
        <v>3.21</v>
      </c>
      <c r="I27" t="s">
        <v>252</v>
      </c>
    </row>
    <row r="28" spans="1:9" x14ac:dyDescent="0.2">
      <c r="A28" t="s">
        <v>253</v>
      </c>
      <c r="B28" t="s">
        <v>228</v>
      </c>
      <c r="C28" t="s">
        <v>251</v>
      </c>
      <c r="D28">
        <v>2.56</v>
      </c>
      <c r="E28">
        <v>0.83</v>
      </c>
      <c r="F28">
        <v>2.13</v>
      </c>
      <c r="G28">
        <v>5.52</v>
      </c>
      <c r="I28" t="s">
        <v>254</v>
      </c>
    </row>
    <row r="29" spans="1:9" x14ac:dyDescent="0.2">
      <c r="A29" t="s">
        <v>255</v>
      </c>
      <c r="B29" t="s">
        <v>228</v>
      </c>
      <c r="C29" t="s">
        <v>251</v>
      </c>
      <c r="D29">
        <v>1.06</v>
      </c>
      <c r="E29">
        <v>1.05</v>
      </c>
      <c r="F29">
        <v>2.0699999999999998</v>
      </c>
      <c r="G29">
        <v>4.18</v>
      </c>
      <c r="I29" t="s">
        <v>256</v>
      </c>
    </row>
    <row r="30" spans="1:9" x14ac:dyDescent="0.2">
      <c r="A30" t="s">
        <v>257</v>
      </c>
      <c r="B30" t="s">
        <v>228</v>
      </c>
      <c r="C30" t="s">
        <v>251</v>
      </c>
      <c r="D30">
        <v>0.78</v>
      </c>
      <c r="E30">
        <v>0.6</v>
      </c>
      <c r="F30">
        <v>1.97</v>
      </c>
      <c r="G30">
        <v>3.35</v>
      </c>
      <c r="I30" t="s">
        <v>258</v>
      </c>
    </row>
    <row r="31" spans="1:9" x14ac:dyDescent="0.2">
      <c r="A31" t="s">
        <v>259</v>
      </c>
      <c r="B31" t="s">
        <v>228</v>
      </c>
      <c r="C31" t="s">
        <v>251</v>
      </c>
      <c r="D31" t="s">
        <v>246</v>
      </c>
      <c r="E31" t="s">
        <v>246</v>
      </c>
      <c r="F31" t="s">
        <v>246</v>
      </c>
      <c r="G31" t="s">
        <v>246</v>
      </c>
      <c r="I31" t="s">
        <v>260</v>
      </c>
    </row>
    <row r="32" spans="1:9" x14ac:dyDescent="0.2">
      <c r="A32" t="s">
        <v>261</v>
      </c>
      <c r="B32" t="s">
        <v>262</v>
      </c>
    </row>
    <row r="33" spans="1:9" x14ac:dyDescent="0.2">
      <c r="A33" t="s">
        <v>263</v>
      </c>
      <c r="B33" t="s">
        <v>228</v>
      </c>
      <c r="C33" t="s">
        <v>235</v>
      </c>
      <c r="D33" t="s">
        <v>236</v>
      </c>
      <c r="E33">
        <v>1.18</v>
      </c>
      <c r="F33">
        <v>0.4</v>
      </c>
      <c r="G33">
        <v>1.93</v>
      </c>
      <c r="H33">
        <v>3.51</v>
      </c>
      <c r="I33" t="s">
        <v>264</v>
      </c>
    </row>
    <row r="34" spans="1:9" x14ac:dyDescent="0.2">
      <c r="A34" t="s">
        <v>265</v>
      </c>
      <c r="B34" t="s">
        <v>228</v>
      </c>
      <c r="C34" t="s">
        <v>235</v>
      </c>
      <c r="D34" t="s">
        <v>236</v>
      </c>
      <c r="E34" t="s">
        <v>246</v>
      </c>
      <c r="F34" t="s">
        <v>246</v>
      </c>
      <c r="G34" t="s">
        <v>246</v>
      </c>
      <c r="H34" t="s">
        <v>246</v>
      </c>
      <c r="I34" t="s">
        <v>266</v>
      </c>
    </row>
    <row r="35" spans="1:9" x14ac:dyDescent="0.2">
      <c r="A35" t="s">
        <v>267</v>
      </c>
      <c r="B35" t="s">
        <v>228</v>
      </c>
      <c r="C35" t="s">
        <v>235</v>
      </c>
      <c r="D35" t="s">
        <v>236</v>
      </c>
      <c r="E35" t="s">
        <v>246</v>
      </c>
      <c r="F35" t="s">
        <v>246</v>
      </c>
      <c r="G35" t="s">
        <v>246</v>
      </c>
      <c r="H35" t="s">
        <v>246</v>
      </c>
      <c r="I35" t="s">
        <v>268</v>
      </c>
    </row>
    <row r="36" spans="1:9" x14ac:dyDescent="0.2">
      <c r="A36" t="s">
        <v>269</v>
      </c>
      <c r="B36" t="s">
        <v>228</v>
      </c>
      <c r="C36" t="s">
        <v>235</v>
      </c>
      <c r="D36" t="s">
        <v>236</v>
      </c>
      <c r="E36" t="s">
        <v>246</v>
      </c>
      <c r="F36" t="s">
        <v>246</v>
      </c>
      <c r="G36" t="s">
        <v>246</v>
      </c>
      <c r="H36" t="s">
        <v>246</v>
      </c>
      <c r="I36" t="s">
        <v>270</v>
      </c>
    </row>
    <row r="37" spans="1:9" x14ac:dyDescent="0.2">
      <c r="A37" t="s">
        <v>248</v>
      </c>
      <c r="B37" t="s">
        <v>249</v>
      </c>
    </row>
    <row r="38" spans="1:9" x14ac:dyDescent="0.2">
      <c r="A38" t="s">
        <v>271</v>
      </c>
      <c r="B38" t="s">
        <v>228</v>
      </c>
      <c r="C38" t="s">
        <v>251</v>
      </c>
      <c r="D38">
        <v>0.51</v>
      </c>
      <c r="E38">
        <v>0.59</v>
      </c>
      <c r="F38">
        <v>1.99</v>
      </c>
      <c r="G38">
        <v>3.09</v>
      </c>
      <c r="I38" t="s">
        <v>272</v>
      </c>
    </row>
    <row r="39" spans="1:9" x14ac:dyDescent="0.2">
      <c r="A39" t="s">
        <v>273</v>
      </c>
      <c r="B39" t="s">
        <v>228</v>
      </c>
      <c r="C39" t="s">
        <v>251</v>
      </c>
      <c r="D39">
        <v>0.75</v>
      </c>
      <c r="E39">
        <v>0.5</v>
      </c>
      <c r="F39">
        <v>3.79</v>
      </c>
      <c r="G39">
        <v>5.04</v>
      </c>
      <c r="I39" t="s">
        <v>274</v>
      </c>
    </row>
    <row r="40" spans="1:9" x14ac:dyDescent="0.2">
      <c r="A40" t="s">
        <v>275</v>
      </c>
      <c r="B40" t="s">
        <v>228</v>
      </c>
      <c r="C40" t="s">
        <v>251</v>
      </c>
      <c r="D40">
        <v>0.79</v>
      </c>
      <c r="E40">
        <v>0.87</v>
      </c>
      <c r="F40">
        <v>2.35</v>
      </c>
      <c r="G40">
        <v>4.01</v>
      </c>
      <c r="I40" t="s">
        <v>276</v>
      </c>
    </row>
    <row r="41" spans="1:9" x14ac:dyDescent="0.2">
      <c r="A41" t="s">
        <v>277</v>
      </c>
      <c r="B41" t="s">
        <v>228</v>
      </c>
      <c r="C41" t="s">
        <v>251</v>
      </c>
      <c r="D41">
        <v>0.42</v>
      </c>
      <c r="E41">
        <v>0.98</v>
      </c>
      <c r="F41">
        <v>4.5599999999999996</v>
      </c>
      <c r="G41">
        <v>5.96</v>
      </c>
      <c r="I41" t="s">
        <v>278</v>
      </c>
    </row>
    <row r="42" spans="1:9" x14ac:dyDescent="0.2">
      <c r="A42" t="s">
        <v>279</v>
      </c>
      <c r="B42" t="s">
        <v>228</v>
      </c>
      <c r="C42" t="s">
        <v>251</v>
      </c>
      <c r="D42" t="s">
        <v>246</v>
      </c>
      <c r="E42" t="s">
        <v>246</v>
      </c>
      <c r="F42" t="s">
        <v>246</v>
      </c>
      <c r="G42" t="s">
        <v>246</v>
      </c>
      <c r="I42" t="s">
        <v>280</v>
      </c>
    </row>
    <row r="43" spans="1:9" x14ac:dyDescent="0.2">
      <c r="A43" t="s">
        <v>281</v>
      </c>
      <c r="B43" t="s">
        <v>228</v>
      </c>
      <c r="C43" t="s">
        <v>251</v>
      </c>
      <c r="D43">
        <v>0.51</v>
      </c>
      <c r="E43">
        <v>0.25</v>
      </c>
      <c r="F43">
        <v>1.49</v>
      </c>
      <c r="G43">
        <v>2.25</v>
      </c>
      <c r="I43" t="s">
        <v>282</v>
      </c>
    </row>
    <row r="44" spans="1:9" x14ac:dyDescent="0.2">
      <c r="A44" t="s">
        <v>283</v>
      </c>
      <c r="B44" t="s">
        <v>228</v>
      </c>
      <c r="C44" t="s">
        <v>251</v>
      </c>
      <c r="D44">
        <v>0.11</v>
      </c>
      <c r="E44">
        <v>0.19</v>
      </c>
      <c r="F44">
        <v>0</v>
      </c>
      <c r="G44">
        <v>0.3</v>
      </c>
      <c r="I44" t="s">
        <v>284</v>
      </c>
    </row>
    <row r="45" spans="1:9" x14ac:dyDescent="0.2">
      <c r="A45" t="s">
        <v>285</v>
      </c>
      <c r="B45" t="s">
        <v>228</v>
      </c>
      <c r="C45" t="s">
        <v>251</v>
      </c>
      <c r="D45">
        <v>0.18</v>
      </c>
      <c r="E45">
        <v>0.34</v>
      </c>
      <c r="F45">
        <v>3.54</v>
      </c>
      <c r="G45">
        <v>4.0599999999999996</v>
      </c>
      <c r="I45" t="s">
        <v>286</v>
      </c>
    </row>
    <row r="46" spans="1:9" x14ac:dyDescent="0.2">
      <c r="A46" t="s">
        <v>287</v>
      </c>
      <c r="B46" t="s">
        <v>228</v>
      </c>
      <c r="C46" t="s">
        <v>251</v>
      </c>
      <c r="D46">
        <v>0.17</v>
      </c>
      <c r="E46">
        <v>0.41</v>
      </c>
      <c r="F46">
        <v>1.7</v>
      </c>
      <c r="G46">
        <v>2.2799999999999998</v>
      </c>
      <c r="I46" t="s">
        <v>288</v>
      </c>
    </row>
    <row r="47" spans="1:9" x14ac:dyDescent="0.2">
      <c r="A47" t="s">
        <v>263</v>
      </c>
      <c r="B47" t="s">
        <v>228</v>
      </c>
      <c r="C47" t="s">
        <v>251</v>
      </c>
      <c r="D47">
        <v>1.18</v>
      </c>
      <c r="E47">
        <v>0.4</v>
      </c>
      <c r="F47">
        <v>1.93</v>
      </c>
      <c r="G47">
        <v>3.51</v>
      </c>
      <c r="I47" t="s">
        <v>289</v>
      </c>
    </row>
    <row r="51" spans="1:11" x14ac:dyDescent="0.2">
      <c r="A51" t="s">
        <v>560</v>
      </c>
      <c r="B51">
        <v>40.700000000000003</v>
      </c>
      <c r="C51">
        <v>4.0199999999999996</v>
      </c>
      <c r="D51">
        <v>0.05</v>
      </c>
      <c r="E51">
        <v>3.1</v>
      </c>
      <c r="F51">
        <v>0.87</v>
      </c>
      <c r="G51">
        <v>3.56</v>
      </c>
      <c r="H51">
        <v>0.08</v>
      </c>
      <c r="I51">
        <v>4.91</v>
      </c>
      <c r="J51">
        <v>1.47</v>
      </c>
      <c r="K51">
        <v>15.89</v>
      </c>
    </row>
    <row r="52" spans="1:11" x14ac:dyDescent="0.2">
      <c r="A52" t="s">
        <v>561</v>
      </c>
      <c r="B52">
        <v>14.9</v>
      </c>
      <c r="C52">
        <v>3.53</v>
      </c>
      <c r="D52">
        <v>0.06</v>
      </c>
      <c r="E52">
        <v>2.87</v>
      </c>
      <c r="F52">
        <v>0.6</v>
      </c>
      <c r="G52">
        <v>4.78</v>
      </c>
      <c r="H52">
        <v>7.0000000000000007E-2</v>
      </c>
      <c r="I52">
        <v>3.24</v>
      </c>
      <c r="J52">
        <v>0.71</v>
      </c>
      <c r="K52">
        <v>16.07</v>
      </c>
    </row>
    <row r="53" spans="1:11" x14ac:dyDescent="0.2">
      <c r="A53" t="s">
        <v>562</v>
      </c>
      <c r="B53">
        <v>42.5</v>
      </c>
      <c r="C53">
        <v>2.63</v>
      </c>
      <c r="D53">
        <v>0.05</v>
      </c>
      <c r="E53">
        <v>2.2000000000000002</v>
      </c>
      <c r="F53">
        <v>0.38</v>
      </c>
      <c r="G53">
        <v>5.79</v>
      </c>
      <c r="H53">
        <v>0.09</v>
      </c>
      <c r="I53">
        <v>3.65</v>
      </c>
      <c r="J53">
        <v>0.66</v>
      </c>
      <c r="K53">
        <v>13.71</v>
      </c>
    </row>
    <row r="54" spans="1:11" x14ac:dyDescent="0.2">
      <c r="A54" t="s">
        <v>563</v>
      </c>
      <c r="B54">
        <v>16</v>
      </c>
      <c r="C54">
        <v>5.08</v>
      </c>
      <c r="D54">
        <v>0.08</v>
      </c>
      <c r="E54">
        <v>3.33</v>
      </c>
      <c r="F54">
        <v>1.67</v>
      </c>
      <c r="G54">
        <v>1.99</v>
      </c>
      <c r="H54">
        <v>0.1</v>
      </c>
      <c r="I54">
        <v>3.78</v>
      </c>
      <c r="J54" t="s">
        <v>564</v>
      </c>
      <c r="K54">
        <v>18.239999999999998</v>
      </c>
    </row>
    <row r="55" spans="1:11" x14ac:dyDescent="0.2">
      <c r="A55" t="s">
        <v>565</v>
      </c>
      <c r="B55">
        <v>50.4</v>
      </c>
      <c r="C55">
        <v>2.36</v>
      </c>
      <c r="D55">
        <v>0.03</v>
      </c>
      <c r="E55">
        <v>2.0699999999999998</v>
      </c>
      <c r="F55">
        <v>0.26</v>
      </c>
      <c r="G55">
        <v>7.96</v>
      </c>
      <c r="H55">
        <v>0.06</v>
      </c>
      <c r="I55">
        <v>3.97</v>
      </c>
      <c r="J55">
        <v>0.52</v>
      </c>
      <c r="K55">
        <v>9.4499999999999993</v>
      </c>
    </row>
    <row r="56" spans="1:11" x14ac:dyDescent="0.2">
      <c r="A56" t="s">
        <v>566</v>
      </c>
      <c r="B56">
        <v>7.5</v>
      </c>
      <c r="C56">
        <v>1.89</v>
      </c>
      <c r="D56">
        <v>0.03</v>
      </c>
      <c r="E56">
        <v>1.28</v>
      </c>
      <c r="F56">
        <v>0.57999999999999996</v>
      </c>
      <c r="G56">
        <v>2.21</v>
      </c>
      <c r="H56">
        <v>0.03</v>
      </c>
      <c r="I56">
        <v>1.36</v>
      </c>
      <c r="J56">
        <v>0.63</v>
      </c>
      <c r="K56">
        <v>12.13</v>
      </c>
    </row>
    <row r="57" spans="1:11" x14ac:dyDescent="0.2">
      <c r="A57" t="s">
        <v>567</v>
      </c>
      <c r="B57">
        <v>12.4</v>
      </c>
      <c r="C57">
        <v>1.28</v>
      </c>
      <c r="D57">
        <v>0.02</v>
      </c>
      <c r="E57">
        <v>1.01</v>
      </c>
      <c r="F57">
        <v>0.25</v>
      </c>
      <c r="G57">
        <v>4.04</v>
      </c>
      <c r="H57">
        <v>0.02</v>
      </c>
      <c r="I57">
        <v>1.1399999999999999</v>
      </c>
      <c r="J57">
        <v>0.28999999999999998</v>
      </c>
      <c r="K57">
        <v>2.2999999999999998</v>
      </c>
    </row>
    <row r="58" spans="1:11" x14ac:dyDescent="0.2">
      <c r="A58" t="s">
        <v>568</v>
      </c>
      <c r="B58">
        <v>32.700000000000003</v>
      </c>
      <c r="C58">
        <v>2.46</v>
      </c>
      <c r="D58">
        <v>0.02</v>
      </c>
      <c r="E58">
        <v>1.92</v>
      </c>
      <c r="F58">
        <v>0.52</v>
      </c>
      <c r="G58">
        <v>3.69</v>
      </c>
      <c r="H58">
        <v>0.03</v>
      </c>
      <c r="I58">
        <v>2.75</v>
      </c>
      <c r="J58" t="s">
        <v>569</v>
      </c>
      <c r="K58">
        <v>3.18</v>
      </c>
    </row>
    <row r="61" spans="1:11" x14ac:dyDescent="0.2">
      <c r="A61" t="s">
        <v>566</v>
      </c>
      <c r="B61">
        <v>8.1999999999999993</v>
      </c>
      <c r="C61">
        <v>3</v>
      </c>
      <c r="D61">
        <v>0.04</v>
      </c>
      <c r="E61">
        <v>2.2999999999999998</v>
      </c>
      <c r="F61">
        <v>0.66</v>
      </c>
      <c r="G61">
        <v>3.48</v>
      </c>
      <c r="H61">
        <v>4.3999999999999997E-2</v>
      </c>
      <c r="I61">
        <v>2.4300000000000002</v>
      </c>
      <c r="J61">
        <v>0.72</v>
      </c>
      <c r="K61">
        <v>13.58</v>
      </c>
    </row>
    <row r="62" spans="1:11" x14ac:dyDescent="0.2">
      <c r="A62" t="s">
        <v>567</v>
      </c>
      <c r="B62">
        <v>10.5</v>
      </c>
      <c r="C62">
        <v>0.6</v>
      </c>
      <c r="D62">
        <v>0.01</v>
      </c>
      <c r="E62">
        <v>0.03</v>
      </c>
      <c r="F62">
        <v>0.56000000000000005</v>
      </c>
      <c r="G62">
        <v>0.05</v>
      </c>
      <c r="H62">
        <v>1.0999999999999999E-2</v>
      </c>
      <c r="I62">
        <v>0.03</v>
      </c>
      <c r="J62">
        <v>0.63</v>
      </c>
      <c r="K62">
        <v>10.38</v>
      </c>
    </row>
    <row r="63" spans="1:11" x14ac:dyDescent="0.2">
      <c r="A63" t="s">
        <v>568</v>
      </c>
      <c r="B63">
        <v>21.3</v>
      </c>
      <c r="C63">
        <v>1.56</v>
      </c>
      <c r="D63">
        <v>0.03</v>
      </c>
      <c r="E63">
        <v>1.01</v>
      </c>
      <c r="F63">
        <v>0.52</v>
      </c>
      <c r="G63">
        <v>1.94</v>
      </c>
      <c r="H63">
        <v>3.7999999999999999E-2</v>
      </c>
      <c r="I63">
        <v>1.26</v>
      </c>
      <c r="J63">
        <v>0.66</v>
      </c>
      <c r="K63">
        <v>7.57</v>
      </c>
    </row>
    <row r="66" spans="1:14" x14ac:dyDescent="0.2">
      <c r="A66">
        <v>5.55</v>
      </c>
    </row>
    <row r="70" spans="1:14" x14ac:dyDescent="0.2">
      <c r="A70" t="s">
        <v>602</v>
      </c>
      <c r="B70" t="s">
        <v>603</v>
      </c>
      <c r="C70">
        <v>126</v>
      </c>
      <c r="D70">
        <v>38</v>
      </c>
      <c r="E70">
        <v>0</v>
      </c>
      <c r="F70">
        <v>0.1</v>
      </c>
      <c r="G70" t="s">
        <v>604</v>
      </c>
      <c r="H70" t="s">
        <v>605</v>
      </c>
      <c r="I70">
        <v>192</v>
      </c>
      <c r="J70">
        <v>100</v>
      </c>
      <c r="K70">
        <v>2</v>
      </c>
      <c r="L70">
        <v>2</v>
      </c>
      <c r="M70">
        <v>0</v>
      </c>
      <c r="N70">
        <v>4</v>
      </c>
    </row>
    <row r="71" spans="1:14" x14ac:dyDescent="0.2">
      <c r="A71" t="s">
        <v>606</v>
      </c>
      <c r="B71" t="s">
        <v>607</v>
      </c>
      <c r="C71">
        <v>138</v>
      </c>
      <c r="D71">
        <v>39.4</v>
      </c>
      <c r="E71">
        <v>0.77</v>
      </c>
      <c r="F71">
        <v>0.1</v>
      </c>
      <c r="G71">
        <v>5.6</v>
      </c>
      <c r="H71" t="s">
        <v>605</v>
      </c>
      <c r="I71">
        <v>270</v>
      </c>
      <c r="J71">
        <v>102</v>
      </c>
      <c r="K71">
        <v>2</v>
      </c>
      <c r="L71">
        <v>2</v>
      </c>
      <c r="M71">
        <v>0</v>
      </c>
      <c r="N71">
        <v>4</v>
      </c>
    </row>
    <row r="72" spans="1:14" x14ac:dyDescent="0.2">
      <c r="A72" t="s">
        <v>608</v>
      </c>
      <c r="B72" t="s">
        <v>609</v>
      </c>
      <c r="C72">
        <v>163</v>
      </c>
      <c r="D72">
        <v>56</v>
      </c>
      <c r="E72">
        <v>0.01</v>
      </c>
      <c r="F72">
        <v>0.2</v>
      </c>
      <c r="G72">
        <v>2.4</v>
      </c>
      <c r="H72" t="s">
        <v>610</v>
      </c>
      <c r="I72">
        <v>78</v>
      </c>
      <c r="J72">
        <v>357</v>
      </c>
      <c r="K72">
        <v>18</v>
      </c>
      <c r="L72">
        <v>17</v>
      </c>
      <c r="M72">
        <v>0</v>
      </c>
      <c r="N72">
        <v>35</v>
      </c>
    </row>
    <row r="73" spans="1:14" x14ac:dyDescent="0.2">
      <c r="A73" t="s">
        <v>611</v>
      </c>
      <c r="B73" t="s">
        <v>612</v>
      </c>
      <c r="C73">
        <v>160</v>
      </c>
      <c r="D73">
        <v>55.5</v>
      </c>
      <c r="E73">
        <v>0</v>
      </c>
      <c r="F73">
        <v>0.1</v>
      </c>
      <c r="G73" t="s">
        <v>613</v>
      </c>
      <c r="H73" t="s">
        <v>614</v>
      </c>
      <c r="I73">
        <v>118</v>
      </c>
      <c r="J73">
        <v>309</v>
      </c>
      <c r="K73">
        <v>42</v>
      </c>
      <c r="L73">
        <v>7</v>
      </c>
      <c r="M73">
        <v>0</v>
      </c>
      <c r="N73">
        <v>49</v>
      </c>
    </row>
    <row r="74" spans="1:14" x14ac:dyDescent="0.2">
      <c r="A74" t="s">
        <v>615</v>
      </c>
      <c r="B74" t="s">
        <v>616</v>
      </c>
      <c r="C74">
        <v>157</v>
      </c>
      <c r="D74">
        <v>55.6</v>
      </c>
      <c r="E74">
        <v>0.62</v>
      </c>
      <c r="F74">
        <v>0.1</v>
      </c>
      <c r="G74">
        <v>5.0999999999999996</v>
      </c>
      <c r="H74" t="s">
        <v>617</v>
      </c>
      <c r="I74">
        <v>81</v>
      </c>
      <c r="J74">
        <v>324</v>
      </c>
      <c r="K74">
        <v>47</v>
      </c>
      <c r="L74">
        <v>10</v>
      </c>
      <c r="M74">
        <v>0.5</v>
      </c>
      <c r="N74">
        <v>58</v>
      </c>
    </row>
    <row r="75" spans="1:14" x14ac:dyDescent="0.2">
      <c r="A75" t="s">
        <v>618</v>
      </c>
      <c r="B75" t="s">
        <v>619</v>
      </c>
      <c r="C75">
        <v>99</v>
      </c>
      <c r="D75">
        <v>33.4</v>
      </c>
      <c r="E75">
        <v>1.98</v>
      </c>
      <c r="F75">
        <v>1.9</v>
      </c>
      <c r="G75">
        <v>2</v>
      </c>
      <c r="H75" t="s">
        <v>605</v>
      </c>
      <c r="I75">
        <v>93</v>
      </c>
      <c r="J75">
        <v>70</v>
      </c>
      <c r="K75">
        <v>87</v>
      </c>
      <c r="L75">
        <v>10</v>
      </c>
      <c r="M75">
        <v>1.06</v>
      </c>
      <c r="N75">
        <v>98</v>
      </c>
    </row>
    <row r="76" spans="1:14" x14ac:dyDescent="0.2">
      <c r="A76" t="s">
        <v>620</v>
      </c>
      <c r="B76" t="s">
        <v>621</v>
      </c>
      <c r="C76">
        <v>132</v>
      </c>
      <c r="D76">
        <v>51.2</v>
      </c>
      <c r="E76">
        <v>7.0000000000000007E-2</v>
      </c>
      <c r="F76">
        <v>0.2</v>
      </c>
      <c r="G76">
        <v>5.7</v>
      </c>
      <c r="H76" t="s">
        <v>622</v>
      </c>
      <c r="I76">
        <v>983</v>
      </c>
      <c r="J76">
        <v>512</v>
      </c>
      <c r="K76">
        <v>161</v>
      </c>
      <c r="L76">
        <v>18</v>
      </c>
      <c r="M76">
        <v>1.22</v>
      </c>
      <c r="N76">
        <v>180</v>
      </c>
    </row>
    <row r="77" spans="1:14" x14ac:dyDescent="0.2">
      <c r="A77" t="s">
        <v>623</v>
      </c>
      <c r="B77" t="s">
        <v>624</v>
      </c>
      <c r="C77">
        <v>127</v>
      </c>
      <c r="D77">
        <v>51.1</v>
      </c>
      <c r="E77">
        <v>4.4999999999999998E-2</v>
      </c>
      <c r="F77">
        <v>0.3</v>
      </c>
      <c r="G77">
        <v>6.4</v>
      </c>
      <c r="H77" t="s">
        <v>625</v>
      </c>
      <c r="I77">
        <v>803</v>
      </c>
      <c r="J77">
        <v>669</v>
      </c>
      <c r="K77">
        <v>216</v>
      </c>
      <c r="L77">
        <v>23</v>
      </c>
      <c r="M77">
        <v>1.52</v>
      </c>
      <c r="N77">
        <v>241</v>
      </c>
    </row>
    <row r="78" spans="1:14" x14ac:dyDescent="0.2">
      <c r="A78" t="s">
        <v>626</v>
      </c>
      <c r="B78" t="s">
        <v>627</v>
      </c>
      <c r="C78">
        <v>109</v>
      </c>
      <c r="D78">
        <v>43.9</v>
      </c>
      <c r="E78">
        <v>17.43</v>
      </c>
      <c r="F78">
        <v>0.8</v>
      </c>
      <c r="G78">
        <v>7.4</v>
      </c>
      <c r="H78">
        <v>23.3</v>
      </c>
      <c r="I78">
        <v>925</v>
      </c>
      <c r="J78">
        <v>753</v>
      </c>
      <c r="K78">
        <v>303</v>
      </c>
      <c r="L78">
        <v>27</v>
      </c>
      <c r="M78">
        <v>3.69</v>
      </c>
      <c r="N78">
        <v>334</v>
      </c>
    </row>
    <row r="79" spans="1:14" x14ac:dyDescent="0.2">
      <c r="A79" t="s">
        <v>628</v>
      </c>
      <c r="B79" t="s">
        <v>629</v>
      </c>
      <c r="C79">
        <v>145</v>
      </c>
      <c r="D79">
        <v>48.3</v>
      </c>
      <c r="E79">
        <v>16.7</v>
      </c>
      <c r="F79">
        <v>1</v>
      </c>
      <c r="G79">
        <v>12.2</v>
      </c>
      <c r="H79" t="s">
        <v>630</v>
      </c>
      <c r="I79">
        <v>1564</v>
      </c>
      <c r="J79">
        <v>1736</v>
      </c>
      <c r="K79">
        <v>676</v>
      </c>
      <c r="L79">
        <v>57</v>
      </c>
      <c r="M79">
        <v>6.25</v>
      </c>
      <c r="N79">
        <v>739</v>
      </c>
    </row>
    <row r="80" spans="1:14" x14ac:dyDescent="0.2">
      <c r="A80" t="s">
        <v>631</v>
      </c>
      <c r="B80" t="s">
        <v>632</v>
      </c>
      <c r="C80">
        <v>138</v>
      </c>
      <c r="D80">
        <v>39.4</v>
      </c>
      <c r="E80">
        <v>25.69</v>
      </c>
      <c r="F80">
        <v>1.4</v>
      </c>
      <c r="G80">
        <v>24</v>
      </c>
      <c r="H80" t="s">
        <v>633</v>
      </c>
      <c r="I80">
        <v>2345</v>
      </c>
      <c r="J80">
        <v>3144</v>
      </c>
      <c r="K80">
        <v>1418</v>
      </c>
      <c r="L80">
        <v>102</v>
      </c>
      <c r="M80">
        <v>6.59</v>
      </c>
      <c r="N80">
        <v>1527</v>
      </c>
    </row>
    <row r="81" spans="1:14" x14ac:dyDescent="0.2">
      <c r="A81" t="s">
        <v>634</v>
      </c>
      <c r="B81" t="s">
        <v>635</v>
      </c>
      <c r="C81">
        <v>177</v>
      </c>
      <c r="D81">
        <v>32.4</v>
      </c>
      <c r="E81">
        <v>29.1</v>
      </c>
      <c r="F81">
        <v>0.8</v>
      </c>
      <c r="G81">
        <v>21</v>
      </c>
      <c r="H81" t="s">
        <v>636</v>
      </c>
      <c r="I81">
        <v>6313</v>
      </c>
      <c r="J81">
        <v>7981</v>
      </c>
      <c r="K81">
        <v>1282</v>
      </c>
      <c r="L81">
        <v>407</v>
      </c>
      <c r="M81">
        <v>56.35</v>
      </c>
      <c r="N81">
        <v>1745</v>
      </c>
    </row>
    <row r="85" spans="1:14" x14ac:dyDescent="0.2">
      <c r="A85" t="s">
        <v>650</v>
      </c>
      <c r="B85" t="s">
        <v>651</v>
      </c>
      <c r="C85">
        <v>93</v>
      </c>
      <c r="D85" t="s">
        <v>652</v>
      </c>
      <c r="E85">
        <v>0</v>
      </c>
      <c r="F85">
        <v>0.8</v>
      </c>
      <c r="G85" t="s">
        <v>653</v>
      </c>
      <c r="H85" t="s">
        <v>654</v>
      </c>
      <c r="I85">
        <v>431</v>
      </c>
      <c r="J85">
        <v>21</v>
      </c>
    </row>
    <row r="86" spans="1:14" x14ac:dyDescent="0.2">
      <c r="A86" t="s">
        <v>602</v>
      </c>
      <c r="B86" t="s">
        <v>655</v>
      </c>
      <c r="C86">
        <v>126</v>
      </c>
      <c r="D86" t="s">
        <v>656</v>
      </c>
      <c r="E86">
        <v>0</v>
      </c>
      <c r="F86">
        <v>0.1</v>
      </c>
      <c r="G86" t="s">
        <v>604</v>
      </c>
      <c r="H86" t="s">
        <v>657</v>
      </c>
      <c r="I86">
        <v>192</v>
      </c>
      <c r="J86">
        <v>2</v>
      </c>
    </row>
    <row r="87" spans="1:14" x14ac:dyDescent="0.2">
      <c r="A87" t="s">
        <v>606</v>
      </c>
      <c r="B87" t="s">
        <v>658</v>
      </c>
      <c r="C87">
        <v>138</v>
      </c>
      <c r="D87" t="s">
        <v>659</v>
      </c>
      <c r="E87">
        <v>0</v>
      </c>
      <c r="F87">
        <v>0.1</v>
      </c>
      <c r="G87">
        <v>5.6</v>
      </c>
      <c r="H87" t="s">
        <v>660</v>
      </c>
      <c r="I87">
        <v>270</v>
      </c>
      <c r="J87">
        <v>2</v>
      </c>
    </row>
    <row r="88" spans="1:14" x14ac:dyDescent="0.2">
      <c r="A88" t="s">
        <v>661</v>
      </c>
      <c r="B88" t="s">
        <v>662</v>
      </c>
      <c r="C88">
        <v>160</v>
      </c>
      <c r="D88" t="s">
        <v>663</v>
      </c>
      <c r="E88">
        <v>0.6</v>
      </c>
      <c r="F88">
        <v>0.1</v>
      </c>
      <c r="G88">
        <v>5.0999999999999996</v>
      </c>
      <c r="H88" t="s">
        <v>617</v>
      </c>
      <c r="I88">
        <v>81</v>
      </c>
      <c r="J88">
        <v>20</v>
      </c>
    </row>
    <row r="89" spans="1:14" x14ac:dyDescent="0.2">
      <c r="A89" t="s">
        <v>611</v>
      </c>
      <c r="B89" t="s">
        <v>664</v>
      </c>
      <c r="C89">
        <v>160</v>
      </c>
      <c r="D89" t="s">
        <v>652</v>
      </c>
      <c r="E89">
        <v>0</v>
      </c>
      <c r="F89">
        <v>0.1</v>
      </c>
      <c r="G89" t="s">
        <v>613</v>
      </c>
      <c r="H89" t="s">
        <v>665</v>
      </c>
      <c r="I89">
        <v>118</v>
      </c>
      <c r="J89">
        <v>17</v>
      </c>
    </row>
    <row r="90" spans="1:14" x14ac:dyDescent="0.2">
      <c r="A90" t="s">
        <v>666</v>
      </c>
      <c r="B90" t="s">
        <v>667</v>
      </c>
      <c r="C90">
        <v>137</v>
      </c>
      <c r="D90" t="s">
        <v>668</v>
      </c>
      <c r="E90">
        <v>2</v>
      </c>
      <c r="F90">
        <v>0.35</v>
      </c>
      <c r="G90">
        <v>10.7</v>
      </c>
      <c r="H90" t="s">
        <v>669</v>
      </c>
      <c r="I90">
        <v>691</v>
      </c>
      <c r="J90">
        <v>60</v>
      </c>
    </row>
    <row r="91" spans="1:14" x14ac:dyDescent="0.2">
      <c r="A91" t="s">
        <v>623</v>
      </c>
      <c r="B91" t="s">
        <v>670</v>
      </c>
      <c r="C91">
        <v>127</v>
      </c>
      <c r="D91" t="s">
        <v>671</v>
      </c>
      <c r="E91">
        <v>5.7</v>
      </c>
      <c r="F91">
        <v>0.3</v>
      </c>
      <c r="G91">
        <v>6.4</v>
      </c>
      <c r="H91" t="s">
        <v>672</v>
      </c>
      <c r="I91">
        <v>803</v>
      </c>
      <c r="J91">
        <v>58</v>
      </c>
    </row>
    <row r="92" spans="1:14" x14ac:dyDescent="0.2">
      <c r="A92" t="s">
        <v>620</v>
      </c>
      <c r="B92" t="s">
        <v>673</v>
      </c>
      <c r="C92">
        <v>132</v>
      </c>
      <c r="D92" t="s">
        <v>674</v>
      </c>
      <c r="E92">
        <v>6.1</v>
      </c>
      <c r="F92">
        <v>0.2</v>
      </c>
      <c r="G92">
        <v>5.7</v>
      </c>
      <c r="H92" t="s">
        <v>675</v>
      </c>
      <c r="I92">
        <v>983</v>
      </c>
      <c r="J92">
        <v>43</v>
      </c>
    </row>
    <row r="93" spans="1:14" x14ac:dyDescent="0.2">
      <c r="A93" t="s">
        <v>628</v>
      </c>
      <c r="B93" t="s">
        <v>676</v>
      </c>
      <c r="C93">
        <v>138</v>
      </c>
      <c r="D93" t="s">
        <v>677</v>
      </c>
      <c r="E93">
        <v>16.7</v>
      </c>
      <c r="F93">
        <v>1</v>
      </c>
      <c r="G93">
        <v>12.2</v>
      </c>
      <c r="H93" t="s">
        <v>678</v>
      </c>
      <c r="I93">
        <v>1564</v>
      </c>
      <c r="J93">
        <v>149</v>
      </c>
    </row>
    <row r="94" spans="1:14" x14ac:dyDescent="0.2">
      <c r="A94" t="s">
        <v>631</v>
      </c>
      <c r="B94" t="s">
        <v>679</v>
      </c>
      <c r="C94">
        <v>143</v>
      </c>
      <c r="D94" t="s">
        <v>659</v>
      </c>
      <c r="E94">
        <v>20</v>
      </c>
      <c r="F94">
        <v>1.4</v>
      </c>
      <c r="G94">
        <v>24</v>
      </c>
      <c r="H94" t="s">
        <v>680</v>
      </c>
      <c r="I94">
        <v>2345</v>
      </c>
      <c r="J94">
        <v>296</v>
      </c>
    </row>
    <row r="95" spans="1:14" x14ac:dyDescent="0.2">
      <c r="A95" t="s">
        <v>634</v>
      </c>
      <c r="B95" t="s">
        <v>681</v>
      </c>
      <c r="C95">
        <v>151</v>
      </c>
      <c r="D95" t="s">
        <v>682</v>
      </c>
      <c r="E95">
        <v>31.4</v>
      </c>
      <c r="F95">
        <v>0.8</v>
      </c>
      <c r="G95">
        <v>21</v>
      </c>
      <c r="H95" t="s">
        <v>683</v>
      </c>
      <c r="I95">
        <v>6313</v>
      </c>
      <c r="J95">
        <v>685</v>
      </c>
    </row>
    <row r="99" spans="2:14" x14ac:dyDescent="0.2">
      <c r="B99" t="s">
        <v>618</v>
      </c>
      <c r="C99" t="s">
        <v>763</v>
      </c>
      <c r="D99" t="s">
        <v>764</v>
      </c>
      <c r="E99">
        <v>99</v>
      </c>
      <c r="F99" t="s">
        <v>765</v>
      </c>
      <c r="G99">
        <v>33.4</v>
      </c>
      <c r="H99">
        <v>564</v>
      </c>
      <c r="I99">
        <v>1.98</v>
      </c>
      <c r="J99">
        <v>1.9</v>
      </c>
      <c r="K99">
        <v>2</v>
      </c>
      <c r="L99" t="s">
        <v>605</v>
      </c>
      <c r="M99">
        <v>2.8</v>
      </c>
      <c r="N99" t="s">
        <v>766</v>
      </c>
    </row>
    <row r="100" spans="2:14" x14ac:dyDescent="0.2">
      <c r="B100" t="s">
        <v>767</v>
      </c>
      <c r="C100" t="s">
        <v>763</v>
      </c>
      <c r="D100" t="s">
        <v>768</v>
      </c>
      <c r="E100">
        <v>107</v>
      </c>
      <c r="F100" t="s">
        <v>765</v>
      </c>
      <c r="G100">
        <v>34.299999999999997</v>
      </c>
      <c r="H100">
        <v>561</v>
      </c>
      <c r="I100">
        <v>2.1</v>
      </c>
      <c r="J100">
        <v>1.7</v>
      </c>
      <c r="K100">
        <v>2.2000000000000002</v>
      </c>
      <c r="L100" t="s">
        <v>605</v>
      </c>
      <c r="M100" t="s">
        <v>570</v>
      </c>
      <c r="N100" t="s">
        <v>570</v>
      </c>
    </row>
    <row r="101" spans="2:14" x14ac:dyDescent="0.2">
      <c r="B101" t="s">
        <v>769</v>
      </c>
      <c r="C101" t="s">
        <v>763</v>
      </c>
      <c r="D101" t="s">
        <v>770</v>
      </c>
      <c r="E101">
        <v>100</v>
      </c>
      <c r="F101" t="s">
        <v>765</v>
      </c>
      <c r="G101">
        <v>37.5</v>
      </c>
      <c r="H101">
        <v>448</v>
      </c>
      <c r="I101">
        <v>2.1</v>
      </c>
      <c r="J101">
        <v>1.4</v>
      </c>
      <c r="K101">
        <v>2.6</v>
      </c>
      <c r="L101" t="s">
        <v>605</v>
      </c>
      <c r="M101" t="s">
        <v>570</v>
      </c>
      <c r="N101" t="s">
        <v>570</v>
      </c>
    </row>
    <row r="102" spans="2:14" x14ac:dyDescent="0.2">
      <c r="B102" t="s">
        <v>771</v>
      </c>
      <c r="C102" t="s">
        <v>763</v>
      </c>
      <c r="D102" t="s">
        <v>772</v>
      </c>
      <c r="E102">
        <v>102</v>
      </c>
      <c r="F102" t="s">
        <v>765</v>
      </c>
      <c r="G102">
        <v>39.9</v>
      </c>
      <c r="H102">
        <v>651</v>
      </c>
      <c r="I102">
        <v>1.6</v>
      </c>
      <c r="J102">
        <v>0.8</v>
      </c>
      <c r="K102">
        <v>1.8</v>
      </c>
      <c r="L102" t="s">
        <v>605</v>
      </c>
      <c r="M102" t="s">
        <v>570</v>
      </c>
      <c r="N102" t="s">
        <v>570</v>
      </c>
    </row>
    <row r="103" spans="2:14" x14ac:dyDescent="0.2">
      <c r="B103" t="s">
        <v>650</v>
      </c>
      <c r="C103" t="s">
        <v>763</v>
      </c>
      <c r="D103" t="s">
        <v>773</v>
      </c>
      <c r="E103">
        <v>102</v>
      </c>
      <c r="F103" t="s">
        <v>765</v>
      </c>
      <c r="G103">
        <v>48</v>
      </c>
      <c r="H103">
        <v>50</v>
      </c>
      <c r="I103" t="s">
        <v>774</v>
      </c>
      <c r="J103">
        <v>0.8</v>
      </c>
      <c r="K103" t="s">
        <v>653</v>
      </c>
      <c r="L103" t="s">
        <v>605</v>
      </c>
      <c r="M103">
        <v>3.3</v>
      </c>
      <c r="N103" t="s">
        <v>775</v>
      </c>
    </row>
    <row r="104" spans="2:14" x14ac:dyDescent="0.2">
      <c r="B104" t="s">
        <v>776</v>
      </c>
      <c r="C104" t="s">
        <v>777</v>
      </c>
      <c r="D104" t="s">
        <v>778</v>
      </c>
      <c r="E104">
        <v>110</v>
      </c>
      <c r="F104" t="s">
        <v>765</v>
      </c>
      <c r="G104">
        <v>37.700000000000003</v>
      </c>
      <c r="H104">
        <v>992</v>
      </c>
      <c r="I104" t="s">
        <v>774</v>
      </c>
      <c r="J104">
        <v>0.2</v>
      </c>
      <c r="K104" t="s">
        <v>779</v>
      </c>
      <c r="L104" t="s">
        <v>610</v>
      </c>
      <c r="M104" t="s">
        <v>570</v>
      </c>
      <c r="N104" t="s">
        <v>570</v>
      </c>
    </row>
    <row r="105" spans="2:14" x14ac:dyDescent="0.2">
      <c r="B105" t="s">
        <v>780</v>
      </c>
      <c r="C105" t="s">
        <v>781</v>
      </c>
      <c r="D105" t="s">
        <v>782</v>
      </c>
      <c r="E105">
        <v>121</v>
      </c>
      <c r="F105" t="s">
        <v>765</v>
      </c>
      <c r="G105">
        <v>31.5</v>
      </c>
      <c r="H105">
        <v>385</v>
      </c>
      <c r="I105" t="s">
        <v>774</v>
      </c>
      <c r="J105">
        <v>0.6</v>
      </c>
      <c r="K105" t="s">
        <v>783</v>
      </c>
      <c r="L105" t="s">
        <v>784</v>
      </c>
      <c r="M105" t="s">
        <v>570</v>
      </c>
      <c r="N105" t="s">
        <v>570</v>
      </c>
    </row>
    <row r="106" spans="2:14" x14ac:dyDescent="0.2">
      <c r="B106" t="s">
        <v>602</v>
      </c>
      <c r="C106" t="s">
        <v>777</v>
      </c>
      <c r="D106" t="s">
        <v>785</v>
      </c>
      <c r="E106">
        <v>126</v>
      </c>
      <c r="F106" t="s">
        <v>765</v>
      </c>
      <c r="G106">
        <v>38</v>
      </c>
      <c r="H106">
        <v>653</v>
      </c>
      <c r="I106">
        <v>0</v>
      </c>
      <c r="J106">
        <v>0.1</v>
      </c>
      <c r="K106" t="s">
        <v>604</v>
      </c>
      <c r="L106" t="s">
        <v>605</v>
      </c>
      <c r="M106">
        <v>0.1</v>
      </c>
      <c r="N106">
        <v>2</v>
      </c>
    </row>
    <row r="107" spans="2:14" x14ac:dyDescent="0.2">
      <c r="B107" t="s">
        <v>606</v>
      </c>
      <c r="C107" t="s">
        <v>786</v>
      </c>
      <c r="D107" t="s">
        <v>787</v>
      </c>
      <c r="E107">
        <v>138</v>
      </c>
      <c r="F107" t="s">
        <v>765</v>
      </c>
      <c r="G107">
        <v>39.4</v>
      </c>
      <c r="H107">
        <v>867</v>
      </c>
      <c r="I107">
        <v>0.77</v>
      </c>
      <c r="J107">
        <v>0.1</v>
      </c>
      <c r="K107">
        <v>5.6</v>
      </c>
      <c r="L107" t="s">
        <v>605</v>
      </c>
      <c r="M107">
        <v>0.7</v>
      </c>
      <c r="N107">
        <v>1.8</v>
      </c>
    </row>
    <row r="108" spans="2:14" x14ac:dyDescent="0.2">
      <c r="B108" t="s">
        <v>788</v>
      </c>
      <c r="C108" t="s">
        <v>789</v>
      </c>
      <c r="D108" t="s">
        <v>790</v>
      </c>
      <c r="E108">
        <v>141</v>
      </c>
      <c r="F108" t="s">
        <v>765</v>
      </c>
      <c r="G108">
        <v>42.4</v>
      </c>
      <c r="H108">
        <v>1282</v>
      </c>
      <c r="I108">
        <v>0</v>
      </c>
      <c r="J108">
        <v>0.2</v>
      </c>
      <c r="K108">
        <v>7.7</v>
      </c>
      <c r="L108" t="s">
        <v>610</v>
      </c>
      <c r="M108">
        <v>1.2</v>
      </c>
      <c r="N108">
        <v>0.8</v>
      </c>
    </row>
    <row r="109" spans="2:14" x14ac:dyDescent="0.2">
      <c r="B109" t="s">
        <v>608</v>
      </c>
      <c r="C109" t="s">
        <v>789</v>
      </c>
      <c r="D109" t="s">
        <v>791</v>
      </c>
      <c r="E109">
        <v>163</v>
      </c>
      <c r="F109" t="s">
        <v>792</v>
      </c>
      <c r="G109">
        <v>56</v>
      </c>
      <c r="H109">
        <v>6775</v>
      </c>
      <c r="I109">
        <v>0.01</v>
      </c>
      <c r="J109">
        <v>0.2</v>
      </c>
      <c r="K109">
        <v>2.4</v>
      </c>
      <c r="L109" t="s">
        <v>610</v>
      </c>
      <c r="M109" t="s">
        <v>282</v>
      </c>
      <c r="N109" t="s">
        <v>775</v>
      </c>
    </row>
    <row r="110" spans="2:14" x14ac:dyDescent="0.2">
      <c r="B110" t="s">
        <v>611</v>
      </c>
      <c r="C110" t="s">
        <v>789</v>
      </c>
      <c r="D110" t="s">
        <v>793</v>
      </c>
      <c r="E110">
        <v>160</v>
      </c>
      <c r="F110" t="s">
        <v>765</v>
      </c>
      <c r="G110">
        <v>55.5</v>
      </c>
      <c r="H110">
        <v>1072</v>
      </c>
      <c r="I110">
        <v>0</v>
      </c>
      <c r="J110">
        <v>0.1</v>
      </c>
      <c r="K110" t="s">
        <v>613</v>
      </c>
      <c r="L110" t="s">
        <v>614</v>
      </c>
      <c r="M110" t="s">
        <v>272</v>
      </c>
      <c r="N110" t="s">
        <v>794</v>
      </c>
    </row>
    <row r="111" spans="2:14" x14ac:dyDescent="0.2">
      <c r="B111" t="s">
        <v>795</v>
      </c>
      <c r="C111" t="s">
        <v>796</v>
      </c>
      <c r="D111" t="s">
        <v>797</v>
      </c>
      <c r="E111">
        <v>215</v>
      </c>
      <c r="F111" t="s">
        <v>792</v>
      </c>
      <c r="G111">
        <v>30</v>
      </c>
      <c r="H111">
        <v>3346185</v>
      </c>
      <c r="I111">
        <v>0.01</v>
      </c>
      <c r="J111" t="s">
        <v>570</v>
      </c>
      <c r="K111">
        <v>21</v>
      </c>
      <c r="L111" t="s">
        <v>798</v>
      </c>
      <c r="M111" t="s">
        <v>570</v>
      </c>
      <c r="N111" t="s">
        <v>570</v>
      </c>
    </row>
    <row r="112" spans="2:14" x14ac:dyDescent="0.2">
      <c r="B112" t="s">
        <v>626</v>
      </c>
      <c r="C112" t="s">
        <v>763</v>
      </c>
      <c r="D112" t="s">
        <v>799</v>
      </c>
      <c r="E112">
        <v>109</v>
      </c>
      <c r="F112" t="s">
        <v>765</v>
      </c>
      <c r="G112">
        <v>43.9</v>
      </c>
      <c r="H112">
        <v>1086</v>
      </c>
      <c r="I112">
        <v>17.43</v>
      </c>
      <c r="J112">
        <v>0.8</v>
      </c>
      <c r="K112">
        <v>7.4</v>
      </c>
      <c r="L112" t="s">
        <v>784</v>
      </c>
      <c r="M112" t="s">
        <v>800</v>
      </c>
      <c r="N112" t="s">
        <v>272</v>
      </c>
    </row>
    <row r="113" spans="1:14" x14ac:dyDescent="0.2">
      <c r="B113" t="s">
        <v>801</v>
      </c>
      <c r="C113" t="s">
        <v>763</v>
      </c>
      <c r="D113" t="s">
        <v>802</v>
      </c>
      <c r="E113">
        <v>116</v>
      </c>
      <c r="F113" t="s">
        <v>765</v>
      </c>
      <c r="G113">
        <v>40.299999999999997</v>
      </c>
      <c r="H113">
        <v>1973</v>
      </c>
      <c r="I113">
        <v>22.87</v>
      </c>
      <c r="J113">
        <v>1</v>
      </c>
      <c r="K113">
        <v>5.2</v>
      </c>
      <c r="L113" t="s">
        <v>605</v>
      </c>
      <c r="M113" t="s">
        <v>800</v>
      </c>
      <c r="N113" t="s">
        <v>272</v>
      </c>
    </row>
    <row r="114" spans="1:14" x14ac:dyDescent="0.2">
      <c r="B114" t="s">
        <v>803</v>
      </c>
      <c r="C114" t="s">
        <v>804</v>
      </c>
      <c r="D114" t="s">
        <v>805</v>
      </c>
      <c r="E114">
        <v>140</v>
      </c>
      <c r="F114" t="s">
        <v>765</v>
      </c>
      <c r="G114">
        <v>48.4</v>
      </c>
      <c r="H114">
        <v>1327</v>
      </c>
      <c r="I114">
        <v>8.7799999999999994</v>
      </c>
      <c r="J114">
        <v>0.4</v>
      </c>
      <c r="K114">
        <v>3</v>
      </c>
      <c r="L114" t="s">
        <v>605</v>
      </c>
      <c r="M114" t="s">
        <v>806</v>
      </c>
      <c r="N114" t="s">
        <v>807</v>
      </c>
    </row>
    <row r="115" spans="1:14" x14ac:dyDescent="0.2">
      <c r="B115" t="s">
        <v>808</v>
      </c>
      <c r="C115" t="s">
        <v>804</v>
      </c>
      <c r="D115" t="s">
        <v>809</v>
      </c>
      <c r="E115">
        <v>135</v>
      </c>
      <c r="F115" t="s">
        <v>765</v>
      </c>
      <c r="G115">
        <v>47.2</v>
      </c>
      <c r="H115">
        <v>1318</v>
      </c>
      <c r="I115" t="s">
        <v>810</v>
      </c>
      <c r="J115">
        <v>0.1</v>
      </c>
      <c r="K115">
        <v>14.7</v>
      </c>
      <c r="L115" t="s">
        <v>811</v>
      </c>
      <c r="M115" t="s">
        <v>800</v>
      </c>
      <c r="N115" t="s">
        <v>272</v>
      </c>
    </row>
    <row r="116" spans="1:14" x14ac:dyDescent="0.2">
      <c r="B116" t="s">
        <v>615</v>
      </c>
      <c r="C116" t="s">
        <v>789</v>
      </c>
      <c r="D116" t="s">
        <v>812</v>
      </c>
      <c r="E116">
        <v>157</v>
      </c>
      <c r="F116" t="s">
        <v>792</v>
      </c>
      <c r="G116">
        <v>55.6</v>
      </c>
      <c r="H116">
        <v>5830</v>
      </c>
      <c r="I116">
        <v>0.62</v>
      </c>
      <c r="J116">
        <v>0.1</v>
      </c>
      <c r="K116">
        <v>5.0999999999999996</v>
      </c>
      <c r="L116" t="s">
        <v>617</v>
      </c>
      <c r="M116" t="s">
        <v>806</v>
      </c>
      <c r="N116" t="s">
        <v>800</v>
      </c>
    </row>
    <row r="117" spans="1:14" x14ac:dyDescent="0.2">
      <c r="B117" t="s">
        <v>666</v>
      </c>
      <c r="C117" t="s">
        <v>804</v>
      </c>
      <c r="D117" t="s">
        <v>813</v>
      </c>
      <c r="E117">
        <v>137</v>
      </c>
      <c r="F117" t="s">
        <v>765</v>
      </c>
      <c r="G117">
        <v>49.7</v>
      </c>
      <c r="H117">
        <v>1765</v>
      </c>
      <c r="I117">
        <v>1.75</v>
      </c>
      <c r="J117">
        <v>0.4</v>
      </c>
      <c r="K117">
        <v>10.7</v>
      </c>
      <c r="L117" t="s">
        <v>814</v>
      </c>
      <c r="M117" t="s">
        <v>815</v>
      </c>
      <c r="N117" t="s">
        <v>816</v>
      </c>
    </row>
    <row r="118" spans="1:14" x14ac:dyDescent="0.2">
      <c r="B118" t="s">
        <v>623</v>
      </c>
      <c r="C118" t="s">
        <v>777</v>
      </c>
      <c r="D118" t="s">
        <v>817</v>
      </c>
      <c r="E118">
        <v>127</v>
      </c>
      <c r="F118" t="s">
        <v>765</v>
      </c>
      <c r="G118">
        <v>51.1</v>
      </c>
      <c r="H118">
        <v>2167</v>
      </c>
      <c r="I118">
        <v>4.4999999999999998E-2</v>
      </c>
      <c r="J118">
        <v>0.3</v>
      </c>
      <c r="K118">
        <v>6.4</v>
      </c>
      <c r="L118" t="s">
        <v>625</v>
      </c>
      <c r="M118" t="s">
        <v>818</v>
      </c>
      <c r="N118" t="s">
        <v>819</v>
      </c>
    </row>
    <row r="119" spans="1:14" x14ac:dyDescent="0.2">
      <c r="B119" t="s">
        <v>620</v>
      </c>
      <c r="C119" t="s">
        <v>804</v>
      </c>
      <c r="D119" t="s">
        <v>820</v>
      </c>
      <c r="E119">
        <v>132</v>
      </c>
      <c r="F119" t="s">
        <v>765</v>
      </c>
      <c r="G119">
        <v>51.2</v>
      </c>
      <c r="H119">
        <v>1664</v>
      </c>
      <c r="I119">
        <v>7.0000000000000007E-2</v>
      </c>
      <c r="J119">
        <v>0.2</v>
      </c>
      <c r="K119">
        <v>5.7</v>
      </c>
      <c r="L119" t="s">
        <v>622</v>
      </c>
      <c r="M119" t="s">
        <v>821</v>
      </c>
      <c r="N119" t="s">
        <v>800</v>
      </c>
    </row>
    <row r="120" spans="1:14" x14ac:dyDescent="0.2">
      <c r="B120" t="s">
        <v>631</v>
      </c>
      <c r="C120" t="s">
        <v>804</v>
      </c>
      <c r="D120" t="s">
        <v>822</v>
      </c>
      <c r="E120">
        <v>138</v>
      </c>
      <c r="F120" t="s">
        <v>792</v>
      </c>
      <c r="G120">
        <v>39.4</v>
      </c>
      <c r="H120">
        <v>15837</v>
      </c>
      <c r="I120">
        <v>25.69</v>
      </c>
      <c r="J120">
        <v>1.4</v>
      </c>
      <c r="K120">
        <v>24</v>
      </c>
      <c r="L120" t="s">
        <v>633</v>
      </c>
      <c r="M120" t="s">
        <v>823</v>
      </c>
      <c r="N120" t="s">
        <v>821</v>
      </c>
    </row>
    <row r="121" spans="1:14" x14ac:dyDescent="0.2">
      <c r="B121" t="s">
        <v>628</v>
      </c>
      <c r="C121" t="s">
        <v>824</v>
      </c>
      <c r="D121" t="s">
        <v>825</v>
      </c>
      <c r="E121">
        <v>145</v>
      </c>
      <c r="F121" t="s">
        <v>792</v>
      </c>
      <c r="G121">
        <v>48.3</v>
      </c>
      <c r="H121">
        <v>12061</v>
      </c>
      <c r="I121">
        <v>16.7</v>
      </c>
      <c r="J121">
        <v>1</v>
      </c>
      <c r="K121">
        <v>12.2</v>
      </c>
      <c r="L121" t="s">
        <v>630</v>
      </c>
      <c r="M121" t="s">
        <v>826</v>
      </c>
      <c r="N121" t="s">
        <v>800</v>
      </c>
    </row>
    <row r="122" spans="1:14" x14ac:dyDescent="0.2">
      <c r="B122" t="s">
        <v>634</v>
      </c>
      <c r="C122" t="s">
        <v>827</v>
      </c>
      <c r="D122" t="s">
        <v>828</v>
      </c>
      <c r="E122">
        <v>177</v>
      </c>
      <c r="F122" t="s">
        <v>792</v>
      </c>
      <c r="G122">
        <v>32.4</v>
      </c>
      <c r="H122">
        <v>36367</v>
      </c>
      <c r="I122">
        <v>29.1</v>
      </c>
      <c r="J122">
        <v>0.8</v>
      </c>
      <c r="K122">
        <v>21</v>
      </c>
      <c r="L122" t="s">
        <v>636</v>
      </c>
      <c r="M122" t="s">
        <v>829</v>
      </c>
      <c r="N122" t="s">
        <v>830</v>
      </c>
    </row>
    <row r="123" spans="1:14" x14ac:dyDescent="0.2">
      <c r="B123" t="s">
        <v>831</v>
      </c>
      <c r="C123" t="s">
        <v>796</v>
      </c>
      <c r="D123" t="s">
        <v>832</v>
      </c>
      <c r="E123">
        <v>210</v>
      </c>
      <c r="F123" t="s">
        <v>792</v>
      </c>
      <c r="G123">
        <v>24</v>
      </c>
      <c r="H123">
        <v>4877102</v>
      </c>
      <c r="I123">
        <v>5.88</v>
      </c>
      <c r="J123" t="s">
        <v>570</v>
      </c>
      <c r="K123">
        <v>22</v>
      </c>
      <c r="L123" t="s">
        <v>833</v>
      </c>
      <c r="M123" t="s">
        <v>570</v>
      </c>
      <c r="N123" t="s">
        <v>570</v>
      </c>
    </row>
    <row r="128" spans="1:14" ht="20" x14ac:dyDescent="0.25">
      <c r="A128" t="s">
        <v>919</v>
      </c>
      <c r="B128" t="s">
        <v>920</v>
      </c>
      <c r="C128" t="s">
        <v>921</v>
      </c>
      <c r="D128" t="s">
        <v>922</v>
      </c>
      <c r="E128" t="s">
        <v>923</v>
      </c>
      <c r="F128" t="s">
        <v>924</v>
      </c>
      <c r="G128" t="s">
        <v>925</v>
      </c>
      <c r="H128" t="s">
        <v>926</v>
      </c>
    </row>
    <row r="129" spans="1:9" x14ac:dyDescent="0.2">
      <c r="A129" t="s">
        <v>927</v>
      </c>
      <c r="B129" t="s">
        <v>928</v>
      </c>
      <c r="C129" t="s">
        <v>560</v>
      </c>
      <c r="D129">
        <v>7.3000000000000001E-3</v>
      </c>
      <c r="E129">
        <v>3107.4</v>
      </c>
      <c r="F129" t="s">
        <v>929</v>
      </c>
      <c r="G129" t="s">
        <v>930</v>
      </c>
      <c r="H129" t="s">
        <v>931</v>
      </c>
      <c r="I129" t="s">
        <v>932</v>
      </c>
    </row>
    <row r="130" spans="1:9" x14ac:dyDescent="0.2">
      <c r="C130" t="s">
        <v>561</v>
      </c>
      <c r="D130">
        <v>7.3000000000000001E-3</v>
      </c>
      <c r="E130">
        <v>3070.1</v>
      </c>
      <c r="F130" t="s">
        <v>933</v>
      </c>
      <c r="G130" t="s">
        <v>934</v>
      </c>
      <c r="H130" t="s">
        <v>935</v>
      </c>
      <c r="I130" t="s">
        <v>932</v>
      </c>
    </row>
    <row r="131" spans="1:9" x14ac:dyDescent="0.2">
      <c r="C131" t="s">
        <v>566</v>
      </c>
      <c r="D131">
        <v>7.3000000000000001E-3</v>
      </c>
      <c r="E131">
        <v>3101.1</v>
      </c>
      <c r="F131" t="s">
        <v>936</v>
      </c>
      <c r="G131" t="s">
        <v>937</v>
      </c>
      <c r="H131" t="s">
        <v>938</v>
      </c>
      <c r="I131">
        <v>12.7</v>
      </c>
    </row>
    <row r="132" spans="1:9" x14ac:dyDescent="0.2">
      <c r="C132" t="s">
        <v>567</v>
      </c>
      <c r="D132">
        <v>7.3000000000000001E-3</v>
      </c>
      <c r="E132">
        <v>3068.8</v>
      </c>
      <c r="F132" t="s">
        <v>939</v>
      </c>
      <c r="G132" t="s">
        <v>940</v>
      </c>
      <c r="H132" t="s">
        <v>941</v>
      </c>
      <c r="I132">
        <v>10.88</v>
      </c>
    </row>
    <row r="133" spans="1:9" x14ac:dyDescent="0.2">
      <c r="C133" t="s">
        <v>942</v>
      </c>
      <c r="D133">
        <v>7.3000000000000001E-3</v>
      </c>
      <c r="E133">
        <v>3200</v>
      </c>
      <c r="F133" t="s">
        <v>943</v>
      </c>
      <c r="G133" t="s">
        <v>944</v>
      </c>
      <c r="H133" t="s">
        <v>945</v>
      </c>
      <c r="I133" t="s">
        <v>932</v>
      </c>
    </row>
    <row r="134" spans="1:9" x14ac:dyDescent="0.2">
      <c r="A134" t="s">
        <v>946</v>
      </c>
      <c r="C134" t="s">
        <v>947</v>
      </c>
      <c r="D134">
        <v>7.0000000000000001E-3</v>
      </c>
      <c r="E134">
        <v>3355.1</v>
      </c>
      <c r="F134" t="s">
        <v>948</v>
      </c>
      <c r="G134" t="s">
        <v>949</v>
      </c>
      <c r="H134" t="s">
        <v>950</v>
      </c>
      <c r="I134">
        <v>17.73</v>
      </c>
    </row>
    <row r="135" spans="1:9" x14ac:dyDescent="0.2">
      <c r="C135" t="s">
        <v>951</v>
      </c>
      <c r="D135">
        <v>1.1999999999999999E-3</v>
      </c>
      <c r="E135">
        <v>3361.5</v>
      </c>
      <c r="F135" t="s">
        <v>952</v>
      </c>
      <c r="G135" t="s">
        <v>953</v>
      </c>
      <c r="H135" t="s">
        <v>954</v>
      </c>
      <c r="I135" t="s">
        <v>932</v>
      </c>
    </row>
    <row r="136" spans="1:9" x14ac:dyDescent="0.2">
      <c r="C136" t="s">
        <v>955</v>
      </c>
      <c r="D136">
        <v>4.4000000000000003E-3</v>
      </c>
      <c r="E136">
        <v>3271.8</v>
      </c>
      <c r="F136" t="s">
        <v>956</v>
      </c>
      <c r="G136" t="s">
        <v>953</v>
      </c>
      <c r="H136" t="s">
        <v>957</v>
      </c>
      <c r="I136" t="s">
        <v>932</v>
      </c>
    </row>
    <row r="137" spans="1:9" x14ac:dyDescent="0.2">
      <c r="C137" t="s">
        <v>958</v>
      </c>
      <c r="D137">
        <v>6.6900000000000001E-2</v>
      </c>
      <c r="E137">
        <v>3844.4</v>
      </c>
      <c r="F137" t="s">
        <v>959</v>
      </c>
      <c r="G137" t="s">
        <v>960</v>
      </c>
      <c r="H137" t="s">
        <v>961</v>
      </c>
      <c r="I137">
        <v>22.18</v>
      </c>
    </row>
    <row r="138" spans="1:9" x14ac:dyDescent="0.2">
      <c r="C138" t="s">
        <v>962</v>
      </c>
      <c r="D138">
        <v>0.13550000000000001</v>
      </c>
      <c r="E138">
        <v>3669.8</v>
      </c>
      <c r="F138" t="s">
        <v>963</v>
      </c>
      <c r="G138" t="s">
        <v>963</v>
      </c>
      <c r="H138" t="s">
        <v>963</v>
      </c>
      <c r="I138" t="s">
        <v>963</v>
      </c>
    </row>
    <row r="139" spans="1:9" x14ac:dyDescent="0.2">
      <c r="C139" t="s">
        <v>964</v>
      </c>
      <c r="D139">
        <v>0.20219999999999999</v>
      </c>
      <c r="E139">
        <v>3970.2</v>
      </c>
      <c r="F139" t="s">
        <v>954</v>
      </c>
      <c r="G139" t="s">
        <v>965</v>
      </c>
      <c r="H139" t="s">
        <v>966</v>
      </c>
      <c r="I139">
        <v>25.27</v>
      </c>
    </row>
    <row r="140" spans="1:9" x14ac:dyDescent="0.2">
      <c r="A140" t="s">
        <v>967</v>
      </c>
      <c r="C140" t="s">
        <v>968</v>
      </c>
      <c r="D140">
        <v>0.24349999999999999</v>
      </c>
      <c r="E140">
        <v>3117.5</v>
      </c>
      <c r="F140" t="s">
        <v>969</v>
      </c>
      <c r="G140" t="s">
        <v>970</v>
      </c>
      <c r="H140" t="s">
        <v>954</v>
      </c>
      <c r="I140">
        <v>26.1</v>
      </c>
    </row>
    <row r="141" spans="1:9" x14ac:dyDescent="0.2">
      <c r="C141" t="s">
        <v>971</v>
      </c>
      <c r="D141">
        <v>0.1699</v>
      </c>
      <c r="E141">
        <v>3198.4</v>
      </c>
      <c r="F141" t="s">
        <v>972</v>
      </c>
      <c r="G141" t="s">
        <v>972</v>
      </c>
      <c r="H141" t="s">
        <v>973</v>
      </c>
      <c r="I141">
        <v>26.7</v>
      </c>
    </row>
    <row r="142" spans="1:9" x14ac:dyDescent="0.2">
      <c r="C142" t="s">
        <v>974</v>
      </c>
      <c r="D142">
        <v>3.32E-2</v>
      </c>
      <c r="E142">
        <v>3383.4</v>
      </c>
      <c r="F142" t="s">
        <v>975</v>
      </c>
      <c r="G142" t="s">
        <v>976</v>
      </c>
      <c r="H142" t="s">
        <v>977</v>
      </c>
      <c r="I142">
        <v>22.14</v>
      </c>
    </row>
    <row r="143" spans="1:9" x14ac:dyDescent="0.2">
      <c r="C143" t="s">
        <v>978</v>
      </c>
      <c r="D143">
        <v>0.1983</v>
      </c>
      <c r="E143">
        <v>3727.8</v>
      </c>
      <c r="F143" t="s">
        <v>979</v>
      </c>
      <c r="G143" t="s">
        <v>980</v>
      </c>
      <c r="H143" t="s">
        <v>981</v>
      </c>
      <c r="I143">
        <v>26.22</v>
      </c>
    </row>
    <row r="144" spans="1:9" x14ac:dyDescent="0.2">
      <c r="C144" t="s">
        <v>10</v>
      </c>
      <c r="D144">
        <v>0.19320000000000001</v>
      </c>
      <c r="E144">
        <v>3752.6</v>
      </c>
      <c r="F144" t="s">
        <v>982</v>
      </c>
      <c r="G144" t="s">
        <v>983</v>
      </c>
      <c r="H144" t="s">
        <v>935</v>
      </c>
      <c r="I144">
        <v>26.3</v>
      </c>
    </row>
    <row r="145" spans="1:8" x14ac:dyDescent="0.2">
      <c r="A145">
        <v>0.52602581412122595</v>
      </c>
      <c r="B145">
        <v>5.4953958519225399</v>
      </c>
    </row>
    <row r="146" spans="1:8" x14ac:dyDescent="0.2">
      <c r="A146">
        <v>1.51198099039176</v>
      </c>
      <c r="B146">
        <v>3.6340981399986401</v>
      </c>
    </row>
    <row r="147" spans="1:8" x14ac:dyDescent="0.2">
      <c r="A147">
        <v>2.5207521096886301</v>
      </c>
      <c r="B147">
        <v>27.962245572032799</v>
      </c>
    </row>
    <row r="148" spans="1:8" x14ac:dyDescent="0.2">
      <c r="A148">
        <v>2.5240743779883501</v>
      </c>
      <c r="B148">
        <v>6.1440863210533001</v>
      </c>
    </row>
    <row r="150" spans="1:8" x14ac:dyDescent="0.2">
      <c r="D150">
        <v>0.52602581412122595</v>
      </c>
      <c r="E150">
        <v>5.4953958519225399</v>
      </c>
      <c r="G150">
        <v>0.55041235907912101</v>
      </c>
      <c r="H150">
        <v>5.5527950310558998</v>
      </c>
    </row>
    <row r="151" spans="1:8" x14ac:dyDescent="0.2">
      <c r="D151">
        <v>1.51198099039176</v>
      </c>
      <c r="E151">
        <v>3.6340981399986401</v>
      </c>
      <c r="G151">
        <v>1.5607450664795699</v>
      </c>
      <c r="H151">
        <v>3.7267080745341499</v>
      </c>
    </row>
    <row r="152" spans="1:8" x14ac:dyDescent="0.2">
      <c r="D152">
        <v>2.5207521096886301</v>
      </c>
      <c r="E152">
        <v>27.962245572032799</v>
      </c>
      <c r="G152">
        <v>2.56065152046662</v>
      </c>
      <c r="H152">
        <v>6.2236024844720497</v>
      </c>
    </row>
    <row r="153" spans="1:8" x14ac:dyDescent="0.2">
      <c r="D153">
        <v>2.5240743779883501</v>
      </c>
      <c r="E153">
        <v>6.1440863210533001</v>
      </c>
      <c r="G153">
        <v>3.5604520473507901</v>
      </c>
      <c r="H153">
        <v>8.4596273291925392</v>
      </c>
    </row>
    <row r="154" spans="1:8" x14ac:dyDescent="0.2">
      <c r="D154">
        <v>2.5316898057803798</v>
      </c>
      <c r="E154">
        <v>24.8988080379861</v>
      </c>
      <c r="G154">
        <v>4.5474051298982596</v>
      </c>
      <c r="H154">
        <v>9.0559006211180098</v>
      </c>
    </row>
    <row r="155" spans="1:8" x14ac:dyDescent="0.2">
      <c r="D155">
        <v>2.5432191386926299</v>
      </c>
      <c r="E155">
        <v>23.292410637326601</v>
      </c>
    </row>
    <row r="156" spans="1:8" x14ac:dyDescent="0.2">
      <c r="D156">
        <v>3.5173264083783402</v>
      </c>
      <c r="E156">
        <v>22.2529502542383</v>
      </c>
      <c r="G156">
        <v>2.5553551653219402</v>
      </c>
      <c r="H156">
        <v>23.180124223602402</v>
      </c>
    </row>
    <row r="157" spans="1:8" x14ac:dyDescent="0.2">
      <c r="D157">
        <v>3.53607674453563</v>
      </c>
      <c r="E157">
        <v>8.4299144815868505</v>
      </c>
      <c r="G157">
        <v>3.5416726852520499</v>
      </c>
      <c r="H157">
        <v>22.211180124223599</v>
      </c>
    </row>
    <row r="158" spans="1:8" x14ac:dyDescent="0.2">
      <c r="D158">
        <v>3.5552670157645698</v>
      </c>
      <c r="E158">
        <v>25.690318808120701</v>
      </c>
      <c r="G158">
        <v>4.5532311205574203</v>
      </c>
      <c r="H158">
        <v>23.403726708074501</v>
      </c>
    </row>
    <row r="159" spans="1:8" x14ac:dyDescent="0.2">
      <c r="D159">
        <v>3.5664777750042398</v>
      </c>
      <c r="E159">
        <v>23.2993613356373</v>
      </c>
      <c r="G159">
        <v>5.5537731371618397</v>
      </c>
      <c r="H159">
        <v>27.465838509316701</v>
      </c>
    </row>
    <row r="160" spans="1:8" x14ac:dyDescent="0.2">
      <c r="D160">
        <v>4.5352148027808301</v>
      </c>
      <c r="E160">
        <v>9.0344597418036194</v>
      </c>
      <c r="G160">
        <v>6.5744715682026102</v>
      </c>
      <c r="H160">
        <v>21.167701863354001</v>
      </c>
    </row>
    <row r="161" spans="4:8" x14ac:dyDescent="0.2">
      <c r="D161">
        <v>4.5410553201113704</v>
      </c>
      <c r="E161">
        <v>23.4180610585748</v>
      </c>
      <c r="G161">
        <v>7.5481534980018301</v>
      </c>
      <c r="H161">
        <v>19.0807453416149</v>
      </c>
    </row>
    <row r="162" spans="4:8" x14ac:dyDescent="0.2">
      <c r="D162">
        <v>4.5410856604611398</v>
      </c>
      <c r="E162">
        <v>23.492781065415102</v>
      </c>
      <c r="G162">
        <v>8.5478178328965502</v>
      </c>
      <c r="H162">
        <v>20.981366459627299</v>
      </c>
    </row>
    <row r="163" spans="4:8" x14ac:dyDescent="0.2">
      <c r="D163">
        <v>4.5792689906455104</v>
      </c>
      <c r="E163">
        <v>27.527909674020499</v>
      </c>
    </row>
    <row r="164" spans="4:8" x14ac:dyDescent="0.2">
      <c r="D164">
        <v>5.5416193747957099</v>
      </c>
      <c r="E164">
        <v>27.534446640288898</v>
      </c>
      <c r="G164">
        <v>2.5560209928258399</v>
      </c>
      <c r="H164">
        <v>24.819875776397499</v>
      </c>
    </row>
    <row r="165" spans="4:8" x14ac:dyDescent="0.2">
      <c r="D165">
        <v>5.5426054361632104</v>
      </c>
      <c r="E165">
        <v>29.962846862600902</v>
      </c>
      <c r="G165">
        <v>3.54208126122036</v>
      </c>
      <c r="H165">
        <v>23.2173913043478</v>
      </c>
    </row>
    <row r="166" spans="4:8" x14ac:dyDescent="0.2">
      <c r="D166">
        <v>5.5547567462457197</v>
      </c>
      <c r="E166">
        <v>29.888209602168999</v>
      </c>
      <c r="G166">
        <v>4.5532462530006903</v>
      </c>
      <c r="H166">
        <v>23.440993788819799</v>
      </c>
    </row>
    <row r="167" spans="4:8" x14ac:dyDescent="0.2">
      <c r="D167">
        <v>6.5026802940807302</v>
      </c>
      <c r="E167">
        <v>24.365383315841601</v>
      </c>
      <c r="G167">
        <v>5.5547416135311503</v>
      </c>
      <c r="H167">
        <v>29.8509316770186</v>
      </c>
    </row>
    <row r="168" spans="4:8" x14ac:dyDescent="0.2">
      <c r="D168">
        <v>6.5257693002549901</v>
      </c>
      <c r="E168">
        <v>21.227308521363</v>
      </c>
      <c r="G168">
        <v>6.5505925727217003</v>
      </c>
      <c r="H168">
        <v>22.360248447204899</v>
      </c>
    </row>
    <row r="169" spans="4:8" x14ac:dyDescent="0.2">
      <c r="D169">
        <v>6.5262699160261803</v>
      </c>
      <c r="E169">
        <v>22.460188634229102</v>
      </c>
      <c r="G169">
        <v>7.5603805121644196</v>
      </c>
      <c r="H169">
        <v>19.192546583850898</v>
      </c>
    </row>
    <row r="170" spans="4:8" x14ac:dyDescent="0.2">
      <c r="D170">
        <v>7.5360270966905496</v>
      </c>
      <c r="E170">
        <v>19.216736288575301</v>
      </c>
    </row>
    <row r="171" spans="4:8" x14ac:dyDescent="0.2">
      <c r="D171">
        <v>7.53825711239858</v>
      </c>
      <c r="E171">
        <v>24.708656791342499</v>
      </c>
      <c r="G171">
        <v>2.5329288843950102</v>
      </c>
      <c r="H171">
        <v>27.950310559006201</v>
      </c>
    </row>
    <row r="172" spans="4:8" x14ac:dyDescent="0.2">
      <c r="D172">
        <v>7.5482845979972497</v>
      </c>
      <c r="E172">
        <v>19.4036190520847</v>
      </c>
      <c r="G172">
        <v>3.5552918841955301</v>
      </c>
      <c r="H172">
        <v>25.751552795030999</v>
      </c>
    </row>
    <row r="173" spans="4:8" x14ac:dyDescent="0.2">
      <c r="D173">
        <v>8.5478474211392204</v>
      </c>
      <c r="E173">
        <v>21.054244408066602</v>
      </c>
      <c r="G173">
        <v>4.5305778529814296</v>
      </c>
      <c r="H173">
        <v>27.6149068322981</v>
      </c>
    </row>
    <row r="174" spans="4:8" x14ac:dyDescent="0.2">
      <c r="D174">
        <v>8.5485452491839098</v>
      </c>
      <c r="E174">
        <v>22.772804565395099</v>
      </c>
      <c r="G174">
        <v>5.5547567459744203</v>
      </c>
      <c r="H174">
        <v>29.888198757763899</v>
      </c>
    </row>
    <row r="175" spans="4:8" x14ac:dyDescent="0.2">
      <c r="G175">
        <v>6.5392432402688003</v>
      </c>
      <c r="H175">
        <v>24.409937888198701</v>
      </c>
    </row>
    <row r="176" spans="4:8" x14ac:dyDescent="0.2">
      <c r="G176">
        <v>7.5382568801029004</v>
      </c>
      <c r="H176">
        <v>24.708074534161401</v>
      </c>
    </row>
    <row r="177" spans="4:10" x14ac:dyDescent="0.2">
      <c r="G177">
        <v>8.5485744550600806</v>
      </c>
      <c r="H177">
        <v>22.8447204968944</v>
      </c>
    </row>
    <row r="180" spans="4:10" x14ac:dyDescent="0.2">
      <c r="D180">
        <v>0.98350320231954902</v>
      </c>
      <c r="E180">
        <v>-6.8549222797927403</v>
      </c>
    </row>
    <row r="181" spans="4:10" x14ac:dyDescent="0.2">
      <c r="D181">
        <v>1.97749260437679</v>
      </c>
      <c r="E181">
        <v>-8.5336787564766805</v>
      </c>
    </row>
    <row r="182" spans="4:10" x14ac:dyDescent="0.2">
      <c r="D182">
        <v>2.9966418283509602</v>
      </c>
      <c r="E182">
        <v>-5.9015544041450703</v>
      </c>
    </row>
    <row r="183" spans="4:10" x14ac:dyDescent="0.2">
      <c r="D183">
        <v>3.9806625772644102</v>
      </c>
      <c r="E183">
        <v>-9.9222797927461102</v>
      </c>
    </row>
    <row r="184" spans="4:10" x14ac:dyDescent="0.2">
      <c r="D184">
        <v>5.0076808619503197</v>
      </c>
      <c r="E184">
        <v>-7.04145077720207</v>
      </c>
    </row>
    <row r="185" spans="4:10" x14ac:dyDescent="0.2">
      <c r="D185">
        <v>6.0112860444737102</v>
      </c>
      <c r="E185">
        <v>-6.4611398963730498</v>
      </c>
    </row>
    <row r="186" spans="4:10" x14ac:dyDescent="0.2">
      <c r="D186">
        <v>7.00891003511083</v>
      </c>
      <c r="E186">
        <v>-8.8860103626943001</v>
      </c>
    </row>
    <row r="188" spans="4:10" x14ac:dyDescent="0.2">
      <c r="D188">
        <v>0.97942752289261403</v>
      </c>
      <c r="E188">
        <v>-6.2124352331606199</v>
      </c>
      <c r="G188">
        <v>0.98083901360324099</v>
      </c>
      <c r="H188">
        <v>-5.8808290155440401</v>
      </c>
      <c r="I188">
        <v>0.99292490281298296</v>
      </c>
      <c r="J188">
        <v>-3.04145077720207</v>
      </c>
    </row>
    <row r="189" spans="4:10" x14ac:dyDescent="0.2">
      <c r="D189">
        <v>1.9799627131203901</v>
      </c>
      <c r="E189">
        <v>-7.9533678756476602</v>
      </c>
      <c r="G189">
        <v>1.99144871877811</v>
      </c>
      <c r="H189">
        <v>-6.8549222797927403</v>
      </c>
      <c r="I189">
        <v>1.9923132568383699</v>
      </c>
      <c r="J189">
        <v>-5.05181347150259</v>
      </c>
    </row>
    <row r="190" spans="4:10" x14ac:dyDescent="0.2">
      <c r="D190">
        <v>2.9905547746613799</v>
      </c>
      <c r="E190">
        <v>-7.3316062176165797</v>
      </c>
      <c r="G190">
        <v>3.0015114713026199</v>
      </c>
      <c r="H190">
        <v>-6.3575129533678698</v>
      </c>
      <c r="I190">
        <v>3.0120976516323301</v>
      </c>
      <c r="J190">
        <v>-3.8704663212435202</v>
      </c>
    </row>
    <row r="191" spans="4:10" x14ac:dyDescent="0.2">
      <c r="D191">
        <v>3.9895902560091199</v>
      </c>
      <c r="E191">
        <v>-9.4248704663212397</v>
      </c>
      <c r="G191">
        <v>4.00301706139396</v>
      </c>
      <c r="H191">
        <v>-7.8704663212435202</v>
      </c>
      <c r="I191">
        <v>4.0014114907106197</v>
      </c>
      <c r="J191">
        <v>-6.6476683937823804</v>
      </c>
    </row>
    <row r="192" spans="4:10" x14ac:dyDescent="0.2">
      <c r="D192">
        <v>4.9924896931772</v>
      </c>
      <c r="E192">
        <v>-9.0103626943005093</v>
      </c>
      <c r="G192">
        <v>4.9983120923585398</v>
      </c>
      <c r="H192">
        <v>-7.6424870466321204</v>
      </c>
      <c r="I192">
        <v>5.0092511453658997</v>
      </c>
      <c r="J192">
        <v>-5.0725388601036201</v>
      </c>
    </row>
    <row r="193" spans="4:10" x14ac:dyDescent="0.2">
      <c r="D193">
        <v>5.9956537848535199</v>
      </c>
      <c r="E193">
        <v>-8.5336787564766805</v>
      </c>
      <c r="G193">
        <v>6.0000646933242301</v>
      </c>
      <c r="H193">
        <v>-7.4974093264248696</v>
      </c>
      <c r="I193">
        <v>6.0184317161962602</v>
      </c>
      <c r="J193">
        <v>-4.7823834196891104</v>
      </c>
    </row>
    <row r="194" spans="4:10" x14ac:dyDescent="0.2">
      <c r="D194">
        <v>7.0028229814212501</v>
      </c>
      <c r="E194">
        <v>-10.316062176165801</v>
      </c>
      <c r="G194">
        <v>7.0157204777895998</v>
      </c>
      <c r="H194">
        <v>-8.8860103626943001</v>
      </c>
      <c r="I194">
        <v>7.0085395187992896</v>
      </c>
      <c r="J194">
        <v>-7.3730569948186497</v>
      </c>
    </row>
    <row r="195" spans="4:10" x14ac:dyDescent="0.2">
      <c r="G195">
        <v>0.988884510653814</v>
      </c>
      <c r="H195">
        <v>-5.5906735751295296</v>
      </c>
    </row>
    <row r="196" spans="4:10" x14ac:dyDescent="0.2">
      <c r="G196">
        <v>1.9857851123017201</v>
      </c>
      <c r="H196">
        <v>-6.5854922279792696</v>
      </c>
      <c r="I196">
        <v>0.98920209606370502</v>
      </c>
      <c r="J196">
        <v>-2.3160621761657998</v>
      </c>
    </row>
    <row r="197" spans="4:10" x14ac:dyDescent="0.2">
      <c r="G197">
        <v>2.99867084624749</v>
      </c>
      <c r="H197">
        <v>-5.4248704663212397</v>
      </c>
      <c r="I197">
        <v>2.00344638981844</v>
      </c>
      <c r="J197">
        <v>-4.03626943005181</v>
      </c>
    </row>
    <row r="198" spans="4:10" x14ac:dyDescent="0.2">
      <c r="G198">
        <v>3.9972652367481598</v>
      </c>
      <c r="H198">
        <v>-7.6217616580310796</v>
      </c>
      <c r="I198">
        <v>3.0110213899654701</v>
      </c>
      <c r="J198">
        <v>-2.5233160621761601</v>
      </c>
    </row>
    <row r="199" spans="4:10" x14ac:dyDescent="0.2">
      <c r="G199">
        <v>5.0020172554739304</v>
      </c>
      <c r="H199">
        <v>-6.7720207253886002</v>
      </c>
      <c r="I199">
        <v>4.0129857145377601</v>
      </c>
      <c r="J199">
        <v>-5.5284974093264196</v>
      </c>
    </row>
    <row r="200" spans="4:10" x14ac:dyDescent="0.2">
      <c r="G200">
        <v>6.0126975351843397</v>
      </c>
      <c r="H200">
        <v>-6.12953367875647</v>
      </c>
      <c r="I200">
        <v>5.0107508542459396</v>
      </c>
      <c r="J200">
        <v>-4.7202072538860103</v>
      </c>
    </row>
    <row r="201" spans="4:10" x14ac:dyDescent="0.2">
      <c r="G201">
        <v>7.0105861803296996</v>
      </c>
      <c r="H201">
        <v>-8.4922279792746096</v>
      </c>
      <c r="I201">
        <v>6.0175495345021197</v>
      </c>
      <c r="J201">
        <v>-4.9896373056994801</v>
      </c>
    </row>
    <row r="202" spans="4:10" x14ac:dyDescent="0.2">
      <c r="I202">
        <v>7.0144501361500398</v>
      </c>
      <c r="J202">
        <v>-5.9844559585492201</v>
      </c>
    </row>
    <row r="203" spans="4:10" x14ac:dyDescent="0.2">
      <c r="G203">
        <v>0.98445595854922197</v>
      </c>
      <c r="H203">
        <v>-5.0310880829015501</v>
      </c>
    </row>
    <row r="204" spans="4:10" x14ac:dyDescent="0.2">
      <c r="G204">
        <v>1.9862967776843301</v>
      </c>
      <c r="H204">
        <v>-4.8652849740932602</v>
      </c>
    </row>
    <row r="205" spans="4:10" x14ac:dyDescent="0.2">
      <c r="G205">
        <v>2.9878729423111898</v>
      </c>
      <c r="H205">
        <v>-4.7616580310880803</v>
      </c>
    </row>
    <row r="206" spans="4:10" x14ac:dyDescent="0.2">
      <c r="G206">
        <v>4.0026465450824196</v>
      </c>
      <c r="H206">
        <v>-6.3575129533678698</v>
      </c>
    </row>
    <row r="207" spans="4:10" x14ac:dyDescent="0.2">
      <c r="G207">
        <v>4.9873377520834197</v>
      </c>
      <c r="H207">
        <v>-7.0207253886010301</v>
      </c>
    </row>
    <row r="208" spans="4:10" x14ac:dyDescent="0.2">
      <c r="G208">
        <v>6.0096098992548503</v>
      </c>
      <c r="H208">
        <v>-6.8549222797927403</v>
      </c>
    </row>
    <row r="209" spans="2:30" x14ac:dyDescent="0.2">
      <c r="G209">
        <v>7.0100392276793304</v>
      </c>
      <c r="H209">
        <v>-7.0207253886010301</v>
      </c>
    </row>
    <row r="211" spans="2:30" x14ac:dyDescent="0.2">
      <c r="G211">
        <v>0.98276216969647001</v>
      </c>
      <c r="H211">
        <v>-3.8290155440414502</v>
      </c>
    </row>
    <row r="212" spans="2:30" x14ac:dyDescent="0.2">
      <c r="G212">
        <v>1.9850617233125301</v>
      </c>
      <c r="H212">
        <v>-5.1554404145077699</v>
      </c>
    </row>
    <row r="213" spans="2:30" x14ac:dyDescent="0.2">
      <c r="G213">
        <v>3.0156263784088901</v>
      </c>
      <c r="H213">
        <v>-3.04145077720207</v>
      </c>
    </row>
    <row r="214" spans="2:30" x14ac:dyDescent="0.2">
      <c r="G214">
        <v>3.9968065022672001</v>
      </c>
      <c r="H214">
        <v>-6.12953367875647</v>
      </c>
    </row>
    <row r="215" spans="2:30" x14ac:dyDescent="0.2">
      <c r="G215">
        <v>5.0168555515694004</v>
      </c>
      <c r="H215">
        <v>-4.8860103626943001</v>
      </c>
    </row>
    <row r="216" spans="2:30" x14ac:dyDescent="0.2">
      <c r="G216">
        <v>6.0238130245305301</v>
      </c>
      <c r="H216">
        <v>-3.5181347150259001</v>
      </c>
    </row>
    <row r="217" spans="2:30" x14ac:dyDescent="0.2">
      <c r="G217">
        <v>7.0069515917498304</v>
      </c>
      <c r="H217">
        <v>-7.7461139896373004</v>
      </c>
    </row>
    <row r="220" spans="2:30" x14ac:dyDescent="0.2">
      <c r="B220" t="s">
        <v>1127</v>
      </c>
      <c r="C220">
        <v>-7.9</v>
      </c>
      <c r="D220">
        <v>-7.8</v>
      </c>
      <c r="E220">
        <v>-8.8000000000000007</v>
      </c>
      <c r="G220">
        <v>-9.8000000000000007</v>
      </c>
      <c r="H220">
        <v>-8.6</v>
      </c>
      <c r="I220">
        <v>-8.4</v>
      </c>
      <c r="J220">
        <v>0</v>
      </c>
      <c r="K220">
        <v>-8.6999999999999993</v>
      </c>
      <c r="L220">
        <v>-0.4</v>
      </c>
      <c r="M220">
        <v>-1.5</v>
      </c>
      <c r="N220">
        <v>0</v>
      </c>
      <c r="O220">
        <v>-3.1</v>
      </c>
      <c r="P220">
        <v>-2.1</v>
      </c>
      <c r="Q220">
        <v>-2.2999999999999998</v>
      </c>
      <c r="R220">
        <v>-3.6</v>
      </c>
      <c r="S220">
        <v>-2.2999999999999998</v>
      </c>
      <c r="AB220" s="18">
        <f>AVERAGE(C220:AA220)</f>
        <v>-4.7062499999999989</v>
      </c>
      <c r="AD220" s="18">
        <f t="shared" ref="AD220:AD237" si="0">AVERAGE(C220:S220)</f>
        <v>-4.7062499999999989</v>
      </c>
    </row>
    <row r="221" spans="2:30" x14ac:dyDescent="0.2">
      <c r="B221" t="s">
        <v>1128</v>
      </c>
      <c r="C221">
        <v>-5.4</v>
      </c>
      <c r="F221">
        <v>-2.8</v>
      </c>
      <c r="G221">
        <v>-6.3</v>
      </c>
      <c r="H221">
        <v>-6.7</v>
      </c>
      <c r="I221">
        <v>-6.5</v>
      </c>
      <c r="J221">
        <v>-8.8000000000000007</v>
      </c>
      <c r="K221">
        <v>-5.4</v>
      </c>
      <c r="L221">
        <v>-9.1</v>
      </c>
      <c r="M221">
        <v>-9.6999999999999993</v>
      </c>
      <c r="N221">
        <v>-7.9</v>
      </c>
      <c r="O221">
        <v>-1.3</v>
      </c>
      <c r="P221">
        <v>-9.5</v>
      </c>
      <c r="Q221">
        <v>-8.6999999999999993</v>
      </c>
      <c r="R221">
        <v>-0.8</v>
      </c>
      <c r="S221">
        <v>-8.5</v>
      </c>
      <c r="AB221" s="18">
        <f t="shared" ref="AB221:AB237" si="1">AVERAGE(C221:AA221)</f>
        <v>-6.4933333333333341</v>
      </c>
      <c r="AD221" s="18">
        <f t="shared" si="0"/>
        <v>-6.4933333333333341</v>
      </c>
    </row>
    <row r="222" spans="2:30" x14ac:dyDescent="0.2">
      <c r="B222" t="s">
        <v>1129</v>
      </c>
      <c r="C222">
        <v>-4.2</v>
      </c>
      <c r="F222">
        <v>-0.6</v>
      </c>
      <c r="G222">
        <v>-4.4000000000000004</v>
      </c>
      <c r="H222">
        <v>-4.0999999999999996</v>
      </c>
      <c r="I222">
        <v>-4.3</v>
      </c>
      <c r="J222">
        <v>-7.5</v>
      </c>
      <c r="K222">
        <v>-4.4000000000000004</v>
      </c>
      <c r="L222">
        <v>-6.8</v>
      </c>
      <c r="M222">
        <v>-7.4</v>
      </c>
      <c r="N222">
        <v>-5.4</v>
      </c>
      <c r="O222">
        <v>-6.8</v>
      </c>
      <c r="P222">
        <v>-6.6</v>
      </c>
      <c r="Q222">
        <v>-7.6</v>
      </c>
      <c r="R222">
        <v>-6.2</v>
      </c>
      <c r="S222">
        <v>-7.1</v>
      </c>
      <c r="AB222" s="18">
        <f t="shared" si="1"/>
        <v>-5.56</v>
      </c>
      <c r="AD222" s="18">
        <f t="shared" si="0"/>
        <v>-5.56</v>
      </c>
    </row>
    <row r="223" spans="2:30" x14ac:dyDescent="0.2">
      <c r="B223" t="s">
        <v>1130</v>
      </c>
      <c r="C223">
        <v>-1.7</v>
      </c>
      <c r="F223">
        <v>3.7</v>
      </c>
      <c r="G223">
        <v>-1.7</v>
      </c>
      <c r="H223">
        <v>-1.1000000000000001</v>
      </c>
      <c r="I223">
        <v>-2.5</v>
      </c>
      <c r="J223">
        <v>-5.7</v>
      </c>
      <c r="K223">
        <v>-0.4</v>
      </c>
      <c r="L223">
        <v>-3.5</v>
      </c>
      <c r="M223">
        <v>-3.4</v>
      </c>
      <c r="N223">
        <v>-2.4</v>
      </c>
      <c r="O223">
        <v>-2.7</v>
      </c>
      <c r="P223">
        <v>-2.5</v>
      </c>
      <c r="Q223">
        <v>-3.3</v>
      </c>
      <c r="R223">
        <v>-2.4</v>
      </c>
      <c r="S223">
        <v>-3.8</v>
      </c>
      <c r="AB223" s="18">
        <f t="shared" si="1"/>
        <v>-2.2266666666666666</v>
      </c>
      <c r="AD223" s="18">
        <f t="shared" si="0"/>
        <v>-2.2266666666666666</v>
      </c>
    </row>
    <row r="224" spans="2:30" x14ac:dyDescent="0.2">
      <c r="B224" t="s">
        <v>1131</v>
      </c>
      <c r="C224">
        <v>-2.2000000000000002</v>
      </c>
      <c r="D224">
        <v>3.7</v>
      </c>
      <c r="E224">
        <v>-1.9</v>
      </c>
      <c r="F224">
        <v>-5.0999999999999996</v>
      </c>
      <c r="G224">
        <v>-4.7</v>
      </c>
      <c r="H224">
        <v>-4.2</v>
      </c>
      <c r="I224">
        <v>-4.5</v>
      </c>
      <c r="J224">
        <v>-6.2</v>
      </c>
      <c r="K224">
        <v>-3.8</v>
      </c>
      <c r="L224">
        <v>-6.8</v>
      </c>
      <c r="M224">
        <v>-6.1</v>
      </c>
      <c r="N224">
        <v>-5.2</v>
      </c>
      <c r="O224">
        <v>-6.5</v>
      </c>
      <c r="P224">
        <v>-5.5</v>
      </c>
      <c r="Q224">
        <v>-5.2</v>
      </c>
      <c r="R224">
        <v>-4.5</v>
      </c>
      <c r="S224">
        <v>-5.2</v>
      </c>
      <c r="AB224" s="18">
        <f t="shared" si="1"/>
        <v>-4.3470588235294123</v>
      </c>
      <c r="AD224" s="18">
        <f t="shared" si="0"/>
        <v>-4.3470588235294123</v>
      </c>
    </row>
    <row r="225" spans="2:30" x14ac:dyDescent="0.2">
      <c r="B225" t="s">
        <v>1132</v>
      </c>
      <c r="C225">
        <v>9</v>
      </c>
      <c r="F225">
        <v>16.899999999999999</v>
      </c>
      <c r="G225">
        <v>15.3</v>
      </c>
      <c r="H225">
        <v>9.6999999999999993</v>
      </c>
      <c r="I225">
        <v>14.9</v>
      </c>
      <c r="J225">
        <v>14.9</v>
      </c>
      <c r="K225">
        <v>12</v>
      </c>
      <c r="L225">
        <v>2.6</v>
      </c>
      <c r="M225">
        <v>-2.2000000000000002</v>
      </c>
      <c r="N225">
        <v>0.4</v>
      </c>
      <c r="O225">
        <v>5.5</v>
      </c>
      <c r="P225">
        <v>-2.7</v>
      </c>
      <c r="Q225">
        <v>-2.2999999999999998</v>
      </c>
      <c r="R225">
        <v>-2.4</v>
      </c>
      <c r="S225">
        <v>-3.9</v>
      </c>
      <c r="AB225" s="18">
        <f t="shared" si="1"/>
        <v>5.8466666666666667</v>
      </c>
      <c r="AD225" s="18">
        <f t="shared" si="0"/>
        <v>5.8466666666666667</v>
      </c>
    </row>
    <row r="226" spans="2:30" x14ac:dyDescent="0.2">
      <c r="B226" t="s">
        <v>1133</v>
      </c>
      <c r="C226">
        <v>-5.9</v>
      </c>
      <c r="D226">
        <v>-3.3</v>
      </c>
      <c r="E226">
        <v>-6.6</v>
      </c>
      <c r="F226">
        <v>-4.0999999999999996</v>
      </c>
      <c r="G226">
        <v>-7.7</v>
      </c>
      <c r="H226">
        <v>-7.5</v>
      </c>
      <c r="I226">
        <v>-7.7</v>
      </c>
      <c r="J226">
        <v>-8.6999999999999993</v>
      </c>
      <c r="K226">
        <v>-8.5</v>
      </c>
      <c r="L226">
        <v>-0.4</v>
      </c>
      <c r="M226">
        <v>-1.5</v>
      </c>
      <c r="N226">
        <v>-9.4</v>
      </c>
      <c r="O226">
        <v>-0.5</v>
      </c>
      <c r="P226">
        <v>-1.8</v>
      </c>
      <c r="Q226">
        <v>-1.1000000000000001</v>
      </c>
      <c r="R226">
        <v>-0.7</v>
      </c>
      <c r="AB226" s="18">
        <f t="shared" si="1"/>
        <v>-4.7124999999999995</v>
      </c>
      <c r="AD226" s="18">
        <f t="shared" si="0"/>
        <v>-4.7124999999999995</v>
      </c>
    </row>
    <row r="227" spans="2:30" x14ac:dyDescent="0.2">
      <c r="B227" t="s">
        <v>1134</v>
      </c>
      <c r="C227">
        <v>-5.7</v>
      </c>
      <c r="D227">
        <v>-3.2</v>
      </c>
      <c r="E227">
        <v>-5.0999999999999996</v>
      </c>
      <c r="F227">
        <v>-4.5</v>
      </c>
      <c r="G227">
        <v>-7.1</v>
      </c>
      <c r="H227">
        <v>-7.1</v>
      </c>
      <c r="I227">
        <v>-6.7</v>
      </c>
      <c r="J227">
        <v>-7.6</v>
      </c>
      <c r="K227">
        <v>-8</v>
      </c>
      <c r="L227">
        <v>-0.3</v>
      </c>
      <c r="M227">
        <v>-1.7</v>
      </c>
      <c r="N227">
        <v>-9</v>
      </c>
      <c r="O227">
        <v>-0.2</v>
      </c>
      <c r="P227">
        <v>-0.8</v>
      </c>
      <c r="Q227">
        <v>-2</v>
      </c>
      <c r="R227">
        <v>-2.6</v>
      </c>
      <c r="S227">
        <v>-0.2</v>
      </c>
      <c r="AB227" s="18">
        <f t="shared" si="1"/>
        <v>-4.223529411764706</v>
      </c>
      <c r="AD227" s="18">
        <f t="shared" si="0"/>
        <v>-4.223529411764706</v>
      </c>
    </row>
    <row r="228" spans="2:30" x14ac:dyDescent="0.2">
      <c r="B228" t="s">
        <v>1135</v>
      </c>
      <c r="C228">
        <v>-6.1</v>
      </c>
      <c r="G228">
        <v>-7.2</v>
      </c>
      <c r="H228">
        <v>-7.1</v>
      </c>
      <c r="I228">
        <v>-7.1</v>
      </c>
      <c r="J228">
        <v>-8.6999999999999993</v>
      </c>
      <c r="K228">
        <v>-7.8</v>
      </c>
      <c r="L228">
        <v>-9.4</v>
      </c>
      <c r="M228">
        <v>-0.5</v>
      </c>
      <c r="N228">
        <v>-9.1</v>
      </c>
      <c r="O228">
        <v>-9.8000000000000007</v>
      </c>
      <c r="P228">
        <v>-0.8</v>
      </c>
      <c r="Q228">
        <v>-1.4</v>
      </c>
      <c r="R228">
        <v>-8.6</v>
      </c>
      <c r="S228">
        <v>-9.3000000000000007</v>
      </c>
      <c r="AB228" s="18">
        <f t="shared" si="1"/>
        <v>-6.6357142857142852</v>
      </c>
      <c r="AD228" s="18">
        <f t="shared" si="0"/>
        <v>-6.6357142857142852</v>
      </c>
    </row>
    <row r="229" spans="2:30" x14ac:dyDescent="0.2">
      <c r="B229" t="s">
        <v>1136</v>
      </c>
      <c r="C229">
        <v>7.4</v>
      </c>
      <c r="E229">
        <v>19.3</v>
      </c>
      <c r="F229">
        <v>17.8</v>
      </c>
      <c r="G229">
        <v>14.9</v>
      </c>
      <c r="H229">
        <v>7.2</v>
      </c>
      <c r="I229">
        <v>11.9</v>
      </c>
      <c r="J229">
        <v>10.7</v>
      </c>
      <c r="K229">
        <v>0.9</v>
      </c>
      <c r="L229">
        <v>5.3</v>
      </c>
      <c r="M229">
        <v>1.9</v>
      </c>
      <c r="N229">
        <v>5</v>
      </c>
      <c r="O229">
        <v>5.0999999999999996</v>
      </c>
      <c r="P229">
        <v>0.1</v>
      </c>
      <c r="Q229">
        <v>0.4</v>
      </c>
      <c r="R229">
        <v>0.7</v>
      </c>
      <c r="S229">
        <v>0.8</v>
      </c>
      <c r="T229">
        <v>21.7</v>
      </c>
      <c r="U229">
        <v>14.9</v>
      </c>
      <c r="V229">
        <v>17.8</v>
      </c>
      <c r="W229">
        <v>16.399999999999999</v>
      </c>
      <c r="X229">
        <v>12.6</v>
      </c>
      <c r="Y229">
        <v>16.7</v>
      </c>
      <c r="Z229">
        <v>13.8</v>
      </c>
      <c r="AA229">
        <v>14</v>
      </c>
      <c r="AB229" s="18">
        <f t="shared" si="1"/>
        <v>9.8875000000000011</v>
      </c>
      <c r="AD229" s="18">
        <f t="shared" si="0"/>
        <v>6.8375000000000004</v>
      </c>
    </row>
    <row r="230" spans="2:30" x14ac:dyDescent="0.2">
      <c r="B230" t="s">
        <v>1137</v>
      </c>
      <c r="C230">
        <v>5.0999999999999996</v>
      </c>
      <c r="D230">
        <v>13.1</v>
      </c>
      <c r="E230">
        <v>15</v>
      </c>
      <c r="F230">
        <v>16.3</v>
      </c>
      <c r="G230">
        <v>13.3</v>
      </c>
      <c r="H230">
        <v>5.6</v>
      </c>
      <c r="I230">
        <v>9.1</v>
      </c>
      <c r="J230">
        <v>8.3000000000000007</v>
      </c>
      <c r="K230">
        <v>-0.3</v>
      </c>
      <c r="L230">
        <v>4.9000000000000004</v>
      </c>
      <c r="M230">
        <v>1.5</v>
      </c>
      <c r="N230">
        <v>4.3</v>
      </c>
      <c r="O230">
        <v>4.2</v>
      </c>
      <c r="P230">
        <v>-0.4</v>
      </c>
      <c r="Q230">
        <v>-4.4000000000000004</v>
      </c>
      <c r="R230">
        <v>0.1</v>
      </c>
      <c r="S230">
        <v>2.2999999999999998</v>
      </c>
      <c r="T230">
        <v>14.2</v>
      </c>
      <c r="U230">
        <v>18.3</v>
      </c>
      <c r="V230">
        <v>19.600000000000001</v>
      </c>
      <c r="W230">
        <v>13.3</v>
      </c>
      <c r="X230">
        <v>14.8</v>
      </c>
      <c r="Y230">
        <v>17.399999999999999</v>
      </c>
      <c r="Z230">
        <v>14.6</v>
      </c>
      <c r="AA230">
        <v>19</v>
      </c>
      <c r="AB230" s="18">
        <f t="shared" si="1"/>
        <v>9.1679999999999993</v>
      </c>
      <c r="AD230" s="18">
        <f t="shared" si="0"/>
        <v>5.7647058823529393</v>
      </c>
    </row>
    <row r="231" spans="2:30" x14ac:dyDescent="0.2">
      <c r="B231" t="s">
        <v>1138</v>
      </c>
      <c r="C231">
        <v>-1.2</v>
      </c>
      <c r="F231">
        <v>5.6</v>
      </c>
      <c r="G231">
        <v>0.4</v>
      </c>
      <c r="H231">
        <v>-0.7</v>
      </c>
      <c r="I231">
        <v>-1.1000000000000001</v>
      </c>
      <c r="J231">
        <v>-2.2999999999999998</v>
      </c>
      <c r="K231">
        <v>-3.6</v>
      </c>
      <c r="L231">
        <v>-1.1000000000000001</v>
      </c>
      <c r="M231">
        <v>-2.5</v>
      </c>
      <c r="N231">
        <v>-0.4</v>
      </c>
      <c r="O231">
        <v>-1.9</v>
      </c>
      <c r="P231">
        <v>0</v>
      </c>
      <c r="Q231">
        <v>-2.4</v>
      </c>
      <c r="R231">
        <v>-1.7</v>
      </c>
      <c r="S231">
        <v>2.4</v>
      </c>
      <c r="AB231" s="18">
        <f t="shared" si="1"/>
        <v>-0.7</v>
      </c>
      <c r="AD231" s="18">
        <f t="shared" si="0"/>
        <v>-0.7</v>
      </c>
    </row>
    <row r="232" spans="2:30" x14ac:dyDescent="0.2">
      <c r="B232" t="s">
        <v>1139</v>
      </c>
      <c r="C232">
        <v>-2</v>
      </c>
      <c r="E232">
        <v>2</v>
      </c>
      <c r="F232">
        <v>6.8</v>
      </c>
      <c r="G232">
        <v>-0.4</v>
      </c>
      <c r="H232">
        <v>-0.5</v>
      </c>
      <c r="I232">
        <v>-1.1000000000000001</v>
      </c>
      <c r="J232">
        <v>-5.2</v>
      </c>
      <c r="K232">
        <v>-0.8</v>
      </c>
      <c r="L232">
        <v>-1.1000000000000001</v>
      </c>
      <c r="M232">
        <v>-2.2999999999999998</v>
      </c>
      <c r="N232">
        <v>-0.5</v>
      </c>
      <c r="O232">
        <v>-2.2000000000000002</v>
      </c>
      <c r="P232">
        <v>-1.7</v>
      </c>
      <c r="Q232">
        <v>-2.7</v>
      </c>
      <c r="R232">
        <v>-2</v>
      </c>
      <c r="S232">
        <v>-1.8</v>
      </c>
      <c r="AB232" s="18">
        <f t="shared" si="1"/>
        <v>-0.96875000000000022</v>
      </c>
      <c r="AD232" s="18">
        <f t="shared" si="0"/>
        <v>-0.96875000000000022</v>
      </c>
    </row>
    <row r="233" spans="2:30" x14ac:dyDescent="0.2">
      <c r="B233" t="s">
        <v>1140</v>
      </c>
      <c r="C233">
        <v>1.8</v>
      </c>
      <c r="F233">
        <v>16.5</v>
      </c>
      <c r="G233">
        <v>11.9</v>
      </c>
      <c r="H233">
        <v>6</v>
      </c>
      <c r="I233">
        <v>9.9</v>
      </c>
      <c r="J233">
        <v>10.6</v>
      </c>
      <c r="K233">
        <v>6.8</v>
      </c>
      <c r="L233">
        <v>5.2</v>
      </c>
      <c r="M233">
        <v>0.3</v>
      </c>
      <c r="N233">
        <v>3.7</v>
      </c>
      <c r="P233">
        <v>-1.1000000000000001</v>
      </c>
      <c r="Q233">
        <v>-1.5</v>
      </c>
      <c r="R233">
        <v>-1</v>
      </c>
      <c r="V233">
        <v>19.100000000000001</v>
      </c>
      <c r="W233">
        <v>22.1</v>
      </c>
      <c r="X233">
        <v>17</v>
      </c>
      <c r="Y233">
        <v>16.8</v>
      </c>
      <c r="AB233" s="18">
        <f t="shared" si="1"/>
        <v>8.476470588235296</v>
      </c>
      <c r="AD233" s="18">
        <f t="shared" si="0"/>
        <v>5.315384615384616</v>
      </c>
    </row>
    <row r="234" spans="2:30" x14ac:dyDescent="0.2">
      <c r="B234" t="s">
        <v>1141</v>
      </c>
      <c r="C234">
        <v>5.3</v>
      </c>
      <c r="F234">
        <v>15.2</v>
      </c>
      <c r="G234">
        <v>13</v>
      </c>
      <c r="H234">
        <v>5.4</v>
      </c>
      <c r="I234">
        <v>8</v>
      </c>
      <c r="J234">
        <v>8.1999999999999993</v>
      </c>
      <c r="K234">
        <v>-1.1000000000000001</v>
      </c>
      <c r="L234">
        <v>3.7</v>
      </c>
      <c r="M234">
        <v>1.3</v>
      </c>
      <c r="N234">
        <v>3.7</v>
      </c>
      <c r="O234">
        <v>3.6</v>
      </c>
      <c r="P234">
        <v>-0.7</v>
      </c>
      <c r="Q234">
        <v>-0.4</v>
      </c>
      <c r="R234">
        <v>-0.3</v>
      </c>
      <c r="S234">
        <v>-0.2</v>
      </c>
      <c r="T234">
        <v>19.600000000000001</v>
      </c>
      <c r="U234">
        <v>19.2</v>
      </c>
      <c r="V234">
        <v>21.3</v>
      </c>
      <c r="W234">
        <v>21.6</v>
      </c>
      <c r="Y234">
        <v>18</v>
      </c>
      <c r="Z234">
        <v>16.3</v>
      </c>
      <c r="AB234" s="18">
        <f t="shared" si="1"/>
        <v>8.6047619047619044</v>
      </c>
      <c r="AD234" s="18">
        <f t="shared" si="0"/>
        <v>4.3133333333333326</v>
      </c>
    </row>
    <row r="235" spans="2:30" x14ac:dyDescent="0.2">
      <c r="B235" t="s">
        <v>1142</v>
      </c>
      <c r="C235">
        <v>-5.0999999999999996</v>
      </c>
      <c r="F235">
        <v>-3.3</v>
      </c>
      <c r="G235">
        <v>-6.1</v>
      </c>
      <c r="J235">
        <v>-6.9</v>
      </c>
      <c r="K235">
        <v>-5.0999999999999996</v>
      </c>
      <c r="L235">
        <v>-6.7</v>
      </c>
      <c r="M235">
        <v>-7.8</v>
      </c>
      <c r="N235">
        <v>-6.4</v>
      </c>
      <c r="O235">
        <v>-8.4</v>
      </c>
      <c r="P235">
        <v>-7.6</v>
      </c>
      <c r="Q235">
        <v>-7.9</v>
      </c>
      <c r="R235">
        <v>-7.6</v>
      </c>
      <c r="S235">
        <v>-4.8</v>
      </c>
      <c r="AB235" s="18">
        <f t="shared" si="1"/>
        <v>-6.4384615384615378</v>
      </c>
      <c r="AD235" s="18">
        <f t="shared" si="0"/>
        <v>-6.4384615384615378</v>
      </c>
    </row>
    <row r="236" spans="2:30" x14ac:dyDescent="0.2">
      <c r="B236" t="s">
        <v>1143</v>
      </c>
      <c r="C236">
        <v>-1.2</v>
      </c>
      <c r="G236">
        <v>2</v>
      </c>
      <c r="H236">
        <v>0.3</v>
      </c>
      <c r="I236">
        <v>0.7</v>
      </c>
      <c r="J236">
        <v>-2.2999999999999998</v>
      </c>
      <c r="K236">
        <v>-0.2</v>
      </c>
      <c r="L236">
        <v>-4.9000000000000004</v>
      </c>
      <c r="M236">
        <v>-7</v>
      </c>
      <c r="N236">
        <v>-4.7</v>
      </c>
      <c r="O236">
        <v>-6.7</v>
      </c>
      <c r="P236">
        <v>-7.4</v>
      </c>
      <c r="Q236">
        <v>-7.6</v>
      </c>
      <c r="R236">
        <v>-5.2</v>
      </c>
      <c r="S236">
        <v>-4.2</v>
      </c>
      <c r="AB236" s="18">
        <f t="shared" si="1"/>
        <v>-3.4571428571428577</v>
      </c>
      <c r="AD236" s="18">
        <f t="shared" si="0"/>
        <v>-3.4571428571428577</v>
      </c>
    </row>
    <row r="237" spans="2:30" x14ac:dyDescent="0.2">
      <c r="B237" t="s">
        <v>1144</v>
      </c>
      <c r="C237">
        <v>-5.6</v>
      </c>
      <c r="E237">
        <v>-2.5</v>
      </c>
      <c r="G237">
        <v>-6.8</v>
      </c>
      <c r="H237">
        <v>-6.2</v>
      </c>
      <c r="I237">
        <v>-6.2</v>
      </c>
      <c r="J237">
        <v>-6.3</v>
      </c>
      <c r="K237">
        <v>-8</v>
      </c>
      <c r="L237">
        <v>-9.1999999999999993</v>
      </c>
      <c r="M237">
        <v>-11</v>
      </c>
      <c r="N237">
        <v>-8.6</v>
      </c>
      <c r="O237">
        <v>-9.4</v>
      </c>
      <c r="P237">
        <v>-11.7</v>
      </c>
      <c r="Q237">
        <v>-10.8</v>
      </c>
      <c r="R237">
        <v>-11.4</v>
      </c>
      <c r="S237">
        <v>-8.9</v>
      </c>
      <c r="AB237" s="18">
        <f t="shared" si="1"/>
        <v>-8.1733333333333338</v>
      </c>
      <c r="AD237" s="18">
        <f t="shared" si="0"/>
        <v>-8.1733333333333338</v>
      </c>
    </row>
    <row r="239" spans="2:30" x14ac:dyDescent="0.2">
      <c r="B239" t="s">
        <v>1165</v>
      </c>
      <c r="C239">
        <v>229.38</v>
      </c>
      <c r="E239" t="s">
        <v>1166</v>
      </c>
      <c r="F239" t="s">
        <v>1166</v>
      </c>
      <c r="G239" t="s">
        <v>1166</v>
      </c>
      <c r="H239" t="s">
        <v>1166</v>
      </c>
      <c r="I239" t="s">
        <v>1166</v>
      </c>
      <c r="J239" t="s">
        <v>1166</v>
      </c>
    </row>
    <row r="240" spans="2:30" x14ac:dyDescent="0.2">
      <c r="B240" t="s">
        <v>1167</v>
      </c>
      <c r="C240">
        <v>232.1</v>
      </c>
      <c r="E240" t="s">
        <v>1166</v>
      </c>
      <c r="F240" t="s">
        <v>1166</v>
      </c>
      <c r="G240" t="s">
        <v>1166</v>
      </c>
      <c r="H240" t="s">
        <v>1166</v>
      </c>
      <c r="I240" t="s">
        <v>1166</v>
      </c>
      <c r="J240" t="s">
        <v>1166</v>
      </c>
    </row>
    <row r="241" spans="2:10" x14ac:dyDescent="0.2">
      <c r="B241" t="s">
        <v>1168</v>
      </c>
      <c r="C241">
        <v>232.7</v>
      </c>
      <c r="D241">
        <v>2.1</v>
      </c>
      <c r="E241">
        <v>0</v>
      </c>
      <c r="F241">
        <v>0.01</v>
      </c>
      <c r="G241">
        <v>0.01</v>
      </c>
      <c r="H241" t="s">
        <v>1169</v>
      </c>
      <c r="I241">
        <v>0.16</v>
      </c>
      <c r="J241">
        <v>0.1</v>
      </c>
    </row>
    <row r="242" spans="2:10" x14ac:dyDescent="0.2">
      <c r="B242" t="s">
        <v>1170</v>
      </c>
      <c r="C242">
        <v>232.85</v>
      </c>
      <c r="D242">
        <v>1.5</v>
      </c>
      <c r="E242">
        <v>0</v>
      </c>
      <c r="F242" t="s">
        <v>1171</v>
      </c>
      <c r="G242">
        <v>0.01</v>
      </c>
      <c r="H242" t="s">
        <v>1172</v>
      </c>
      <c r="I242">
        <v>0.12</v>
      </c>
      <c r="J242">
        <v>1.3</v>
      </c>
    </row>
    <row r="243" spans="2:10" x14ac:dyDescent="0.2">
      <c r="B243" t="s">
        <v>1173</v>
      </c>
      <c r="C243">
        <v>233.2</v>
      </c>
      <c r="D243">
        <v>17.899999999999999</v>
      </c>
      <c r="E243">
        <v>0</v>
      </c>
      <c r="F243" t="s">
        <v>1174</v>
      </c>
      <c r="G243">
        <v>0.02</v>
      </c>
      <c r="H243">
        <v>1</v>
      </c>
      <c r="I243">
        <v>0.06</v>
      </c>
      <c r="J243">
        <v>0.2</v>
      </c>
    </row>
    <row r="244" spans="2:10" x14ac:dyDescent="0.2">
      <c r="B244" t="s">
        <v>1175</v>
      </c>
      <c r="C244">
        <v>233.5</v>
      </c>
      <c r="E244" t="s">
        <v>1166</v>
      </c>
      <c r="F244" t="s">
        <v>1166</v>
      </c>
      <c r="G244" t="s">
        <v>1166</v>
      </c>
      <c r="H244" t="s">
        <v>1166</v>
      </c>
      <c r="I244" t="s">
        <v>1166</v>
      </c>
      <c r="J244" t="s">
        <v>1166</v>
      </c>
    </row>
    <row r="245" spans="2:10" x14ac:dyDescent="0.2">
      <c r="B245" t="s">
        <v>1176</v>
      </c>
      <c r="C245">
        <v>233.74</v>
      </c>
      <c r="D245">
        <v>3.4</v>
      </c>
      <c r="E245">
        <v>0</v>
      </c>
      <c r="F245">
        <v>0.01</v>
      </c>
      <c r="G245">
        <v>0.02</v>
      </c>
      <c r="H245" t="s">
        <v>1177</v>
      </c>
      <c r="I245">
        <v>0.09</v>
      </c>
      <c r="J245">
        <v>0.1</v>
      </c>
    </row>
    <row r="246" spans="2:10" x14ac:dyDescent="0.2">
      <c r="B246" t="s">
        <v>1178</v>
      </c>
      <c r="C246">
        <v>234.07</v>
      </c>
      <c r="D246">
        <v>3.3</v>
      </c>
      <c r="E246">
        <v>0</v>
      </c>
      <c r="F246" t="s">
        <v>1179</v>
      </c>
      <c r="G246">
        <v>0.02</v>
      </c>
      <c r="H246">
        <v>1.24</v>
      </c>
      <c r="I246">
        <v>0.06</v>
      </c>
      <c r="J246">
        <v>0.7</v>
      </c>
    </row>
    <row r="247" spans="2:10" x14ac:dyDescent="0.2">
      <c r="B247" t="s">
        <v>1180</v>
      </c>
      <c r="C247">
        <v>234.38</v>
      </c>
      <c r="E247" t="s">
        <v>1166</v>
      </c>
      <c r="F247" t="s">
        <v>1166</v>
      </c>
      <c r="G247" t="s">
        <v>1166</v>
      </c>
      <c r="H247" t="s">
        <v>1166</v>
      </c>
      <c r="I247" t="s">
        <v>1166</v>
      </c>
      <c r="J247" t="s">
        <v>1166</v>
      </c>
    </row>
    <row r="248" spans="2:10" x14ac:dyDescent="0.2">
      <c r="B248" t="s">
        <v>1181</v>
      </c>
      <c r="C248">
        <v>237.54</v>
      </c>
      <c r="E248" t="s">
        <v>1166</v>
      </c>
      <c r="F248" t="s">
        <v>1166</v>
      </c>
      <c r="G248" t="s">
        <v>1166</v>
      </c>
      <c r="H248" t="s">
        <v>1166</v>
      </c>
      <c r="I248" t="s">
        <v>1166</v>
      </c>
      <c r="J248" t="s">
        <v>1166</v>
      </c>
    </row>
    <row r="249" spans="2:10" x14ac:dyDescent="0.2">
      <c r="B249" t="s">
        <v>1182</v>
      </c>
      <c r="C249">
        <v>238.57</v>
      </c>
      <c r="D249">
        <v>0.3</v>
      </c>
      <c r="E249">
        <v>0</v>
      </c>
      <c r="F249">
        <v>0</v>
      </c>
      <c r="G249">
        <v>0.02</v>
      </c>
      <c r="H249">
        <v>0.41</v>
      </c>
      <c r="I249">
        <v>7.0000000000000007E-2</v>
      </c>
      <c r="J249">
        <v>0.6</v>
      </c>
    </row>
    <row r="250" spans="2:10" x14ac:dyDescent="0.2">
      <c r="B250" t="s">
        <v>1183</v>
      </c>
      <c r="C250">
        <v>239.48</v>
      </c>
      <c r="D250">
        <v>1.2</v>
      </c>
      <c r="E250">
        <v>0</v>
      </c>
      <c r="F250" t="s">
        <v>1171</v>
      </c>
      <c r="G250">
        <v>0.01</v>
      </c>
      <c r="H250">
        <v>0.3</v>
      </c>
      <c r="I250">
        <v>0.1</v>
      </c>
      <c r="J250">
        <v>0.3</v>
      </c>
    </row>
    <row r="251" spans="2:10" x14ac:dyDescent="0.2">
      <c r="B251" t="s">
        <v>1184</v>
      </c>
      <c r="C251">
        <v>240.27</v>
      </c>
      <c r="D251">
        <v>0.7</v>
      </c>
      <c r="E251">
        <v>0</v>
      </c>
      <c r="F251">
        <v>0</v>
      </c>
      <c r="G251">
        <v>0.01</v>
      </c>
      <c r="H251" t="s">
        <v>1185</v>
      </c>
      <c r="I251">
        <v>7.0000000000000007E-2</v>
      </c>
      <c r="J251">
        <v>0.5</v>
      </c>
    </row>
    <row r="252" spans="2:10" x14ac:dyDescent="0.2">
      <c r="B252" t="s">
        <v>1186</v>
      </c>
      <c r="C252">
        <v>241.54</v>
      </c>
      <c r="D252">
        <v>0.8</v>
      </c>
      <c r="E252">
        <v>0</v>
      </c>
      <c r="F252">
        <v>0</v>
      </c>
      <c r="G252">
        <v>0.02</v>
      </c>
      <c r="H252" t="s">
        <v>1187</v>
      </c>
      <c r="I252">
        <v>0.11</v>
      </c>
      <c r="J252">
        <v>0.5</v>
      </c>
    </row>
    <row r="253" spans="2:10" x14ac:dyDescent="0.2">
      <c r="B253" t="s">
        <v>1188</v>
      </c>
      <c r="C253">
        <v>244.2</v>
      </c>
      <c r="D253">
        <v>1</v>
      </c>
      <c r="E253">
        <v>0</v>
      </c>
      <c r="F253">
        <v>0</v>
      </c>
      <c r="G253">
        <v>0.01</v>
      </c>
      <c r="H253" t="s">
        <v>1189</v>
      </c>
      <c r="I253">
        <v>0.08</v>
      </c>
      <c r="J253">
        <v>0.2</v>
      </c>
    </row>
    <row r="254" spans="2:10" x14ac:dyDescent="0.2">
      <c r="B254" t="s">
        <v>1190</v>
      </c>
      <c r="C254">
        <v>249.49</v>
      </c>
      <c r="D254">
        <v>1.3</v>
      </c>
      <c r="E254">
        <v>0</v>
      </c>
      <c r="F254">
        <v>0</v>
      </c>
      <c r="G254">
        <v>0.01</v>
      </c>
      <c r="H254" t="s">
        <v>1191</v>
      </c>
      <c r="I254">
        <v>0.08</v>
      </c>
      <c r="J254">
        <v>0.7</v>
      </c>
    </row>
    <row r="255" spans="2:10" x14ac:dyDescent="0.2">
      <c r="B255" t="s">
        <v>1192</v>
      </c>
      <c r="C255">
        <v>250.13</v>
      </c>
      <c r="D255">
        <v>2.2000000000000002</v>
      </c>
      <c r="E255">
        <v>0</v>
      </c>
      <c r="F255">
        <v>0</v>
      </c>
      <c r="G255">
        <v>0.02</v>
      </c>
      <c r="H255">
        <v>0.11</v>
      </c>
      <c r="I255">
        <v>0.09</v>
      </c>
      <c r="J255">
        <v>0.5</v>
      </c>
    </row>
    <row r="256" spans="2:10" x14ac:dyDescent="0.2">
      <c r="B256" t="s">
        <v>1193</v>
      </c>
      <c r="C256">
        <v>251.47</v>
      </c>
      <c r="D256">
        <v>1</v>
      </c>
      <c r="E256">
        <v>0</v>
      </c>
      <c r="F256">
        <v>0.01</v>
      </c>
      <c r="G256">
        <v>0.01</v>
      </c>
      <c r="H256" t="s">
        <v>1194</v>
      </c>
      <c r="I256">
        <v>0.13</v>
      </c>
      <c r="J256">
        <v>0.9</v>
      </c>
    </row>
    <row r="257" spans="1:10" x14ac:dyDescent="0.2">
      <c r="B257" t="s">
        <v>1195</v>
      </c>
      <c r="C257">
        <v>255.69</v>
      </c>
      <c r="D257">
        <v>6.6</v>
      </c>
      <c r="E257">
        <v>0</v>
      </c>
      <c r="F257">
        <v>0</v>
      </c>
      <c r="G257">
        <v>0.01</v>
      </c>
      <c r="H257" t="s">
        <v>1169</v>
      </c>
      <c r="I257">
        <v>0.08</v>
      </c>
      <c r="J257">
        <v>1.9</v>
      </c>
    </row>
    <row r="258" spans="1:10" x14ac:dyDescent="0.2">
      <c r="B258" t="s">
        <v>1196</v>
      </c>
      <c r="C258">
        <v>255.89</v>
      </c>
      <c r="D258">
        <v>7.1</v>
      </c>
      <c r="E258">
        <v>0</v>
      </c>
      <c r="F258">
        <v>0.02</v>
      </c>
      <c r="G258">
        <v>0.02</v>
      </c>
      <c r="H258" t="s">
        <v>1197</v>
      </c>
      <c r="I258">
        <v>0.1</v>
      </c>
      <c r="J258">
        <v>0.9</v>
      </c>
    </row>
    <row r="259" spans="1:10" x14ac:dyDescent="0.2">
      <c r="B259" t="s">
        <v>1198</v>
      </c>
      <c r="C259">
        <v>256.08999999999997</v>
      </c>
      <c r="D259">
        <v>6.5</v>
      </c>
      <c r="E259">
        <v>0</v>
      </c>
      <c r="F259">
        <v>0.03</v>
      </c>
      <c r="G259">
        <v>0.02</v>
      </c>
      <c r="H259" t="s">
        <v>1199</v>
      </c>
      <c r="I259">
        <v>0.04</v>
      </c>
      <c r="J259">
        <v>1.9</v>
      </c>
    </row>
    <row r="260" spans="1:10" x14ac:dyDescent="0.2">
      <c r="B260" t="s">
        <v>1200</v>
      </c>
      <c r="C260">
        <v>256.79000000000002</v>
      </c>
      <c r="D260">
        <v>2.5</v>
      </c>
      <c r="E260">
        <v>0</v>
      </c>
      <c r="F260">
        <v>0.05</v>
      </c>
      <c r="G260">
        <v>0.02</v>
      </c>
      <c r="H260" t="s">
        <v>1201</v>
      </c>
      <c r="I260">
        <v>0.11</v>
      </c>
      <c r="J260">
        <v>0.8</v>
      </c>
    </row>
    <row r="261" spans="1:10" x14ac:dyDescent="0.2">
      <c r="B261" t="s">
        <v>1202</v>
      </c>
      <c r="C261">
        <v>257.25</v>
      </c>
      <c r="D261">
        <v>6.1</v>
      </c>
      <c r="E261">
        <v>0</v>
      </c>
      <c r="F261">
        <v>0.03</v>
      </c>
      <c r="G261">
        <v>0.02</v>
      </c>
      <c r="H261" t="s">
        <v>1203</v>
      </c>
      <c r="I261">
        <v>0.11</v>
      </c>
      <c r="J261">
        <v>1.2</v>
      </c>
    </row>
    <row r="262" spans="1:10" x14ac:dyDescent="0.2">
      <c r="B262" t="s">
        <v>1204</v>
      </c>
      <c r="C262">
        <v>257.72000000000003</v>
      </c>
      <c r="D262">
        <v>10</v>
      </c>
      <c r="E262">
        <v>0</v>
      </c>
      <c r="F262">
        <v>0</v>
      </c>
      <c r="G262">
        <v>0.01</v>
      </c>
      <c r="H262" t="s">
        <v>1185</v>
      </c>
      <c r="I262">
        <v>0.06</v>
      </c>
      <c r="J262">
        <v>1.3</v>
      </c>
    </row>
    <row r="263" spans="1:10" x14ac:dyDescent="0.2">
      <c r="B263" t="s">
        <v>1205</v>
      </c>
      <c r="C263">
        <v>257.89</v>
      </c>
      <c r="D263">
        <v>7.5</v>
      </c>
      <c r="E263">
        <v>0</v>
      </c>
      <c r="F263">
        <v>0.02</v>
      </c>
      <c r="G263">
        <v>0.01</v>
      </c>
      <c r="H263" t="s">
        <v>1206</v>
      </c>
      <c r="I263">
        <v>0.08</v>
      </c>
      <c r="J263">
        <v>1.9</v>
      </c>
    </row>
    <row r="264" spans="1:10" x14ac:dyDescent="0.2">
      <c r="B264" t="s">
        <v>1207</v>
      </c>
      <c r="C264">
        <v>258.05</v>
      </c>
      <c r="D264">
        <v>6.5</v>
      </c>
      <c r="E264">
        <v>0</v>
      </c>
      <c r="F264">
        <v>0.03</v>
      </c>
      <c r="G264">
        <v>0.01</v>
      </c>
      <c r="H264" t="s">
        <v>1208</v>
      </c>
      <c r="I264">
        <v>7.0000000000000007E-2</v>
      </c>
      <c r="J264">
        <v>1.7</v>
      </c>
    </row>
    <row r="268" spans="1:10" x14ac:dyDescent="0.2">
      <c r="A268" t="s">
        <v>1218</v>
      </c>
      <c r="B268" s="4">
        <v>15</v>
      </c>
      <c r="C268">
        <v>0.4</v>
      </c>
      <c r="D268" s="4" t="s">
        <v>1213</v>
      </c>
      <c r="E268">
        <v>0.97299999999999998</v>
      </c>
      <c r="F268" t="s">
        <v>100</v>
      </c>
    </row>
    <row r="269" spans="1:10" x14ac:dyDescent="0.2">
      <c r="A269" t="s">
        <v>1219</v>
      </c>
      <c r="B269">
        <v>12.1</v>
      </c>
      <c r="C269">
        <v>0.08</v>
      </c>
      <c r="D269">
        <v>30.1</v>
      </c>
      <c r="E269">
        <v>0.97199999999999998</v>
      </c>
      <c r="F269">
        <v>12667</v>
      </c>
    </row>
    <row r="270" spans="1:10" x14ac:dyDescent="0.2">
      <c r="A270" t="s">
        <v>1220</v>
      </c>
      <c r="B270">
        <v>14.2</v>
      </c>
      <c r="C270" t="s">
        <v>100</v>
      </c>
      <c r="D270" t="s">
        <v>100</v>
      </c>
      <c r="E270" t="s">
        <v>100</v>
      </c>
      <c r="F270" t="s">
        <v>100</v>
      </c>
    </row>
    <row r="271" spans="1:10" x14ac:dyDescent="0.2">
      <c r="A271" t="s">
        <v>1221</v>
      </c>
      <c r="B271" t="s">
        <v>100</v>
      </c>
      <c r="C271">
        <v>0.34</v>
      </c>
      <c r="D271" t="s">
        <v>100</v>
      </c>
      <c r="E271">
        <v>0.94299999999999995</v>
      </c>
      <c r="F271">
        <v>2843</v>
      </c>
    </row>
    <row r="272" spans="1:10" x14ac:dyDescent="0.2">
      <c r="A272" t="s">
        <v>1222</v>
      </c>
      <c r="B272" t="s">
        <v>100</v>
      </c>
      <c r="C272">
        <v>0.11</v>
      </c>
      <c r="E272">
        <v>0.93600000000000005</v>
      </c>
      <c r="F272">
        <v>4508</v>
      </c>
    </row>
    <row r="273" spans="1:6" x14ac:dyDescent="0.2">
      <c r="A273" t="s">
        <v>1223</v>
      </c>
      <c r="B273">
        <v>23.4</v>
      </c>
      <c r="C273">
        <v>0.4</v>
      </c>
      <c r="D273">
        <v>19.8</v>
      </c>
      <c r="E273">
        <v>0.92800000000000005</v>
      </c>
      <c r="F273">
        <v>2799</v>
      </c>
    </row>
    <row r="274" spans="1:6" x14ac:dyDescent="0.2">
      <c r="A274" t="s">
        <v>1224</v>
      </c>
      <c r="B274" t="s">
        <v>100</v>
      </c>
      <c r="C274">
        <v>4.6399999999999997E-2</v>
      </c>
      <c r="D274" t="s">
        <v>100</v>
      </c>
      <c r="E274">
        <v>0.95299999999999996</v>
      </c>
      <c r="F274">
        <v>3244</v>
      </c>
    </row>
    <row r="275" spans="1:6" x14ac:dyDescent="0.2">
      <c r="A275" t="s">
        <v>1225</v>
      </c>
      <c r="B275" t="s">
        <v>100</v>
      </c>
      <c r="C275">
        <v>0.15</v>
      </c>
      <c r="D275" t="s">
        <v>100</v>
      </c>
      <c r="E275">
        <v>0.91700000000000004</v>
      </c>
      <c r="F275">
        <v>231</v>
      </c>
    </row>
    <row r="276" spans="1:6" x14ac:dyDescent="0.2">
      <c r="A276" t="s">
        <v>1226</v>
      </c>
      <c r="B276">
        <v>17</v>
      </c>
      <c r="C276">
        <v>0.14000000000000001</v>
      </c>
      <c r="D276">
        <v>17.8</v>
      </c>
      <c r="E276">
        <v>0.92800000000000005</v>
      </c>
      <c r="F276">
        <v>2089</v>
      </c>
    </row>
    <row r="277" spans="1:6" x14ac:dyDescent="0.2">
      <c r="A277" t="s">
        <v>1227</v>
      </c>
      <c r="B277" t="s">
        <v>100</v>
      </c>
      <c r="C277">
        <v>0.57999999999999996</v>
      </c>
      <c r="D277" t="s">
        <v>100</v>
      </c>
      <c r="E277">
        <v>0.84199999999999997</v>
      </c>
      <c r="F277">
        <v>606</v>
      </c>
    </row>
    <row r="278" spans="1:6" x14ac:dyDescent="0.2">
      <c r="A278" t="s">
        <v>1228</v>
      </c>
      <c r="B278" t="s">
        <v>100</v>
      </c>
      <c r="C278">
        <v>0.1</v>
      </c>
      <c r="D278" t="s">
        <v>100</v>
      </c>
      <c r="E278">
        <v>0.92100000000000004</v>
      </c>
      <c r="F278">
        <v>1913</v>
      </c>
    </row>
    <row r="279" spans="1:6" x14ac:dyDescent="0.2">
      <c r="A279" t="s">
        <v>1229</v>
      </c>
      <c r="B279" t="s">
        <v>100</v>
      </c>
      <c r="C279">
        <v>0.17</v>
      </c>
      <c r="D279" t="s">
        <v>100</v>
      </c>
      <c r="E279">
        <v>0.91800000000000004</v>
      </c>
      <c r="F279">
        <v>1169</v>
      </c>
    </row>
    <row r="280" spans="1:6" x14ac:dyDescent="0.2">
      <c r="A280" t="s">
        <v>1230</v>
      </c>
      <c r="B280">
        <v>13.9</v>
      </c>
      <c r="C280">
        <v>0.219</v>
      </c>
      <c r="D280">
        <v>21.23</v>
      </c>
      <c r="E280">
        <v>0.92700000000000005</v>
      </c>
      <c r="F280">
        <v>4375</v>
      </c>
    </row>
    <row r="281" spans="1:6" x14ac:dyDescent="0.2">
      <c r="A281" t="s">
        <v>1231</v>
      </c>
      <c r="B281" s="4">
        <v>17.100000000000001</v>
      </c>
      <c r="C281">
        <v>0.1</v>
      </c>
      <c r="D281" s="4" t="s">
        <v>1214</v>
      </c>
      <c r="E281">
        <v>0.97699999999999998</v>
      </c>
      <c r="F281">
        <v>7697</v>
      </c>
    </row>
    <row r="282" spans="1:6" x14ac:dyDescent="0.2">
      <c r="A282" t="s">
        <v>1232</v>
      </c>
      <c r="B282" t="s">
        <v>100</v>
      </c>
      <c r="C282">
        <v>0.38</v>
      </c>
      <c r="D282" s="4" t="s">
        <v>1215</v>
      </c>
      <c r="E282">
        <v>0.99</v>
      </c>
      <c r="F282">
        <v>47694</v>
      </c>
    </row>
    <row r="283" spans="1:6" x14ac:dyDescent="0.2">
      <c r="A283" t="s">
        <v>1233</v>
      </c>
      <c r="B283">
        <v>15.5</v>
      </c>
      <c r="C283" t="s">
        <v>100</v>
      </c>
      <c r="D283" t="s">
        <v>100</v>
      </c>
      <c r="E283">
        <v>0.92900000000000005</v>
      </c>
      <c r="F283" t="s">
        <v>100</v>
      </c>
    </row>
    <row r="284" spans="1:6" x14ac:dyDescent="0.2">
      <c r="A284" t="s">
        <v>1234</v>
      </c>
      <c r="B284">
        <v>33</v>
      </c>
      <c r="C284" t="s">
        <v>100</v>
      </c>
      <c r="D284" t="s">
        <v>100</v>
      </c>
      <c r="E284">
        <v>0.98799999999999999</v>
      </c>
      <c r="F284" t="s">
        <v>100</v>
      </c>
    </row>
    <row r="289" spans="2:6" x14ac:dyDescent="0.2">
      <c r="C289" t="s">
        <v>7</v>
      </c>
      <c r="D289" t="s">
        <v>1258</v>
      </c>
      <c r="E289" t="s">
        <v>1259</v>
      </c>
      <c r="F289" t="s">
        <v>65</v>
      </c>
    </row>
    <row r="290" spans="2:6" x14ac:dyDescent="0.2">
      <c r="B290" t="s">
        <v>1245</v>
      </c>
      <c r="C290">
        <v>12.7</v>
      </c>
      <c r="D290">
        <v>11.7</v>
      </c>
      <c r="E290">
        <v>11</v>
      </c>
      <c r="F290">
        <v>2.9</v>
      </c>
    </row>
    <row r="291" spans="2:6" x14ac:dyDescent="0.2">
      <c r="B291" t="s">
        <v>1246</v>
      </c>
      <c r="C291">
        <v>9.9</v>
      </c>
      <c r="E291">
        <v>12.3</v>
      </c>
      <c r="F291">
        <v>-4.5</v>
      </c>
    </row>
    <row r="292" spans="2:6" x14ac:dyDescent="0.2">
      <c r="B292" t="s">
        <v>1247</v>
      </c>
      <c r="C292">
        <v>27.3</v>
      </c>
      <c r="F292">
        <v>-6.3</v>
      </c>
    </row>
    <row r="293" spans="2:6" x14ac:dyDescent="0.2">
      <c r="B293" t="s">
        <v>1248</v>
      </c>
      <c r="C293">
        <v>35.700000000000003</v>
      </c>
      <c r="F293">
        <v>-4.5</v>
      </c>
    </row>
    <row r="294" spans="2:6" x14ac:dyDescent="0.2">
      <c r="B294" t="s">
        <v>1249</v>
      </c>
      <c r="C294">
        <v>36.6</v>
      </c>
      <c r="F294">
        <v>-5.4</v>
      </c>
    </row>
    <row r="295" spans="2:6" x14ac:dyDescent="0.2">
      <c r="B295" t="s">
        <v>1250</v>
      </c>
      <c r="C295">
        <v>29.1</v>
      </c>
      <c r="F295">
        <v>-4</v>
      </c>
    </row>
    <row r="296" spans="2:6" x14ac:dyDescent="0.2">
      <c r="B296" t="s">
        <v>1251</v>
      </c>
      <c r="C296">
        <v>16</v>
      </c>
      <c r="D296">
        <v>8.6999999999999993</v>
      </c>
      <c r="E296">
        <v>10.5</v>
      </c>
      <c r="F296">
        <v>-3.7</v>
      </c>
    </row>
    <row r="297" spans="2:6" x14ac:dyDescent="0.2">
      <c r="B297" t="s">
        <v>1252</v>
      </c>
      <c r="C297">
        <v>19</v>
      </c>
      <c r="F297">
        <v>-3.9</v>
      </c>
    </row>
    <row r="298" spans="2:6" x14ac:dyDescent="0.2">
      <c r="B298" t="s">
        <v>1253</v>
      </c>
      <c r="C298">
        <v>9.5</v>
      </c>
      <c r="F298">
        <v>-4.9000000000000004</v>
      </c>
    </row>
    <row r="299" spans="2:6" x14ac:dyDescent="0.2">
      <c r="B299" t="s">
        <v>1260</v>
      </c>
      <c r="C299">
        <v>13.7</v>
      </c>
      <c r="F299">
        <v>-3.2</v>
      </c>
    </row>
    <row r="300" spans="2:6" x14ac:dyDescent="0.2">
      <c r="B300" t="s">
        <v>1261</v>
      </c>
      <c r="C300">
        <v>14.7</v>
      </c>
      <c r="F300">
        <v>-7.6</v>
      </c>
    </row>
    <row r="301" spans="2:6" x14ac:dyDescent="0.2">
      <c r="B301" t="s">
        <v>1262</v>
      </c>
      <c r="C301">
        <v>10.7</v>
      </c>
      <c r="D301">
        <v>5.3</v>
      </c>
      <c r="E301">
        <v>6.3</v>
      </c>
      <c r="F301">
        <v>-0.6</v>
      </c>
    </row>
    <row r="302" spans="2:6" x14ac:dyDescent="0.2">
      <c r="B302" t="s">
        <v>1263</v>
      </c>
      <c r="C302">
        <v>19</v>
      </c>
      <c r="F302">
        <v>-3.1</v>
      </c>
    </row>
    <row r="303" spans="2:6" x14ac:dyDescent="0.2">
      <c r="B303" t="s">
        <v>1264</v>
      </c>
      <c r="C303">
        <v>25.1</v>
      </c>
      <c r="F303">
        <v>-1.7</v>
      </c>
    </row>
    <row r="304" spans="2:6" x14ac:dyDescent="0.2">
      <c r="B304" t="s">
        <v>1265</v>
      </c>
      <c r="C304">
        <v>16.3</v>
      </c>
      <c r="F304">
        <v>-6.6</v>
      </c>
    </row>
    <row r="305" spans="2:6" x14ac:dyDescent="0.2">
      <c r="B305" t="s">
        <v>1266</v>
      </c>
      <c r="C305">
        <v>14</v>
      </c>
      <c r="D305">
        <v>12.3</v>
      </c>
      <c r="E305">
        <v>11.2</v>
      </c>
      <c r="F305">
        <v>4.8</v>
      </c>
    </row>
    <row r="306" spans="2:6" x14ac:dyDescent="0.2">
      <c r="B306" t="s">
        <v>1267</v>
      </c>
      <c r="C306">
        <v>16.2</v>
      </c>
      <c r="D306">
        <v>10</v>
      </c>
      <c r="E306">
        <v>13.4</v>
      </c>
    </row>
    <row r="307" spans="2:6" x14ac:dyDescent="0.2">
      <c r="B307" t="s">
        <v>1268</v>
      </c>
      <c r="C307">
        <v>14.2</v>
      </c>
    </row>
    <row r="308" spans="2:6" x14ac:dyDescent="0.2">
      <c r="B308" t="s">
        <v>1269</v>
      </c>
      <c r="C308">
        <v>12.6</v>
      </c>
      <c r="D308">
        <v>0.2</v>
      </c>
      <c r="F308">
        <v>-6</v>
      </c>
    </row>
    <row r="309" spans="2:6" x14ac:dyDescent="0.2">
      <c r="B309" t="s">
        <v>1270</v>
      </c>
      <c r="C309">
        <v>12.6</v>
      </c>
      <c r="F309">
        <v>-6.2</v>
      </c>
    </row>
    <row r="310" spans="2:6" x14ac:dyDescent="0.2">
      <c r="B310" t="s">
        <v>1271</v>
      </c>
      <c r="F310">
        <v>-5.9</v>
      </c>
    </row>
    <row r="311" spans="2:6" x14ac:dyDescent="0.2">
      <c r="B311" t="s">
        <v>1272</v>
      </c>
      <c r="C311">
        <v>17.100000000000001</v>
      </c>
      <c r="F311">
        <v>-6.9</v>
      </c>
    </row>
    <row r="312" spans="2:6" x14ac:dyDescent="0.2">
      <c r="B312" t="s">
        <v>1273</v>
      </c>
      <c r="F312">
        <v>-4.2</v>
      </c>
    </row>
    <row r="313" spans="2:6" x14ac:dyDescent="0.2">
      <c r="B313" t="s">
        <v>1274</v>
      </c>
      <c r="C313">
        <v>16.8</v>
      </c>
      <c r="D313">
        <v>4.5</v>
      </c>
      <c r="F313">
        <v>-6.2</v>
      </c>
    </row>
    <row r="314" spans="2:6" x14ac:dyDescent="0.2">
      <c r="B314" t="s">
        <v>1275</v>
      </c>
      <c r="C314">
        <v>21.4</v>
      </c>
      <c r="F314">
        <v>-5.2</v>
      </c>
    </row>
    <row r="315" spans="2:6" x14ac:dyDescent="0.2">
      <c r="B315" t="s">
        <v>1276</v>
      </c>
      <c r="D315">
        <v>3.8</v>
      </c>
    </row>
    <row r="316" spans="2:6" x14ac:dyDescent="0.2">
      <c r="C316" t="s">
        <v>7</v>
      </c>
      <c r="D316" t="s">
        <v>1258</v>
      </c>
      <c r="E316" t="s">
        <v>1259</v>
      </c>
      <c r="F316" t="s">
        <v>65</v>
      </c>
    </row>
    <row r="317" spans="2:6" x14ac:dyDescent="0.2">
      <c r="B317" t="s">
        <v>1278</v>
      </c>
      <c r="C317">
        <v>14.8</v>
      </c>
      <c r="D317">
        <v>11.6</v>
      </c>
      <c r="E317">
        <v>11.2</v>
      </c>
    </row>
    <row r="318" spans="2:6" x14ac:dyDescent="0.2">
      <c r="B318" t="s">
        <v>1279</v>
      </c>
      <c r="D318">
        <v>8.9</v>
      </c>
    </row>
    <row r="319" spans="2:6" x14ac:dyDescent="0.2">
      <c r="B319" t="s">
        <v>1280</v>
      </c>
      <c r="D319">
        <v>12.4</v>
      </c>
    </row>
    <row r="320" spans="2:6" x14ac:dyDescent="0.2">
      <c r="B320" t="s">
        <v>1281</v>
      </c>
      <c r="D320">
        <v>11.9</v>
      </c>
    </row>
    <row r="321" spans="2:6" x14ac:dyDescent="0.2">
      <c r="B321" t="s">
        <v>1282</v>
      </c>
      <c r="C321">
        <v>17.2</v>
      </c>
      <c r="F321">
        <v>-6.1</v>
      </c>
    </row>
    <row r="322" spans="2:6" x14ac:dyDescent="0.2">
      <c r="B322" t="s">
        <v>1283</v>
      </c>
      <c r="C322">
        <v>15.9</v>
      </c>
      <c r="F322">
        <v>-5</v>
      </c>
    </row>
    <row r="323" spans="2:6" x14ac:dyDescent="0.2">
      <c r="B323" t="s">
        <v>1284</v>
      </c>
      <c r="F323">
        <v>-4.5999999999999996</v>
      </c>
    </row>
    <row r="324" spans="2:6" x14ac:dyDescent="0.2">
      <c r="B324" t="s">
        <v>1285</v>
      </c>
      <c r="C324">
        <v>15.3</v>
      </c>
      <c r="D324">
        <v>8.1</v>
      </c>
      <c r="F324">
        <v>-3.3</v>
      </c>
    </row>
    <row r="325" spans="2:6" x14ac:dyDescent="0.2">
      <c r="B325" t="s">
        <v>1286</v>
      </c>
      <c r="F325">
        <v>-4.3</v>
      </c>
    </row>
    <row r="326" spans="2:6" x14ac:dyDescent="0.2">
      <c r="B326" t="s">
        <v>1287</v>
      </c>
      <c r="C326">
        <v>20.7</v>
      </c>
      <c r="F326">
        <v>-4.0999999999999996</v>
      </c>
    </row>
    <row r="327" spans="2:6" x14ac:dyDescent="0.2">
      <c r="B327" t="s">
        <v>1288</v>
      </c>
      <c r="C327">
        <v>19.100000000000001</v>
      </c>
      <c r="F327">
        <v>-5.0999999999999996</v>
      </c>
    </row>
    <row r="328" spans="2:6" x14ac:dyDescent="0.2">
      <c r="B328" t="s">
        <v>1289</v>
      </c>
      <c r="C328">
        <v>15.9</v>
      </c>
    </row>
    <row r="329" spans="2:6" x14ac:dyDescent="0.2">
      <c r="B329" t="s">
        <v>1290</v>
      </c>
      <c r="C329">
        <v>19.600000000000001</v>
      </c>
      <c r="D329">
        <v>9.5</v>
      </c>
      <c r="F329">
        <v>-4.3</v>
      </c>
    </row>
    <row r="330" spans="2:6" x14ac:dyDescent="0.2">
      <c r="B330" t="s">
        <v>1291</v>
      </c>
      <c r="C330">
        <v>19.3</v>
      </c>
      <c r="F330">
        <v>-3.4</v>
      </c>
    </row>
    <row r="331" spans="2:6" x14ac:dyDescent="0.2">
      <c r="B331" t="s">
        <v>1292</v>
      </c>
      <c r="C331">
        <v>14.5</v>
      </c>
      <c r="E331">
        <v>-0.8</v>
      </c>
      <c r="F331">
        <v>-4.2</v>
      </c>
    </row>
    <row r="332" spans="2:6" x14ac:dyDescent="0.2">
      <c r="B332" t="s">
        <v>1293</v>
      </c>
      <c r="C332">
        <v>18.2</v>
      </c>
    </row>
    <row r="333" spans="2:6" x14ac:dyDescent="0.2">
      <c r="B333" t="s">
        <v>1294</v>
      </c>
      <c r="F333">
        <v>-5.8</v>
      </c>
    </row>
    <row r="334" spans="2:6" x14ac:dyDescent="0.2">
      <c r="B334" t="s">
        <v>1295</v>
      </c>
      <c r="C334">
        <v>15.4</v>
      </c>
      <c r="D334">
        <v>13.2</v>
      </c>
      <c r="E334">
        <v>13.6</v>
      </c>
    </row>
    <row r="335" spans="2:6" x14ac:dyDescent="0.2">
      <c r="B335" t="s">
        <v>1296</v>
      </c>
      <c r="D335">
        <v>14.7</v>
      </c>
      <c r="F335">
        <v>4</v>
      </c>
    </row>
    <row r="336" spans="2:6" x14ac:dyDescent="0.2">
      <c r="B336" t="s">
        <v>1297</v>
      </c>
      <c r="F336">
        <v>7.5</v>
      </c>
    </row>
    <row r="337" spans="2:6" x14ac:dyDescent="0.2">
      <c r="B337" t="s">
        <v>1298</v>
      </c>
      <c r="C337">
        <v>23.4</v>
      </c>
      <c r="F337">
        <v>-3.2</v>
      </c>
    </row>
    <row r="338" spans="2:6" x14ac:dyDescent="0.2">
      <c r="B338" t="s">
        <v>1299</v>
      </c>
      <c r="F338">
        <v>-3.5</v>
      </c>
    </row>
    <row r="339" spans="2:6" x14ac:dyDescent="0.2">
      <c r="B339" t="s">
        <v>1300</v>
      </c>
      <c r="F339">
        <v>-3.3</v>
      </c>
    </row>
    <row r="340" spans="2:6" x14ac:dyDescent="0.2">
      <c r="B340" t="s">
        <v>1301</v>
      </c>
      <c r="F340">
        <v>-4.4000000000000004</v>
      </c>
    </row>
    <row r="341" spans="2:6" x14ac:dyDescent="0.2">
      <c r="B341" t="s">
        <v>1302</v>
      </c>
      <c r="C341">
        <v>15.1</v>
      </c>
      <c r="F341">
        <v>-3.2</v>
      </c>
    </row>
    <row r="342" spans="2:6" x14ac:dyDescent="0.2">
      <c r="B342" t="s">
        <v>1303</v>
      </c>
      <c r="C342">
        <v>16.100000000000001</v>
      </c>
      <c r="D342">
        <v>4.5999999999999996</v>
      </c>
      <c r="F342">
        <v>-2</v>
      </c>
    </row>
    <row r="343" spans="2:6" x14ac:dyDescent="0.2">
      <c r="B343" t="s">
        <v>1304</v>
      </c>
      <c r="C343">
        <v>28.5</v>
      </c>
      <c r="E343">
        <v>-3.8</v>
      </c>
      <c r="F343">
        <v>-5.3</v>
      </c>
    </row>
    <row r="344" spans="2:6" x14ac:dyDescent="0.2">
      <c r="B344" t="s">
        <v>1305</v>
      </c>
      <c r="C344">
        <v>26.4</v>
      </c>
      <c r="E344">
        <v>-1.1000000000000001</v>
      </c>
    </row>
    <row r="345" spans="2:6" x14ac:dyDescent="0.2">
      <c r="B345" t="s">
        <v>1306</v>
      </c>
      <c r="F345">
        <v>-7.4</v>
      </c>
    </row>
    <row r="346" spans="2:6" x14ac:dyDescent="0.2">
      <c r="B346" t="s">
        <v>1307</v>
      </c>
      <c r="F346">
        <v>-5.4</v>
      </c>
    </row>
    <row r="347" spans="2:6" x14ac:dyDescent="0.2">
      <c r="B347" t="s">
        <v>1308</v>
      </c>
      <c r="C347">
        <v>27.5</v>
      </c>
      <c r="F347">
        <v>-2.4</v>
      </c>
    </row>
    <row r="348" spans="2:6" x14ac:dyDescent="0.2">
      <c r="B348" t="s">
        <v>1309</v>
      </c>
      <c r="C348">
        <v>13.7</v>
      </c>
      <c r="F348">
        <v>-3</v>
      </c>
    </row>
    <row r="349" spans="2:6" x14ac:dyDescent="0.2">
      <c r="B349" t="s">
        <v>1310</v>
      </c>
      <c r="C349">
        <v>15.9</v>
      </c>
      <c r="F349">
        <v>-7.5</v>
      </c>
    </row>
    <row r="350" spans="2:6" x14ac:dyDescent="0.2">
      <c r="B350" t="s">
        <v>1311</v>
      </c>
      <c r="F350">
        <v>-5.2</v>
      </c>
    </row>
    <row r="351" spans="2:6" x14ac:dyDescent="0.2">
      <c r="B351" t="s">
        <v>1312</v>
      </c>
      <c r="C351">
        <v>12.4</v>
      </c>
      <c r="F351">
        <v>-3.9</v>
      </c>
    </row>
    <row r="352" spans="2:6" x14ac:dyDescent="0.2">
      <c r="B352" t="s">
        <v>1313</v>
      </c>
      <c r="C352">
        <v>12.7</v>
      </c>
      <c r="F352">
        <v>-4.7</v>
      </c>
    </row>
    <row r="353" spans="2:6" x14ac:dyDescent="0.2">
      <c r="B353" t="s">
        <v>1314</v>
      </c>
      <c r="C353">
        <v>32.700000000000003</v>
      </c>
      <c r="F353">
        <v>-5.7</v>
      </c>
    </row>
    <row r="354" spans="2:6" x14ac:dyDescent="0.2">
      <c r="B354" t="s">
        <v>1315</v>
      </c>
      <c r="C354">
        <v>28</v>
      </c>
      <c r="E354">
        <v>21.7</v>
      </c>
      <c r="F354">
        <v>-1.2</v>
      </c>
    </row>
    <row r="355" spans="2:6" x14ac:dyDescent="0.2">
      <c r="B355" t="s">
        <v>1316</v>
      </c>
      <c r="C355">
        <v>10.4</v>
      </c>
      <c r="F355">
        <v>-4</v>
      </c>
    </row>
    <row r="358" spans="2:6" x14ac:dyDescent="0.2">
      <c r="C358" t="s">
        <v>7</v>
      </c>
      <c r="D358" t="s">
        <v>1258</v>
      </c>
      <c r="E358" t="s">
        <v>1259</v>
      </c>
      <c r="F358" t="s">
        <v>65</v>
      </c>
    </row>
    <row r="359" spans="2:6" x14ac:dyDescent="0.2">
      <c r="B359" t="s">
        <v>1316</v>
      </c>
      <c r="C359">
        <v>10.8</v>
      </c>
    </row>
    <row r="360" spans="2:6" x14ac:dyDescent="0.2">
      <c r="B360" t="s">
        <v>1317</v>
      </c>
      <c r="C360">
        <v>14.3</v>
      </c>
      <c r="E360">
        <v>-10.4</v>
      </c>
      <c r="F360">
        <v>-3</v>
      </c>
    </row>
    <row r="361" spans="2:6" x14ac:dyDescent="0.2">
      <c r="B361" t="s">
        <v>1318</v>
      </c>
      <c r="F361">
        <v>-1.6</v>
      </c>
    </row>
    <row r="362" spans="2:6" x14ac:dyDescent="0.2">
      <c r="B362" t="s">
        <v>1319</v>
      </c>
      <c r="F362">
        <v>0.2</v>
      </c>
    </row>
    <row r="363" spans="2:6" x14ac:dyDescent="0.2">
      <c r="B363" t="s">
        <v>1320</v>
      </c>
      <c r="F363">
        <v>-3.9</v>
      </c>
    </row>
    <row r="364" spans="2:6" x14ac:dyDescent="0.2">
      <c r="B364" t="s">
        <v>1321</v>
      </c>
      <c r="F364">
        <v>-0.7</v>
      </c>
    </row>
    <row r="365" spans="2:6" x14ac:dyDescent="0.2">
      <c r="B365" t="s">
        <v>1322</v>
      </c>
      <c r="F365">
        <v>-1.1000000000000001</v>
      </c>
    </row>
    <row r="366" spans="2:6" x14ac:dyDescent="0.2">
      <c r="B366" t="s">
        <v>1323</v>
      </c>
      <c r="C366">
        <v>6.4</v>
      </c>
    </row>
    <row r="367" spans="2:6" x14ac:dyDescent="0.2">
      <c r="B367" t="s">
        <v>1324</v>
      </c>
      <c r="F367">
        <v>1.5</v>
      </c>
    </row>
    <row r="370" spans="2:4" x14ac:dyDescent="0.2">
      <c r="B370" t="s">
        <v>1333</v>
      </c>
      <c r="C370">
        <v>4.4000000000000004</v>
      </c>
      <c r="D370">
        <v>3.3</v>
      </c>
    </row>
    <row r="371" spans="2:4" x14ac:dyDescent="0.2">
      <c r="B371" t="s">
        <v>1334</v>
      </c>
      <c r="C371">
        <v>4.4000000000000004</v>
      </c>
      <c r="D371">
        <v>3.1</v>
      </c>
    </row>
    <row r="372" spans="2:4" x14ac:dyDescent="0.2">
      <c r="B372" t="s">
        <v>1335</v>
      </c>
      <c r="C372">
        <v>4.4000000000000004</v>
      </c>
      <c r="D372">
        <v>6.7</v>
      </c>
    </row>
    <row r="373" spans="2:4" x14ac:dyDescent="0.2">
      <c r="B373" t="s">
        <v>1336</v>
      </c>
      <c r="C373">
        <v>4.5999999999999996</v>
      </c>
      <c r="D373">
        <v>7</v>
      </c>
    </row>
    <row r="374" spans="2:4" x14ac:dyDescent="0.2">
      <c r="B374" t="s">
        <v>1337</v>
      </c>
      <c r="C374">
        <v>4.7</v>
      </c>
      <c r="D374">
        <v>7.2</v>
      </c>
    </row>
    <row r="375" spans="2:4" x14ac:dyDescent="0.2">
      <c r="B375" t="s">
        <v>1338</v>
      </c>
      <c r="C375">
        <v>1.5</v>
      </c>
      <c r="D375">
        <v>9.5</v>
      </c>
    </row>
    <row r="376" spans="2:4" x14ac:dyDescent="0.2">
      <c r="B376" t="s">
        <v>1339</v>
      </c>
      <c r="C376">
        <v>0.4</v>
      </c>
      <c r="D376">
        <v>13.3</v>
      </c>
    </row>
    <row r="377" spans="2:4" x14ac:dyDescent="0.2">
      <c r="B377" t="s">
        <v>1340</v>
      </c>
      <c r="C377">
        <v>0.3</v>
      </c>
      <c r="D377">
        <v>12.9</v>
      </c>
    </row>
    <row r="378" spans="2:4" x14ac:dyDescent="0.2">
      <c r="B378" t="s">
        <v>1341</v>
      </c>
      <c r="C378">
        <v>1</v>
      </c>
      <c r="D378">
        <v>10.5</v>
      </c>
    </row>
    <row r="379" spans="2:4" x14ac:dyDescent="0.2">
      <c r="B379" t="s">
        <v>1342</v>
      </c>
      <c r="C379">
        <v>1.3</v>
      </c>
      <c r="D379">
        <v>11.6</v>
      </c>
    </row>
    <row r="380" spans="2:4" x14ac:dyDescent="0.2">
      <c r="B380" t="s">
        <v>1343</v>
      </c>
      <c r="C380">
        <v>2.4</v>
      </c>
      <c r="D380">
        <v>7.1</v>
      </c>
    </row>
    <row r="381" spans="2:4" x14ac:dyDescent="0.2">
      <c r="B381" t="s">
        <v>1344</v>
      </c>
      <c r="C381">
        <v>2</v>
      </c>
      <c r="D381">
        <v>9.6</v>
      </c>
    </row>
    <row r="382" spans="2:4" x14ac:dyDescent="0.2">
      <c r="B382" t="s">
        <v>1345</v>
      </c>
      <c r="C382">
        <v>4.5</v>
      </c>
      <c r="D382">
        <v>7.4</v>
      </c>
    </row>
    <row r="383" spans="2:4" x14ac:dyDescent="0.2">
      <c r="B383" t="s">
        <v>1346</v>
      </c>
      <c r="C383">
        <v>4.7</v>
      </c>
      <c r="D383">
        <v>6.7</v>
      </c>
    </row>
    <row r="384" spans="2:4" x14ac:dyDescent="0.2">
      <c r="B384" t="s">
        <v>1347</v>
      </c>
      <c r="C384">
        <v>4.0999999999999996</v>
      </c>
      <c r="D384">
        <v>6.4</v>
      </c>
    </row>
    <row r="385" spans="2:17" x14ac:dyDescent="0.2">
      <c r="B385" t="s">
        <v>1348</v>
      </c>
      <c r="C385">
        <v>4.0999999999999996</v>
      </c>
      <c r="D385">
        <v>6.3</v>
      </c>
    </row>
    <row r="386" spans="2:17" x14ac:dyDescent="0.2">
      <c r="B386" t="s">
        <v>1349</v>
      </c>
      <c r="C386">
        <v>4</v>
      </c>
      <c r="D386">
        <v>7.1</v>
      </c>
    </row>
    <row r="388" spans="2:17" ht="18" x14ac:dyDescent="0.25">
      <c r="B388" t="s">
        <v>1375</v>
      </c>
      <c r="D388">
        <v>-1.8</v>
      </c>
      <c r="F388">
        <v>-1.2</v>
      </c>
      <c r="G388">
        <v>-0.4</v>
      </c>
      <c r="H388">
        <v>0.1</v>
      </c>
      <c r="I388">
        <v>-0.2</v>
      </c>
      <c r="J388">
        <v>-0.5</v>
      </c>
      <c r="K388">
        <v>-1.1000000000000001</v>
      </c>
      <c r="L388">
        <v>-3.8</v>
      </c>
      <c r="M388">
        <v>-4.0999999999999996</v>
      </c>
      <c r="N388">
        <v>-3.6</v>
      </c>
      <c r="O388">
        <v>-2.1</v>
      </c>
      <c r="P388" t="s">
        <v>1376</v>
      </c>
      <c r="Q388">
        <f>AVERAGE(C388:P388)</f>
        <v>-1.7</v>
      </c>
    </row>
    <row r="389" spans="2:17" x14ac:dyDescent="0.2">
      <c r="B389" t="s">
        <v>1377</v>
      </c>
      <c r="C389">
        <v>-0.5</v>
      </c>
      <c r="F389">
        <v>-0.6</v>
      </c>
      <c r="G389">
        <v>-0.3</v>
      </c>
      <c r="H389">
        <v>0.3</v>
      </c>
      <c r="I389">
        <v>0.8</v>
      </c>
      <c r="J389">
        <v>1</v>
      </c>
      <c r="K389">
        <v>0.8</v>
      </c>
      <c r="L389">
        <v>-2</v>
      </c>
      <c r="M389">
        <v>-1.9</v>
      </c>
      <c r="N389">
        <v>-0.6</v>
      </c>
      <c r="O389">
        <v>1.1000000000000001</v>
      </c>
      <c r="P389">
        <v>0.6</v>
      </c>
      <c r="Q389">
        <f t="shared" ref="Q389:Q401" si="2">AVERAGE(C389:P389)</f>
        <v>-0.10833333333333332</v>
      </c>
    </row>
    <row r="390" spans="2:17" x14ac:dyDescent="0.2">
      <c r="B390" t="s">
        <v>1378</v>
      </c>
      <c r="C390">
        <v>-2.9</v>
      </c>
      <c r="D390">
        <v>-0.3</v>
      </c>
      <c r="F390">
        <v>1.5</v>
      </c>
      <c r="G390">
        <v>2</v>
      </c>
      <c r="H390">
        <v>2.1</v>
      </c>
      <c r="I390">
        <v>1.9</v>
      </c>
      <c r="J390">
        <v>1.8</v>
      </c>
      <c r="K390">
        <v>1.4</v>
      </c>
      <c r="L390">
        <v>-1.7</v>
      </c>
      <c r="M390">
        <v>-1.7</v>
      </c>
      <c r="N390">
        <v>-0.7</v>
      </c>
      <c r="O390">
        <v>0.9</v>
      </c>
      <c r="P390">
        <v>-0.1</v>
      </c>
      <c r="Q390">
        <f t="shared" si="2"/>
        <v>0.32307692307692309</v>
      </c>
    </row>
    <row r="391" spans="2:17" x14ac:dyDescent="0.2">
      <c r="B391" t="s">
        <v>1379</v>
      </c>
      <c r="D391">
        <v>-0.9</v>
      </c>
      <c r="F391">
        <v>0.4</v>
      </c>
      <c r="G391">
        <v>0.8</v>
      </c>
      <c r="H391">
        <v>1.4</v>
      </c>
      <c r="I391">
        <v>1</v>
      </c>
      <c r="J391">
        <v>1</v>
      </c>
      <c r="K391">
        <v>1.6</v>
      </c>
      <c r="L391">
        <v>-1.5</v>
      </c>
      <c r="M391">
        <v>-1.9</v>
      </c>
      <c r="N391">
        <v>-1.3</v>
      </c>
      <c r="O391">
        <v>-0.2</v>
      </c>
      <c r="P391">
        <v>-1.7</v>
      </c>
      <c r="Q391">
        <f t="shared" si="2"/>
        <v>-0.10833333333333327</v>
      </c>
    </row>
    <row r="392" spans="2:17" x14ac:dyDescent="0.2">
      <c r="B392" t="s">
        <v>1380</v>
      </c>
      <c r="D392">
        <v>1.2</v>
      </c>
      <c r="F392">
        <v>3.4</v>
      </c>
      <c r="G392">
        <v>2.9</v>
      </c>
      <c r="H392">
        <v>2.1</v>
      </c>
      <c r="I392">
        <v>1.7</v>
      </c>
      <c r="J392">
        <v>1.3</v>
      </c>
      <c r="K392">
        <v>1.4</v>
      </c>
      <c r="L392">
        <v>-1.5</v>
      </c>
      <c r="M392">
        <v>-1.5</v>
      </c>
      <c r="N392">
        <v>-0.5</v>
      </c>
      <c r="O392">
        <v>0.3</v>
      </c>
      <c r="P392">
        <v>1.5</v>
      </c>
      <c r="Q392">
        <f t="shared" si="2"/>
        <v>1.0250000000000001</v>
      </c>
    </row>
    <row r="393" spans="2:17" x14ac:dyDescent="0.2">
      <c r="B393" t="s">
        <v>1381</v>
      </c>
      <c r="D393">
        <v>-0.2</v>
      </c>
      <c r="F393">
        <v>1.2</v>
      </c>
      <c r="G393">
        <v>1.3</v>
      </c>
      <c r="H393">
        <v>1.6</v>
      </c>
      <c r="I393">
        <v>0.7</v>
      </c>
      <c r="J393">
        <v>0.3</v>
      </c>
      <c r="K393">
        <v>-1.6</v>
      </c>
      <c r="L393">
        <v>-1.5</v>
      </c>
      <c r="M393">
        <v>-1.6</v>
      </c>
      <c r="Q393">
        <f t="shared" si="2"/>
        <v>2.2222222222222143E-2</v>
      </c>
    </row>
    <row r="394" spans="2:17" x14ac:dyDescent="0.2">
      <c r="B394" t="s">
        <v>1382</v>
      </c>
      <c r="D394">
        <v>1</v>
      </c>
      <c r="F394">
        <v>2.9</v>
      </c>
      <c r="G394">
        <v>2.7</v>
      </c>
      <c r="H394">
        <v>1.5</v>
      </c>
      <c r="I394">
        <v>1.5</v>
      </c>
      <c r="J394">
        <v>0.9</v>
      </c>
      <c r="K394">
        <v>0</v>
      </c>
      <c r="L394">
        <v>-1.1000000000000001</v>
      </c>
      <c r="M394">
        <v>-1.7</v>
      </c>
      <c r="N394">
        <v>-0.7</v>
      </c>
      <c r="Q394">
        <f t="shared" si="2"/>
        <v>0.7</v>
      </c>
    </row>
    <row r="395" spans="2:17" x14ac:dyDescent="0.2">
      <c r="B395" t="s">
        <v>1383</v>
      </c>
      <c r="C395">
        <v>-0.5</v>
      </c>
      <c r="D395">
        <v>-4.2</v>
      </c>
      <c r="F395">
        <v>-2.5</v>
      </c>
      <c r="G395">
        <v>-1.9</v>
      </c>
      <c r="H395">
        <v>-1.3</v>
      </c>
      <c r="I395">
        <v>0.8</v>
      </c>
      <c r="J395">
        <v>1.6</v>
      </c>
      <c r="K395">
        <v>1.4</v>
      </c>
      <c r="L395">
        <v>0.7</v>
      </c>
      <c r="M395">
        <v>-0.1</v>
      </c>
      <c r="N395">
        <v>-0.4</v>
      </c>
      <c r="P395">
        <v>0.3</v>
      </c>
      <c r="Q395">
        <f t="shared" si="2"/>
        <v>-0.5083333333333333</v>
      </c>
    </row>
    <row r="396" spans="2:17" x14ac:dyDescent="0.2">
      <c r="B396" t="s">
        <v>1384</v>
      </c>
      <c r="C396">
        <v>-7.4</v>
      </c>
      <c r="F396">
        <v>-3.5</v>
      </c>
      <c r="G396">
        <v>-1.8</v>
      </c>
      <c r="H396">
        <v>-1.3</v>
      </c>
      <c r="I396">
        <v>-2.2000000000000002</v>
      </c>
      <c r="J396">
        <v>-1.7</v>
      </c>
      <c r="K396">
        <v>2</v>
      </c>
      <c r="L396">
        <v>1.7</v>
      </c>
      <c r="M396">
        <v>2.2999999999999998</v>
      </c>
      <c r="N396">
        <v>3</v>
      </c>
      <c r="Q396">
        <f t="shared" si="2"/>
        <v>-0.89000000000000024</v>
      </c>
    </row>
    <row r="397" spans="2:17" x14ac:dyDescent="0.2">
      <c r="B397" t="s">
        <v>1385</v>
      </c>
      <c r="J397">
        <v>1.8</v>
      </c>
      <c r="K397">
        <v>1.8</v>
      </c>
      <c r="L397">
        <v>2</v>
      </c>
      <c r="M397">
        <v>2.6</v>
      </c>
      <c r="N397">
        <v>0.9</v>
      </c>
      <c r="Q397">
        <f t="shared" si="2"/>
        <v>1.8199999999999998</v>
      </c>
    </row>
    <row r="398" spans="2:17" x14ac:dyDescent="0.2">
      <c r="B398" t="s">
        <v>1386</v>
      </c>
      <c r="F398">
        <v>1.9</v>
      </c>
      <c r="H398">
        <v>2.2000000000000002</v>
      </c>
      <c r="I398">
        <v>0.9</v>
      </c>
      <c r="J398">
        <v>1</v>
      </c>
      <c r="K398">
        <v>0.7</v>
      </c>
      <c r="L398">
        <v>1.5</v>
      </c>
      <c r="Q398">
        <f t="shared" si="2"/>
        <v>1.3666666666666665</v>
      </c>
    </row>
    <row r="399" spans="2:17" x14ac:dyDescent="0.2">
      <c r="B399" t="s">
        <v>1387</v>
      </c>
      <c r="D399">
        <v>0.3</v>
      </c>
      <c r="I399">
        <v>1.3</v>
      </c>
      <c r="K399">
        <v>0.5</v>
      </c>
      <c r="M399">
        <v>2.6</v>
      </c>
      <c r="Q399">
        <f t="shared" si="2"/>
        <v>1.175</v>
      </c>
    </row>
    <row r="400" spans="2:17" x14ac:dyDescent="0.2">
      <c r="B400" t="s">
        <v>1388</v>
      </c>
      <c r="C400">
        <v>-4.0999999999999996</v>
      </c>
      <c r="D400">
        <v>-1</v>
      </c>
      <c r="F400">
        <v>1.3</v>
      </c>
      <c r="G400">
        <v>-0.3</v>
      </c>
      <c r="H400">
        <v>1.1000000000000001</v>
      </c>
      <c r="I400">
        <v>0.4</v>
      </c>
      <c r="J400">
        <v>0.4</v>
      </c>
      <c r="K400">
        <v>1.2</v>
      </c>
      <c r="L400">
        <v>0.1</v>
      </c>
      <c r="M400">
        <v>0.2</v>
      </c>
      <c r="Q400">
        <f t="shared" si="2"/>
        <v>-6.9999999999999979E-2</v>
      </c>
    </row>
    <row r="401" spans="2:17" ht="18" x14ac:dyDescent="0.25">
      <c r="B401" t="s">
        <v>1389</v>
      </c>
      <c r="C401">
        <v>0.2</v>
      </c>
      <c r="D401">
        <v>-1.3</v>
      </c>
      <c r="F401">
        <v>2.1</v>
      </c>
      <c r="G401">
        <v>2.4</v>
      </c>
      <c r="H401">
        <v>2.7</v>
      </c>
      <c r="I401">
        <v>2.9</v>
      </c>
      <c r="J401">
        <v>1.1000000000000001</v>
      </c>
      <c r="Q401">
        <f t="shared" si="2"/>
        <v>1.4428571428571428</v>
      </c>
    </row>
    <row r="403" spans="2:17" ht="55" x14ac:dyDescent="0.25">
      <c r="E403" s="3" t="s">
        <v>1417</v>
      </c>
      <c r="F403" s="3" t="s">
        <v>1418</v>
      </c>
      <c r="G403" s="3" t="s">
        <v>1419</v>
      </c>
      <c r="H403" s="3" t="s">
        <v>1420</v>
      </c>
      <c r="I403" s="3" t="s">
        <v>1421</v>
      </c>
      <c r="J403" s="3" t="s">
        <v>1422</v>
      </c>
      <c r="K403" s="23" t="s">
        <v>1423</v>
      </c>
      <c r="L403" s="3" t="s">
        <v>1424</v>
      </c>
      <c r="M403" s="23" t="s">
        <v>1423</v>
      </c>
      <c r="N403" s="3" t="s">
        <v>1425</v>
      </c>
    </row>
    <row r="404" spans="2:17" x14ac:dyDescent="0.2">
      <c r="C404" t="s">
        <v>1407</v>
      </c>
      <c r="D404" t="s">
        <v>1408</v>
      </c>
      <c r="J404">
        <v>5.5</v>
      </c>
      <c r="K404">
        <v>1.1000000000000001</v>
      </c>
    </row>
    <row r="405" spans="2:17" x14ac:dyDescent="0.2">
      <c r="D405" t="s">
        <v>1409</v>
      </c>
      <c r="J405">
        <v>6.6</v>
      </c>
      <c r="K405">
        <v>0.3</v>
      </c>
    </row>
    <row r="406" spans="2:17" x14ac:dyDescent="0.2">
      <c r="C406" t="s">
        <v>1410</v>
      </c>
      <c r="D406" t="s">
        <v>1411</v>
      </c>
      <c r="F406">
        <v>0.71</v>
      </c>
      <c r="G406">
        <v>2.1</v>
      </c>
      <c r="H406">
        <v>0.34</v>
      </c>
      <c r="J406">
        <v>-15.5</v>
      </c>
      <c r="K406">
        <v>0.1</v>
      </c>
      <c r="L406">
        <v>-18</v>
      </c>
      <c r="M406">
        <v>1</v>
      </c>
    </row>
    <row r="407" spans="2:17" x14ac:dyDescent="0.2">
      <c r="D407" t="s">
        <v>1412</v>
      </c>
      <c r="E407">
        <v>150</v>
      </c>
      <c r="F407">
        <v>8.19</v>
      </c>
      <c r="G407">
        <v>24.17</v>
      </c>
      <c r="H407">
        <v>0.34</v>
      </c>
      <c r="I407">
        <v>-28</v>
      </c>
      <c r="J407">
        <v>-19.600000000000001</v>
      </c>
      <c r="K407">
        <v>0.3</v>
      </c>
      <c r="L407">
        <v>-19.8</v>
      </c>
      <c r="M407">
        <v>1.1000000000000001</v>
      </c>
      <c r="N407">
        <v>-4.0999999999999996</v>
      </c>
      <c r="O407">
        <v>-1.8</v>
      </c>
      <c r="P407">
        <f>(I407*E407+J407*F407+L407*G407)/(E407+F407+G407)</f>
        <v>-26.535917964465892</v>
      </c>
    </row>
    <row r="408" spans="2:17" x14ac:dyDescent="0.2">
      <c r="C408" t="s">
        <v>1413</v>
      </c>
      <c r="D408" t="s">
        <v>1411</v>
      </c>
      <c r="F408">
        <v>0.44</v>
      </c>
      <c r="G408">
        <v>0.94</v>
      </c>
      <c r="H408">
        <v>0.47</v>
      </c>
      <c r="J408">
        <v>-16.8</v>
      </c>
      <c r="K408">
        <v>0.3</v>
      </c>
      <c r="L408">
        <v>-18.899999999999999</v>
      </c>
      <c r="M408">
        <v>1.1000000000000001</v>
      </c>
      <c r="P408">
        <f>(J408*F408+L408*G408)/(F408+G408)</f>
        <v>-18.230434782608697</v>
      </c>
    </row>
    <row r="409" spans="2:17" x14ac:dyDescent="0.2">
      <c r="D409" t="s">
        <v>1412</v>
      </c>
      <c r="E409">
        <v>96.9</v>
      </c>
      <c r="F409">
        <v>4.93</v>
      </c>
      <c r="G409">
        <v>16.54</v>
      </c>
      <c r="H409">
        <v>0.3</v>
      </c>
      <c r="I409">
        <v>-33.700000000000003</v>
      </c>
      <c r="J409">
        <v>-26.1</v>
      </c>
      <c r="K409">
        <v>0</v>
      </c>
      <c r="L409">
        <v>-24.6</v>
      </c>
      <c r="M409">
        <v>0</v>
      </c>
      <c r="N409">
        <v>-9.3000000000000007</v>
      </c>
      <c r="O409">
        <v>-5.7</v>
      </c>
      <c r="P409">
        <f>(I409*E409+J409*F409+L409*G409)/(E409+F409+G409)</f>
        <v>-32.111911801976852</v>
      </c>
    </row>
    <row r="410" spans="2:17" x14ac:dyDescent="0.2">
      <c r="C410" t="s">
        <v>1414</v>
      </c>
      <c r="D410" t="s">
        <v>1411</v>
      </c>
      <c r="F410">
        <v>0.98</v>
      </c>
      <c r="G410">
        <v>1.74</v>
      </c>
      <c r="H410">
        <v>0.56000000000000005</v>
      </c>
      <c r="J410">
        <v>-15.6</v>
      </c>
      <c r="K410">
        <v>0.8</v>
      </c>
      <c r="L410">
        <v>-18.7</v>
      </c>
      <c r="M410">
        <v>0.1</v>
      </c>
      <c r="P410">
        <f>(J410*F410+L410*G410)/(F410+G410)</f>
        <v>-17.583088235294117</v>
      </c>
    </row>
    <row r="411" spans="2:17" x14ac:dyDescent="0.2">
      <c r="D411" t="s">
        <v>1412</v>
      </c>
      <c r="E411">
        <v>243.8</v>
      </c>
      <c r="F411">
        <v>4.8</v>
      </c>
      <c r="G411">
        <v>13.81</v>
      </c>
      <c r="H411">
        <v>0.35</v>
      </c>
      <c r="I411">
        <v>-34.700000000000003</v>
      </c>
      <c r="J411">
        <v>-27.8</v>
      </c>
      <c r="K411">
        <v>0.3</v>
      </c>
      <c r="L411">
        <v>-26.7</v>
      </c>
      <c r="M411">
        <v>0.8</v>
      </c>
      <c r="N411">
        <v>-12.2</v>
      </c>
      <c r="O411">
        <v>-8</v>
      </c>
      <c r="P411">
        <f>(I411*E411+J411*F411+L411*G411)/(E411+F411+G411)</f>
        <v>-34.15276475744065</v>
      </c>
    </row>
    <row r="412" spans="2:17" x14ac:dyDescent="0.2">
      <c r="C412" t="s">
        <v>1415</v>
      </c>
      <c r="D412" t="s">
        <v>1411</v>
      </c>
      <c r="F412">
        <v>0.49</v>
      </c>
      <c r="G412">
        <v>0.39</v>
      </c>
      <c r="H412">
        <v>1.26</v>
      </c>
      <c r="J412">
        <v>-10.7</v>
      </c>
      <c r="K412">
        <v>0.4</v>
      </c>
      <c r="L412">
        <v>-7.8</v>
      </c>
      <c r="M412">
        <v>1.1000000000000001</v>
      </c>
      <c r="P412">
        <f>(J412*F412+L412*G412)/(F412+G412)</f>
        <v>-9.4147727272727266</v>
      </c>
    </row>
    <row r="413" spans="2:17" x14ac:dyDescent="0.2">
      <c r="D413" t="s">
        <v>1412</v>
      </c>
      <c r="E413">
        <v>37.5</v>
      </c>
      <c r="F413">
        <v>1.81</v>
      </c>
      <c r="G413">
        <v>4.28</v>
      </c>
      <c r="H413">
        <v>0.42</v>
      </c>
      <c r="I413">
        <v>-38.1</v>
      </c>
      <c r="J413">
        <v>-15.8</v>
      </c>
      <c r="K413">
        <v>1.4</v>
      </c>
      <c r="L413">
        <v>-17.2</v>
      </c>
      <c r="M413">
        <v>0.8</v>
      </c>
      <c r="N413">
        <v>-5.0999999999999996</v>
      </c>
      <c r="O413">
        <v>-9.4</v>
      </c>
      <c r="P413">
        <f>(I413*E413+J413*F413+L413*G413)/(E413+F413+G413)</f>
        <v>-35.121908694654735</v>
      </c>
    </row>
    <row r="414" spans="2:17" x14ac:dyDescent="0.2">
      <c r="C414" t="s">
        <v>267</v>
      </c>
      <c r="D414" t="s">
        <v>1411</v>
      </c>
      <c r="F414">
        <v>0.01</v>
      </c>
      <c r="G414">
        <v>0.04</v>
      </c>
      <c r="H414">
        <v>0.25</v>
      </c>
      <c r="J414">
        <v>-12.1</v>
      </c>
      <c r="K414">
        <v>0.3</v>
      </c>
      <c r="L414">
        <v>-15.4</v>
      </c>
      <c r="M414">
        <v>0.5</v>
      </c>
      <c r="P414">
        <f>(J414*F414+L414*G414)/(F414+G414)</f>
        <v>-14.739999999999998</v>
      </c>
    </row>
    <row r="415" spans="2:17" x14ac:dyDescent="0.2">
      <c r="D415" t="s">
        <v>1412</v>
      </c>
      <c r="E415">
        <v>187.5</v>
      </c>
      <c r="F415">
        <v>78.63</v>
      </c>
      <c r="G415">
        <v>133.54</v>
      </c>
      <c r="H415">
        <v>0.59</v>
      </c>
      <c r="I415">
        <v>-30.3</v>
      </c>
      <c r="J415">
        <v>-20.9</v>
      </c>
      <c r="K415">
        <v>0.1</v>
      </c>
      <c r="L415">
        <v>-20.3</v>
      </c>
      <c r="M415">
        <v>1</v>
      </c>
      <c r="N415">
        <v>-8.8000000000000007</v>
      </c>
      <c r="O415">
        <v>-4.9000000000000004</v>
      </c>
      <c r="P415">
        <f>(I415*E415+J415*F415+L415*G415)/(E415+F415+G415)</f>
        <v>-25.109412765531566</v>
      </c>
    </row>
    <row r="416" spans="2:17" x14ac:dyDescent="0.2">
      <c r="C416" t="s">
        <v>269</v>
      </c>
      <c r="D416" t="s">
        <v>1411</v>
      </c>
      <c r="F416">
        <v>0.05</v>
      </c>
      <c r="G416">
        <v>0.17</v>
      </c>
      <c r="H416">
        <v>0.28999999999999998</v>
      </c>
      <c r="J416">
        <v>-28.4</v>
      </c>
      <c r="K416">
        <v>1.6</v>
      </c>
      <c r="L416">
        <v>-30.9</v>
      </c>
      <c r="M416">
        <v>1.1000000000000001</v>
      </c>
      <c r="P416">
        <f>(J416*F416+L416*G416)/(F416+G416)</f>
        <v>-30.331818181818178</v>
      </c>
    </row>
    <row r="417" spans="3:17" x14ac:dyDescent="0.2">
      <c r="D417" t="s">
        <v>1412</v>
      </c>
      <c r="E417">
        <v>31.3</v>
      </c>
      <c r="F417">
        <v>29.13</v>
      </c>
      <c r="G417">
        <v>57.63</v>
      </c>
      <c r="H417">
        <v>0.51</v>
      </c>
      <c r="I417">
        <v>-28.2</v>
      </c>
      <c r="J417">
        <v>-31.8</v>
      </c>
      <c r="K417">
        <v>2</v>
      </c>
      <c r="L417">
        <v>-32.5</v>
      </c>
      <c r="M417">
        <v>1.2</v>
      </c>
      <c r="N417">
        <v>-3.4</v>
      </c>
      <c r="O417">
        <v>-1.6</v>
      </c>
      <c r="P417">
        <f>(I417*E417+J417*F417+L417*G417)/(E417+F417+G417)</f>
        <v>-31.187269185160087</v>
      </c>
    </row>
    <row r="418" spans="3:17" x14ac:dyDescent="0.2">
      <c r="C418" t="s">
        <v>1416</v>
      </c>
      <c r="D418" t="s">
        <v>1411</v>
      </c>
      <c r="F418">
        <v>0.24</v>
      </c>
      <c r="G418">
        <v>0.87</v>
      </c>
      <c r="H418">
        <v>0.28000000000000003</v>
      </c>
      <c r="J418">
        <v>-22.5</v>
      </c>
      <c r="K418">
        <v>0.1</v>
      </c>
      <c r="L418">
        <v>-23.2</v>
      </c>
      <c r="M418">
        <v>0.3</v>
      </c>
      <c r="P418">
        <f>(J418*F418+L418*G418)/(F418+G418)</f>
        <v>-23.048648648648651</v>
      </c>
    </row>
    <row r="419" spans="3:17" x14ac:dyDescent="0.2">
      <c r="D419" t="s">
        <v>1412</v>
      </c>
      <c r="E419">
        <v>375</v>
      </c>
      <c r="F419">
        <v>111.54</v>
      </c>
      <c r="G419">
        <v>221.45</v>
      </c>
      <c r="H419">
        <v>0.5</v>
      </c>
      <c r="I419">
        <v>-34.5</v>
      </c>
      <c r="J419">
        <v>-27.9</v>
      </c>
      <c r="L419">
        <v>-29.5</v>
      </c>
      <c r="N419">
        <v>-5.4</v>
      </c>
      <c r="O419">
        <v>-6.3</v>
      </c>
      <c r="P419">
        <f>(I419*E419+J419*F419+L419*G419)/(E419+F419+G419)</f>
        <v>-31.896271133773077</v>
      </c>
    </row>
    <row r="421" spans="3:17" x14ac:dyDescent="0.2">
      <c r="C421" t="s">
        <v>1431</v>
      </c>
      <c r="D421">
        <v>6.8689095713348003</v>
      </c>
      <c r="F421" t="s">
        <v>1463</v>
      </c>
      <c r="G421">
        <v>1287.98121397566</v>
      </c>
      <c r="H421" t="str">
        <f>LEFT(F421,4)</f>
        <v>-2.1</v>
      </c>
      <c r="K421" t="s">
        <v>1506</v>
      </c>
      <c r="L421">
        <v>0.94925373134328295</v>
      </c>
      <c r="M421" t="str">
        <f>LEFT(K421,4)</f>
        <v>-3.4</v>
      </c>
      <c r="O421" t="s">
        <v>1523</v>
      </c>
      <c r="P421">
        <v>5.0272972651965402</v>
      </c>
      <c r="Q421" t="str">
        <f>LEFT(O421,4)</f>
        <v>-8.4</v>
      </c>
    </row>
    <row r="422" spans="3:17" x14ac:dyDescent="0.2">
      <c r="C422" t="s">
        <v>1432</v>
      </c>
      <c r="D422">
        <v>5.9854923675042402</v>
      </c>
      <c r="F422" t="s">
        <v>1464</v>
      </c>
      <c r="G422">
        <v>1001.78688615321</v>
      </c>
      <c r="H422" t="str">
        <f t="shared" ref="H422:H430" si="3">LEFT(F422,4)</f>
        <v>-7.3</v>
      </c>
      <c r="K422" t="s">
        <v>1507</v>
      </c>
      <c r="L422">
        <v>1.76119402985074</v>
      </c>
      <c r="M422" t="str">
        <f t="shared" ref="M422:M430" si="4">LEFT(K422,4)</f>
        <v>0.54</v>
      </c>
      <c r="O422" t="s">
        <v>1524</v>
      </c>
      <c r="P422">
        <v>6.6224546167656104</v>
      </c>
      <c r="Q422" t="str">
        <f t="shared" ref="Q422:Q433" si="5">LEFT(O422,4)</f>
        <v>-6.1</v>
      </c>
    </row>
    <row r="423" spans="3:17" x14ac:dyDescent="0.2">
      <c r="C423" t="s">
        <v>1433</v>
      </c>
      <c r="D423">
        <v>-0.111584226736454</v>
      </c>
      <c r="F423" t="s">
        <v>1465</v>
      </c>
      <c r="G423">
        <v>977.06302331649204</v>
      </c>
      <c r="H423" t="str">
        <f t="shared" si="3"/>
        <v>-4.9</v>
      </c>
      <c r="K423" t="s">
        <v>1508</v>
      </c>
      <c r="L423">
        <v>1.83283582089552</v>
      </c>
      <c r="M423" t="str">
        <f t="shared" si="4"/>
        <v>1.05</v>
      </c>
      <c r="O423" t="s">
        <v>1525</v>
      </c>
      <c r="P423">
        <v>6.9291451699040598</v>
      </c>
      <c r="Q423" t="str">
        <f t="shared" si="5"/>
        <v>-4.9</v>
      </c>
    </row>
    <row r="424" spans="3:17" x14ac:dyDescent="0.2">
      <c r="C424" t="s">
        <v>1434</v>
      </c>
      <c r="D424">
        <v>-0.113772152750897</v>
      </c>
      <c r="F424" t="s">
        <v>1466</v>
      </c>
      <c r="G424">
        <v>872.178340725981</v>
      </c>
      <c r="H424" t="str">
        <f t="shared" si="3"/>
        <v>-0.7</v>
      </c>
      <c r="K424" t="s">
        <v>1509</v>
      </c>
      <c r="L424">
        <v>0.96716417910447705</v>
      </c>
      <c r="M424" t="str">
        <f t="shared" si="4"/>
        <v>1.32</v>
      </c>
      <c r="O424" t="s">
        <v>1526</v>
      </c>
      <c r="P424">
        <v>4.61238638349566</v>
      </c>
      <c r="Q424" t="str">
        <f t="shared" si="5"/>
        <v>-5.4</v>
      </c>
    </row>
    <row r="425" spans="3:17" x14ac:dyDescent="0.2">
      <c r="C425" t="s">
        <v>1435</v>
      </c>
      <c r="D425">
        <v>-13.8556305434471</v>
      </c>
      <c r="F425" t="s">
        <v>1467</v>
      </c>
      <c r="G425">
        <v>763.20991168354703</v>
      </c>
      <c r="H425" t="str">
        <f t="shared" si="3"/>
        <v>0.36</v>
      </c>
      <c r="K425" t="s">
        <v>1510</v>
      </c>
      <c r="L425">
        <v>0.75820895522387999</v>
      </c>
      <c r="M425" t="str">
        <f t="shared" si="4"/>
        <v>0.48</v>
      </c>
      <c r="O425" t="s">
        <v>1527</v>
      </c>
      <c r="P425">
        <v>3.8357532674619801</v>
      </c>
      <c r="Q425" t="str">
        <f t="shared" si="5"/>
        <v>-5.0</v>
      </c>
    </row>
    <row r="426" spans="3:17" x14ac:dyDescent="0.2">
      <c r="C426" t="s">
        <v>1436</v>
      </c>
      <c r="D426">
        <v>-6.0236969217563896</v>
      </c>
      <c r="F426" t="s">
        <v>1468</v>
      </c>
      <c r="G426">
        <v>593.61781193418506</v>
      </c>
      <c r="H426" t="str">
        <f t="shared" si="3"/>
        <v>2.47</v>
      </c>
      <c r="K426" t="s">
        <v>1511</v>
      </c>
      <c r="L426">
        <v>0.70447761194029801</v>
      </c>
      <c r="M426" t="str">
        <f t="shared" si="4"/>
        <v>1.11</v>
      </c>
      <c r="O426" t="s">
        <v>1528</v>
      </c>
      <c r="P426">
        <v>2.7230230904166501</v>
      </c>
      <c r="Q426" t="str">
        <f t="shared" si="5"/>
        <v>-5.4</v>
      </c>
    </row>
    <row r="427" spans="3:17" x14ac:dyDescent="0.2">
      <c r="C427" t="s">
        <v>1437</v>
      </c>
      <c r="D427">
        <v>1.5222916000471201</v>
      </c>
      <c r="F427" t="s">
        <v>1469</v>
      </c>
      <c r="G427">
        <v>291.317789005115</v>
      </c>
      <c r="H427" t="str">
        <f t="shared" si="3"/>
        <v>3.99</v>
      </c>
      <c r="K427" t="s">
        <v>1512</v>
      </c>
      <c r="L427">
        <v>0.25671641791044703</v>
      </c>
      <c r="M427" t="str">
        <f t="shared" si="4"/>
        <v>2.27</v>
      </c>
      <c r="O427" t="s">
        <v>1529</v>
      </c>
      <c r="P427">
        <v>1.9940644344387</v>
      </c>
      <c r="Q427" t="str">
        <f t="shared" si="5"/>
        <v>-4.6</v>
      </c>
    </row>
    <row r="428" spans="3:17" x14ac:dyDescent="0.2">
      <c r="C428" t="s">
        <v>1438</v>
      </c>
      <c r="D428">
        <v>-8.7357153676557093</v>
      </c>
      <c r="F428" t="s">
        <v>1470</v>
      </c>
      <c r="G428">
        <v>90.419601982969596</v>
      </c>
      <c r="H428" t="str">
        <f t="shared" si="3"/>
        <v>5.71</v>
      </c>
      <c r="K428" t="s">
        <v>1513</v>
      </c>
      <c r="L428">
        <v>0.27462686567164102</v>
      </c>
      <c r="M428" t="str">
        <f t="shared" si="4"/>
        <v>3.92</v>
      </c>
      <c r="O428" t="s">
        <v>1530</v>
      </c>
      <c r="P428">
        <v>5.2352659291817796</v>
      </c>
      <c r="Q428" t="str">
        <f t="shared" si="5"/>
        <v>-2.8</v>
      </c>
    </row>
    <row r="429" spans="3:17" x14ac:dyDescent="0.2">
      <c r="C429" t="s">
        <v>1439</v>
      </c>
      <c r="D429">
        <v>2.0945184038238098</v>
      </c>
      <c r="F429" t="s">
        <v>1471</v>
      </c>
      <c r="G429">
        <v>29.902670050681301</v>
      </c>
      <c r="H429" t="str">
        <f t="shared" si="3"/>
        <v>6.25</v>
      </c>
      <c r="K429" t="s">
        <v>1514</v>
      </c>
      <c r="L429">
        <v>0.13134328358208799</v>
      </c>
      <c r="M429" t="str">
        <f t="shared" si="4"/>
        <v>3.51</v>
      </c>
      <c r="O429" t="s">
        <v>1531</v>
      </c>
      <c r="P429">
        <v>5.2012780998335097</v>
      </c>
      <c r="Q429" t="str">
        <f t="shared" si="5"/>
        <v>-2.5</v>
      </c>
    </row>
    <row r="430" spans="3:17" x14ac:dyDescent="0.2">
      <c r="C430" t="s">
        <v>1440</v>
      </c>
      <c r="D430">
        <v>-3.0429001800831301</v>
      </c>
      <c r="F430" t="s">
        <v>1472</v>
      </c>
      <c r="G430">
        <v>25.297089589411801</v>
      </c>
      <c r="H430" t="str">
        <f t="shared" si="3"/>
        <v>5.31</v>
      </c>
      <c r="K430" t="s">
        <v>1515</v>
      </c>
      <c r="L430">
        <v>9.5522388059700702E-2</v>
      </c>
      <c r="M430" t="str">
        <f t="shared" si="4"/>
        <v>4.46</v>
      </c>
      <c r="O430" t="s">
        <v>1532</v>
      </c>
      <c r="P430">
        <v>8.5715152034512592</v>
      </c>
      <c r="Q430" t="str">
        <f t="shared" si="5"/>
        <v>-2.0</v>
      </c>
    </row>
    <row r="431" spans="3:17" x14ac:dyDescent="0.2">
      <c r="C431" t="s">
        <v>1441</v>
      </c>
      <c r="D431">
        <v>-13.982361950283501</v>
      </c>
      <c r="O431" t="s">
        <v>1533</v>
      </c>
      <c r="P431">
        <v>4.5815981057958597</v>
      </c>
      <c r="Q431" t="str">
        <f t="shared" si="5"/>
        <v>-1.9</v>
      </c>
    </row>
    <row r="432" spans="3:17" x14ac:dyDescent="0.2">
      <c r="C432" t="s">
        <v>1442</v>
      </c>
      <c r="D432">
        <v>6.5191780130265702</v>
      </c>
      <c r="O432" t="s">
        <v>1534</v>
      </c>
      <c r="P432">
        <v>9.0204221964627695</v>
      </c>
      <c r="Q432" t="str">
        <f t="shared" si="5"/>
        <v>1.85</v>
      </c>
    </row>
    <row r="433" spans="3:17" x14ac:dyDescent="0.2">
      <c r="C433" t="s">
        <v>1443</v>
      </c>
      <c r="D433">
        <v>9.6078563374118406</v>
      </c>
      <c r="O433" t="s">
        <v>1535</v>
      </c>
      <c r="P433">
        <v>4.8926006048433504</v>
      </c>
      <c r="Q433" t="str">
        <f t="shared" si="5"/>
        <v>2.16</v>
      </c>
    </row>
    <row r="434" spans="3:17" x14ac:dyDescent="0.2">
      <c r="C434" t="s">
        <v>1444</v>
      </c>
      <c r="D434">
        <v>13.556221283471</v>
      </c>
    </row>
    <row r="436" spans="3:17" x14ac:dyDescent="0.2">
      <c r="C436">
        <v>1</v>
      </c>
      <c r="D436">
        <v>12.88</v>
      </c>
      <c r="E436">
        <v>1.85</v>
      </c>
    </row>
    <row r="437" spans="3:17" x14ac:dyDescent="0.2">
      <c r="C437">
        <v>0.53</v>
      </c>
      <c r="D437">
        <v>0.62</v>
      </c>
      <c r="E437">
        <v>0.81</v>
      </c>
    </row>
    <row r="438" spans="3:17" x14ac:dyDescent="0.2">
      <c r="C438">
        <v>0.17</v>
      </c>
      <c r="D438">
        <v>0.92</v>
      </c>
      <c r="E438" t="s">
        <v>1560</v>
      </c>
    </row>
    <row r="439" spans="3:17" x14ac:dyDescent="0.2">
      <c r="C439">
        <v>0.15</v>
      </c>
      <c r="D439">
        <v>0.41</v>
      </c>
      <c r="E439" t="s">
        <v>1561</v>
      </c>
    </row>
    <row r="440" spans="3:17" x14ac:dyDescent="0.2">
      <c r="C440">
        <v>0.32</v>
      </c>
      <c r="D440">
        <v>0.54</v>
      </c>
      <c r="E440">
        <v>0.37</v>
      </c>
    </row>
    <row r="441" spans="3:17" x14ac:dyDescent="0.2">
      <c r="C441" t="s">
        <v>1562</v>
      </c>
      <c r="D441">
        <v>0.72</v>
      </c>
      <c r="E441">
        <v>0.24</v>
      </c>
    </row>
    <row r="442" spans="3:17" x14ac:dyDescent="0.2">
      <c r="C442">
        <v>0.04</v>
      </c>
      <c r="D442">
        <v>0.39</v>
      </c>
      <c r="E442" t="s">
        <v>1563</v>
      </c>
    </row>
    <row r="443" spans="3:17" x14ac:dyDescent="0.2">
      <c r="C443">
        <v>0.38</v>
      </c>
      <c r="D443">
        <v>0.23</v>
      </c>
      <c r="E443">
        <v>1.4</v>
      </c>
    </row>
    <row r="444" spans="3:17" x14ac:dyDescent="0.2">
      <c r="C444" t="s">
        <v>1564</v>
      </c>
      <c r="D444">
        <v>0.64</v>
      </c>
      <c r="E444">
        <v>0.36</v>
      </c>
    </row>
    <row r="445" spans="3:17" x14ac:dyDescent="0.2">
      <c r="C445">
        <v>0.33</v>
      </c>
      <c r="D445">
        <v>0.21</v>
      </c>
      <c r="E445" t="s">
        <v>1565</v>
      </c>
    </row>
    <row r="446" spans="3:17" x14ac:dyDescent="0.2">
      <c r="C446">
        <v>0.26</v>
      </c>
      <c r="D446">
        <v>0.18</v>
      </c>
      <c r="E446">
        <v>0.77</v>
      </c>
    </row>
    <row r="447" spans="3:17" x14ac:dyDescent="0.2">
      <c r="C447">
        <v>0.34</v>
      </c>
      <c r="D447">
        <v>0.47</v>
      </c>
      <c r="E447">
        <v>-1.6</v>
      </c>
    </row>
    <row r="448" spans="3:17" x14ac:dyDescent="0.2">
      <c r="C448">
        <v>0.28000000000000003</v>
      </c>
      <c r="D448">
        <v>0.49</v>
      </c>
      <c r="E448">
        <v>1.27</v>
      </c>
    </row>
    <row r="449" spans="3:10" x14ac:dyDescent="0.2">
      <c r="C449">
        <v>0.25</v>
      </c>
      <c r="D449">
        <v>0.2</v>
      </c>
      <c r="E449" t="s">
        <v>1561</v>
      </c>
    </row>
    <row r="450" spans="3:10" x14ac:dyDescent="0.2">
      <c r="C450">
        <v>0.14000000000000001</v>
      </c>
      <c r="D450">
        <v>0.36</v>
      </c>
      <c r="E450" t="s">
        <v>1566</v>
      </c>
    </row>
    <row r="451" spans="3:10" x14ac:dyDescent="0.2">
      <c r="C451">
        <v>0.39</v>
      </c>
      <c r="D451">
        <v>0.06</v>
      </c>
      <c r="E451">
        <v>1.71</v>
      </c>
    </row>
    <row r="452" spans="3:10" x14ac:dyDescent="0.2">
      <c r="C452">
        <v>0.96</v>
      </c>
      <c r="D452">
        <v>0.57999999999999996</v>
      </c>
      <c r="E452">
        <v>1.02</v>
      </c>
    </row>
    <row r="453" spans="3:10" x14ac:dyDescent="0.2">
      <c r="C453">
        <v>1.27</v>
      </c>
      <c r="D453">
        <v>1.76</v>
      </c>
      <c r="E453" t="s">
        <v>1567</v>
      </c>
    </row>
    <row r="454" spans="3:10" x14ac:dyDescent="0.2">
      <c r="C454">
        <v>2.27</v>
      </c>
      <c r="D454">
        <v>0.27</v>
      </c>
      <c r="E454">
        <v>1.84</v>
      </c>
    </row>
    <row r="455" spans="3:10" x14ac:dyDescent="0.2">
      <c r="C455">
        <v>1.23</v>
      </c>
      <c r="D455">
        <v>0.98</v>
      </c>
      <c r="E455">
        <v>-3</v>
      </c>
    </row>
    <row r="456" spans="3:10" x14ac:dyDescent="0.2">
      <c r="C456">
        <v>1</v>
      </c>
      <c r="D456">
        <v>1.01</v>
      </c>
      <c r="E456" t="s">
        <v>1568</v>
      </c>
    </row>
    <row r="457" spans="3:10" x14ac:dyDescent="0.2">
      <c r="C457">
        <v>0.79</v>
      </c>
      <c r="D457">
        <v>0.76</v>
      </c>
      <c r="E457" t="s">
        <v>1569</v>
      </c>
    </row>
    <row r="458" spans="3:10" x14ac:dyDescent="0.2">
      <c r="C458">
        <v>2.15</v>
      </c>
      <c r="D458">
        <v>3.5</v>
      </c>
      <c r="E458">
        <v>1.24</v>
      </c>
    </row>
    <row r="459" spans="3:10" x14ac:dyDescent="0.2">
      <c r="C459">
        <v>0.6</v>
      </c>
      <c r="D459">
        <v>1.23</v>
      </c>
      <c r="E459">
        <v>0.88</v>
      </c>
    </row>
    <row r="460" spans="3:10" x14ac:dyDescent="0.2">
      <c r="C460">
        <v>0.63</v>
      </c>
      <c r="D460">
        <v>0.78</v>
      </c>
    </row>
    <row r="461" spans="3:10" x14ac:dyDescent="0.2">
      <c r="C461">
        <v>6.6</v>
      </c>
      <c r="D461">
        <v>5.2</v>
      </c>
      <c r="E461">
        <v>3.6</v>
      </c>
      <c r="F461">
        <v>4.5</v>
      </c>
      <c r="G461" t="s">
        <v>1570</v>
      </c>
      <c r="H461" t="s">
        <v>1571</v>
      </c>
      <c r="I461" t="s">
        <v>1572</v>
      </c>
      <c r="J461" t="s">
        <v>1573</v>
      </c>
    </row>
    <row r="462" spans="3:10" x14ac:dyDescent="0.2">
      <c r="C462">
        <f>8.7</f>
        <v>8.6999999999999993</v>
      </c>
      <c r="D462">
        <v>13.5</v>
      </c>
      <c r="E462">
        <v>8</v>
      </c>
      <c r="F462">
        <v>9.4</v>
      </c>
      <c r="G462">
        <v>12.3</v>
      </c>
    </row>
    <row r="463" spans="3:10" x14ac:dyDescent="0.2">
      <c r="C463">
        <f>13.3</f>
        <v>13.3</v>
      </c>
      <c r="D463">
        <v>14.1</v>
      </c>
      <c r="E463">
        <v>10.3</v>
      </c>
      <c r="F463">
        <v>10.6</v>
      </c>
      <c r="G463">
        <v>13.2</v>
      </c>
    </row>
    <row r="464" spans="3:10" x14ac:dyDescent="0.2">
      <c r="C464">
        <f>13.2</f>
        <v>13.2</v>
      </c>
      <c r="D464">
        <v>13.7</v>
      </c>
      <c r="E464" t="s">
        <v>1561</v>
      </c>
      <c r="F464">
        <v>13.3</v>
      </c>
      <c r="G464">
        <v>13.4</v>
      </c>
    </row>
    <row r="465" spans="3:8" x14ac:dyDescent="0.2">
      <c r="C465">
        <f>11.2</f>
        <v>11.2</v>
      </c>
      <c r="D465">
        <v>6.5</v>
      </c>
      <c r="E465">
        <v>6.6</v>
      </c>
      <c r="F465">
        <v>13.3</v>
      </c>
      <c r="G465">
        <v>8.6999999999999993</v>
      </c>
    </row>
    <row r="466" spans="3:8" x14ac:dyDescent="0.2">
      <c r="C466">
        <f>13.7</f>
        <v>13.7</v>
      </c>
      <c r="D466">
        <v>11.4</v>
      </c>
      <c r="E466">
        <v>6.9</v>
      </c>
      <c r="F466">
        <v>14.1</v>
      </c>
      <c r="G466">
        <v>12.3</v>
      </c>
    </row>
    <row r="467" spans="3:8" x14ac:dyDescent="0.2">
      <c r="C467">
        <f>14.2</f>
        <v>14.2</v>
      </c>
      <c r="D467">
        <v>14.2</v>
      </c>
      <c r="E467">
        <v>8.3000000000000007</v>
      </c>
      <c r="F467">
        <v>12.4</v>
      </c>
      <c r="G467">
        <v>14.1</v>
      </c>
    </row>
    <row r="468" spans="3:8" x14ac:dyDescent="0.2">
      <c r="C468">
        <f>2.7</f>
        <v>2.7</v>
      </c>
      <c r="D468">
        <v>0.5</v>
      </c>
      <c r="E468">
        <v>-2.4</v>
      </c>
      <c r="F468">
        <v>3.1</v>
      </c>
      <c r="G468">
        <v>0.7</v>
      </c>
    </row>
    <row r="469" spans="3:8" x14ac:dyDescent="0.2">
      <c r="C469">
        <v>5.0999999999999996</v>
      </c>
      <c r="D469">
        <v>3.3</v>
      </c>
      <c r="E469">
        <v>5.5</v>
      </c>
      <c r="F469">
        <v>4.8</v>
      </c>
      <c r="G469">
        <v>4.9000000000000004</v>
      </c>
      <c r="H469">
        <v>4.9000000000000004</v>
      </c>
    </row>
    <row r="470" spans="3:8" x14ac:dyDescent="0.2">
      <c r="C470">
        <f>2.9</f>
        <v>2.9</v>
      </c>
      <c r="D470">
        <v>4.2</v>
      </c>
      <c r="E470">
        <v>4.4000000000000004</v>
      </c>
      <c r="F470">
        <v>3</v>
      </c>
      <c r="G470">
        <v>3.8</v>
      </c>
    </row>
    <row r="471" spans="3:8" x14ac:dyDescent="0.2">
      <c r="C471">
        <f>4</f>
        <v>4</v>
      </c>
      <c r="D471">
        <v>5.4</v>
      </c>
      <c r="E471">
        <v>6.2</v>
      </c>
      <c r="F471">
        <v>6.4</v>
      </c>
      <c r="G471">
        <v>4.9000000000000004</v>
      </c>
    </row>
    <row r="472" spans="3:8" x14ac:dyDescent="0.2">
      <c r="C472">
        <f>3.4</f>
        <v>3.4</v>
      </c>
      <c r="D472">
        <v>4.4000000000000004</v>
      </c>
      <c r="E472">
        <v>11.8</v>
      </c>
      <c r="F472">
        <v>12.7</v>
      </c>
      <c r="G472">
        <v>4.9000000000000004</v>
      </c>
    </row>
    <row r="473" spans="3:8" x14ac:dyDescent="0.2">
      <c r="C473">
        <f>13.8</f>
        <v>13.8</v>
      </c>
      <c r="D473">
        <v>14.4</v>
      </c>
      <c r="E473">
        <v>10</v>
      </c>
      <c r="F473">
        <v>8.6</v>
      </c>
      <c r="G473">
        <v>11.8</v>
      </c>
    </row>
    <row r="474" spans="3:8" x14ac:dyDescent="0.2">
      <c r="C474">
        <f>14.4</f>
        <v>14.4</v>
      </c>
      <c r="D474">
        <v>9.5</v>
      </c>
      <c r="E474" t="s">
        <v>1561</v>
      </c>
      <c r="F474">
        <v>15.6</v>
      </c>
      <c r="G474">
        <v>12.8</v>
      </c>
    </row>
    <row r="475" spans="3:8" x14ac:dyDescent="0.2">
      <c r="C475">
        <f>10</f>
        <v>10</v>
      </c>
      <c r="D475">
        <v>9.5</v>
      </c>
      <c r="E475">
        <v>2.2000000000000002</v>
      </c>
      <c r="F475">
        <v>13.7</v>
      </c>
      <c r="G475">
        <v>8.6</v>
      </c>
    </row>
    <row r="476" spans="3:8" x14ac:dyDescent="0.2">
      <c r="C476">
        <f>10.2</f>
        <v>10.199999999999999</v>
      </c>
      <c r="D476">
        <v>3</v>
      </c>
      <c r="E476">
        <v>15</v>
      </c>
      <c r="F476">
        <v>13.2</v>
      </c>
      <c r="G476">
        <v>11.6</v>
      </c>
    </row>
    <row r="477" spans="3:8" x14ac:dyDescent="0.2">
      <c r="C477">
        <v>10.199999999999999</v>
      </c>
      <c r="D477">
        <v>11.2</v>
      </c>
      <c r="E477">
        <v>10.3</v>
      </c>
      <c r="F477">
        <v>9.6</v>
      </c>
      <c r="G477">
        <v>9.9</v>
      </c>
      <c r="H477">
        <v>10.5</v>
      </c>
    </row>
    <row r="478" spans="3:8" x14ac:dyDescent="0.2">
      <c r="C478">
        <f>-10.5</f>
        <v>-10.5</v>
      </c>
      <c r="D478">
        <v>-10.199999999999999</v>
      </c>
      <c r="E478">
        <v>-10.199999999999999</v>
      </c>
      <c r="F478">
        <v>-15.7</v>
      </c>
      <c r="G478">
        <v>-10.199999999999999</v>
      </c>
    </row>
    <row r="479" spans="3:8" x14ac:dyDescent="0.2">
      <c r="C479" t="s">
        <v>1574</v>
      </c>
      <c r="D479">
        <v>-11.7</v>
      </c>
      <c r="E479">
        <v>-6.2</v>
      </c>
      <c r="F479">
        <v>-1.6</v>
      </c>
      <c r="G479">
        <v>-9.4</v>
      </c>
    </row>
    <row r="480" spans="3:8" x14ac:dyDescent="0.2">
      <c r="C480">
        <f>2.4</f>
        <v>2.4</v>
      </c>
      <c r="D480">
        <v>-6</v>
      </c>
      <c r="E480">
        <v>-3.1</v>
      </c>
      <c r="F480">
        <v>-8.1</v>
      </c>
      <c r="G480">
        <v>-4.7</v>
      </c>
    </row>
    <row r="481" spans="3:7" x14ac:dyDescent="0.2">
      <c r="C481">
        <f>7.3</f>
        <v>7.3</v>
      </c>
      <c r="D481">
        <v>4.0999999999999996</v>
      </c>
      <c r="E481">
        <v>14.6</v>
      </c>
      <c r="F481">
        <v>6.6</v>
      </c>
      <c r="G481">
        <v>4.8</v>
      </c>
    </row>
    <row r="482" spans="3:7" x14ac:dyDescent="0.2">
      <c r="C482">
        <f>7.4</f>
        <v>7.4</v>
      </c>
      <c r="D482">
        <v>9.4</v>
      </c>
      <c r="E482">
        <v>-5.4</v>
      </c>
      <c r="F482">
        <v>16.8</v>
      </c>
      <c r="G482">
        <v>8</v>
      </c>
    </row>
    <row r="483" spans="3:7" x14ac:dyDescent="0.2">
      <c r="C483" t="s">
        <v>1574</v>
      </c>
      <c r="D483">
        <v>11.9</v>
      </c>
      <c r="E483">
        <v>20</v>
      </c>
      <c r="F483">
        <v>19.7</v>
      </c>
      <c r="G483">
        <v>12.4</v>
      </c>
    </row>
    <row r="484" spans="3:7" x14ac:dyDescent="0.2">
      <c r="C484">
        <f>17.4</f>
        <v>17.399999999999999</v>
      </c>
      <c r="D484">
        <v>19.8</v>
      </c>
      <c r="E484">
        <v>19.600000000000001</v>
      </c>
      <c r="F484">
        <v>20</v>
      </c>
      <c r="G484">
        <v>19.7</v>
      </c>
    </row>
    <row r="485" spans="3:7" x14ac:dyDescent="0.2">
      <c r="C485">
        <f>10.1</f>
        <v>10.1</v>
      </c>
      <c r="D485">
        <v>10</v>
      </c>
      <c r="E485" t="s">
        <v>1561</v>
      </c>
      <c r="F485" t="s">
        <v>1561</v>
      </c>
      <c r="G485">
        <v>10</v>
      </c>
    </row>
    <row r="489" spans="3:7" x14ac:dyDescent="0.2">
      <c r="C489">
        <v>0.69139136642383403</v>
      </c>
      <c r="D489">
        <v>45.021459227467801</v>
      </c>
    </row>
    <row r="490" spans="3:7" x14ac:dyDescent="0.2">
      <c r="C490">
        <v>0.99125289205019496</v>
      </c>
      <c r="D490">
        <v>43.175965665235999</v>
      </c>
    </row>
    <row r="491" spans="3:7" x14ac:dyDescent="0.2">
      <c r="C491">
        <v>1.1387539026550899</v>
      </c>
      <c r="D491">
        <v>43.690987124463497</v>
      </c>
    </row>
    <row r="492" spans="3:7" x14ac:dyDescent="0.2">
      <c r="C492">
        <v>1.2920433140959999</v>
      </c>
      <c r="D492">
        <v>43.648068669527902</v>
      </c>
    </row>
    <row r="493" spans="3:7" x14ac:dyDescent="0.2">
      <c r="C493">
        <v>1.44201708137304</v>
      </c>
      <c r="D493">
        <v>42.832618025751003</v>
      </c>
    </row>
    <row r="494" spans="3:7" x14ac:dyDescent="0.2">
      <c r="C494">
        <v>1.59523768567177</v>
      </c>
      <c r="D494">
        <v>42.618025751072899</v>
      </c>
    </row>
    <row r="495" spans="3:7" x14ac:dyDescent="0.2">
      <c r="C495">
        <v>1.7486647113970399</v>
      </c>
      <c r="D495">
        <v>42.9184549356223</v>
      </c>
    </row>
    <row r="496" spans="3:7" x14ac:dyDescent="0.2">
      <c r="C496">
        <v>2.9609304445801401</v>
      </c>
      <c r="D496">
        <v>45.021459227467801</v>
      </c>
    </row>
    <row r="497" spans="2:15" x14ac:dyDescent="0.2">
      <c r="C497">
        <v>3.11054297436073</v>
      </c>
      <c r="D497">
        <v>43.304721030042899</v>
      </c>
    </row>
    <row r="498" spans="2:15" x14ac:dyDescent="0.2">
      <c r="C498">
        <v>3.2580267831800902</v>
      </c>
      <c r="D498">
        <v>43.776824034334702</v>
      </c>
    </row>
    <row r="499" spans="2:15" x14ac:dyDescent="0.2">
      <c r="C499">
        <v>3.4117462392596298</v>
      </c>
      <c r="D499">
        <v>44.806866952789697</v>
      </c>
    </row>
    <row r="500" spans="2:15" x14ac:dyDescent="0.2">
      <c r="C500">
        <v>3.5621672529608501</v>
      </c>
      <c r="D500">
        <v>45.107296137338999</v>
      </c>
    </row>
    <row r="501" spans="2:15" x14ac:dyDescent="0.2">
      <c r="C501">
        <v>3.7135472662062301</v>
      </c>
      <c r="D501">
        <v>40.300429184549301</v>
      </c>
    </row>
    <row r="502" spans="2:15" x14ac:dyDescent="0.2">
      <c r="C502">
        <v>3.8643811227605398</v>
      </c>
      <c r="D502">
        <v>41.630901287553598</v>
      </c>
    </row>
    <row r="503" spans="2:15" x14ac:dyDescent="0.2">
      <c r="C503">
        <v>4.0180833770545297</v>
      </c>
      <c r="D503">
        <v>42.618025751072899</v>
      </c>
    </row>
    <row r="504" spans="2:15" x14ac:dyDescent="0.2">
      <c r="C504">
        <v>4.1681259514737601</v>
      </c>
      <c r="D504">
        <v>41.974248927038602</v>
      </c>
    </row>
    <row r="506" spans="2:15" x14ac:dyDescent="0.2">
      <c r="B506" s="8" t="s">
        <v>1747</v>
      </c>
      <c r="C506" t="s">
        <v>1748</v>
      </c>
      <c r="D506" t="s">
        <v>1749</v>
      </c>
      <c r="E506" t="s">
        <v>1750</v>
      </c>
      <c r="F506" t="s">
        <v>1751</v>
      </c>
      <c r="G506" t="s">
        <v>1752</v>
      </c>
      <c r="H506" t="s">
        <v>1751</v>
      </c>
      <c r="I506" t="s">
        <v>1753</v>
      </c>
      <c r="J506" t="s">
        <v>1754</v>
      </c>
      <c r="K506" t="s">
        <v>1755</v>
      </c>
      <c r="L506" t="s">
        <v>8</v>
      </c>
      <c r="M506" t="s">
        <v>1756</v>
      </c>
      <c r="N506" t="s">
        <v>1757</v>
      </c>
      <c r="O506" t="s">
        <v>1758</v>
      </c>
    </row>
    <row r="507" spans="2:15" x14ac:dyDescent="0.2">
      <c r="B507" s="8" t="s">
        <v>1736</v>
      </c>
      <c r="C507" t="s">
        <v>1759</v>
      </c>
      <c r="D507">
        <v>1</v>
      </c>
      <c r="E507" t="s">
        <v>1760</v>
      </c>
      <c r="F507" t="s">
        <v>267</v>
      </c>
      <c r="G507" t="s">
        <v>1761</v>
      </c>
      <c r="H507">
        <v>5.48</v>
      </c>
      <c r="I507">
        <v>18.399999999999999</v>
      </c>
    </row>
    <row r="508" spans="2:15" x14ac:dyDescent="0.2">
      <c r="B508" s="8" t="s">
        <v>1736</v>
      </c>
    </row>
    <row r="509" spans="2:15" x14ac:dyDescent="0.2">
      <c r="B509" s="8" t="s">
        <v>1736</v>
      </c>
      <c r="C509" s="25">
        <v>1892324</v>
      </c>
      <c r="D509" t="s">
        <v>1762</v>
      </c>
      <c r="E509" t="s">
        <v>1763</v>
      </c>
      <c r="H509">
        <v>13.49</v>
      </c>
      <c r="I509">
        <v>27.6</v>
      </c>
    </row>
    <row r="510" spans="2:15" x14ac:dyDescent="0.2">
      <c r="B510" s="8" t="s">
        <v>1737</v>
      </c>
      <c r="C510" s="25">
        <v>714933</v>
      </c>
      <c r="D510" t="s">
        <v>1764</v>
      </c>
      <c r="E510" t="s">
        <v>267</v>
      </c>
      <c r="F510" t="s">
        <v>1761</v>
      </c>
      <c r="H510">
        <v>14.2</v>
      </c>
      <c r="I510">
        <v>7.8</v>
      </c>
    </row>
    <row r="511" spans="2:15" x14ac:dyDescent="0.2">
      <c r="B511" s="8" t="s">
        <v>1737</v>
      </c>
      <c r="C511" s="25">
        <v>1038903</v>
      </c>
      <c r="D511" t="s">
        <v>1765</v>
      </c>
      <c r="E511" t="s">
        <v>267</v>
      </c>
      <c r="F511" t="s">
        <v>1761</v>
      </c>
      <c r="H511">
        <v>14.96</v>
      </c>
      <c r="I511">
        <v>7.2</v>
      </c>
    </row>
    <row r="512" spans="2:15" x14ac:dyDescent="0.2">
      <c r="B512" s="8" t="s">
        <v>1737</v>
      </c>
      <c r="C512" s="25">
        <v>784999</v>
      </c>
      <c r="D512" t="s">
        <v>1766</v>
      </c>
      <c r="E512" t="s">
        <v>267</v>
      </c>
      <c r="F512" t="s">
        <v>1761</v>
      </c>
      <c r="H512">
        <v>12.73</v>
      </c>
      <c r="I512">
        <v>9</v>
      </c>
    </row>
    <row r="513" spans="2:9" x14ac:dyDescent="0.2">
      <c r="B513" s="8" t="s">
        <v>1737</v>
      </c>
    </row>
    <row r="514" spans="2:9" x14ac:dyDescent="0.2">
      <c r="B514" s="8" t="s">
        <v>1767</v>
      </c>
      <c r="C514" t="s">
        <v>1768</v>
      </c>
      <c r="D514" t="s">
        <v>1763</v>
      </c>
      <c r="H514">
        <v>4.01</v>
      </c>
      <c r="I514">
        <v>7.9</v>
      </c>
    </row>
    <row r="515" spans="2:9" x14ac:dyDescent="0.2">
      <c r="B515" s="8" t="s">
        <v>1738</v>
      </c>
      <c r="C515">
        <v>2</v>
      </c>
      <c r="D515" t="s">
        <v>1769</v>
      </c>
      <c r="E515" t="s">
        <v>267</v>
      </c>
      <c r="F515" t="s">
        <v>1761</v>
      </c>
      <c r="H515">
        <v>14.06</v>
      </c>
      <c r="I515">
        <v>5.8</v>
      </c>
    </row>
    <row r="516" spans="2:9" x14ac:dyDescent="0.2">
      <c r="B516" s="8" t="s">
        <v>1738</v>
      </c>
      <c r="C516" s="25">
        <v>1142846</v>
      </c>
      <c r="D516" t="s">
        <v>1770</v>
      </c>
      <c r="E516" t="s">
        <v>267</v>
      </c>
      <c r="F516" t="s">
        <v>1761</v>
      </c>
      <c r="H516">
        <v>15.73</v>
      </c>
      <c r="I516">
        <v>8.8000000000000007</v>
      </c>
    </row>
    <row r="517" spans="2:9" x14ac:dyDescent="0.2">
      <c r="B517" s="8" t="s">
        <v>1738</v>
      </c>
      <c r="C517" s="25">
        <v>1188136</v>
      </c>
      <c r="D517" t="s">
        <v>1771</v>
      </c>
      <c r="E517" t="s">
        <v>267</v>
      </c>
      <c r="F517" t="s">
        <v>1761</v>
      </c>
      <c r="H517">
        <v>13.18</v>
      </c>
      <c r="I517">
        <v>27.8</v>
      </c>
    </row>
    <row r="518" spans="2:9" x14ac:dyDescent="0.2">
      <c r="B518" s="8" t="s">
        <v>1738</v>
      </c>
    </row>
    <row r="519" spans="2:9" x14ac:dyDescent="0.2">
      <c r="B519" s="8" t="s">
        <v>1738</v>
      </c>
      <c r="C519" s="25">
        <v>1249131</v>
      </c>
      <c r="D519" t="s">
        <v>1772</v>
      </c>
      <c r="E519" t="s">
        <v>1763</v>
      </c>
      <c r="H519">
        <v>15.03</v>
      </c>
      <c r="I519">
        <v>9.8000000000000007</v>
      </c>
    </row>
    <row r="520" spans="2:9" x14ac:dyDescent="0.2">
      <c r="B520" s="8" t="s">
        <v>1739</v>
      </c>
      <c r="C520" s="25">
        <v>1309213</v>
      </c>
      <c r="D520" t="s">
        <v>1773</v>
      </c>
      <c r="E520" t="s">
        <v>267</v>
      </c>
      <c r="F520" t="s">
        <v>1761</v>
      </c>
      <c r="H520">
        <v>12.79</v>
      </c>
      <c r="I520">
        <v>7.3</v>
      </c>
    </row>
    <row r="521" spans="2:9" x14ac:dyDescent="0.2">
      <c r="B521" s="8" t="s">
        <v>1739</v>
      </c>
      <c r="C521" s="25">
        <v>1340988</v>
      </c>
      <c r="D521" t="s">
        <v>1774</v>
      </c>
      <c r="E521" t="s">
        <v>267</v>
      </c>
      <c r="F521" t="s">
        <v>1761</v>
      </c>
      <c r="H521">
        <v>13.85</v>
      </c>
      <c r="I521">
        <v>7.6</v>
      </c>
    </row>
    <row r="522" spans="2:9" x14ac:dyDescent="0.2">
      <c r="B522" s="8" t="s">
        <v>1739</v>
      </c>
      <c r="C522" s="25">
        <v>1402411</v>
      </c>
      <c r="D522" t="s">
        <v>1775</v>
      </c>
      <c r="E522" t="s">
        <v>267</v>
      </c>
      <c r="F522" t="s">
        <v>1761</v>
      </c>
      <c r="H522">
        <v>14.03</v>
      </c>
      <c r="I522">
        <v>8.6</v>
      </c>
    </row>
    <row r="523" spans="2:9" x14ac:dyDescent="0.2">
      <c r="B523" s="8" t="s">
        <v>1739</v>
      </c>
      <c r="C523" s="25">
        <v>1466693</v>
      </c>
      <c r="D523" t="s">
        <v>1776</v>
      </c>
      <c r="E523" t="s">
        <v>267</v>
      </c>
      <c r="F523" t="s">
        <v>1761</v>
      </c>
      <c r="H523">
        <v>13.65</v>
      </c>
      <c r="I523">
        <v>6</v>
      </c>
    </row>
    <row r="524" spans="2:9" x14ac:dyDescent="0.2">
      <c r="B524" s="8" t="s">
        <v>1739</v>
      </c>
      <c r="C524">
        <v>101</v>
      </c>
      <c r="D524" t="s">
        <v>1777</v>
      </c>
      <c r="E524" t="s">
        <v>267</v>
      </c>
      <c r="F524" t="s">
        <v>1761</v>
      </c>
      <c r="H524">
        <v>14.43</v>
      </c>
      <c r="I524">
        <v>8.5</v>
      </c>
    </row>
    <row r="525" spans="2:9" x14ac:dyDescent="0.2">
      <c r="B525" s="8" t="s">
        <v>1739</v>
      </c>
      <c r="C525">
        <v>10</v>
      </c>
      <c r="D525" t="s">
        <v>1778</v>
      </c>
      <c r="E525" t="s">
        <v>267</v>
      </c>
      <c r="F525" t="s">
        <v>1761</v>
      </c>
      <c r="H525">
        <v>13.96</v>
      </c>
      <c r="I525">
        <v>9.3000000000000007</v>
      </c>
    </row>
    <row r="526" spans="2:9" x14ac:dyDescent="0.2">
      <c r="B526" s="8" t="s">
        <v>1739</v>
      </c>
      <c r="C526">
        <v>8</v>
      </c>
      <c r="D526" t="s">
        <v>1779</v>
      </c>
      <c r="E526" t="s">
        <v>1763</v>
      </c>
      <c r="H526">
        <v>6.89</v>
      </c>
      <c r="I526">
        <v>9.9</v>
      </c>
    </row>
    <row r="527" spans="2:9" x14ac:dyDescent="0.2">
      <c r="B527" s="8" t="s">
        <v>1739</v>
      </c>
      <c r="C527" s="25">
        <v>1537916</v>
      </c>
      <c r="D527" t="s">
        <v>1780</v>
      </c>
      <c r="E527" t="s">
        <v>1763</v>
      </c>
      <c r="H527">
        <v>14.29</v>
      </c>
      <c r="I527">
        <v>8.9</v>
      </c>
    </row>
    <row r="528" spans="2:9" x14ac:dyDescent="0.2">
      <c r="B528" s="8" t="s">
        <v>1739</v>
      </c>
      <c r="H528">
        <v>14.94</v>
      </c>
      <c r="I528">
        <v>8.8000000000000007</v>
      </c>
    </row>
    <row r="529" spans="2:9" x14ac:dyDescent="0.2">
      <c r="B529" s="8" t="s">
        <v>1739</v>
      </c>
      <c r="C529" s="25">
        <v>1552891</v>
      </c>
      <c r="D529" t="s">
        <v>1781</v>
      </c>
      <c r="E529" t="s">
        <v>1763</v>
      </c>
    </row>
    <row r="530" spans="2:9" x14ac:dyDescent="0.2">
      <c r="B530" s="8" t="s">
        <v>1782</v>
      </c>
      <c r="C530" t="s">
        <v>1783</v>
      </c>
      <c r="D530">
        <v>1</v>
      </c>
      <c r="E530" t="s">
        <v>1784</v>
      </c>
      <c r="F530" t="s">
        <v>1763</v>
      </c>
      <c r="H530">
        <v>8.81</v>
      </c>
      <c r="I530">
        <v>10.1</v>
      </c>
    </row>
    <row r="531" spans="2:9" x14ac:dyDescent="0.2">
      <c r="B531" s="8" t="s">
        <v>1785</v>
      </c>
      <c r="C531" t="s">
        <v>1786</v>
      </c>
      <c r="D531" t="s">
        <v>1785</v>
      </c>
      <c r="E531">
        <v>8</v>
      </c>
      <c r="F531">
        <v>3593</v>
      </c>
      <c r="G531" t="s">
        <v>1763</v>
      </c>
      <c r="H531">
        <v>0.55000000000000004</v>
      </c>
      <c r="I531">
        <v>13.1</v>
      </c>
    </row>
    <row r="532" spans="2:9" x14ac:dyDescent="0.2">
      <c r="B532" s="8" t="s">
        <v>1787</v>
      </c>
      <c r="C532" t="s">
        <v>1788</v>
      </c>
      <c r="D532">
        <v>4</v>
      </c>
      <c r="E532" t="s">
        <v>1789</v>
      </c>
      <c r="F532" t="s">
        <v>323</v>
      </c>
      <c r="H532">
        <v>0.77</v>
      </c>
      <c r="I532">
        <v>7.8</v>
      </c>
    </row>
    <row r="533" spans="2:9" x14ac:dyDescent="0.2">
      <c r="B533" s="8" t="s">
        <v>1790</v>
      </c>
      <c r="C533" t="s">
        <v>1791</v>
      </c>
      <c r="D533">
        <v>12</v>
      </c>
      <c r="E533" t="s">
        <v>1792</v>
      </c>
      <c r="F533" t="s">
        <v>323</v>
      </c>
      <c r="H533">
        <v>0.15</v>
      </c>
      <c r="I533">
        <v>16.2</v>
      </c>
    </row>
    <row r="534" spans="2:9" x14ac:dyDescent="0.2">
      <c r="B534" s="8" t="s">
        <v>1740</v>
      </c>
    </row>
    <row r="535" spans="2:9" x14ac:dyDescent="0.2">
      <c r="B535" s="8" t="s">
        <v>214</v>
      </c>
      <c r="C535" t="s">
        <v>1745</v>
      </c>
    </row>
    <row r="536" spans="2:9" x14ac:dyDescent="0.2">
      <c r="B536" s="8" t="s">
        <v>1793</v>
      </c>
      <c r="C536" t="s">
        <v>1794</v>
      </c>
      <c r="D536">
        <v>19</v>
      </c>
      <c r="E536" t="s">
        <v>1795</v>
      </c>
      <c r="F536" t="s">
        <v>323</v>
      </c>
      <c r="H536">
        <v>0.23</v>
      </c>
      <c r="I536">
        <v>11.1</v>
      </c>
    </row>
    <row r="537" spans="2:9" x14ac:dyDescent="0.2">
      <c r="B537" s="8" t="s">
        <v>1796</v>
      </c>
      <c r="C537" s="26">
        <v>44682</v>
      </c>
      <c r="D537">
        <v>3570</v>
      </c>
      <c r="E537" t="s">
        <v>267</v>
      </c>
      <c r="F537" t="s">
        <v>1761</v>
      </c>
      <c r="H537">
        <v>5.79</v>
      </c>
      <c r="I537">
        <v>22.5</v>
      </c>
    </row>
    <row r="538" spans="2:9" x14ac:dyDescent="0.2">
      <c r="B538" s="8" t="s">
        <v>1742</v>
      </c>
    </row>
    <row r="539" spans="2:9" x14ac:dyDescent="0.2">
      <c r="B539" s="8" t="s">
        <v>1796</v>
      </c>
      <c r="C539">
        <v>21</v>
      </c>
      <c r="D539">
        <v>5012</v>
      </c>
      <c r="E539" t="s">
        <v>1797</v>
      </c>
      <c r="H539">
        <v>5</v>
      </c>
      <c r="I539">
        <v>18.2</v>
      </c>
    </row>
    <row r="540" spans="2:9" x14ac:dyDescent="0.2">
      <c r="B540" s="8" t="s">
        <v>1743</v>
      </c>
    </row>
    <row r="541" spans="2:9" x14ac:dyDescent="0.2">
      <c r="B541" s="8" t="s">
        <v>1786</v>
      </c>
      <c r="C541" t="s">
        <v>1798</v>
      </c>
      <c r="D541">
        <v>15</v>
      </c>
      <c r="E541" t="s">
        <v>1799</v>
      </c>
      <c r="F541" t="s">
        <v>267</v>
      </c>
      <c r="G541" t="s">
        <v>1761</v>
      </c>
      <c r="H541">
        <v>5.69</v>
      </c>
      <c r="I541">
        <v>24.3</v>
      </c>
    </row>
    <row r="542" spans="2:9" x14ac:dyDescent="0.2">
      <c r="B542" s="8" t="s">
        <v>1800</v>
      </c>
      <c r="C542">
        <v>1</v>
      </c>
      <c r="D542" t="s">
        <v>1801</v>
      </c>
      <c r="E542" t="s">
        <v>267</v>
      </c>
      <c r="F542" t="s">
        <v>1761</v>
      </c>
      <c r="H542">
        <v>0.35</v>
      </c>
      <c r="I542">
        <v>13.4</v>
      </c>
    </row>
    <row r="543" spans="2:9" x14ac:dyDescent="0.2">
      <c r="B543" s="8" t="s">
        <v>1802</v>
      </c>
      <c r="C543">
        <v>68</v>
      </c>
      <c r="D543" t="s">
        <v>1803</v>
      </c>
      <c r="E543" t="s">
        <v>267</v>
      </c>
      <c r="F543" t="s">
        <v>1761</v>
      </c>
      <c r="H543">
        <v>0.23</v>
      </c>
      <c r="I543">
        <v>10.7</v>
      </c>
    </row>
    <row r="544" spans="2:9" x14ac:dyDescent="0.2">
      <c r="B544" s="8" t="s">
        <v>1802</v>
      </c>
      <c r="C544">
        <v>51</v>
      </c>
      <c r="D544" t="s">
        <v>1804</v>
      </c>
      <c r="E544" t="s">
        <v>267</v>
      </c>
      <c r="F544" t="s">
        <v>1761</v>
      </c>
      <c r="G544">
        <v>10.7</v>
      </c>
    </row>
    <row r="545" spans="2:9" x14ac:dyDescent="0.2">
      <c r="B545" s="8" t="s">
        <v>1802</v>
      </c>
      <c r="C545">
        <v>61</v>
      </c>
      <c r="D545" t="s">
        <v>1804</v>
      </c>
      <c r="E545" t="s">
        <v>267</v>
      </c>
      <c r="F545" t="s">
        <v>1761</v>
      </c>
      <c r="G545">
        <v>10.7</v>
      </c>
    </row>
    <row r="546" spans="2:9" x14ac:dyDescent="0.2">
      <c r="B546" s="8" t="s">
        <v>1802</v>
      </c>
      <c r="C546">
        <v>43</v>
      </c>
      <c r="D546" t="s">
        <v>1805</v>
      </c>
      <c r="E546" t="s">
        <v>1763</v>
      </c>
      <c r="H546">
        <v>1.71</v>
      </c>
      <c r="I546">
        <v>12.1</v>
      </c>
    </row>
    <row r="547" spans="2:9" x14ac:dyDescent="0.2">
      <c r="B547" s="8" t="s">
        <v>1802</v>
      </c>
      <c r="C547">
        <v>43</v>
      </c>
      <c r="D547" t="s">
        <v>1805</v>
      </c>
      <c r="E547" t="s">
        <v>1763</v>
      </c>
      <c r="F547">
        <v>12.1</v>
      </c>
    </row>
    <row r="548" spans="2:9" x14ac:dyDescent="0.2">
      <c r="B548" s="8" t="s">
        <v>1744</v>
      </c>
    </row>
    <row r="549" spans="2:9" x14ac:dyDescent="0.2">
      <c r="B549" s="8" t="s">
        <v>1800</v>
      </c>
      <c r="C549">
        <v>2</v>
      </c>
      <c r="D549" t="s">
        <v>1806</v>
      </c>
      <c r="E549" t="s">
        <v>1763</v>
      </c>
      <c r="H549">
        <v>0.65</v>
      </c>
      <c r="I549">
        <v>13.2</v>
      </c>
    </row>
    <row r="550" spans="2:9" x14ac:dyDescent="0.2">
      <c r="B550" s="8" t="s">
        <v>1807</v>
      </c>
      <c r="C550" t="s">
        <v>1808</v>
      </c>
      <c r="D550">
        <v>11</v>
      </c>
      <c r="E550">
        <v>1517</v>
      </c>
      <c r="F550" t="s">
        <v>267</v>
      </c>
      <c r="G550" t="s">
        <v>1809</v>
      </c>
      <c r="H550">
        <v>3.63</v>
      </c>
      <c r="I550">
        <v>23.5</v>
      </c>
    </row>
    <row r="551" spans="2:9" x14ac:dyDescent="0.2">
      <c r="B551" s="8" t="s">
        <v>1810</v>
      </c>
      <c r="C551" t="s">
        <v>214</v>
      </c>
    </row>
    <row r="552" spans="2:9" x14ac:dyDescent="0.2">
      <c r="B552" s="8" t="s">
        <v>1745</v>
      </c>
    </row>
    <row r="553" spans="2:9" x14ac:dyDescent="0.2">
      <c r="B553" s="8" t="s">
        <v>1811</v>
      </c>
      <c r="C553" t="s">
        <v>1812</v>
      </c>
      <c r="D553">
        <v>28</v>
      </c>
      <c r="E553">
        <v>5046</v>
      </c>
      <c r="F553" t="s">
        <v>1813</v>
      </c>
      <c r="H553">
        <v>0.24</v>
      </c>
      <c r="I553">
        <v>12.4</v>
      </c>
    </row>
    <row r="554" spans="2:9" x14ac:dyDescent="0.2">
      <c r="B554" s="8" t="s">
        <v>1814</v>
      </c>
      <c r="C554">
        <v>7</v>
      </c>
      <c r="D554" t="s">
        <v>1815</v>
      </c>
      <c r="E554" t="s">
        <v>1816</v>
      </c>
      <c r="H554">
        <v>0.48</v>
      </c>
      <c r="I554">
        <v>13.2</v>
      </c>
    </row>
    <row r="555" spans="2:9" x14ac:dyDescent="0.2">
      <c r="B555" s="8" t="s">
        <v>1814</v>
      </c>
      <c r="C555">
        <v>2</v>
      </c>
      <c r="D555" t="s">
        <v>1817</v>
      </c>
      <c r="E555" t="s">
        <v>1818</v>
      </c>
      <c r="H555">
        <v>1.31</v>
      </c>
      <c r="I555">
        <v>13.7</v>
      </c>
    </row>
    <row r="556" spans="2:9" x14ac:dyDescent="0.2">
      <c r="B556" s="8" t="s">
        <v>1814</v>
      </c>
      <c r="C556">
        <v>2</v>
      </c>
      <c r="D556" t="s">
        <v>1817</v>
      </c>
      <c r="E556" t="s">
        <v>1819</v>
      </c>
      <c r="H556">
        <v>14.4</v>
      </c>
    </row>
    <row r="557" spans="2:9" x14ac:dyDescent="0.2">
      <c r="B557" s="8" t="s">
        <v>1746</v>
      </c>
    </row>
    <row r="558" spans="2:9" x14ac:dyDescent="0.2">
      <c r="B558" s="8" t="s">
        <v>214</v>
      </c>
      <c r="C558" t="s">
        <v>1745</v>
      </c>
      <c r="D558" t="s">
        <v>1820</v>
      </c>
    </row>
    <row r="559" spans="2:9" x14ac:dyDescent="0.2">
      <c r="B559" s="8" t="s">
        <v>1814</v>
      </c>
      <c r="C559">
        <v>23</v>
      </c>
      <c r="D559" t="s">
        <v>1821</v>
      </c>
      <c r="E559" t="s">
        <v>1818</v>
      </c>
      <c r="H559">
        <v>1.25</v>
      </c>
      <c r="I559">
        <v>12.6</v>
      </c>
    </row>
    <row r="562" spans="2:9" ht="18" x14ac:dyDescent="0.25">
      <c r="B562" t="s">
        <v>1824</v>
      </c>
      <c r="C562" t="s">
        <v>1825</v>
      </c>
      <c r="D562" t="s">
        <v>1826</v>
      </c>
      <c r="E562" t="s">
        <v>1827</v>
      </c>
      <c r="F562">
        <v>2775.9</v>
      </c>
      <c r="G562" t="s">
        <v>1828</v>
      </c>
      <c r="H562">
        <v>34.64</v>
      </c>
      <c r="I562" t="s">
        <v>1829</v>
      </c>
    </row>
    <row r="563" spans="2:9" ht="18" x14ac:dyDescent="0.25">
      <c r="B563" t="s">
        <v>1830</v>
      </c>
      <c r="C563" t="s">
        <v>1825</v>
      </c>
      <c r="D563" t="s">
        <v>1826</v>
      </c>
      <c r="E563" t="s">
        <v>1831</v>
      </c>
      <c r="F563">
        <v>2815.3</v>
      </c>
      <c r="G563" t="s">
        <v>1832</v>
      </c>
      <c r="H563">
        <v>28.33</v>
      </c>
    </row>
    <row r="564" spans="2:9" ht="18" x14ac:dyDescent="0.25">
      <c r="B564" t="s">
        <v>1833</v>
      </c>
      <c r="C564" t="s">
        <v>1825</v>
      </c>
      <c r="D564" t="s">
        <v>1826</v>
      </c>
      <c r="E564" t="s">
        <v>1834</v>
      </c>
      <c r="F564">
        <v>2752.5</v>
      </c>
      <c r="G564" t="s">
        <v>1835</v>
      </c>
      <c r="H564">
        <v>32.880000000000003</v>
      </c>
    </row>
    <row r="565" spans="2:9" ht="18" x14ac:dyDescent="0.25">
      <c r="B565" t="s">
        <v>1836</v>
      </c>
      <c r="C565" t="s">
        <v>1825</v>
      </c>
      <c r="D565" t="s">
        <v>1826</v>
      </c>
      <c r="E565" t="s">
        <v>1837</v>
      </c>
      <c r="F565">
        <v>2478.5</v>
      </c>
      <c r="G565" t="s">
        <v>1838</v>
      </c>
      <c r="H565">
        <v>31.09</v>
      </c>
    </row>
    <row r="566" spans="2:9" ht="18" x14ac:dyDescent="0.25">
      <c r="B566" t="s">
        <v>1839</v>
      </c>
      <c r="C566" t="s">
        <v>1825</v>
      </c>
      <c r="D566" t="s">
        <v>1826</v>
      </c>
      <c r="E566" t="s">
        <v>1840</v>
      </c>
      <c r="F566">
        <v>2118.9</v>
      </c>
      <c r="G566" t="s">
        <v>1838</v>
      </c>
      <c r="H566">
        <v>30.96</v>
      </c>
    </row>
    <row r="567" spans="2:9" ht="18" x14ac:dyDescent="0.25">
      <c r="B567" t="s">
        <v>1841</v>
      </c>
      <c r="C567" t="s">
        <v>1825</v>
      </c>
      <c r="D567" t="s">
        <v>1826</v>
      </c>
      <c r="E567" t="s">
        <v>1842</v>
      </c>
      <c r="F567">
        <v>3009</v>
      </c>
      <c r="G567" t="s">
        <v>1835</v>
      </c>
      <c r="H567">
        <v>28.22</v>
      </c>
    </row>
    <row r="568" spans="2:9" ht="18" x14ac:dyDescent="0.25">
      <c r="B568" t="s">
        <v>1843</v>
      </c>
      <c r="C568" t="s">
        <v>1844</v>
      </c>
      <c r="D568" t="s">
        <v>1826</v>
      </c>
      <c r="E568" t="s">
        <v>1845</v>
      </c>
      <c r="F568">
        <v>3015</v>
      </c>
      <c r="G568" t="s">
        <v>1828</v>
      </c>
      <c r="H568">
        <v>34.94</v>
      </c>
    </row>
    <row r="569" spans="2:9" ht="18" x14ac:dyDescent="0.25">
      <c r="B569" t="s">
        <v>1846</v>
      </c>
      <c r="C569" t="s">
        <v>1844</v>
      </c>
      <c r="D569" t="s">
        <v>1826</v>
      </c>
      <c r="E569" t="s">
        <v>1847</v>
      </c>
      <c r="F569">
        <v>2452.3000000000002</v>
      </c>
      <c r="G569" t="s">
        <v>1848</v>
      </c>
      <c r="H569">
        <v>32.14</v>
      </c>
    </row>
    <row r="570" spans="2:9" ht="18" x14ac:dyDescent="0.25">
      <c r="B570" t="s">
        <v>1849</v>
      </c>
      <c r="C570" t="s">
        <v>1844</v>
      </c>
      <c r="D570" t="s">
        <v>1826</v>
      </c>
      <c r="E570" t="s">
        <v>1850</v>
      </c>
      <c r="F570">
        <v>2338</v>
      </c>
      <c r="G570" t="s">
        <v>1848</v>
      </c>
      <c r="H570">
        <v>30.27</v>
      </c>
    </row>
    <row r="571" spans="2:9" ht="18" x14ac:dyDescent="0.25">
      <c r="B571" t="s">
        <v>1851</v>
      </c>
      <c r="C571" t="s">
        <v>1844</v>
      </c>
      <c r="D571" t="s">
        <v>1826</v>
      </c>
      <c r="E571" t="s">
        <v>1852</v>
      </c>
      <c r="F571">
        <v>3104.5</v>
      </c>
      <c r="G571" t="s">
        <v>1835</v>
      </c>
      <c r="H571">
        <v>32.78</v>
      </c>
    </row>
    <row r="572" spans="2:9" ht="18" x14ac:dyDescent="0.25">
      <c r="B572" t="s">
        <v>1853</v>
      </c>
      <c r="C572" t="s">
        <v>1844</v>
      </c>
      <c r="D572" t="s">
        <v>1826</v>
      </c>
      <c r="E572" t="s">
        <v>1854</v>
      </c>
      <c r="F572">
        <v>3021</v>
      </c>
      <c r="G572" t="s">
        <v>1828</v>
      </c>
      <c r="H572">
        <v>34.86</v>
      </c>
    </row>
    <row r="573" spans="2:9" ht="18" x14ac:dyDescent="0.25">
      <c r="B573" t="s">
        <v>1855</v>
      </c>
      <c r="C573" t="s">
        <v>1844</v>
      </c>
      <c r="D573" t="s">
        <v>1826</v>
      </c>
      <c r="E573" t="s">
        <v>1856</v>
      </c>
      <c r="F573">
        <v>2849</v>
      </c>
      <c r="G573" t="s">
        <v>1835</v>
      </c>
      <c r="H573">
        <v>33.270000000000003</v>
      </c>
    </row>
    <row r="574" spans="2:9" ht="18" x14ac:dyDescent="0.25">
      <c r="B574" t="s">
        <v>1857</v>
      </c>
      <c r="C574" t="s">
        <v>1858</v>
      </c>
      <c r="D574" t="s">
        <v>1859</v>
      </c>
      <c r="E574" t="s">
        <v>1860</v>
      </c>
      <c r="F574">
        <v>3000</v>
      </c>
      <c r="G574" t="s">
        <v>1828</v>
      </c>
      <c r="H574">
        <v>30.18</v>
      </c>
    </row>
    <row r="576" spans="2:9" ht="18" x14ac:dyDescent="0.25">
      <c r="B576" t="s">
        <v>1861</v>
      </c>
      <c r="C576" t="s">
        <v>1825</v>
      </c>
      <c r="D576" t="s">
        <v>1826</v>
      </c>
      <c r="E576" t="s">
        <v>1862</v>
      </c>
      <c r="F576">
        <v>2790.03</v>
      </c>
      <c r="G576" t="s">
        <v>1863</v>
      </c>
      <c r="H576">
        <v>0.76</v>
      </c>
      <c r="I576" t="s">
        <v>1864</v>
      </c>
    </row>
    <row r="577" spans="2:9" ht="18" x14ac:dyDescent="0.25">
      <c r="B577" t="s">
        <v>1865</v>
      </c>
      <c r="C577" t="s">
        <v>1825</v>
      </c>
      <c r="D577" t="s">
        <v>1826</v>
      </c>
      <c r="E577" t="s">
        <v>1866</v>
      </c>
      <c r="F577">
        <v>2705</v>
      </c>
      <c r="G577" t="s">
        <v>1863</v>
      </c>
      <c r="H577">
        <v>3</v>
      </c>
    </row>
    <row r="578" spans="2:9" ht="18" x14ac:dyDescent="0.25">
      <c r="B578" t="s">
        <v>1867</v>
      </c>
      <c r="C578" t="s">
        <v>1844</v>
      </c>
      <c r="D578" t="s">
        <v>1826</v>
      </c>
      <c r="E578" t="s">
        <v>1868</v>
      </c>
      <c r="F578">
        <v>2443</v>
      </c>
      <c r="G578" t="s">
        <v>1863</v>
      </c>
      <c r="H578">
        <v>7.32</v>
      </c>
    </row>
    <row r="579" spans="2:9" ht="18" x14ac:dyDescent="0.25">
      <c r="B579" t="s">
        <v>1869</v>
      </c>
      <c r="C579" t="s">
        <v>1844</v>
      </c>
      <c r="D579" t="s">
        <v>1826</v>
      </c>
      <c r="E579" t="s">
        <v>1870</v>
      </c>
      <c r="F579">
        <v>2646.62</v>
      </c>
      <c r="G579" t="s">
        <v>1863</v>
      </c>
      <c r="H579">
        <v>8.36</v>
      </c>
    </row>
    <row r="580" spans="2:9" ht="18" x14ac:dyDescent="0.25">
      <c r="B580" t="s">
        <v>1871</v>
      </c>
      <c r="C580" t="s">
        <v>1844</v>
      </c>
      <c r="D580" t="s">
        <v>1826</v>
      </c>
      <c r="E580" t="s">
        <v>1872</v>
      </c>
      <c r="F580">
        <v>2392.5</v>
      </c>
      <c r="G580" t="s">
        <v>1873</v>
      </c>
      <c r="H580">
        <v>22.29</v>
      </c>
    </row>
    <row r="581" spans="2:9" ht="18" x14ac:dyDescent="0.25">
      <c r="B581" t="s">
        <v>1874</v>
      </c>
      <c r="C581" t="s">
        <v>1844</v>
      </c>
      <c r="D581" t="s">
        <v>1826</v>
      </c>
      <c r="E581" t="s">
        <v>1875</v>
      </c>
      <c r="F581">
        <v>2741.8</v>
      </c>
      <c r="G581" t="s">
        <v>1863</v>
      </c>
      <c r="H581">
        <v>1.23</v>
      </c>
    </row>
    <row r="582" spans="2:9" ht="18" x14ac:dyDescent="0.25">
      <c r="B582" t="s">
        <v>1876</v>
      </c>
      <c r="C582" t="s">
        <v>1877</v>
      </c>
      <c r="D582" t="s">
        <v>1859</v>
      </c>
      <c r="E582" t="s">
        <v>1878</v>
      </c>
      <c r="F582">
        <v>3005</v>
      </c>
      <c r="G582" t="s">
        <v>6</v>
      </c>
      <c r="H582">
        <v>18.09</v>
      </c>
    </row>
    <row r="584" spans="2:9" ht="18" x14ac:dyDescent="0.25">
      <c r="B584" t="s">
        <v>1879</v>
      </c>
      <c r="C584" t="s">
        <v>1825</v>
      </c>
      <c r="D584" t="s">
        <v>1826</v>
      </c>
      <c r="E584" t="s">
        <v>1880</v>
      </c>
      <c r="F584">
        <v>2296</v>
      </c>
      <c r="G584" t="s">
        <v>1881</v>
      </c>
      <c r="H584">
        <v>-4.82</v>
      </c>
      <c r="I584" t="s">
        <v>1882</v>
      </c>
    </row>
    <row r="588" spans="2:9" ht="18" x14ac:dyDescent="0.25">
      <c r="B588" s="27" t="s">
        <v>1885</v>
      </c>
    </row>
    <row r="591" spans="2:9" x14ac:dyDescent="0.2">
      <c r="B591">
        <v>1.76</v>
      </c>
      <c r="C591">
        <v>7.98</v>
      </c>
      <c r="D591">
        <f>-31/2</f>
        <v>-15.5</v>
      </c>
      <c r="E591">
        <v>-4.8</v>
      </c>
      <c r="F591">
        <f>(D591*B591+E591*C591)/(B591+C591)</f>
        <v>-6.73347022587269</v>
      </c>
    </row>
    <row r="592" spans="2:9" x14ac:dyDescent="0.2">
      <c r="B592">
        <v>0.86</v>
      </c>
      <c r="C592">
        <v>8.68</v>
      </c>
      <c r="D592">
        <v>-20.9</v>
      </c>
      <c r="E592">
        <v>-1.8</v>
      </c>
      <c r="F592">
        <f t="shared" ref="F592:F601" si="6">(D592*B592+E592*C592)/(B592+C592)</f>
        <v>-3.5218029350104825</v>
      </c>
    </row>
    <row r="593" spans="2:13" x14ac:dyDescent="0.2">
      <c r="B593">
        <v>0.7</v>
      </c>
      <c r="C593">
        <v>9.32</v>
      </c>
      <c r="D593">
        <v>-13.3</v>
      </c>
      <c r="E593">
        <v>-2</v>
      </c>
      <c r="F593">
        <f t="shared" si="6"/>
        <v>-2.7894211576846311</v>
      </c>
    </row>
    <row r="594" spans="2:13" x14ac:dyDescent="0.2">
      <c r="B594">
        <v>0.53</v>
      </c>
      <c r="C594">
        <v>9.5299999999999994</v>
      </c>
      <c r="D594">
        <v>-14.6</v>
      </c>
      <c r="E594">
        <v>-3.4</v>
      </c>
      <c r="F594">
        <f t="shared" si="6"/>
        <v>-3.9900596421471173</v>
      </c>
    </row>
    <row r="595" spans="2:13" x14ac:dyDescent="0.2">
      <c r="B595">
        <v>3.14</v>
      </c>
      <c r="C595">
        <v>6.41</v>
      </c>
      <c r="D595">
        <v>-16.3</v>
      </c>
      <c r="E595">
        <v>-4.8</v>
      </c>
      <c r="F595">
        <f t="shared" si="6"/>
        <v>-8.5811518324607334</v>
      </c>
    </row>
    <row r="596" spans="2:13" x14ac:dyDescent="0.2">
      <c r="B596">
        <v>1.28</v>
      </c>
      <c r="C596">
        <v>7.72</v>
      </c>
      <c r="D596">
        <v>-29.5</v>
      </c>
      <c r="E596">
        <v>-4.4000000000000004</v>
      </c>
      <c r="F596">
        <f t="shared" si="6"/>
        <v>-7.9697777777777787</v>
      </c>
    </row>
    <row r="597" spans="2:13" x14ac:dyDescent="0.2">
      <c r="B597">
        <v>1.39</v>
      </c>
      <c r="C597">
        <v>7.73</v>
      </c>
      <c r="D597">
        <v>-19.7</v>
      </c>
      <c r="E597">
        <v>-2.8</v>
      </c>
      <c r="F597">
        <f t="shared" si="6"/>
        <v>-5.3757675438596477</v>
      </c>
    </row>
    <row r="598" spans="2:13" x14ac:dyDescent="0.2">
      <c r="B598">
        <v>1.85</v>
      </c>
      <c r="C598">
        <v>7.18</v>
      </c>
      <c r="D598">
        <v>-30.3</v>
      </c>
      <c r="E598">
        <v>-5.0999999999999996</v>
      </c>
      <c r="F598">
        <f t="shared" si="6"/>
        <v>-10.26279069767442</v>
      </c>
    </row>
    <row r="599" spans="2:13" x14ac:dyDescent="0.2">
      <c r="B599">
        <v>2.08</v>
      </c>
      <c r="C599">
        <v>7.23</v>
      </c>
      <c r="D599">
        <v>-31.8</v>
      </c>
      <c r="E599">
        <v>-4.8</v>
      </c>
      <c r="F599">
        <f t="shared" si="6"/>
        <v>-10.832223415682064</v>
      </c>
    </row>
    <row r="600" spans="2:13" x14ac:dyDescent="0.2">
      <c r="B600">
        <v>3.73</v>
      </c>
      <c r="C600">
        <v>4.1100000000000003</v>
      </c>
      <c r="D600">
        <v>-28</v>
      </c>
      <c r="E600">
        <v>-6.8</v>
      </c>
      <c r="F600">
        <f t="shared" si="6"/>
        <v>-16.886224489795918</v>
      </c>
    </row>
    <row r="601" spans="2:13" x14ac:dyDescent="0.2">
      <c r="B601">
        <v>7.39</v>
      </c>
      <c r="C601">
        <v>2.42</v>
      </c>
      <c r="D601">
        <v>-20.7</v>
      </c>
      <c r="E601">
        <v>-4.4000000000000004</v>
      </c>
      <c r="F601">
        <f t="shared" si="6"/>
        <v>-16.679001019367991</v>
      </c>
    </row>
    <row r="603" spans="2:13" x14ac:dyDescent="0.2">
      <c r="B603" s="28" t="s">
        <v>1887</v>
      </c>
    </row>
    <row r="606" spans="2:13" x14ac:dyDescent="0.2">
      <c r="B606">
        <v>3.58</v>
      </c>
      <c r="C606">
        <v>2.97</v>
      </c>
      <c r="D606">
        <v>-18.7</v>
      </c>
      <c r="E606">
        <v>-12.3</v>
      </c>
      <c r="F606">
        <f>(D606*B606+E606*C606)/(B606+C606)</f>
        <v>-15.798015267175572</v>
      </c>
      <c r="I606">
        <v>16.808593671823399</v>
      </c>
      <c r="J606">
        <v>18.36382012128</v>
      </c>
      <c r="L606">
        <v>16.808593671823399</v>
      </c>
      <c r="M606">
        <v>18.36382012128</v>
      </c>
    </row>
    <row r="607" spans="2:13" x14ac:dyDescent="0.2">
      <c r="B607">
        <v>3.48</v>
      </c>
      <c r="C607">
        <v>2.77</v>
      </c>
      <c r="D607">
        <v>-15.6</v>
      </c>
      <c r="E607">
        <f>D607</f>
        <v>-15.6</v>
      </c>
      <c r="F607">
        <f t="shared" ref="F607:F624" si="7">(D607*B607+E607*C607)/(B607+C607)</f>
        <v>-15.6</v>
      </c>
      <c r="I607">
        <v>18.644805571677299</v>
      </c>
      <c r="J607">
        <v>16.882042147817501</v>
      </c>
      <c r="L607">
        <v>18.644805571677299</v>
      </c>
      <c r="M607">
        <v>16.882042147817501</v>
      </c>
    </row>
    <row r="608" spans="2:13" x14ac:dyDescent="0.2">
      <c r="B608">
        <v>2.46</v>
      </c>
      <c r="C608">
        <v>1.8</v>
      </c>
      <c r="D608">
        <v>-17.5</v>
      </c>
      <c r="E608">
        <f>D608</f>
        <v>-17.5</v>
      </c>
      <c r="F608">
        <f t="shared" si="7"/>
        <v>-17.5</v>
      </c>
      <c r="I608">
        <v>14.859807472932101</v>
      </c>
      <c r="J608">
        <v>17.1775872075569</v>
      </c>
      <c r="L608">
        <v>14.859807472932101</v>
      </c>
      <c r="M608">
        <v>17.1775872075569</v>
      </c>
    </row>
    <row r="609" spans="2:13" x14ac:dyDescent="0.2">
      <c r="B609">
        <v>1.24</v>
      </c>
      <c r="C609">
        <v>1.98</v>
      </c>
      <c r="D609">
        <v>-12.3</v>
      </c>
      <c r="E609">
        <v>-8.1999999999999993</v>
      </c>
      <c r="F609">
        <f t="shared" si="7"/>
        <v>-9.7788819875776412</v>
      </c>
      <c r="I609">
        <v>11.0147697480337</v>
      </c>
      <c r="J609">
        <v>16.050193127464102</v>
      </c>
      <c r="L609">
        <v>11.0147697480337</v>
      </c>
      <c r="M609">
        <v>16.050193127464102</v>
      </c>
    </row>
    <row r="610" spans="2:13" x14ac:dyDescent="0.2">
      <c r="B610">
        <v>1.2</v>
      </c>
      <c r="C610">
        <v>1.3</v>
      </c>
      <c r="D610">
        <v>-9.6</v>
      </c>
      <c r="E610">
        <f>D610</f>
        <v>-9.6</v>
      </c>
      <c r="F610">
        <f t="shared" si="7"/>
        <v>-9.6</v>
      </c>
      <c r="I610">
        <v>14.7572397782537</v>
      </c>
      <c r="J610">
        <v>14.746732843676799</v>
      </c>
      <c r="L610">
        <v>14.7572397782537</v>
      </c>
      <c r="M610">
        <v>14.746732843676799</v>
      </c>
    </row>
    <row r="611" spans="2:13" x14ac:dyDescent="0.2">
      <c r="B611">
        <v>1.08</v>
      </c>
      <c r="C611">
        <v>1.21</v>
      </c>
      <c r="D611">
        <v>-8.4</v>
      </c>
      <c r="E611">
        <v>2.5</v>
      </c>
      <c r="F611">
        <f t="shared" si="7"/>
        <v>-2.6406113537117908</v>
      </c>
      <c r="L611">
        <v>45.982848680128903</v>
      </c>
      <c r="M611">
        <v>19.793663818119899</v>
      </c>
    </row>
    <row r="612" spans="2:13" x14ac:dyDescent="0.2">
      <c r="B612">
        <v>0.4</v>
      </c>
      <c r="C612">
        <v>1.91</v>
      </c>
      <c r="D612">
        <v>0.9</v>
      </c>
      <c r="E612">
        <f>D612</f>
        <v>0.9</v>
      </c>
      <c r="F612">
        <f t="shared" si="7"/>
        <v>0.89999999999999991</v>
      </c>
      <c r="L612">
        <v>56.112033942401901</v>
      </c>
      <c r="M612">
        <v>19.855354533992401</v>
      </c>
    </row>
    <row r="613" spans="2:13" x14ac:dyDescent="0.2">
      <c r="B613">
        <v>0.41</v>
      </c>
      <c r="C613">
        <v>1.55</v>
      </c>
      <c r="D613">
        <v>1.1000000000000001</v>
      </c>
      <c r="E613">
        <v>5.8</v>
      </c>
      <c r="F613">
        <f t="shared" si="7"/>
        <v>4.8168367346938776</v>
      </c>
      <c r="L613">
        <v>104.273820721676</v>
      </c>
      <c r="M613">
        <v>21.2897012027938</v>
      </c>
    </row>
    <row r="614" spans="2:13" x14ac:dyDescent="0.2">
      <c r="B614">
        <v>0.72</v>
      </c>
      <c r="C614">
        <v>1.66</v>
      </c>
      <c r="D614">
        <v>-2.4</v>
      </c>
      <c r="E614">
        <f>D614</f>
        <v>-2.4</v>
      </c>
      <c r="F614">
        <f t="shared" si="7"/>
        <v>-2.4</v>
      </c>
      <c r="L614">
        <v>139.597134108511</v>
      </c>
      <c r="M614">
        <v>18.4522284707907</v>
      </c>
    </row>
    <row r="615" spans="2:13" x14ac:dyDescent="0.2">
      <c r="B615">
        <v>1.44</v>
      </c>
      <c r="C615">
        <v>0.75</v>
      </c>
      <c r="D615">
        <v>-5.6</v>
      </c>
      <c r="E615">
        <v>-2.4</v>
      </c>
      <c r="F615">
        <f t="shared" si="7"/>
        <v>-4.5041095890410965</v>
      </c>
      <c r="L615">
        <v>100.263674024856</v>
      </c>
      <c r="M615">
        <v>16.249224488162099</v>
      </c>
    </row>
    <row r="616" spans="2:13" x14ac:dyDescent="0.2">
      <c r="B616">
        <v>0.81</v>
      </c>
      <c r="C616">
        <v>1.89</v>
      </c>
      <c r="D616">
        <v>-8.9</v>
      </c>
      <c r="E616">
        <f>D616</f>
        <v>-8.9</v>
      </c>
      <c r="F616">
        <f t="shared" si="7"/>
        <v>-8.9</v>
      </c>
      <c r="L616">
        <v>78.201613064622606</v>
      </c>
      <c r="M616">
        <v>18.3783797306222</v>
      </c>
    </row>
    <row r="617" spans="2:13" x14ac:dyDescent="0.2">
      <c r="B617">
        <v>1.46</v>
      </c>
      <c r="C617">
        <v>1.29</v>
      </c>
      <c r="D617">
        <v>-7.8</v>
      </c>
      <c r="E617">
        <f>D617</f>
        <v>-7.8</v>
      </c>
      <c r="F617">
        <f t="shared" si="7"/>
        <v>-7.8</v>
      </c>
      <c r="L617">
        <v>75.637420697660502</v>
      </c>
      <c r="M617">
        <v>17.607020633618099</v>
      </c>
    </row>
    <row r="618" spans="2:13" x14ac:dyDescent="0.2">
      <c r="B618">
        <v>1.36</v>
      </c>
      <c r="C618">
        <v>2.09</v>
      </c>
      <c r="D618">
        <v>-12.4</v>
      </c>
      <c r="E618">
        <v>-6.4</v>
      </c>
      <c r="F618">
        <f t="shared" si="7"/>
        <v>-8.7652173913043487</v>
      </c>
      <c r="L618">
        <v>42.047751516000503</v>
      </c>
      <c r="M618">
        <v>16.531861028278598</v>
      </c>
    </row>
    <row r="619" spans="2:13" x14ac:dyDescent="0.2">
      <c r="B619">
        <v>0.31</v>
      </c>
      <c r="C619">
        <v>0.44</v>
      </c>
      <c r="D619">
        <v>11.5</v>
      </c>
      <c r="E619">
        <v>11.5</v>
      </c>
      <c r="F619">
        <f t="shared" si="7"/>
        <v>11.5</v>
      </c>
      <c r="L619">
        <v>35.083154882222303</v>
      </c>
      <c r="M619">
        <v>16.470920807733101</v>
      </c>
    </row>
    <row r="620" spans="2:13" x14ac:dyDescent="0.2">
      <c r="B620">
        <v>0.45</v>
      </c>
      <c r="C620">
        <v>0.3</v>
      </c>
      <c r="D620">
        <v>8.6</v>
      </c>
      <c r="E620">
        <v>9.8000000000000007</v>
      </c>
      <c r="F620">
        <f t="shared" si="7"/>
        <v>9.08</v>
      </c>
      <c r="L620">
        <v>41.4673684631857</v>
      </c>
      <c r="M620">
        <v>17.776782676566501</v>
      </c>
    </row>
    <row r="621" spans="2:13" x14ac:dyDescent="0.2">
      <c r="B621">
        <v>0.35</v>
      </c>
      <c r="C621">
        <v>0.43</v>
      </c>
      <c r="D621">
        <v>9.6</v>
      </c>
      <c r="E621">
        <v>9.6</v>
      </c>
      <c r="F621">
        <f t="shared" si="7"/>
        <v>9.6</v>
      </c>
      <c r="L621">
        <v>21.1164368483198</v>
      </c>
      <c r="M621">
        <v>15.459703404246801</v>
      </c>
    </row>
    <row r="622" spans="2:13" x14ac:dyDescent="0.2">
      <c r="B622">
        <v>0.18</v>
      </c>
      <c r="C622">
        <v>0.43</v>
      </c>
      <c r="D622">
        <v>10.4</v>
      </c>
      <c r="E622">
        <v>10.4</v>
      </c>
      <c r="F622">
        <f t="shared" si="7"/>
        <v>10.4</v>
      </c>
      <c r="L622">
        <v>31.8310084655872</v>
      </c>
      <c r="M622">
        <v>14.395050733484</v>
      </c>
    </row>
    <row r="623" spans="2:13" x14ac:dyDescent="0.2">
      <c r="B623">
        <v>0.54</v>
      </c>
      <c r="C623">
        <v>0.11</v>
      </c>
      <c r="D623">
        <v>8.3000000000000007</v>
      </c>
      <c r="E623">
        <v>8.9</v>
      </c>
      <c r="F623">
        <f t="shared" si="7"/>
        <v>8.401538461538463</v>
      </c>
      <c r="L623">
        <v>46.338083134869002</v>
      </c>
      <c r="M623">
        <v>13.212720395461</v>
      </c>
    </row>
    <row r="624" spans="2:13" x14ac:dyDescent="0.2">
      <c r="B624">
        <v>0.55000000000000004</v>
      </c>
      <c r="C624">
        <v>0.37</v>
      </c>
      <c r="D624">
        <v>9.6999999999999993</v>
      </c>
      <c r="E624">
        <v>11.2</v>
      </c>
      <c r="F624">
        <f t="shared" si="7"/>
        <v>10.303260869565216</v>
      </c>
      <c r="L624">
        <v>46.958492605119403</v>
      </c>
      <c r="M624">
        <v>12.916424840394599</v>
      </c>
    </row>
    <row r="625" spans="1:14" x14ac:dyDescent="0.2">
      <c r="L625">
        <v>146.39161846818899</v>
      </c>
      <c r="M625">
        <v>14.481507795144701</v>
      </c>
    </row>
    <row r="628" spans="1:14" ht="17" thickBot="1" x14ac:dyDescent="0.25">
      <c r="K628" s="9" t="s">
        <v>1909</v>
      </c>
      <c r="M628" s="29">
        <v>29</v>
      </c>
    </row>
    <row r="629" spans="1:14" ht="17" thickBot="1" x14ac:dyDescent="0.25">
      <c r="L629" s="9" t="s">
        <v>1910</v>
      </c>
      <c r="N629" s="29">
        <v>2</v>
      </c>
    </row>
    <row r="630" spans="1:14" ht="17" thickBot="1" x14ac:dyDescent="0.25">
      <c r="L630" s="9" t="s">
        <v>1911</v>
      </c>
      <c r="N630" s="29">
        <v>8</v>
      </c>
    </row>
    <row r="631" spans="1:14" ht="17" thickBot="1" x14ac:dyDescent="0.25">
      <c r="A631" t="str">
        <f>CONCATENATE(C631," ",D631)</f>
        <v>Pripyat trough</v>
      </c>
      <c r="B631">
        <f>H631</f>
        <v>7.4</v>
      </c>
      <c r="C631" s="21" t="s">
        <v>2027</v>
      </c>
      <c r="D631" t="s">
        <v>2028</v>
      </c>
      <c r="E631" t="s">
        <v>2029</v>
      </c>
      <c r="F631" t="s">
        <v>2030</v>
      </c>
      <c r="G631">
        <v>0.3</v>
      </c>
      <c r="H631">
        <v>7.4</v>
      </c>
      <c r="L631" s="9" t="s">
        <v>1912</v>
      </c>
      <c r="N631" s="29">
        <v>5</v>
      </c>
    </row>
    <row r="632" spans="1:14" ht="17" thickBot="1" x14ac:dyDescent="0.25">
      <c r="A632" t="str">
        <f>CONCATENATE(C632,C633)</f>
        <v>Zhigulevsko-Pugharevsky</v>
      </c>
      <c r="B632">
        <f>H633</f>
        <v>6.4</v>
      </c>
      <c r="C632" s="21" t="s">
        <v>2025</v>
      </c>
      <c r="L632" s="9" t="s">
        <v>1913</v>
      </c>
      <c r="N632" s="29">
        <v>2</v>
      </c>
    </row>
    <row r="633" spans="1:14" ht="17" thickBot="1" x14ac:dyDescent="0.25">
      <c r="C633" s="21" t="s">
        <v>2031</v>
      </c>
      <c r="D633" t="s">
        <v>2032</v>
      </c>
      <c r="E633" t="s">
        <v>2033</v>
      </c>
      <c r="F633" t="s">
        <v>2034</v>
      </c>
      <c r="G633">
        <v>0.72</v>
      </c>
      <c r="H633">
        <v>6.4</v>
      </c>
      <c r="L633" s="9" t="s">
        <v>1914</v>
      </c>
      <c r="N633" s="29">
        <v>19</v>
      </c>
    </row>
    <row r="634" spans="1:14" ht="17" thickBot="1" x14ac:dyDescent="0.25">
      <c r="A634" t="str">
        <f>CONCATENATE(C634,C635)</f>
        <v>Zhigulevsko-Pugharevsky</v>
      </c>
      <c r="B634">
        <f>G635</f>
        <v>7.6</v>
      </c>
      <c r="C634" s="21" t="s">
        <v>2025</v>
      </c>
      <c r="L634" s="9" t="s">
        <v>1915</v>
      </c>
      <c r="N634" s="29">
        <v>1</v>
      </c>
    </row>
    <row r="635" spans="1:14" ht="17" thickBot="1" x14ac:dyDescent="0.25">
      <c r="C635" s="21" t="s">
        <v>2031</v>
      </c>
      <c r="D635" t="s">
        <v>2035</v>
      </c>
      <c r="E635" t="s">
        <v>2034</v>
      </c>
      <c r="F635">
        <v>0.72</v>
      </c>
      <c r="G635">
        <v>7.6</v>
      </c>
      <c r="L635" s="9" t="s">
        <v>1916</v>
      </c>
      <c r="N635" s="29">
        <v>45</v>
      </c>
    </row>
    <row r="636" spans="1:14" ht="17" thickBot="1" x14ac:dyDescent="0.25">
      <c r="A636" t="str">
        <f>CONCATENATE(C636,C637)</f>
        <v>Zhigulevsko-Pugharevsky</v>
      </c>
      <c r="B636">
        <f>G637</f>
        <v>10.199999999999999</v>
      </c>
      <c r="C636" s="21" t="s">
        <v>2025</v>
      </c>
      <c r="D636" t="s">
        <v>2036</v>
      </c>
      <c r="L636" s="9" t="s">
        <v>1917</v>
      </c>
      <c r="N636" s="29">
        <v>15</v>
      </c>
    </row>
    <row r="637" spans="1:14" ht="17" thickBot="1" x14ac:dyDescent="0.25">
      <c r="C637" s="21" t="s">
        <v>2031</v>
      </c>
      <c r="D637" t="s">
        <v>2037</v>
      </c>
      <c r="E637" t="s">
        <v>2034</v>
      </c>
      <c r="F637">
        <v>0.66</v>
      </c>
      <c r="G637">
        <v>10.199999999999999</v>
      </c>
      <c r="L637" s="9" t="s">
        <v>1918</v>
      </c>
      <c r="N637" s="29">
        <v>67</v>
      </c>
    </row>
    <row r="638" spans="1:14" ht="17" thickBot="1" x14ac:dyDescent="0.25">
      <c r="A638" t="str">
        <f>CONCATENATE(C638,C639)</f>
        <v>Zhigulevsko-Pugharevsky</v>
      </c>
      <c r="B638">
        <f>G639</f>
        <v>8.5</v>
      </c>
      <c r="C638" s="21" t="s">
        <v>2025</v>
      </c>
      <c r="L638" s="9" t="s">
        <v>1919</v>
      </c>
      <c r="N638" s="29">
        <v>12</v>
      </c>
    </row>
    <row r="639" spans="1:14" ht="17" thickBot="1" x14ac:dyDescent="0.25">
      <c r="C639" s="21" t="s">
        <v>2031</v>
      </c>
      <c r="D639" t="s">
        <v>2038</v>
      </c>
      <c r="E639" t="s">
        <v>2034</v>
      </c>
      <c r="F639">
        <v>1.08</v>
      </c>
      <c r="G639">
        <v>8.5</v>
      </c>
      <c r="L639" s="9" t="s">
        <v>1920</v>
      </c>
      <c r="N639" s="29">
        <v>8</v>
      </c>
    </row>
    <row r="640" spans="1:14" ht="17" thickBot="1" x14ac:dyDescent="0.25">
      <c r="A640" t="str">
        <f>CONCATENATE(C640,C641)</f>
        <v>Sernovodsko-Abdulinsky</v>
      </c>
      <c r="B640">
        <f>G641</f>
        <v>4.4000000000000004</v>
      </c>
      <c r="C640" s="21" t="s">
        <v>2026</v>
      </c>
      <c r="L640" s="9" t="s">
        <v>1921</v>
      </c>
      <c r="N640" s="29">
        <v>18</v>
      </c>
    </row>
    <row r="641" spans="1:14" ht="17" thickBot="1" x14ac:dyDescent="0.25">
      <c r="C641" s="21" t="s">
        <v>2039</v>
      </c>
      <c r="D641" t="s">
        <v>2040</v>
      </c>
      <c r="E641" t="s">
        <v>2034</v>
      </c>
      <c r="F641">
        <v>2.8</v>
      </c>
      <c r="G641">
        <v>4.4000000000000004</v>
      </c>
      <c r="L641" s="9" t="s">
        <v>1922</v>
      </c>
      <c r="N641" s="29">
        <v>27</v>
      </c>
    </row>
    <row r="642" spans="1:14" ht="17" thickBot="1" x14ac:dyDescent="0.25">
      <c r="A642" t="str">
        <f>CONCATENATE(C642," ",D642)</f>
        <v>Tatarsky roof</v>
      </c>
      <c r="B642">
        <f>H642</f>
        <v>2.4</v>
      </c>
      <c r="C642" s="21" t="s">
        <v>2041</v>
      </c>
      <c r="D642" t="s">
        <v>2042</v>
      </c>
      <c r="E642" t="s">
        <v>2043</v>
      </c>
      <c r="F642" t="s">
        <v>2034</v>
      </c>
      <c r="G642">
        <v>1.6</v>
      </c>
      <c r="H642">
        <v>2.4</v>
      </c>
      <c r="L642" s="9" t="s">
        <v>1923</v>
      </c>
      <c r="N642" s="29">
        <v>22</v>
      </c>
    </row>
    <row r="643" spans="1:14" ht="17" thickBot="1" x14ac:dyDescent="0.25">
      <c r="A643" t="str">
        <f>CONCATENATE(C643," ",D643)</f>
        <v>Tatarsky roof</v>
      </c>
      <c r="B643">
        <f>H643</f>
        <v>0.1</v>
      </c>
      <c r="C643" s="21" t="s">
        <v>2041</v>
      </c>
      <c r="D643" t="s">
        <v>2042</v>
      </c>
      <c r="E643" t="s">
        <v>2044</v>
      </c>
      <c r="F643" t="s">
        <v>2034</v>
      </c>
      <c r="G643">
        <v>1.81</v>
      </c>
      <c r="H643">
        <v>0.1</v>
      </c>
      <c r="L643" s="9" t="s">
        <v>1924</v>
      </c>
      <c r="N643" s="29">
        <v>26</v>
      </c>
    </row>
    <row r="644" spans="1:14" ht="17" thickBot="1" x14ac:dyDescent="0.25">
      <c r="A644" t="str">
        <f>CONCATENATE(C644," ",D644)</f>
        <v>Tatarsky roof</v>
      </c>
      <c r="B644">
        <f>H644</f>
        <v>2.7</v>
      </c>
      <c r="C644" s="21" t="s">
        <v>2041</v>
      </c>
      <c r="D644" t="s">
        <v>2042</v>
      </c>
      <c r="E644" t="s">
        <v>2045</v>
      </c>
      <c r="F644" t="s">
        <v>2034</v>
      </c>
      <c r="G644">
        <v>1.55</v>
      </c>
      <c r="H644">
        <v>2.7</v>
      </c>
      <c r="L644" s="9" t="s">
        <v>1925</v>
      </c>
      <c r="N644" s="29">
        <v>25</v>
      </c>
    </row>
    <row r="645" spans="1:14" ht="17" thickBot="1" x14ac:dyDescent="0.25">
      <c r="A645" t="str">
        <f>CONCATENATE(C645," ",D645," ",C646)</f>
        <v>Permsko-Bashkir sky roof</v>
      </c>
      <c r="B645">
        <f>G646</f>
        <v>5.8</v>
      </c>
      <c r="C645" s="21" t="s">
        <v>2046</v>
      </c>
      <c r="D645" t="s">
        <v>2047</v>
      </c>
      <c r="L645" s="9" t="s">
        <v>1926</v>
      </c>
      <c r="N645" s="29">
        <v>23</v>
      </c>
    </row>
    <row r="646" spans="1:14" ht="17" thickBot="1" x14ac:dyDescent="0.25">
      <c r="C646" s="21" t="s">
        <v>2042</v>
      </c>
      <c r="D646" t="s">
        <v>2048</v>
      </c>
      <c r="E646" t="s">
        <v>2034</v>
      </c>
      <c r="F646">
        <v>1.6</v>
      </c>
      <c r="G646">
        <v>5.8</v>
      </c>
      <c r="L646" s="9" t="s">
        <v>1927</v>
      </c>
      <c r="N646" s="29">
        <v>23</v>
      </c>
    </row>
    <row r="647" spans="1:14" ht="17" thickBot="1" x14ac:dyDescent="0.25">
      <c r="A647" t="str">
        <f>CONCATENATE(C647," ",D647)</f>
        <v>Pripyat trough</v>
      </c>
      <c r="B647">
        <f>H647</f>
        <v>12.5</v>
      </c>
      <c r="C647" s="21" t="s">
        <v>2027</v>
      </c>
      <c r="D647" t="s">
        <v>2028</v>
      </c>
      <c r="E647" t="s">
        <v>2029</v>
      </c>
      <c r="F647" t="s">
        <v>2034</v>
      </c>
      <c r="G647">
        <v>0.57999999999999996</v>
      </c>
      <c r="H647">
        <v>12.5</v>
      </c>
      <c r="L647" s="9" t="s">
        <v>1928</v>
      </c>
      <c r="N647" s="29">
        <v>1</v>
      </c>
    </row>
    <row r="648" spans="1:14" ht="17" thickBot="1" x14ac:dyDescent="0.25">
      <c r="A648" t="str">
        <f>CONCATENATE(C648," ",D648)</f>
        <v>Pripyat trough</v>
      </c>
      <c r="B648">
        <f>H648</f>
        <v>14</v>
      </c>
      <c r="C648" s="21" t="s">
        <v>2027</v>
      </c>
      <c r="D648" t="s">
        <v>2028</v>
      </c>
      <c r="E648" t="s">
        <v>2049</v>
      </c>
      <c r="F648" t="s">
        <v>2034</v>
      </c>
      <c r="G648">
        <v>1.02</v>
      </c>
      <c r="H648">
        <v>14</v>
      </c>
      <c r="L648" s="9" t="s">
        <v>1929</v>
      </c>
      <c r="N648" s="29">
        <v>3</v>
      </c>
    </row>
    <row r="649" spans="1:14" ht="17" thickBot="1" x14ac:dyDescent="0.25">
      <c r="A649" t="str">
        <f>CONCATENATE(C649," ",D649)</f>
        <v>Pripyat trough</v>
      </c>
      <c r="B649">
        <f>H649</f>
        <v>15.9</v>
      </c>
      <c r="C649" s="21" t="s">
        <v>2027</v>
      </c>
      <c r="D649" t="s">
        <v>2028</v>
      </c>
      <c r="E649" t="s">
        <v>2050</v>
      </c>
      <c r="F649" t="s">
        <v>2034</v>
      </c>
      <c r="G649">
        <v>0.7</v>
      </c>
      <c r="H649">
        <v>15.9</v>
      </c>
      <c r="L649" s="9" t="s">
        <v>1930</v>
      </c>
      <c r="N649" s="29">
        <v>2</v>
      </c>
    </row>
    <row r="650" spans="1:14" ht="17" thickBot="1" x14ac:dyDescent="0.25">
      <c r="L650" s="9" t="s">
        <v>1931</v>
      </c>
      <c r="N650" s="29">
        <v>3</v>
      </c>
    </row>
    <row r="651" spans="1:14" ht="17" thickBot="1" x14ac:dyDescent="0.25">
      <c r="L651" s="9" t="s">
        <v>1932</v>
      </c>
      <c r="N651" s="29">
        <v>30</v>
      </c>
    </row>
    <row r="652" spans="1:14" ht="17" thickBot="1" x14ac:dyDescent="0.25">
      <c r="K652" s="9" t="s">
        <v>1933</v>
      </c>
      <c r="M652" s="29">
        <v>5</v>
      </c>
    </row>
    <row r="653" spans="1:14" ht="17" thickBot="1" x14ac:dyDescent="0.25">
      <c r="K653" s="9" t="s">
        <v>1934</v>
      </c>
      <c r="M653" s="29">
        <v>2</v>
      </c>
    </row>
    <row r="654" spans="1:14" ht="17" thickBot="1" x14ac:dyDescent="0.25">
      <c r="K654" s="9" t="s">
        <v>1935</v>
      </c>
      <c r="M654" s="29">
        <v>86</v>
      </c>
    </row>
    <row r="655" spans="1:14" ht="17" thickBot="1" x14ac:dyDescent="0.25">
      <c r="K655" s="9" t="s">
        <v>1936</v>
      </c>
      <c r="M655" s="29">
        <v>12</v>
      </c>
    </row>
    <row r="656" spans="1:14" ht="17" thickBot="1" x14ac:dyDescent="0.25">
      <c r="K656" s="9" t="s">
        <v>1937</v>
      </c>
      <c r="M656" s="29">
        <v>1</v>
      </c>
    </row>
    <row r="657" spans="11:13" ht="17" thickBot="1" x14ac:dyDescent="0.25">
      <c r="K657" s="9" t="s">
        <v>1938</v>
      </c>
      <c r="M657" s="29">
        <v>1</v>
      </c>
    </row>
    <row r="658" spans="11:13" ht="17" thickBot="1" x14ac:dyDescent="0.25">
      <c r="K658" s="9" t="s">
        <v>1939</v>
      </c>
      <c r="M658" s="29">
        <v>1</v>
      </c>
    </row>
    <row r="659" spans="11:13" ht="17" thickBot="1" x14ac:dyDescent="0.25">
      <c r="K659" s="9" t="s">
        <v>1940</v>
      </c>
      <c r="M659" s="29">
        <v>2</v>
      </c>
    </row>
    <row r="660" spans="11:13" ht="17" thickBot="1" x14ac:dyDescent="0.25">
      <c r="K660" s="9" t="s">
        <v>1941</v>
      </c>
      <c r="M660" s="29">
        <v>1</v>
      </c>
    </row>
    <row r="661" spans="11:13" ht="17" thickBot="1" x14ac:dyDescent="0.25">
      <c r="K661" s="9" t="s">
        <v>1942</v>
      </c>
      <c r="M661" s="29">
        <v>15</v>
      </c>
    </row>
    <row r="662" spans="11:13" ht="17" thickBot="1" x14ac:dyDescent="0.25">
      <c r="K662" s="9" t="s">
        <v>1943</v>
      </c>
      <c r="M662" s="29">
        <v>77</v>
      </c>
    </row>
    <row r="663" spans="11:13" ht="17" thickBot="1" x14ac:dyDescent="0.25">
      <c r="K663" s="9" t="s">
        <v>1944</v>
      </c>
      <c r="M663" s="29">
        <v>2</v>
      </c>
    </row>
    <row r="664" spans="11:13" ht="17" thickBot="1" x14ac:dyDescent="0.25">
      <c r="K664" s="9" t="s">
        <v>1945</v>
      </c>
      <c r="M664" s="29">
        <v>2</v>
      </c>
    </row>
    <row r="665" spans="11:13" ht="17" thickBot="1" x14ac:dyDescent="0.25">
      <c r="K665" s="9" t="s">
        <v>1946</v>
      </c>
      <c r="M665" s="29">
        <v>17</v>
      </c>
    </row>
    <row r="666" spans="11:13" ht="17" thickBot="1" x14ac:dyDescent="0.25">
      <c r="K666" s="9" t="s">
        <v>1947</v>
      </c>
      <c r="M666" s="29">
        <v>21</v>
      </c>
    </row>
    <row r="667" spans="11:13" ht="17" thickBot="1" x14ac:dyDescent="0.25">
      <c r="K667" s="9" t="s">
        <v>1948</v>
      </c>
      <c r="M667" s="29">
        <v>56</v>
      </c>
    </row>
    <row r="668" spans="11:13" ht="17" thickBot="1" x14ac:dyDescent="0.25">
      <c r="K668" s="9" t="s">
        <v>1949</v>
      </c>
      <c r="M668" s="29">
        <v>10</v>
      </c>
    </row>
    <row r="669" spans="11:13" ht="17" thickBot="1" x14ac:dyDescent="0.25">
      <c r="K669" s="9" t="s">
        <v>1950</v>
      </c>
      <c r="M669" s="29">
        <v>2</v>
      </c>
    </row>
    <row r="670" spans="11:13" ht="17" thickBot="1" x14ac:dyDescent="0.25">
      <c r="K670" s="9" t="s">
        <v>1951</v>
      </c>
      <c r="M670" s="29">
        <v>24</v>
      </c>
    </row>
    <row r="671" spans="11:13" ht="17" thickBot="1" x14ac:dyDescent="0.25">
      <c r="K671" s="9" t="s">
        <v>1952</v>
      </c>
      <c r="M671" s="29">
        <v>14</v>
      </c>
    </row>
    <row r="672" spans="11:13" ht="17" thickBot="1" x14ac:dyDescent="0.25">
      <c r="K672" s="9" t="s">
        <v>1953</v>
      </c>
      <c r="M672" s="29">
        <v>1</v>
      </c>
    </row>
    <row r="673" spans="11:13" ht="17" thickBot="1" x14ac:dyDescent="0.25">
      <c r="K673" s="9" t="s">
        <v>1954</v>
      </c>
      <c r="M673" s="29">
        <v>28</v>
      </c>
    </row>
    <row r="674" spans="11:13" ht="17" thickBot="1" x14ac:dyDescent="0.25">
      <c r="K674" s="9" t="s">
        <v>1955</v>
      </c>
      <c r="M674" s="29">
        <v>21</v>
      </c>
    </row>
    <row r="675" spans="11:13" ht="17" thickBot="1" x14ac:dyDescent="0.25">
      <c r="K675" s="9" t="s">
        <v>1956</v>
      </c>
      <c r="M675" s="29">
        <v>2</v>
      </c>
    </row>
    <row r="676" spans="11:13" ht="17" thickBot="1" x14ac:dyDescent="0.25">
      <c r="K676" s="9" t="s">
        <v>1957</v>
      </c>
      <c r="M676" s="29">
        <v>1</v>
      </c>
    </row>
    <row r="677" spans="11:13" ht="17" thickBot="1" x14ac:dyDescent="0.25">
      <c r="K677" s="9" t="s">
        <v>1958</v>
      </c>
      <c r="M677" s="29">
        <v>1</v>
      </c>
    </row>
    <row r="678" spans="11:13" ht="17" thickBot="1" x14ac:dyDescent="0.25">
      <c r="K678" s="9" t="s">
        <v>1959</v>
      </c>
      <c r="M678" s="29">
        <v>26</v>
      </c>
    </row>
    <row r="679" spans="11:13" ht="17" thickBot="1" x14ac:dyDescent="0.25">
      <c r="K679" s="9" t="s">
        <v>1960</v>
      </c>
      <c r="M679" s="29">
        <v>3</v>
      </c>
    </row>
    <row r="680" spans="11:13" ht="17" thickBot="1" x14ac:dyDescent="0.25">
      <c r="K680" s="9" t="s">
        <v>1961</v>
      </c>
      <c r="M680" s="29">
        <v>26</v>
      </c>
    </row>
    <row r="681" spans="11:13" ht="17" thickBot="1" x14ac:dyDescent="0.25">
      <c r="K681" s="9" t="s">
        <v>1962</v>
      </c>
      <c r="M681" s="29">
        <v>28</v>
      </c>
    </row>
    <row r="682" spans="11:13" ht="17" thickBot="1" x14ac:dyDescent="0.25">
      <c r="K682" s="9" t="s">
        <v>1963</v>
      </c>
      <c r="M682" s="29">
        <v>44</v>
      </c>
    </row>
    <row r="683" spans="11:13" ht="17" thickBot="1" x14ac:dyDescent="0.25">
      <c r="K683" s="9" t="s">
        <v>1964</v>
      </c>
      <c r="M683" s="29">
        <v>50</v>
      </c>
    </row>
    <row r="684" spans="11:13" ht="17" thickBot="1" x14ac:dyDescent="0.25">
      <c r="K684" s="9" t="s">
        <v>1965</v>
      </c>
      <c r="M684" s="29">
        <v>327</v>
      </c>
    </row>
    <row r="685" spans="11:13" ht="17" thickBot="1" x14ac:dyDescent="0.25">
      <c r="K685" s="9" t="s">
        <v>1966</v>
      </c>
      <c r="M685" s="29"/>
    </row>
    <row r="686" spans="11:13" ht="17" thickBot="1" x14ac:dyDescent="0.25">
      <c r="K686" s="9" t="s">
        <v>1967</v>
      </c>
      <c r="M686" s="29">
        <v>9</v>
      </c>
    </row>
    <row r="687" spans="11:13" ht="17" thickBot="1" x14ac:dyDescent="0.25">
      <c r="K687" s="9" t="s">
        <v>1968</v>
      </c>
      <c r="M687" s="29">
        <v>1</v>
      </c>
    </row>
    <row r="688" spans="11:13" ht="17" thickBot="1" x14ac:dyDescent="0.25">
      <c r="K688" s="9" t="s">
        <v>1969</v>
      </c>
      <c r="M688" s="29">
        <v>2</v>
      </c>
    </row>
    <row r="689" spans="11:14" ht="17" thickBot="1" x14ac:dyDescent="0.25">
      <c r="K689" s="9" t="s">
        <v>1970</v>
      </c>
      <c r="M689" s="29">
        <v>11</v>
      </c>
    </row>
    <row r="690" spans="11:14" ht="17" thickBot="1" x14ac:dyDescent="0.25">
      <c r="K690" s="9" t="s">
        <v>1971</v>
      </c>
      <c r="M690" s="29">
        <v>1</v>
      </c>
    </row>
    <row r="691" spans="11:14" ht="17" thickBot="1" x14ac:dyDescent="0.25">
      <c r="K691" s="9" t="s">
        <v>1972</v>
      </c>
      <c r="M691" s="29">
        <v>54</v>
      </c>
    </row>
    <row r="692" spans="11:14" ht="17" thickBot="1" x14ac:dyDescent="0.25">
      <c r="K692" s="9" t="s">
        <v>1973</v>
      </c>
      <c r="M692" s="29">
        <v>21</v>
      </c>
    </row>
    <row r="693" spans="11:14" ht="17" thickBot="1" x14ac:dyDescent="0.25">
      <c r="K693" s="9" t="s">
        <v>1974</v>
      </c>
      <c r="M693" s="29">
        <v>8</v>
      </c>
    </row>
    <row r="694" spans="11:14" ht="17" thickBot="1" x14ac:dyDescent="0.25">
      <c r="K694" s="9" t="s">
        <v>1975</v>
      </c>
      <c r="M694" s="29">
        <v>2</v>
      </c>
    </row>
    <row r="695" spans="11:14" ht="17" thickBot="1" x14ac:dyDescent="0.25">
      <c r="K695" s="9" t="s">
        <v>1976</v>
      </c>
      <c r="M695" s="29">
        <v>77</v>
      </c>
    </row>
    <row r="696" spans="11:14" x14ac:dyDescent="0.2">
      <c r="K696" s="9" t="s">
        <v>1977</v>
      </c>
      <c r="M696" s="30">
        <v>75</v>
      </c>
    </row>
    <row r="697" spans="11:14" x14ac:dyDescent="0.2">
      <c r="K697" s="9" t="s">
        <v>1978</v>
      </c>
    </row>
    <row r="698" spans="11:14" x14ac:dyDescent="0.2">
      <c r="K698" s="9" t="s">
        <v>1979</v>
      </c>
    </row>
    <row r="699" spans="11:14" ht="17" thickBot="1" x14ac:dyDescent="0.25">
      <c r="K699" s="9" t="s">
        <v>1980</v>
      </c>
      <c r="M699" s="29">
        <v>18</v>
      </c>
      <c r="N699" s="29">
        <v>33</v>
      </c>
    </row>
    <row r="700" spans="11:14" ht="17" thickBot="1" x14ac:dyDescent="0.25">
      <c r="K700" s="9" t="s">
        <v>1981</v>
      </c>
      <c r="M700" s="29">
        <v>19</v>
      </c>
      <c r="N700" s="29">
        <v>19</v>
      </c>
    </row>
    <row r="701" spans="11:14" ht="17" thickBot="1" x14ac:dyDescent="0.25">
      <c r="K701" s="9" t="s">
        <v>1982</v>
      </c>
      <c r="M701" s="29">
        <v>11</v>
      </c>
      <c r="N701" s="29">
        <v>11</v>
      </c>
    </row>
    <row r="702" spans="11:14" ht="17" thickBot="1" x14ac:dyDescent="0.25">
      <c r="K702" s="9" t="s">
        <v>1983</v>
      </c>
      <c r="M702" s="29">
        <v>73</v>
      </c>
      <c r="N702" s="29">
        <v>99</v>
      </c>
    </row>
    <row r="703" spans="11:14" ht="17" thickBot="1" x14ac:dyDescent="0.25">
      <c r="K703" s="9" t="s">
        <v>1984</v>
      </c>
      <c r="M703" s="29">
        <v>1</v>
      </c>
      <c r="N703" s="29">
        <v>1</v>
      </c>
    </row>
    <row r="704" spans="11:14" ht="17" thickBot="1" x14ac:dyDescent="0.25">
      <c r="K704" s="9" t="s">
        <v>1985</v>
      </c>
      <c r="M704" s="29">
        <v>3</v>
      </c>
      <c r="N704" s="29">
        <v>3</v>
      </c>
    </row>
    <row r="705" spans="11:14" ht="17" thickBot="1" x14ac:dyDescent="0.25">
      <c r="K705" s="9" t="s">
        <v>1986</v>
      </c>
      <c r="M705" s="29">
        <v>3</v>
      </c>
      <c r="N705" s="29">
        <v>3</v>
      </c>
    </row>
    <row r="706" spans="11:14" ht="17" thickBot="1" x14ac:dyDescent="0.25">
      <c r="K706" s="9" t="s">
        <v>1987</v>
      </c>
      <c r="M706" s="29">
        <v>30</v>
      </c>
      <c r="N706" s="29">
        <v>30</v>
      </c>
    </row>
    <row r="707" spans="11:14" ht="17" thickBot="1" x14ac:dyDescent="0.25">
      <c r="K707" s="9" t="s">
        <v>1988</v>
      </c>
      <c r="M707" s="29">
        <v>5</v>
      </c>
      <c r="N707" s="29">
        <v>5</v>
      </c>
    </row>
    <row r="708" spans="11:14" ht="17" thickBot="1" x14ac:dyDescent="0.25">
      <c r="K708" s="9" t="s">
        <v>1989</v>
      </c>
      <c r="M708" s="29">
        <v>2</v>
      </c>
      <c r="N708" s="29">
        <v>2</v>
      </c>
    </row>
    <row r="709" spans="11:14" x14ac:dyDescent="0.2">
      <c r="K709" s="9" t="s">
        <v>1990</v>
      </c>
      <c r="M709" s="30">
        <v>98</v>
      </c>
      <c r="N709" s="30">
        <v>98</v>
      </c>
    </row>
    <row r="710" spans="11:14" x14ac:dyDescent="0.2">
      <c r="K710" s="9" t="s">
        <v>1991</v>
      </c>
    </row>
    <row r="711" spans="11:14" x14ac:dyDescent="0.2">
      <c r="K711" s="9" t="s">
        <v>1992</v>
      </c>
    </row>
    <row r="712" spans="11:14" x14ac:dyDescent="0.2">
      <c r="K712" s="9" t="s">
        <v>1993</v>
      </c>
    </row>
    <row r="713" spans="11:14" x14ac:dyDescent="0.2">
      <c r="K713" s="9" t="s">
        <v>1994</v>
      </c>
    </row>
    <row r="714" spans="11:14" x14ac:dyDescent="0.2">
      <c r="K714" s="9" t="s">
        <v>1995</v>
      </c>
    </row>
    <row r="715" spans="11:14" x14ac:dyDescent="0.2">
      <c r="K715" s="9" t="s">
        <v>1996</v>
      </c>
    </row>
    <row r="716" spans="11:14" x14ac:dyDescent="0.2">
      <c r="K716" s="9" t="s">
        <v>1997</v>
      </c>
    </row>
    <row r="717" spans="11:14" x14ac:dyDescent="0.2">
      <c r="K717" s="9" t="s">
        <v>1998</v>
      </c>
    </row>
    <row r="718" spans="11:14" x14ac:dyDescent="0.2">
      <c r="K718" s="9" t="s">
        <v>1999</v>
      </c>
    </row>
    <row r="719" spans="11:14" x14ac:dyDescent="0.2">
      <c r="K719" s="9" t="s">
        <v>2000</v>
      </c>
    </row>
    <row r="720" spans="11:14" x14ac:dyDescent="0.2">
      <c r="K720" s="9" t="s">
        <v>2001</v>
      </c>
    </row>
    <row r="721" spans="2:11" x14ac:dyDescent="0.2">
      <c r="K721" s="9" t="s">
        <v>2002</v>
      </c>
    </row>
    <row r="722" spans="2:11" x14ac:dyDescent="0.2">
      <c r="K722" s="9" t="s">
        <v>2003</v>
      </c>
    </row>
    <row r="723" spans="2:11" x14ac:dyDescent="0.2">
      <c r="K723" s="9" t="s">
        <v>2004</v>
      </c>
    </row>
    <row r="724" spans="2:11" x14ac:dyDescent="0.2">
      <c r="K724" s="9" t="s">
        <v>2005</v>
      </c>
    </row>
    <row r="725" spans="2:11" x14ac:dyDescent="0.2">
      <c r="K725" s="9" t="s">
        <v>2006</v>
      </c>
    </row>
    <row r="726" spans="2:11" x14ac:dyDescent="0.2">
      <c r="K726" s="9" t="s">
        <v>2007</v>
      </c>
    </row>
    <row r="727" spans="2:11" x14ac:dyDescent="0.2">
      <c r="K727" s="9" t="s">
        <v>2008</v>
      </c>
    </row>
    <row r="728" spans="2:11" x14ac:dyDescent="0.2">
      <c r="K728" s="9" t="s">
        <v>2009</v>
      </c>
    </row>
    <row r="729" spans="2:11" x14ac:dyDescent="0.2">
      <c r="K729" s="9" t="s">
        <v>2010</v>
      </c>
    </row>
    <row r="730" spans="2:11" x14ac:dyDescent="0.2">
      <c r="K730" s="9" t="s">
        <v>2011</v>
      </c>
    </row>
    <row r="731" spans="2:11" x14ac:dyDescent="0.2">
      <c r="K731" s="9" t="s">
        <v>2012</v>
      </c>
    </row>
    <row r="732" spans="2:11" x14ac:dyDescent="0.2">
      <c r="K732" s="9" t="s">
        <v>2013</v>
      </c>
    </row>
    <row r="733" spans="2:11" x14ac:dyDescent="0.2">
      <c r="K733" s="9" t="s">
        <v>2014</v>
      </c>
    </row>
    <row r="734" spans="2:11" x14ac:dyDescent="0.2">
      <c r="D734" s="21" t="s">
        <v>2055</v>
      </c>
      <c r="E734" t="s">
        <v>2056</v>
      </c>
    </row>
    <row r="735" spans="2:11" x14ac:dyDescent="0.2">
      <c r="D735" s="21" t="s">
        <v>2057</v>
      </c>
      <c r="E735" t="s">
        <v>2058</v>
      </c>
      <c r="F735" t="s">
        <v>2059</v>
      </c>
      <c r="G735">
        <v>0.4</v>
      </c>
      <c r="H735">
        <v>3.8</v>
      </c>
    </row>
    <row r="736" spans="2:11" x14ac:dyDescent="0.2">
      <c r="B736" t="s">
        <v>2067</v>
      </c>
      <c r="C736">
        <f>H735</f>
        <v>3.8</v>
      </c>
      <c r="D736" s="21" t="s">
        <v>2053</v>
      </c>
    </row>
    <row r="737" spans="2:9" x14ac:dyDescent="0.2">
      <c r="D737" s="21" t="s">
        <v>2042</v>
      </c>
      <c r="E737" t="s">
        <v>2060</v>
      </c>
      <c r="F737" t="s">
        <v>2059</v>
      </c>
      <c r="G737">
        <v>2.6</v>
      </c>
      <c r="H737">
        <v>4.7</v>
      </c>
    </row>
    <row r="738" spans="2:9" x14ac:dyDescent="0.2">
      <c r="B738" t="str">
        <f>CONCATENATE(D736," ",D737)</f>
        <v>Zhigulevskochevsky roof</v>
      </c>
      <c r="C738">
        <f>H737</f>
        <v>4.7</v>
      </c>
      <c r="D738" s="21" t="s">
        <v>2053</v>
      </c>
    </row>
    <row r="739" spans="2:9" x14ac:dyDescent="0.2">
      <c r="D739" s="21" t="s">
        <v>2042</v>
      </c>
      <c r="E739" t="s">
        <v>2032</v>
      </c>
      <c r="F739" t="s">
        <v>2061</v>
      </c>
      <c r="G739" t="s">
        <v>2059</v>
      </c>
      <c r="H739">
        <v>1.38</v>
      </c>
      <c r="I739">
        <v>5.5</v>
      </c>
    </row>
    <row r="740" spans="2:9" x14ac:dyDescent="0.2">
      <c r="B740" t="str">
        <f>CONCATENATE(D738," ",D739)</f>
        <v>Zhigulevskochevsky roof</v>
      </c>
      <c r="C740">
        <f>I739</f>
        <v>5.5</v>
      </c>
      <c r="D740" s="21" t="s">
        <v>2053</v>
      </c>
    </row>
    <row r="741" spans="2:9" x14ac:dyDescent="0.2">
      <c r="D741" s="21" t="s">
        <v>2042</v>
      </c>
      <c r="E741" t="s">
        <v>2062</v>
      </c>
      <c r="F741" t="s">
        <v>2059</v>
      </c>
      <c r="G741">
        <v>1.59</v>
      </c>
      <c r="H741">
        <v>3.8</v>
      </c>
    </row>
    <row r="742" spans="2:9" x14ac:dyDescent="0.2">
      <c r="B742" t="str">
        <f>CONCATENATE(D740," ",D741)</f>
        <v>Zhigulevskochevsky roof</v>
      </c>
      <c r="C742">
        <f>H741</f>
        <v>3.8</v>
      </c>
      <c r="D742" s="21" t="s">
        <v>2053</v>
      </c>
    </row>
    <row r="743" spans="2:9" x14ac:dyDescent="0.2">
      <c r="D743" s="21" t="s">
        <v>2042</v>
      </c>
      <c r="E743" t="s">
        <v>2035</v>
      </c>
      <c r="F743" t="s">
        <v>2059</v>
      </c>
      <c r="G743">
        <v>1.25</v>
      </c>
      <c r="H743">
        <v>5.6</v>
      </c>
    </row>
    <row r="744" spans="2:9" x14ac:dyDescent="0.2">
      <c r="B744" t="str">
        <f>CONCATENATE(D742," ",D743)</f>
        <v>Zhigulevskochevsky roof</v>
      </c>
      <c r="C744">
        <f>H743</f>
        <v>5.6</v>
      </c>
      <c r="D744" s="21" t="s">
        <v>2053</v>
      </c>
    </row>
    <row r="745" spans="2:9" x14ac:dyDescent="0.2">
      <c r="D745" s="21" t="s">
        <v>2042</v>
      </c>
      <c r="E745" t="s">
        <v>2063</v>
      </c>
      <c r="F745" t="s">
        <v>2059</v>
      </c>
      <c r="G745">
        <v>2.2000000000000002</v>
      </c>
      <c r="H745">
        <v>4.9000000000000004</v>
      </c>
    </row>
    <row r="746" spans="2:9" x14ac:dyDescent="0.2">
      <c r="B746" t="str">
        <f>CONCATENATE(D744," ",D745)</f>
        <v>Zhigulevskochevsky roof</v>
      </c>
      <c r="C746">
        <f>H745</f>
        <v>4.9000000000000004</v>
      </c>
      <c r="D746" s="21" t="s">
        <v>2026</v>
      </c>
    </row>
    <row r="747" spans="2:9" x14ac:dyDescent="0.2">
      <c r="D747" s="21" t="s">
        <v>2054</v>
      </c>
    </row>
    <row r="748" spans="2:9" x14ac:dyDescent="0.2">
      <c r="D748" s="21" t="s">
        <v>2064</v>
      </c>
      <c r="E748" t="s">
        <v>2040</v>
      </c>
      <c r="F748" t="s">
        <v>2059</v>
      </c>
      <c r="G748">
        <v>3.2</v>
      </c>
      <c r="H748">
        <v>3.2</v>
      </c>
    </row>
    <row r="749" spans="2:9" x14ac:dyDescent="0.2">
      <c r="B749" t="str">
        <f>CONCATENATE(D746," ",D747," ",D748)</f>
        <v>Sernovodsko- Abdullinskaya depression</v>
      </c>
      <c r="C749">
        <f>H748</f>
        <v>3.2</v>
      </c>
      <c r="D749" s="21" t="s">
        <v>2065</v>
      </c>
      <c r="E749" t="s">
        <v>2042</v>
      </c>
      <c r="F749" t="s">
        <v>2066</v>
      </c>
      <c r="G749" t="s">
        <v>2059</v>
      </c>
      <c r="H749">
        <v>3.02</v>
      </c>
      <c r="I749">
        <v>5.8</v>
      </c>
    </row>
    <row r="750" spans="2:9" x14ac:dyDescent="0.2">
      <c r="B750" t="str">
        <f>CONCATENATE(D749," ",E749)</f>
        <v>Bashkirsky roof</v>
      </c>
      <c r="C750">
        <f>I749</f>
        <v>5.8</v>
      </c>
    </row>
  </sheetData>
  <phoneticPr fontId="2" type="noConversion"/>
  <hyperlinks>
    <hyperlink ref="D268" r:id="rId1" location="tbl1fna" display="https://www.sciencedirect.com/science/article/pii/S0264817215001567 - tbl1fna" xr:uid="{82B0A10B-A0BB-6843-9E63-65011EB0CAE1}"/>
    <hyperlink ref="B281" r:id="rId2" location="tbl1fna" display="https://www.sciencedirect.com/science/article/pii/S0264817215001567 - tbl1fna" xr:uid="{2DCE36D1-EB5D-4144-A4D6-3A8C08DE929C}"/>
    <hyperlink ref="D281" r:id="rId3" location="tbl1fna" display="https://www.sciencedirect.com/science/article/pii/S0264817215001567 - tbl1fna" xr:uid="{0529FFBD-9240-6E49-AC17-0891007F1004}"/>
    <hyperlink ref="D282" r:id="rId4" location="tbl1fna" display="https://www.sciencedirect.com/science/article/pii/S0264817215001567 - tbl1fna" xr:uid="{AC34BA44-E3F9-FE44-92CD-61AA32555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Anthropogenic S (direct only)</vt:lpstr>
      <vt:lpstr>Summary</vt:lpstr>
      <vt:lpstr>Stats</vt:lpstr>
      <vt:lpstr>Missing Citations</vt:lpstr>
      <vt:lpstr>Anthro S precip</vt:lpstr>
      <vt:lpstr>copy paste scratch tab</vt:lpstr>
      <vt:lpstr>'copy paste scratch tab'!btbl1fna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2022-03-01T19:52:20Z</dcterms:created>
  <dcterms:modified xsi:type="dcterms:W3CDTF">2022-08-03T17:19:39Z</dcterms:modified>
</cp:coreProperties>
</file>