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chita\Next\Share_with_Ruchita\"/>
    </mc:Choice>
  </mc:AlternateContent>
  <xr:revisionPtr revIDLastSave="0" documentId="13_ncr:1_{BA9BEDBA-90BF-4A77-A890-7751A8328C41}" xr6:coauthVersionLast="47" xr6:coauthVersionMax="47" xr10:uidLastSave="{00000000-0000-0000-0000-000000000000}"/>
  <bookViews>
    <workbookView xWindow="2250" yWindow="2250" windowWidth="21600" windowHeight="11295" activeTab="1" xr2:uid="{959B1B10-2D7E-4E9B-B684-08C3AFDCB56C}"/>
  </bookViews>
  <sheets>
    <sheet name="Sheet1" sheetId="22" r:id="rId1"/>
    <sheet name="NT_CP" sheetId="11" r:id="rId2"/>
    <sheet name="Orbiter_CP" sheetId="14" r:id="rId3"/>
    <sheet name="Contribution Points" sheetId="12" r:id="rId4"/>
    <sheet name="Star_CP(upto31.03.23)" sheetId="13" r:id="rId5"/>
    <sheet name="CP Report Pivot" sheetId="15" state="hidden" r:id="rId6"/>
    <sheet name="Sheet2" sheetId="17" state="hidden" r:id="rId7"/>
    <sheet name="NT Details till Feb 2024" sheetId="1" r:id="rId8"/>
    <sheet name="Sudhakar Patole" sheetId="2" state="hidden" r:id="rId9"/>
    <sheet name="Rama Achary" sheetId="3" state="hidden" r:id="rId10"/>
    <sheet name="Minal Govalkar" sheetId="4" state="hidden" r:id="rId11"/>
    <sheet name="Vikas Nalawade" sheetId="5" state="hidden" r:id="rId12"/>
    <sheet name="Priyank Dodia" sheetId="6" state="hidden" r:id="rId13"/>
    <sheet name="Deepak Pande" sheetId="7" state="hidden" r:id="rId14"/>
    <sheet name="Kishore Hegde" sheetId="8" state="hidden" r:id="rId15"/>
    <sheet name="Smita Kadu" sheetId="9" state="hidden" r:id="rId16"/>
  </sheets>
  <externalReferences>
    <externalReference r:id="rId17"/>
  </externalReferences>
  <definedNames>
    <definedName name="_xlnm._FilterDatabase" localSheetId="3" hidden="1">'Contribution Points'!$A$1:$F$40</definedName>
    <definedName name="_xlnm._FilterDatabase" localSheetId="1" hidden="1">NT_CP!$A$1:$G$73</definedName>
    <definedName name="_xlnm._FilterDatabase" localSheetId="9" hidden="1">'Rama Achary'!$A$1:$G$30</definedName>
    <definedName name="_xlnm._FilterDatabase" localSheetId="4" hidden="1">'Star_CP(upto31.03.23)'!$A$1:$G$190</definedName>
    <definedName name="_xlnm._FilterDatabase" localSheetId="8" hidden="1">'Sudhakar Patole'!$A$1:$G$34</definedName>
  </definedNames>
  <calcPr calcId="191028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4" l="1"/>
  <c r="D48" i="14" s="1"/>
  <c r="C49" i="14"/>
  <c r="D49" i="14" s="1"/>
  <c r="C47" i="14"/>
  <c r="D47" i="14" s="1"/>
  <c r="C73" i="11"/>
  <c r="D73" i="11" s="1"/>
  <c r="C72" i="11"/>
  <c r="D72" i="11" s="1"/>
  <c r="C46" i="14"/>
  <c r="D46" i="14" s="1"/>
  <c r="C71" i="11"/>
  <c r="D71" i="11" s="1"/>
  <c r="C45" i="14"/>
  <c r="D45" i="14" s="1"/>
  <c r="C70" i="11"/>
  <c r="D70" i="11" s="1"/>
  <c r="C44" i="14"/>
  <c r="D44" i="14" s="1"/>
  <c r="C69" i="11"/>
  <c r="D69" i="11" s="1"/>
  <c r="C68" i="11"/>
  <c r="D68" i="11" s="1"/>
  <c r="C67" i="11"/>
  <c r="D67" i="11" s="1"/>
  <c r="C43" i="14"/>
  <c r="D43" i="14" s="1"/>
  <c r="C66" i="11"/>
  <c r="D66" i="11" s="1"/>
  <c r="C65" i="11"/>
  <c r="D65" i="11" s="1"/>
  <c r="C42" i="14"/>
  <c r="D42" i="14" s="1"/>
  <c r="C41" i="14"/>
  <c r="D41" i="14" s="1"/>
  <c r="C64" i="11"/>
  <c r="D64" i="11" s="1"/>
  <c r="C63" i="11"/>
  <c r="D63" i="11" s="1"/>
  <c r="C40" i="14"/>
  <c r="D40" i="14" s="1"/>
  <c r="C39" i="14"/>
  <c r="D39" i="14" s="1"/>
  <c r="C62" i="11"/>
  <c r="D62" i="11" s="1"/>
  <c r="C61" i="11"/>
  <c r="D61" i="11" s="1"/>
  <c r="C60" i="11"/>
  <c r="D60" i="11" s="1"/>
  <c r="C59" i="11"/>
  <c r="D59" i="11" s="1"/>
  <c r="C58" i="11"/>
  <c r="D58" i="11" s="1"/>
  <c r="C57" i="11"/>
  <c r="D57" i="11" s="1"/>
  <c r="C38" i="14"/>
  <c r="D38" i="14" s="1"/>
  <c r="C56" i="11"/>
  <c r="D56" i="11" s="1"/>
  <c r="C55" i="11"/>
  <c r="D55" i="11" s="1"/>
  <c r="C54" i="11"/>
  <c r="D54" i="11" s="1"/>
  <c r="C53" i="11"/>
  <c r="D53" i="11" s="1"/>
  <c r="C52" i="11"/>
  <c r="D52" i="11" s="1"/>
  <c r="C51" i="11"/>
  <c r="D51" i="11" s="1"/>
  <c r="C50" i="11"/>
  <c r="D50" i="11" s="1"/>
  <c r="C49" i="11"/>
  <c r="D49" i="11" s="1"/>
  <c r="C37" i="14"/>
  <c r="D37" i="14" s="1"/>
  <c r="C36" i="14"/>
  <c r="D36" i="14" s="1"/>
  <c r="C35" i="14"/>
  <c r="D35" i="14" s="1"/>
  <c r="C34" i="14"/>
  <c r="D34" i="14" s="1"/>
  <c r="C33" i="14"/>
  <c r="D33" i="14" s="1"/>
  <c r="C48" i="11"/>
  <c r="D48" i="11" s="1"/>
  <c r="C47" i="11"/>
  <c r="D47" i="11" s="1"/>
  <c r="C46" i="11"/>
  <c r="D46" i="11" s="1"/>
  <c r="C28" i="14"/>
  <c r="D28" i="14"/>
  <c r="C27" i="14"/>
  <c r="D27" i="14" s="1"/>
  <c r="C30" i="14"/>
  <c r="D30" i="14" s="1"/>
  <c r="C29" i="14"/>
  <c r="D29" i="14" s="1"/>
  <c r="C32" i="14"/>
  <c r="D32" i="14" s="1"/>
  <c r="C31" i="14"/>
  <c r="D31" i="14" s="1"/>
  <c r="C24" i="14"/>
  <c r="D24" i="14" s="1"/>
  <c r="C25" i="14"/>
  <c r="D25" i="14" s="1"/>
  <c r="C26" i="14"/>
  <c r="D26" i="14" s="1"/>
  <c r="C23" i="14"/>
  <c r="D23" i="14" s="1"/>
  <c r="C45" i="11"/>
  <c r="D45" i="11" s="1"/>
  <c r="C44" i="11"/>
  <c r="D44" i="11" s="1"/>
  <c r="C43" i="11"/>
  <c r="D43" i="11" s="1"/>
  <c r="C42" i="11"/>
  <c r="D42" i="11" s="1"/>
  <c r="G22" i="14"/>
  <c r="G23" i="14"/>
  <c r="C22" i="14"/>
  <c r="D22" i="14" s="1"/>
  <c r="G21" i="14"/>
  <c r="G20" i="14"/>
  <c r="C21" i="14"/>
  <c r="D21" i="14" s="1"/>
  <c r="C20" i="14"/>
  <c r="D20" i="14" s="1"/>
  <c r="C41" i="11"/>
  <c r="D41" i="11" s="1"/>
  <c r="C40" i="11"/>
  <c r="D40" i="11" s="1"/>
  <c r="C39" i="11"/>
  <c r="D39" i="11" s="1"/>
  <c r="G19" i="14"/>
  <c r="C19" i="14"/>
  <c r="D19" i="14" s="1"/>
  <c r="C18" i="14"/>
  <c r="D18" i="14" s="1"/>
  <c r="C17" i="14"/>
  <c r="D17" i="14" s="1"/>
  <c r="C16" i="14"/>
  <c r="D16" i="14" s="1"/>
  <c r="C38" i="11"/>
  <c r="D38" i="11" s="1"/>
  <c r="C37" i="11"/>
  <c r="D37" i="11" s="1"/>
  <c r="C36" i="11"/>
  <c r="D36" i="11" s="1"/>
  <c r="C35" i="11"/>
  <c r="D35" i="11" s="1"/>
  <c r="C34" i="11"/>
  <c r="D34" i="11" s="1"/>
  <c r="C33" i="11"/>
  <c r="D33" i="11" s="1"/>
  <c r="G15" i="14"/>
  <c r="C15" i="14"/>
  <c r="D15" i="14" s="1"/>
  <c r="C14" i="14"/>
  <c r="D14" i="14" s="1"/>
  <c r="G13" i="14"/>
  <c r="C13" i="14"/>
  <c r="D13" i="14" s="1"/>
  <c r="C32" i="11"/>
  <c r="D32" i="11" s="1"/>
  <c r="C31" i="11"/>
  <c r="D31" i="11" s="1"/>
  <c r="C30" i="11"/>
  <c r="D30" i="11" s="1"/>
  <c r="C29" i="11"/>
  <c r="D29" i="11" s="1"/>
  <c r="G73" i="13"/>
  <c r="D73" i="13"/>
  <c r="C73" i="13"/>
  <c r="G62" i="13"/>
  <c r="D62" i="13"/>
  <c r="C62" i="13"/>
  <c r="C53" i="13"/>
  <c r="D53" i="13"/>
  <c r="G53" i="13"/>
  <c r="C38" i="13"/>
  <c r="D38" i="13"/>
  <c r="G38" i="13"/>
  <c r="G30" i="13"/>
  <c r="D30" i="13"/>
  <c r="C30" i="13"/>
  <c r="G23" i="13"/>
  <c r="D23" i="13"/>
  <c r="C23" i="13"/>
  <c r="G51" i="13"/>
  <c r="D51" i="13"/>
  <c r="C51" i="13"/>
  <c r="G28" i="13"/>
  <c r="D28" i="13"/>
  <c r="C28" i="13"/>
  <c r="G22" i="13"/>
  <c r="D22" i="13"/>
  <c r="C22" i="13"/>
  <c r="G21" i="13"/>
  <c r="D21" i="13"/>
  <c r="C21" i="13"/>
  <c r="G19" i="13"/>
  <c r="D19" i="13"/>
  <c r="C19" i="13"/>
  <c r="G18" i="13"/>
  <c r="D18" i="13"/>
  <c r="C18" i="13"/>
  <c r="G13" i="13"/>
  <c r="C13" i="13"/>
  <c r="D13" i="13"/>
  <c r="G7" i="13"/>
  <c r="D7" i="13"/>
  <c r="C7" i="13"/>
  <c r="G6" i="13"/>
  <c r="D6" i="13"/>
  <c r="C6" i="13"/>
  <c r="G2" i="13"/>
  <c r="G14" i="13"/>
  <c r="D14" i="13"/>
  <c r="C14" i="13"/>
  <c r="G12" i="13"/>
  <c r="D12" i="13"/>
  <c r="C12" i="13"/>
  <c r="G11" i="13"/>
  <c r="D11" i="13"/>
  <c r="C11" i="13"/>
  <c r="G4" i="13"/>
  <c r="G3" i="13"/>
  <c r="D4" i="13"/>
  <c r="C4" i="13"/>
  <c r="G5" i="13"/>
  <c r="D5" i="13"/>
  <c r="C5" i="13"/>
  <c r="D3" i="13"/>
  <c r="C3" i="13"/>
  <c r="D55" i="13"/>
  <c r="C55" i="13"/>
  <c r="G39" i="13"/>
  <c r="D39" i="13"/>
  <c r="C39" i="13"/>
  <c r="D29" i="13"/>
  <c r="C29" i="13"/>
  <c r="D32" i="13"/>
  <c r="C32" i="13"/>
  <c r="D31" i="13"/>
  <c r="C31" i="13"/>
  <c r="G27" i="13"/>
  <c r="D27" i="13"/>
  <c r="C27" i="13"/>
  <c r="D2" i="13"/>
  <c r="C2" i="13"/>
  <c r="C11" i="11"/>
  <c r="D11" i="11" s="1"/>
  <c r="D84" i="13"/>
  <c r="C84" i="13"/>
  <c r="D81" i="13"/>
  <c r="C81" i="13"/>
  <c r="D78" i="13"/>
  <c r="C78" i="13"/>
  <c r="G78" i="13"/>
  <c r="G81" i="13"/>
  <c r="G84" i="13"/>
  <c r="D80" i="13"/>
  <c r="C80" i="13"/>
  <c r="D79" i="13"/>
  <c r="C79" i="13"/>
  <c r="D77" i="13"/>
  <c r="C77" i="13"/>
  <c r="D83" i="13"/>
  <c r="C83" i="13"/>
  <c r="D76" i="13"/>
  <c r="C76" i="13"/>
  <c r="D71" i="13"/>
  <c r="C71" i="13"/>
  <c r="D69" i="13"/>
  <c r="C69" i="13"/>
  <c r="G70" i="13"/>
  <c r="D70" i="13"/>
  <c r="C70" i="13"/>
  <c r="G72" i="13"/>
  <c r="D72" i="13"/>
  <c r="C72" i="13"/>
  <c r="G68" i="13"/>
  <c r="D68" i="13"/>
  <c r="C68" i="13"/>
  <c r="G75" i="13"/>
  <c r="D75" i="13"/>
  <c r="C75" i="13"/>
  <c r="D67" i="13"/>
  <c r="C67" i="13"/>
  <c r="D64" i="13"/>
  <c r="C64" i="13"/>
  <c r="D60" i="13"/>
  <c r="C60" i="13"/>
  <c r="D63" i="13"/>
  <c r="C63" i="13"/>
  <c r="D58" i="13"/>
  <c r="C58" i="13"/>
  <c r="D54" i="13"/>
  <c r="C54" i="13"/>
  <c r="C41" i="13"/>
  <c r="D33" i="13"/>
  <c r="C33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16" i="13"/>
  <c r="G15" i="13"/>
  <c r="G10" i="13"/>
  <c r="G9" i="13"/>
  <c r="G8" i="13"/>
  <c r="G80" i="13"/>
  <c r="G79" i="13"/>
  <c r="G77" i="13"/>
  <c r="G83" i="13"/>
  <c r="G82" i="13"/>
  <c r="G76" i="13"/>
  <c r="G71" i="13"/>
  <c r="G69" i="13"/>
  <c r="G74" i="13"/>
  <c r="G67" i="13"/>
  <c r="G64" i="13"/>
  <c r="G60" i="13"/>
  <c r="G63" i="13"/>
  <c r="G61" i="13"/>
  <c r="G59" i="13"/>
  <c r="G66" i="13"/>
  <c r="G65" i="13"/>
  <c r="G58" i="13"/>
  <c r="G52" i="13"/>
  <c r="G50" i="13"/>
  <c r="G57" i="13"/>
  <c r="G56" i="13"/>
  <c r="G44" i="13"/>
  <c r="G43" i="13"/>
  <c r="G49" i="13"/>
  <c r="G46" i="13"/>
  <c r="G45" i="13"/>
  <c r="G48" i="13"/>
  <c r="G47" i="13"/>
  <c r="G42" i="13"/>
  <c r="G40" i="13"/>
  <c r="G36" i="13"/>
  <c r="G37" i="13"/>
  <c r="G41" i="13"/>
  <c r="G35" i="13"/>
  <c r="G34" i="13"/>
  <c r="G33" i="13"/>
  <c r="G26" i="13"/>
  <c r="G17" i="13"/>
  <c r="G25" i="13"/>
  <c r="G20" i="13"/>
  <c r="G2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16" i="13"/>
  <c r="D15" i="13"/>
  <c r="D10" i="13"/>
  <c r="D9" i="13"/>
  <c r="D8" i="13"/>
  <c r="D82" i="13"/>
  <c r="D74" i="13"/>
  <c r="D61" i="13"/>
  <c r="D59" i="13"/>
  <c r="D66" i="13"/>
  <c r="D65" i="13"/>
  <c r="D52" i="13"/>
  <c r="D50" i="13"/>
  <c r="D57" i="13"/>
  <c r="D56" i="13"/>
  <c r="D44" i="13"/>
  <c r="D43" i="13"/>
  <c r="D49" i="13"/>
  <c r="D46" i="13"/>
  <c r="D45" i="13"/>
  <c r="D48" i="13"/>
  <c r="D47" i="13"/>
  <c r="D42" i="13"/>
  <c r="D40" i="13"/>
  <c r="D36" i="13"/>
  <c r="D37" i="13"/>
  <c r="D41" i="13"/>
  <c r="D35" i="13"/>
  <c r="D34" i="13"/>
  <c r="D26" i="13"/>
  <c r="D17" i="13"/>
  <c r="D25" i="13"/>
  <c r="D20" i="13"/>
  <c r="D24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16" i="13"/>
  <c r="C15" i="13"/>
  <c r="C10" i="13"/>
  <c r="C9" i="13"/>
  <c r="C8" i="13"/>
  <c r="C82" i="13"/>
  <c r="C74" i="13"/>
  <c r="C61" i="13"/>
  <c r="C59" i="13"/>
  <c r="C66" i="13"/>
  <c r="C65" i="13"/>
  <c r="C52" i="13"/>
  <c r="C50" i="13"/>
  <c r="C57" i="13"/>
  <c r="C56" i="13"/>
  <c r="C44" i="13"/>
  <c r="C43" i="13"/>
  <c r="C49" i="13"/>
  <c r="C46" i="13"/>
  <c r="C45" i="13"/>
  <c r="C48" i="13"/>
  <c r="C47" i="13"/>
  <c r="C42" i="13"/>
  <c r="C40" i="13"/>
  <c r="C36" i="13"/>
  <c r="C37" i="13"/>
  <c r="C35" i="13"/>
  <c r="C34" i="13"/>
  <c r="C26" i="13"/>
  <c r="C17" i="13"/>
  <c r="C25" i="13"/>
  <c r="C20" i="13"/>
  <c r="C24" i="13"/>
  <c r="G12" i="14"/>
  <c r="G11" i="14"/>
  <c r="C12" i="14"/>
  <c r="D12" i="14" s="1"/>
  <c r="C11" i="14"/>
  <c r="D11" i="14" s="1"/>
  <c r="C10" i="14"/>
  <c r="D10" i="14" s="1"/>
  <c r="C28" i="11"/>
  <c r="D28" i="11" s="1"/>
  <c r="C27" i="11"/>
  <c r="D27" i="11" s="1"/>
  <c r="C22" i="11"/>
  <c r="D22" i="11" s="1"/>
  <c r="C26" i="11"/>
  <c r="D26" i="11" s="1"/>
  <c r="C25" i="11"/>
  <c r="D25" i="11" s="1"/>
  <c r="C24" i="11"/>
  <c r="D24" i="11" s="1"/>
  <c r="C23" i="11"/>
  <c r="D23" i="11" s="1"/>
  <c r="C9" i="11"/>
  <c r="D9" i="11" s="1"/>
  <c r="C9" i="14"/>
  <c r="D9" i="14" s="1"/>
  <c r="D20" i="11"/>
  <c r="C20" i="11"/>
  <c r="G8" i="14"/>
  <c r="C8" i="14"/>
  <c r="D8" i="14" s="1"/>
  <c r="G7" i="14"/>
  <c r="C7" i="14"/>
  <c r="D7" i="14" s="1"/>
  <c r="G6" i="14"/>
  <c r="C6" i="14"/>
  <c r="D6" i="14" s="1"/>
  <c r="G5" i="14"/>
  <c r="C5" i="14"/>
  <c r="D5" i="14" s="1"/>
  <c r="C4" i="14"/>
  <c r="D4" i="14" s="1"/>
  <c r="G3" i="14"/>
  <c r="C3" i="14"/>
  <c r="D3" i="14" s="1"/>
  <c r="C16" i="11"/>
  <c r="D16" i="11"/>
  <c r="D17" i="11"/>
  <c r="C17" i="11"/>
  <c r="C15" i="11"/>
  <c r="D15" i="11"/>
  <c r="C7" i="11"/>
  <c r="D7" i="11" s="1"/>
  <c r="C8" i="11"/>
  <c r="D8" i="11" s="1"/>
  <c r="G2" i="14"/>
  <c r="C2" i="14"/>
  <c r="D2" i="14" s="1"/>
  <c r="C21" i="11"/>
  <c r="D21" i="11" s="1"/>
  <c r="C6" i="11"/>
  <c r="D6" i="11" s="1"/>
  <c r="C10" i="11"/>
  <c r="D10" i="11" s="1"/>
  <c r="D19" i="11"/>
  <c r="D18" i="11"/>
  <c r="C19" i="11"/>
  <c r="C18" i="11"/>
  <c r="D14" i="11"/>
  <c r="C14" i="11"/>
  <c r="D13" i="11"/>
  <c r="C13" i="11"/>
  <c r="D12" i="11"/>
  <c r="C12" i="11"/>
  <c r="C5" i="11"/>
  <c r="D5" i="11" s="1"/>
  <c r="D4" i="11"/>
  <c r="D3" i="11"/>
  <c r="D2" i="11"/>
  <c r="C4" i="11"/>
  <c r="C3" i="11"/>
  <c r="C2" i="11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C2" i="7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E1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E34" i="2"/>
  <c r="D34" i="2"/>
  <c r="C34" i="2"/>
  <c r="E33" i="2"/>
  <c r="D33" i="2"/>
  <c r="C33" i="2"/>
  <c r="E32" i="2"/>
  <c r="D32" i="2"/>
  <c r="C32" i="2"/>
  <c r="E31" i="2"/>
  <c r="D31" i="2"/>
  <c r="C31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E30" i="2"/>
  <c r="D30" i="2"/>
  <c r="C30" i="2"/>
  <c r="E29" i="2"/>
  <c r="D29" i="2"/>
  <c r="C29" i="2"/>
  <c r="D28" i="2"/>
  <c r="C28" i="2"/>
  <c r="C27" i="2"/>
  <c r="E27" i="2"/>
  <c r="D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</author>
  </authors>
  <commentList>
    <comment ref="C2" authorId="0" shapeId="0" xr:uid="{83E9A4F9-4EFD-4010-B006-7361583DD5C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EC884D61-9ED8-4229-9EEC-D66766B83D33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3FDF0A24-7AC1-4F1F-97B9-0D06F4E674D2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79830AB6-33F5-45CF-8C9A-9C3A05D8308E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46AD85DE-C5D2-46FF-839C-DA124CE6CA13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DD69A926-53BA-40CF-AB73-276D5E96770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F7E48120-45F7-4943-828C-E0B1C88A129A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EA85FE3-AB19-4D52-AB78-906F63D4C9B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B9058CF8-553E-4EE4-A342-EAC8192B3831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436A1E0-EA66-4138-B2D1-A497BAAB6661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50D5439-984D-4075-8E1C-D1D4872530F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8002D150-6146-4556-AC98-CF455560F7A5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1DC2051C-23D8-4D96-A8E5-68749E7FACFF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19BB6D9D-CB0E-48CC-8CCC-33E771E9D3C8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2C1C2E8F-1EEE-4E54-9AA1-59C9A28F36F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CDC6BD37-78BB-4721-AEDE-0F64E857C040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1B76C12D-6D4C-4B1A-80FA-1719F9A472F4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 xr:uid="{C0320CCC-E666-41DC-950A-A55EB7B8216E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0F0A5E19-200A-49D7-A8C5-FD5B85907831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D1AFE30F-DB86-47B4-942C-E9FE7C53EEAA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9F04FA2E-0B0B-46CD-AF4B-63ACA4E431B3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E22F87FE-3053-4BC9-80A3-6D4EF44F4A6B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6ADDC477-9094-49CA-97A3-531ECCF79964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 xr:uid="{EF928825-C69F-42F9-A061-3669FB1CCB58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90B0DEB7-EEE5-4009-952A-5AE0422E27E0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6D65E5DA-6815-4E3E-B794-B2EB8AE0B8F5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 xr:uid="{9874A9CE-9A43-44B7-9004-C401B193CE4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 shapeId="0" xr:uid="{F4095ED9-C980-4E49-A920-9907ED3AB8D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 shapeId="0" xr:uid="{9B775878-0F55-4732-BAAA-23BB19507394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6CE712F5-4DD0-446E-B3C7-D20A6DBD92DA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" authorId="0" shapeId="0" xr:uid="{750C61E4-5E11-4A1D-A509-42E27F0F6ACA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0" shapeId="0" xr:uid="{2820DAA5-2BB8-464D-A190-1F87608F4D20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C8AE36D4-3557-47FE-968D-341696663C1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</author>
  </authors>
  <commentList>
    <comment ref="C2" authorId="0" shapeId="0" xr:uid="{7EF2EB36-5C9C-4BAA-860C-D833B2E07435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1F6C47CA-590D-4A73-AD0F-910DD5A38FCE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2FFFD3FD-C7AF-4C06-BD23-CFF1EDEC2D58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7A760446-64F8-4EE8-9184-175A4E6E90FD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7A3AC444-B03D-48F2-A9D1-09FC81E70193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E7D52EED-647D-443A-B310-2963484FE5B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53DB9062-376C-44B4-B41B-D063BB0F0AE0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EE0850C-6833-4696-81F7-396007F619A2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E776F9E-1DA1-48E1-AFBC-CA2A5E953FCB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C2A40AD-3B79-406F-A7D5-9571359474EA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158893E-A201-4FE9-B212-DCEC17EB029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7DF2DF84-F3F7-4F9E-BCEF-64D657CF716A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2CE45CD9-5C27-4012-A403-EC4A6750DAFB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469AF852-1D6E-4CE9-9B8B-20433C365DC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428FFE7A-7BDF-4F14-A6DC-225B6BE9B45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164426BE-855C-4767-B995-B4E61ED935A3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D64DC50C-AE50-4516-81E0-337CF7FE670B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 xr:uid="{33E739DC-4F72-4B6A-B4E9-AD3FF7C8D64E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76655CB7-DF6D-488B-A82D-6097B3775FD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D85B3932-9620-4EC5-B517-D347C2D6F4F1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10AD28CC-76D5-4E79-9BB8-D8E36A2D2604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3225B4EF-00EE-4581-A9FF-8BD05FF1AF4B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6ACE1182-ECA9-42B1-99A3-395979956382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 xr:uid="{15A5793D-DF1C-442C-9235-F1175B072BC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A576D900-BA28-45DB-BA7A-A51F232C5C4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A0CD817F-8715-40FE-8AAA-242F723F15B0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 xr:uid="{AC2379FC-0097-4909-A58E-3CBD40A66F9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 shapeId="0" xr:uid="{22568B3C-D326-4212-9332-81418E065EF1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 shapeId="0" xr:uid="{66733F2A-19BD-49BD-B163-3E998F431308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</author>
  </authors>
  <commentList>
    <comment ref="C2" authorId="0" shapeId="0" xr:uid="{99C40D72-13AB-4DF7-9E69-1E4267C685E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7DDB930A-D589-4230-83FB-78F0EE1CE3B2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8032EE15-38DA-4E92-ACAA-FD49E279F914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C81325AF-F040-4823-A048-D43F79D1CDC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A5A64C8F-2F64-43BA-AE61-4369EF787808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985283C0-CC2D-46FF-B270-BBC3B719B5CD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D90FEBB8-4552-4E87-9AF8-8C3B9B777B21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3847FE8-00A0-4BCA-96B8-D243E3F2EE50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D8E7863-2923-4D18-AED3-213EA3537205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DD61C4E-FC61-42DB-B8F4-6F77345F05B2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DCFE9A70-3656-4CB4-A6D5-D56E7575C75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A38962F4-5CD6-4A26-A622-B7432B7E98E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C6250CE1-B7D6-4A85-9383-053590A0E1C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FC7D2F82-15D8-4D6C-B40B-7A2AF49C82B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46F526F5-9AE7-41B7-A159-FA0FED1F55AD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7FBC4AF9-3025-4357-B19E-A82471ACDC10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BB309501-219B-4DE6-BE5C-9F66F8821F4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 xr:uid="{F43A46E5-D24B-4C1D-A39B-2A3BA6187C18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CD2D1EAD-C154-41D7-9DC9-ADE1A70F1E2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A54EB91A-0A68-4DDE-BFBE-CF8473EFF28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</author>
  </authors>
  <commentList>
    <comment ref="C2" authorId="0" shapeId="0" xr:uid="{7E2E3548-0EC9-479A-A41A-D643236515B3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CBD01074-D696-4DF5-A69B-D336D4ABC4BD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11F36F19-6A62-4ADC-BD82-071369836820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4B5F0B0F-DE51-47C9-AB1A-7EC788AC58C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594039D7-2985-48E5-B60B-C6A88F6C0E1A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69D7B879-74C0-4AA9-A3DE-124CBF6901B8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15AEF44-8A99-48BD-99CE-5174E63BD3B8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AB586D6-EB5C-44C4-B7A5-BB8C9AC80F5B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EC2ABD92-BFF9-4ED5-8464-261479FAFD8E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B252F2D-1EFF-403D-86E5-DD3FBAB3CB72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</author>
  </authors>
  <commentList>
    <comment ref="C2" authorId="0" shapeId="0" xr:uid="{365B6D23-2951-4829-A537-84B523582178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6682C285-38D1-4012-AA2F-CAFD101A066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3AD4CBAB-5A73-4FFC-8921-2CD101FE13AA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E1BB4B0C-06CE-4501-924B-CAB832EB42F4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92508F54-82FB-4010-AB7A-61C0AC4E7AF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AFE7373A-3035-4BF6-B513-EE0E8D926DF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AE88FC28-B313-4542-8D29-90545436EAEF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99E3D6D-5E75-471A-9B01-BAE10FD183C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E8E5856E-B564-4952-81E5-F68A4A12716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</author>
  </authors>
  <commentList>
    <comment ref="C2" authorId="0" shapeId="0" xr:uid="{F2DC5111-94D1-41B9-AAC3-E76104A682F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E206A6B6-95A6-40A1-A30E-C1801054E924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7DAC7644-7B3E-4BA3-A9ED-222528161A9F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8BC68AAE-CAA8-4ED3-B5D5-6F1C69129112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1123C950-D932-48D0-ADC4-357F46CAC754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AEC94A89-5741-491C-BFB0-E006E4DE947F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B8AD665A-D234-4A58-AB16-BC8F9C11F1E2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58182A8-7F79-4D86-AEDE-9C5B4841ACD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92ACF85-2520-4FF2-A124-3494BFDF3F7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CCB50D7-0F2B-48E4-919D-3349DDFCFB7F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</author>
  </authors>
  <commentList>
    <comment ref="C2" authorId="0" shapeId="0" xr:uid="{F86C23FB-2769-41E2-8601-3644874D05E6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84AE141B-63CB-449D-AA4A-D1B0C8641ED4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8990E514-75DF-462A-91B1-C108950BD0E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49894F11-E68B-4095-B3E1-49E26FCACDC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1BE7BDFF-D011-424F-A611-54BF2D48D4CB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F0CE07F6-39B3-45A4-AAE9-7E1E0357A9B0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89A0B009-4C33-4076-BB9C-F46425D9E205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E0180EF-9954-4BC8-8715-B88C24F2319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AD3C777-420F-4490-9784-166FC0A85865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74037B8-0A73-4C0A-BDDE-E0F5B8B3DFFD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</author>
  </authors>
  <commentList>
    <comment ref="C2" authorId="0" shapeId="0" xr:uid="{B8BFBD27-4E9C-4719-AD22-03EFDAF535CC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3975C70C-55CF-4D20-90B4-457956203CE1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C9FC8A4-B132-4B4E-A036-C4E4052A5C3F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DCD4FECD-46EE-4E0C-BE66-1E3195E1A2C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E9CD5FDE-C576-4B5B-B18F-00A92293812D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B64FB650-A80E-49FA-A9BE-EF46A8DC0F5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941AE31B-D3C9-4F26-85B8-D4D44026A7AA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080BD6D-444C-4172-AF68-8B2BBA2B6CF9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AB538D1-F2FA-43E9-9BED-35B466C5539F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35FB788-E465-4314-8FB4-18A8A55B0087}">
      <text>
        <r>
          <rPr>
            <b/>
            <sz val="9"/>
            <color indexed="81"/>
            <rFont val="Tahoma"/>
            <family val="2"/>
          </rPr>
          <t>Kavita: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<sst xmlns="http://schemas.openxmlformats.org/spreadsheetml/2006/main" count="1095" uniqueCount="265">
  <si>
    <t>Row Labels</t>
  </si>
  <si>
    <t>Sum of Points</t>
  </si>
  <si>
    <t>Deepak Pande</t>
  </si>
  <si>
    <t>Kishore Hegde</t>
  </si>
  <si>
    <t>Minal Govalkar</t>
  </si>
  <si>
    <t>Priyank Dodia</t>
  </si>
  <si>
    <t>Rama Achary</t>
  </si>
  <si>
    <t>Rupali Kamat</t>
  </si>
  <si>
    <t>Sudhakar Patole</t>
  </si>
  <si>
    <t>Vikas Nalawade</t>
  </si>
  <si>
    <t>Grand Total</t>
  </si>
  <si>
    <t>Month</t>
  </si>
  <si>
    <t>Activity No</t>
  </si>
  <si>
    <t>Activity Type</t>
  </si>
  <si>
    <t>Points</t>
  </si>
  <si>
    <t>Activity Discription</t>
  </si>
  <si>
    <t>NT Name</t>
  </si>
  <si>
    <t>CP Bucket</t>
  </si>
  <si>
    <t>Mobile Number</t>
  </si>
  <si>
    <t>D005</t>
  </si>
  <si>
    <t>MM event hosted</t>
  </si>
  <si>
    <t>Orbiter/ NT</t>
  </si>
  <si>
    <t>D006</t>
  </si>
  <si>
    <t>MM Supernova Interview</t>
  </si>
  <si>
    <t>MM Cosmonaut Interview</t>
  </si>
  <si>
    <t>D003</t>
  </si>
  <si>
    <t>MM Growth segment</t>
  </si>
  <si>
    <t>C004</t>
  </si>
  <si>
    <t>MM Cosmonaut content</t>
  </si>
  <si>
    <t>C005</t>
  </si>
  <si>
    <t>MM Propeller content</t>
  </si>
  <si>
    <t>D004</t>
  </si>
  <si>
    <t xml:space="preserve">MM invitation calling </t>
  </si>
  <si>
    <t>C001</t>
  </si>
  <si>
    <t>MM Drafted Host Script</t>
  </si>
  <si>
    <t>MM Drafted Script</t>
  </si>
  <si>
    <t>MM Connect with Cosmonaut</t>
  </si>
  <si>
    <t>D007</t>
  </si>
  <si>
    <t>Diwali Event Support</t>
  </si>
  <si>
    <t>MM Supernova content - Hosted</t>
  </si>
  <si>
    <t>Propeller segment</t>
  </si>
  <si>
    <t>D001</t>
  </si>
  <si>
    <t>Creating Promotion Strategy</t>
  </si>
  <si>
    <t>Indentifying Live  Performances at Event</t>
  </si>
  <si>
    <t>Event Hosting</t>
  </si>
  <si>
    <t>Identifying  Tele Games</t>
  </si>
  <si>
    <t>D002</t>
  </si>
  <si>
    <t>Video Content</t>
  </si>
  <si>
    <t>Intangible Space Participation</t>
  </si>
  <si>
    <t>E001</t>
  </si>
  <si>
    <t>One to One with Satish Thampi</t>
  </si>
  <si>
    <t>G001</t>
  </si>
  <si>
    <t>Response and suggestion to the Core requirement</t>
  </si>
  <si>
    <t>E2A Deleivery</t>
  </si>
  <si>
    <t>Unnievrsary Support</t>
  </si>
  <si>
    <t>Name</t>
  </si>
  <si>
    <t>MM Supernova content</t>
  </si>
  <si>
    <t>Ashutosh Karnik</t>
  </si>
  <si>
    <t>Nileshchandra Sindhkar</t>
  </si>
  <si>
    <t>Sneha Jain</t>
  </si>
  <si>
    <t>Orbiter</t>
  </si>
  <si>
    <t>Madhuri Gupte</t>
  </si>
  <si>
    <t>Rashmi Agaskar</t>
  </si>
  <si>
    <t>Jayesh Bandodkar</t>
  </si>
  <si>
    <t>MM Propeller support</t>
  </si>
  <si>
    <t>Arun Gajare</t>
  </si>
  <si>
    <t>Bipin Angolkar</t>
  </si>
  <si>
    <t>Chandrashekhar Kulkarni</t>
  </si>
  <si>
    <t>Ashwin Josho</t>
  </si>
  <si>
    <t>MM Supernova Delivery</t>
  </si>
  <si>
    <t>Sharang Ghargaonkar</t>
  </si>
  <si>
    <t>Suraj Sawant</t>
  </si>
  <si>
    <t>Promodini Marne</t>
  </si>
  <si>
    <t>Mehul Kothari</t>
  </si>
  <si>
    <t>Ibrahim Shaikh</t>
  </si>
  <si>
    <t>Vinay Malshe</t>
  </si>
  <si>
    <t>Mita Oza</t>
  </si>
  <si>
    <t>Rajesh Kawatkar</t>
  </si>
  <si>
    <t>MM Cosmonaut content - Hosted</t>
  </si>
  <si>
    <t>Shraddha Padma</t>
  </si>
  <si>
    <t>Harshad More</t>
  </si>
  <si>
    <t>Muruganand Achary</t>
  </si>
  <si>
    <t>Pratibha Nalawade</t>
  </si>
  <si>
    <t xml:space="preserve">MM Growth Journey </t>
  </si>
  <si>
    <t>Shraddha Ghargaonkar</t>
  </si>
  <si>
    <t>MM Supernova content - Guest</t>
  </si>
  <si>
    <t>Suresh Chari</t>
  </si>
  <si>
    <t>MM Connect with Cosmonaut - Guest</t>
  </si>
  <si>
    <t>Abhishek Dubey</t>
  </si>
  <si>
    <t>Event Support</t>
  </si>
  <si>
    <t>Jeel Shah</t>
  </si>
  <si>
    <t>CosmOrbiter Communication</t>
  </si>
  <si>
    <t>Intangible Space support</t>
  </si>
  <si>
    <t>E2A delivery</t>
  </si>
  <si>
    <t>Nazim Kazi</t>
  </si>
  <si>
    <t>Bhavesh Gandhi</t>
  </si>
  <si>
    <t>Deepali kawatkar</t>
  </si>
  <si>
    <t>Saurabh Gamit</t>
  </si>
  <si>
    <t>Unniversary Support</t>
  </si>
  <si>
    <t>Ruchita Godse</t>
  </si>
  <si>
    <t>Kinjal Vijekar</t>
  </si>
  <si>
    <t>Nandu Aiyer</t>
  </si>
  <si>
    <t>Activity Number</t>
  </si>
  <si>
    <t>Activity</t>
  </si>
  <si>
    <t>Credit into CP Bucket</t>
  </si>
  <si>
    <t>NT/ Support Responsibility</t>
  </si>
  <si>
    <t>A001</t>
  </si>
  <si>
    <t>Prospect Assessment</t>
  </si>
  <si>
    <t>Post UExC attendance</t>
  </si>
  <si>
    <t>Eligible Propeller's Propeller/ Propeller/NT</t>
  </si>
  <si>
    <t>TCO</t>
  </si>
  <si>
    <t>A002</t>
  </si>
  <si>
    <t>Guest Registration in App</t>
  </si>
  <si>
    <t>A003</t>
  </si>
  <si>
    <t>Ensuring his/her attendnce for Guest Orientation(UExC)</t>
  </si>
  <si>
    <t>A004</t>
  </si>
  <si>
    <t>Deliver UExC (Online)</t>
  </si>
  <si>
    <t>Post UExC successful delivery</t>
  </si>
  <si>
    <t>NT</t>
  </si>
  <si>
    <t>Star/ Moon</t>
  </si>
  <si>
    <t>A005</t>
  </si>
  <si>
    <t>Deliver UExC (Offline)</t>
  </si>
  <si>
    <t>A006</t>
  </si>
  <si>
    <t>Post UExC Assessment</t>
  </si>
  <si>
    <t>Post E2E Assessment completion</t>
  </si>
  <si>
    <t>Star</t>
  </si>
  <si>
    <t>B001</t>
  </si>
  <si>
    <t>Orbiter Enrollment thru App</t>
  </si>
  <si>
    <t>Post Enrollment Completion</t>
  </si>
  <si>
    <t>Propeller/NT</t>
  </si>
  <si>
    <t>B002</t>
  </si>
  <si>
    <t>Orbiter Initiation</t>
  </si>
  <si>
    <t>Post OOPS 1&amp;2</t>
  </si>
  <si>
    <t>B003</t>
  </si>
  <si>
    <t>Orbiter Activation</t>
  </si>
  <si>
    <t>Post first referral closure within 15 days from date of enrollment</t>
  </si>
  <si>
    <t>Orbiter+ Propeller/NT</t>
  </si>
  <si>
    <t>B004</t>
  </si>
  <si>
    <t>Post first referral closure within 30 days from date of enrollment</t>
  </si>
  <si>
    <t>B005</t>
  </si>
  <si>
    <t>Cosmonaut Listing thru App</t>
  </si>
  <si>
    <t>B006</t>
  </si>
  <si>
    <t>Cosmonaut initiation</t>
  </si>
  <si>
    <t>Post CAP</t>
  </si>
  <si>
    <t>B007</t>
  </si>
  <si>
    <t>Cosmonaut Activation</t>
  </si>
  <si>
    <t>Post first deal closure within 30 days from date of enrollment</t>
  </si>
  <si>
    <t>TCO/Star</t>
  </si>
  <si>
    <t>B008</t>
  </si>
  <si>
    <t>Post first deal closure within 60 days from date of enrollment</t>
  </si>
  <si>
    <t>Content (Draft format) for Event (MM,UExC etc)</t>
  </si>
  <si>
    <t>Post approval of the content</t>
  </si>
  <si>
    <t>C002</t>
  </si>
  <si>
    <t>Content (Draft format) for Training (Educational PPT or Document)</t>
  </si>
  <si>
    <t>Star/Moon</t>
  </si>
  <si>
    <t>C003</t>
  </si>
  <si>
    <t>Content (Draft format) for Big Events(Unniversary etc)</t>
  </si>
  <si>
    <t>Moon/Sun</t>
  </si>
  <si>
    <t>Content (Video format) online</t>
  </si>
  <si>
    <t>On content approval from Marketing Team</t>
  </si>
  <si>
    <t>Supprt Team</t>
  </si>
  <si>
    <t>Content (Video format) offline</t>
  </si>
  <si>
    <t>Event Contribution Tracking Report Making</t>
  </si>
  <si>
    <t>Post receipt of Event tracking report</t>
  </si>
  <si>
    <t>Moon/ Support Team</t>
  </si>
  <si>
    <t>Event Host (Online)</t>
  </si>
  <si>
    <t>TCO/Star/Moon</t>
  </si>
  <si>
    <t>Event Segment Delivery(Online)</t>
  </si>
  <si>
    <t>Event Support (Online)</t>
  </si>
  <si>
    <t>Event Host (Offline)</t>
  </si>
  <si>
    <t>Event Segment Delivery(Offline)</t>
  </si>
  <si>
    <t>Event Support (Offline)</t>
  </si>
  <si>
    <t>D008</t>
  </si>
  <si>
    <t>Event Promotion on social media</t>
  </si>
  <si>
    <t>D009</t>
  </si>
  <si>
    <t>Event Outcome achievement</t>
  </si>
  <si>
    <t>Sun / Core*</t>
  </si>
  <si>
    <t>D010</t>
  </si>
  <si>
    <t>Event Feedback capture &amp; review</t>
  </si>
  <si>
    <t>Post receipt of Event tracking report(75% of feedbacks is min threshold for being eligible for these CPs)</t>
  </si>
  <si>
    <t>D011</t>
  </si>
  <si>
    <t>Event What Next/Learnings in written format</t>
  </si>
  <si>
    <t>Star/Moon/Sun</t>
  </si>
  <si>
    <t>One-to-One(Orbiter-Cosmonaut, Cosmonaut-Cosmonaut, Propeller-Connect, Propeller-Propeller)</t>
  </si>
  <si>
    <t>Post MoM submission with photos</t>
  </si>
  <si>
    <t>E002</t>
  </si>
  <si>
    <t>Participation in Small Groups Events(Category&lt;complementary, cross), Propeller-Connects, Team Building, Cosmonaut Collaboration)</t>
  </si>
  <si>
    <t>Post MoM submission; MoM shall include verified attendance report with photos</t>
  </si>
  <si>
    <t>E003</t>
  </si>
  <si>
    <t>Participation in Large Groups Events(Monthly/Weekly Interactions, Cosmonaut initiated sessions, Annual Celebration) </t>
  </si>
  <si>
    <t>Post MoM submission; MoM shall include verified attendance report</t>
  </si>
  <si>
    <t>F001</t>
  </si>
  <si>
    <t>App tech issue reporting</t>
  </si>
  <si>
    <t>Post valid-issue-approval</t>
  </si>
  <si>
    <t>F002</t>
  </si>
  <si>
    <t>App new features or enhancement recommendations</t>
  </si>
  <si>
    <t>Post valid-recommendation-approval</t>
  </si>
  <si>
    <t>F003</t>
  </si>
  <si>
    <t>Cosmonaut product/services review on App</t>
  </si>
  <si>
    <t>On feedback content approval</t>
  </si>
  <si>
    <t>Process Improvement Proposal</t>
  </si>
  <si>
    <t>Post approval of Proposal</t>
  </si>
  <si>
    <t>TCO/Star/Moon/Sun</t>
  </si>
  <si>
    <t>G002</t>
  </si>
  <si>
    <t>New Event Proposal</t>
  </si>
  <si>
    <t>G003</t>
  </si>
  <si>
    <t>Business Strategy Proposal</t>
  </si>
  <si>
    <t>NT/Guest Name</t>
  </si>
  <si>
    <t>MM Supernova Guest</t>
  </si>
  <si>
    <t>Event Guest Supernova</t>
  </si>
  <si>
    <t xml:space="preserve">Event Experience Speaks </t>
  </si>
  <si>
    <t xml:space="preserve">Shreedeep </t>
  </si>
  <si>
    <t>Introduction of NT 22-23</t>
  </si>
  <si>
    <t>Sonali Korde</t>
  </si>
  <si>
    <t>MM Supernova Preparation</t>
  </si>
  <si>
    <t>MM Experience Speaks</t>
  </si>
  <si>
    <t>Smita Patel</t>
  </si>
  <si>
    <t xml:space="preserve">MM Growth segment </t>
  </si>
  <si>
    <t>Kanaya Ahuja</t>
  </si>
  <si>
    <t>MM Supernova Segment</t>
  </si>
  <si>
    <t>MM support</t>
  </si>
  <si>
    <t>Satish Thampi</t>
  </si>
  <si>
    <t>Orbiter/NT</t>
  </si>
  <si>
    <t>Neelu Ahuja</t>
  </si>
  <si>
    <t>MM Support</t>
  </si>
  <si>
    <t>Ulhas Patole</t>
  </si>
  <si>
    <t>Core</t>
  </si>
  <si>
    <t>Cosmonaut</t>
  </si>
  <si>
    <t xml:space="preserve"> Jaywant Paralkar</t>
  </si>
  <si>
    <t>UJustBe Number</t>
  </si>
  <si>
    <t>Current Status</t>
  </si>
  <si>
    <t>TheChosenOne</t>
  </si>
  <si>
    <t>Activity Month</t>
  </si>
  <si>
    <t>Category</t>
  </si>
  <si>
    <t>NT remarks</t>
  </si>
  <si>
    <t>016</t>
  </si>
  <si>
    <t>Make a questionnaire for Monthly Meeting</t>
  </si>
  <si>
    <t>025</t>
  </si>
  <si>
    <t>List of referrals passed during the meeting</t>
  </si>
  <si>
    <t>022</t>
  </si>
  <si>
    <t>Call to those who have a chance to pass a referral and get the referral passed</t>
  </si>
  <si>
    <t>026</t>
  </si>
  <si>
    <t>List of probable meetings</t>
  </si>
  <si>
    <t>018</t>
  </si>
  <si>
    <t>Decide preplan durig monthy meeting exicution ( By host)</t>
  </si>
  <si>
    <t>Dryrun of Montly meeting ( By Host)</t>
  </si>
  <si>
    <t>019</t>
  </si>
  <si>
    <t>Know your Listed Partner/Facilitate Participants' interaction</t>
  </si>
  <si>
    <t>Growth journey slide discussion with host 
(2 days before MM)</t>
  </si>
  <si>
    <t>Preparing SuperNova ( By NT member)
(5 days before MM)</t>
  </si>
  <si>
    <t>Identifying NT member who will be taking 3-5 mins session and finalizing topic ( By Host)
(refer NT session) 
(10 days before MM)</t>
  </si>
  <si>
    <t>Decide preplan during
monthly meeting execution ( By host)  
(2 days before MM)</t>
  </si>
  <si>
    <t>Connect with Cosmonaut</t>
  </si>
  <si>
    <t>Drafted Host Script</t>
  </si>
  <si>
    <t>Supernova Segment</t>
  </si>
  <si>
    <t>Propeller Segment</t>
  </si>
  <si>
    <t>Invitation calling support</t>
  </si>
  <si>
    <t>Creating script/pointers to be used for inviting partners</t>
  </si>
  <si>
    <t>calling Support</t>
  </si>
  <si>
    <t>Hosting</t>
  </si>
  <si>
    <t>Know your Cosmonaut</t>
  </si>
  <si>
    <t>Supernova Section</t>
  </si>
  <si>
    <t>027</t>
  </si>
  <si>
    <t>Meeting with Nileshchandra Shindkar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</si>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</sst>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FFFF"/>
      <name val="Calibri"/>
      <family val="2"/>
    </font>
    <font>
      <sz val="11"/>
      <color rgb="FF000000"/>
      <name val="Mukta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left" wrapText="1" readingOrder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wrapText="1"/>
    </xf>
    <xf numFmtId="0" fontId="0" fillId="0" borderId="2" xfId="0" quotePrefix="1" applyBorder="1"/>
    <xf numFmtId="0" fontId="0" fillId="0" borderId="2" xfId="0" applyBorder="1"/>
    <xf numFmtId="0" fontId="0" fillId="0" borderId="0" xfId="0" pivotButton="1"/>
    <xf numFmtId="49" fontId="4" fillId="3" borderId="2" xfId="0" applyNumberFormat="1" applyFont="1" applyFill="1" applyBorder="1" applyAlignment="1">
      <alignment horizontal="left" wrapText="1" readingOrder="1"/>
    </xf>
    <xf numFmtId="0" fontId="4" fillId="5" borderId="2" xfId="0" applyFont="1" applyFill="1" applyBorder="1" applyAlignment="1">
      <alignment wrapText="1" readingOrder="1"/>
    </xf>
    <xf numFmtId="49" fontId="4" fillId="3" borderId="2" xfId="0" applyNumberFormat="1" applyFont="1" applyFill="1" applyBorder="1" applyAlignment="1">
      <alignment horizontal="left" readingOrder="1"/>
    </xf>
    <xf numFmtId="0" fontId="4" fillId="5" borderId="2" xfId="0" applyFont="1" applyFill="1" applyBorder="1" applyAlignment="1">
      <alignment readingOrder="1"/>
    </xf>
    <xf numFmtId="49" fontId="4" fillId="3" borderId="0" xfId="0" applyNumberFormat="1" applyFont="1" applyFill="1" applyAlignment="1">
      <alignment horizontal="left" wrapText="1" readingOrder="1"/>
    </xf>
    <xf numFmtId="0" fontId="7" fillId="0" borderId="0" xfId="0" applyFont="1" applyAlignment="1">
      <alignment wrapText="1"/>
    </xf>
    <xf numFmtId="16" fontId="0" fillId="0" borderId="0" xfId="0" applyNumberFormat="1" applyAlignment="1">
      <alignment wrapText="1"/>
    </xf>
    <xf numFmtId="0" fontId="9" fillId="0" borderId="2" xfId="0" applyFont="1" applyBorder="1"/>
    <xf numFmtId="49" fontId="4" fillId="3" borderId="3" xfId="0" applyNumberFormat="1" applyFont="1" applyFill="1" applyBorder="1" applyAlignment="1">
      <alignment horizontal="left" wrapText="1" readingOrder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 readingOrder="1"/>
    </xf>
    <xf numFmtId="17" fontId="0" fillId="0" borderId="7" xfId="0" applyNumberFormat="1" applyBorder="1"/>
    <xf numFmtId="0" fontId="0" fillId="0" borderId="8" xfId="0" applyBorder="1"/>
    <xf numFmtId="17" fontId="0" fillId="0" borderId="9" xfId="0" applyNumberFormat="1" applyBorder="1"/>
    <xf numFmtId="49" fontId="4" fillId="3" borderId="10" xfId="0" applyNumberFormat="1" applyFont="1" applyFill="1" applyBorder="1" applyAlignment="1">
      <alignment horizontal="left" readingOrder="1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/>
    </xf>
    <xf numFmtId="49" fontId="3" fillId="2" borderId="2" xfId="0" applyNumberFormat="1" applyFont="1" applyFill="1" applyBorder="1" applyAlignment="1">
      <alignment horizontal="center" wrapText="1" readingOrder="1"/>
    </xf>
    <xf numFmtId="0" fontId="3" fillId="2" borderId="2" xfId="0" applyFont="1" applyFill="1" applyBorder="1" applyAlignment="1">
      <alignment horizontal="center" wrapText="1" readingOrder="1"/>
    </xf>
    <xf numFmtId="0" fontId="5" fillId="0" borderId="12" xfId="0" applyFont="1" applyBorder="1" applyAlignment="1">
      <alignment horizontal="center"/>
    </xf>
    <xf numFmtId="17" fontId="0" fillId="0" borderId="12" xfId="0" applyNumberFormat="1" applyBorder="1"/>
    <xf numFmtId="0" fontId="0" fillId="0" borderId="12" xfId="0" quotePrefix="1" applyBorder="1"/>
    <xf numFmtId="0" fontId="0" fillId="0" borderId="12" xfId="0" applyBorder="1"/>
    <xf numFmtId="0" fontId="0" fillId="0" borderId="13" xfId="0" applyBorder="1"/>
    <xf numFmtId="0" fontId="5" fillId="4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readingOrder="1"/>
    </xf>
    <xf numFmtId="49" fontId="4" fillId="0" borderId="12" xfId="0" applyNumberFormat="1" applyFont="1" applyBorder="1" applyAlignment="1">
      <alignment horizontal="left" wrapText="1" readingOrder="1"/>
    </xf>
    <xf numFmtId="0" fontId="7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justbe.sharepoint.com/C:/Users/Kavita/Downloads/contribution_points.xlsx" TargetMode="External"/><Relationship Id="rId1" Type="http://schemas.openxmlformats.org/officeDocument/2006/relationships/externalLinkPath" Target="/Users/Kavita/Downloads/contribution_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A1" t="str">
            <v>Activity Number</v>
          </cell>
          <cell r="B1" t="str">
            <v>Activity</v>
          </cell>
          <cell r="C1" t="str">
            <v>Category</v>
          </cell>
          <cell r="D1" t="str">
            <v>Contribution</v>
          </cell>
        </row>
        <row r="2">
          <cell r="A2" t="str">
            <v>001</v>
          </cell>
          <cell r="B2" t="str">
            <v>Prospect Assessment</v>
          </cell>
          <cell r="C2" t="str">
            <v>Pre-UExC</v>
          </cell>
          <cell r="D2">
            <v>10</v>
          </cell>
        </row>
        <row r="3">
          <cell r="A3" t="str">
            <v>002</v>
          </cell>
          <cell r="B3" t="str">
            <v>Guest Registration</v>
          </cell>
          <cell r="C3" t="str">
            <v>Pre-UExC</v>
          </cell>
          <cell r="D3">
            <v>5</v>
          </cell>
        </row>
        <row r="4">
          <cell r="A4" t="str">
            <v>003</v>
          </cell>
          <cell r="B4" t="str">
            <v>Ensuring his attendnce for Guest Orientation(UExC)</v>
          </cell>
          <cell r="C4" t="str">
            <v>Pre-UExC</v>
          </cell>
          <cell r="D4">
            <v>10</v>
          </cell>
        </row>
        <row r="5">
          <cell r="A5" t="str">
            <v>004</v>
          </cell>
          <cell r="B5" t="str">
            <v>Deliver UExC (Online)</v>
          </cell>
          <cell r="C5" t="str">
            <v>UExC</v>
          </cell>
          <cell r="D5">
            <v>100</v>
          </cell>
        </row>
        <row r="6">
          <cell r="A6" t="str">
            <v>005</v>
          </cell>
          <cell r="B6" t="str">
            <v>Deliver UExC (Offline)</v>
          </cell>
          <cell r="C6" t="str">
            <v>UExC</v>
          </cell>
          <cell r="D6">
            <v>200</v>
          </cell>
        </row>
        <row r="7">
          <cell r="A7" t="str">
            <v>006</v>
          </cell>
          <cell r="B7" t="str">
            <v>Post UExC Assessment</v>
          </cell>
          <cell r="C7" t="str">
            <v>Assessment</v>
          </cell>
          <cell r="D7">
            <v>10</v>
          </cell>
        </row>
        <row r="8">
          <cell r="A8" t="str">
            <v>007</v>
          </cell>
          <cell r="B8" t="str">
            <v>Orbiter Enrollment thru App</v>
          </cell>
          <cell r="C8" t="str">
            <v>Enrollment</v>
          </cell>
          <cell r="D8">
            <v>25</v>
          </cell>
        </row>
        <row r="9">
          <cell r="A9" t="str">
            <v>008</v>
          </cell>
          <cell r="B9" t="str">
            <v>Orbiter Initiation</v>
          </cell>
          <cell r="C9" t="str">
            <v>Activation</v>
          </cell>
          <cell r="D9">
            <v>10</v>
          </cell>
        </row>
        <row r="10">
          <cell r="A10" t="str">
            <v>009</v>
          </cell>
          <cell r="B10" t="str">
            <v>Orbiter Activation</v>
          </cell>
          <cell r="C10" t="str">
            <v>Activation</v>
          </cell>
          <cell r="D10">
            <v>25</v>
          </cell>
        </row>
        <row r="11">
          <cell r="A11" t="str">
            <v>010</v>
          </cell>
          <cell r="B11" t="str">
            <v>Orbiter Activation</v>
          </cell>
          <cell r="C11" t="str">
            <v>Activation</v>
          </cell>
          <cell r="D11">
            <v>10</v>
          </cell>
        </row>
        <row r="12">
          <cell r="A12" t="str">
            <v>011</v>
          </cell>
          <cell r="B12" t="str">
            <v>Cosmonaut Listing thru App</v>
          </cell>
          <cell r="C12" t="str">
            <v>Enrollment</v>
          </cell>
          <cell r="D12">
            <v>25</v>
          </cell>
        </row>
        <row r="13">
          <cell r="A13" t="str">
            <v>012</v>
          </cell>
          <cell r="B13" t="str">
            <v>Cosmonaut initiation</v>
          </cell>
          <cell r="C13" t="str">
            <v>Activation</v>
          </cell>
          <cell r="D13">
            <v>10</v>
          </cell>
        </row>
        <row r="14">
          <cell r="A14" t="str">
            <v>013</v>
          </cell>
          <cell r="B14" t="str">
            <v>Cosmonaut Activation</v>
          </cell>
          <cell r="C14" t="str">
            <v>Activation</v>
          </cell>
          <cell r="D14">
            <v>100</v>
          </cell>
        </row>
        <row r="15">
          <cell r="A15" t="str">
            <v>014</v>
          </cell>
          <cell r="B15" t="str">
            <v>Cosmonaut Activation</v>
          </cell>
          <cell r="C15" t="str">
            <v>Activation</v>
          </cell>
          <cell r="D15">
            <v>50</v>
          </cell>
        </row>
        <row r="16">
          <cell r="A16" t="str">
            <v>015</v>
          </cell>
          <cell r="B16" t="str">
            <v>Event Proposal Submission</v>
          </cell>
          <cell r="C16" t="str">
            <v>Event</v>
          </cell>
          <cell r="D16">
            <v>50</v>
          </cell>
        </row>
        <row r="17">
          <cell r="A17" t="str">
            <v>016</v>
          </cell>
          <cell r="B17" t="str">
            <v>Event Content Creation/Upgrade</v>
          </cell>
          <cell r="C17" t="str">
            <v>Event</v>
          </cell>
          <cell r="D17" t="str">
            <v>25-100</v>
          </cell>
        </row>
        <row r="18">
          <cell r="A18" t="str">
            <v>017</v>
          </cell>
          <cell r="B18" t="str">
            <v>Event Contribution Tracking Report Making</v>
          </cell>
          <cell r="C18" t="str">
            <v>Event</v>
          </cell>
          <cell r="D18">
            <v>50</v>
          </cell>
        </row>
        <row r="19">
          <cell r="A19" t="str">
            <v>018</v>
          </cell>
          <cell r="B19" t="str">
            <v>Event Host (Online)</v>
          </cell>
          <cell r="C19" t="str">
            <v>Event</v>
          </cell>
          <cell r="D19">
            <v>25</v>
          </cell>
        </row>
        <row r="20">
          <cell r="A20" t="str">
            <v>019</v>
          </cell>
          <cell r="B20" t="str">
            <v>Event Segment Delivery(Online)</v>
          </cell>
          <cell r="C20" t="str">
            <v>Event</v>
          </cell>
          <cell r="D20">
            <v>25</v>
          </cell>
        </row>
        <row r="21">
          <cell r="A21" t="str">
            <v>020</v>
          </cell>
          <cell r="B21" t="str">
            <v>Event Host (Offline)</v>
          </cell>
          <cell r="C21" t="str">
            <v>Event</v>
          </cell>
          <cell r="D21">
            <v>50</v>
          </cell>
        </row>
        <row r="22">
          <cell r="A22" t="str">
            <v>021</v>
          </cell>
          <cell r="B22" t="str">
            <v>Event Segment Delivery(Offline)</v>
          </cell>
          <cell r="C22" t="str">
            <v>Event</v>
          </cell>
          <cell r="D22">
            <v>50</v>
          </cell>
        </row>
        <row r="23">
          <cell r="A23" t="str">
            <v>022</v>
          </cell>
          <cell r="B23" t="str">
            <v>Event Invitation calling support</v>
          </cell>
          <cell r="C23" t="str">
            <v>Event</v>
          </cell>
          <cell r="D23">
            <v>25</v>
          </cell>
        </row>
        <row r="24">
          <cell r="A24" t="str">
            <v>023</v>
          </cell>
          <cell r="B24" t="str">
            <v>Event Promotion</v>
          </cell>
          <cell r="C24" t="str">
            <v>Event</v>
          </cell>
          <cell r="D24">
            <v>10</v>
          </cell>
        </row>
        <row r="25">
          <cell r="A25" t="str">
            <v>024</v>
          </cell>
          <cell r="B25" t="str">
            <v>Event Outcome achievement</v>
          </cell>
          <cell r="C25" t="str">
            <v>Event</v>
          </cell>
          <cell r="D25">
            <v>50</v>
          </cell>
        </row>
        <row r="26">
          <cell r="A26" t="str">
            <v>025</v>
          </cell>
          <cell r="B26" t="str">
            <v>Event Feedback capture &amp; review</v>
          </cell>
          <cell r="C26" t="str">
            <v>Event</v>
          </cell>
          <cell r="D26">
            <v>25</v>
          </cell>
        </row>
        <row r="27">
          <cell r="A27" t="str">
            <v>026</v>
          </cell>
          <cell r="B27" t="str">
            <v>Event What Next/Learnings in written format</v>
          </cell>
          <cell r="C27" t="str">
            <v>Event</v>
          </cell>
          <cell r="D27">
            <v>25</v>
          </cell>
        </row>
        <row r="28">
          <cell r="A28" t="str">
            <v>027</v>
          </cell>
          <cell r="B28" t="str">
            <v>One-to-One(Orbiter-Cosmonaut, Cosmonaut-Cosmonaut, Propeller-Connect, Propeller-Propeller)</v>
          </cell>
          <cell r="C28" t="str">
            <v>Event</v>
          </cell>
          <cell r="D28">
            <v>10</v>
          </cell>
        </row>
        <row r="29">
          <cell r="A29" t="str">
            <v>028</v>
          </cell>
          <cell r="B29" t="str">
            <v>Participation in Small Groups Events(Category&lt;complementary, cross), Propeller-Connects, Team Building, Cosmonaut Collaboration)</v>
          </cell>
          <cell r="C29" t="str">
            <v>Event</v>
          </cell>
          <cell r="D29">
            <v>5</v>
          </cell>
        </row>
        <row r="30">
          <cell r="A30" t="str">
            <v>029</v>
          </cell>
          <cell r="B30" t="str">
            <v xml:space="preserve">Participation in Large Groups Events(Monthly/Weekly Interactions, Cosmonaut initiated sessions, Annual Celebration) </v>
          </cell>
          <cell r="C30" t="str">
            <v>Event</v>
          </cell>
          <cell r="D30">
            <v>5</v>
          </cell>
        </row>
        <row r="31">
          <cell r="A31" t="str">
            <v>030</v>
          </cell>
          <cell r="B31" t="str">
            <v>App tech issue reporting</v>
          </cell>
          <cell r="C31" t="str">
            <v>App</v>
          </cell>
          <cell r="D31" t="str">
            <v>5 per issue</v>
          </cell>
        </row>
        <row r="32">
          <cell r="A32" t="str">
            <v>031</v>
          </cell>
          <cell r="B32" t="str">
            <v>App new features or enhancement recommendations</v>
          </cell>
          <cell r="C32" t="str">
            <v>App</v>
          </cell>
          <cell r="D32" t="str">
            <v>25 per  recommendation</v>
          </cell>
        </row>
        <row r="33">
          <cell r="A33" t="str">
            <v>032</v>
          </cell>
          <cell r="B33" t="str">
            <v>Cosmonaut product/services review</v>
          </cell>
          <cell r="C33" t="str">
            <v>App</v>
          </cell>
          <cell r="D33">
            <v>5</v>
          </cell>
        </row>
        <row r="34">
          <cell r="A34" t="str">
            <v>033</v>
          </cell>
          <cell r="B34" t="str">
            <v>Content Contribution 1 min video</v>
          </cell>
          <cell r="C34" t="str">
            <v>DewDrop</v>
          </cell>
          <cell r="D34">
            <v>10</v>
          </cell>
        </row>
        <row r="35">
          <cell r="A35" t="str">
            <v>034</v>
          </cell>
          <cell r="B35" t="str">
            <v>Content Contribution Podcast video</v>
          </cell>
          <cell r="C35" t="str">
            <v>DewDrop</v>
          </cell>
          <cell r="D35">
            <v>25</v>
          </cell>
        </row>
        <row r="36">
          <cell r="A36" t="str">
            <v>035</v>
          </cell>
          <cell r="B36" t="str">
            <v>Process Improvement Proposals</v>
          </cell>
          <cell r="C36" t="str">
            <v>Bus. Dev</v>
          </cell>
          <cell r="D36">
            <v>50</v>
          </cell>
        </row>
        <row r="37">
          <cell r="A37" t="str">
            <v>036</v>
          </cell>
          <cell r="B37" t="str">
            <v>Business Strategy Proposals</v>
          </cell>
          <cell r="C37" t="str">
            <v>Bus. Dev</v>
          </cell>
          <cell r="D37">
            <v>100</v>
          </cell>
        </row>
        <row r="38">
          <cell r="A38" t="str">
            <v>037</v>
          </cell>
          <cell r="B38" t="str">
            <v>Blessing for referral receipt/closure</v>
          </cell>
          <cell r="C38"/>
          <cell r="D38"/>
        </row>
        <row r="39">
          <cell r="B39"/>
          <cell r="C39"/>
          <cell r="D39"/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6.657683217592" createdVersion="8" refreshedVersion="8" minRefreshableVersion="3" recordCount="26" xr:uid="{943659FF-3EC6-4895-B77A-7096924CFDC2}">
  <cacheSource type="worksheet">
    <worksheetSource ref="A1:F28" sheet="NT_CP"/>
  </cacheSource>
  <cacheFields count="7">
    <cacheField name="Month" numFmtId="17">
      <sharedItems containsSemiMixedTypes="0" containsNonDate="0" containsDate="1" containsString="0" minDate="2023-04-01T00:00:00" maxDate="2023-07-02T00:00:00"/>
    </cacheField>
    <cacheField name="Activity No" numFmtId="0">
      <sharedItems/>
    </cacheField>
    <cacheField name="Activity Type" numFmtId="0">
      <sharedItems/>
    </cacheField>
    <cacheField name="Points" numFmtId="0">
      <sharedItems containsSemiMixedTypes="0" containsString="0" containsNumber="1" containsInteger="1" minValue="10" maxValue="50" count="3">
        <n v="50"/>
        <n v="25"/>
        <n v="10"/>
      </sharedItems>
    </cacheField>
    <cacheField name="Activity Discription" numFmtId="0">
      <sharedItems/>
    </cacheField>
    <cacheField name="NT Name" numFmtId="0">
      <sharedItems count="7">
        <s v="Sudhakar Patole"/>
        <s v="Minal Govalkar"/>
        <s v="Kishore Hegde"/>
        <s v="Priyank Dodia"/>
        <s v="Deepak Pande"/>
        <s v="Rupali Kamat"/>
        <s v="Rama Achary"/>
      </sharedItems>
    </cacheField>
    <cacheField name="CP Buck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a" refreshedDate="45329.684849421297" createdVersion="8" refreshedVersion="8" minRefreshableVersion="3" recordCount="47" xr:uid="{D3ED6A0E-DC48-4441-8773-9CC6F6CF43B0}">
  <cacheSource type="worksheet">
    <worksheetSource ref="A1:F48" sheet="NT_CP"/>
  </cacheSource>
  <cacheFields count="7">
    <cacheField name="Month" numFmtId="17">
      <sharedItems containsSemiMixedTypes="0" containsNonDate="0" containsDate="1" containsString="0" minDate="2023-04-01T00:00:00" maxDate="2024-01-02T00:00:00"/>
    </cacheField>
    <cacheField name="Activity No" numFmtId="0">
      <sharedItems/>
    </cacheField>
    <cacheField name="Activity Type" numFmtId="0">
      <sharedItems/>
    </cacheField>
    <cacheField name="Points" numFmtId="0">
      <sharedItems containsSemiMixedTypes="0" containsString="0" containsNumber="1" containsInteger="1" minValue="10" maxValue="50"/>
    </cacheField>
    <cacheField name="Activity Discription" numFmtId="0">
      <sharedItems/>
    </cacheField>
    <cacheField name="NT Name" numFmtId="0">
      <sharedItems count="9">
        <s v="Sudhakar Patole"/>
        <s v="Minal Govalkar"/>
        <s v="Kishore Hegde"/>
        <s v="Vikas Nalawade"/>
        <s v="Priyank Dodia"/>
        <s v="Deepak Pande"/>
        <s v="Rupali Kamat"/>
        <s v="Rama Achary"/>
        <s v="Sudhakar Patole " u="1"/>
      </sharedItems>
    </cacheField>
    <cacheField name="CP Buck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41.750935300923" createdVersion="8" refreshedVersion="8" minRefreshableVersion="3" recordCount="72" xr:uid="{D655EC57-49BC-4B14-93EF-4DA26A6992F8}">
  <cacheSource type="worksheet">
    <worksheetSource ref="A1:G73" sheet="NT_CP"/>
  </cacheSource>
  <cacheFields count="8">
    <cacheField name="Month" numFmtId="17">
      <sharedItems containsSemiMixedTypes="0" containsNonDate="0" containsDate="1" containsString="0" minDate="2023-04-01T00:00:00" maxDate="2025-02-02T00:00:00"/>
    </cacheField>
    <cacheField name="Activity No" numFmtId="0">
      <sharedItems/>
    </cacheField>
    <cacheField name="Activity Type" numFmtId="0">
      <sharedItems/>
    </cacheField>
    <cacheField name="Points" numFmtId="0">
      <sharedItems containsSemiMixedTypes="0" containsString="0" containsNumber="1" containsInteger="1" minValue="10" maxValue="50"/>
    </cacheField>
    <cacheField name="Activity Discription" numFmtId="0">
      <sharedItems/>
    </cacheField>
    <cacheField name="NT Name" numFmtId="0">
      <sharedItems count="8">
        <s v="Sudhakar Patole"/>
        <s v="Minal Govalkar"/>
        <s v="Kishore Hegde"/>
        <s v="Vikas Nalawade"/>
        <s v="Priyank Dodia"/>
        <s v="Deepak Pande"/>
        <s v="Rupali Kamat"/>
        <s v="Rama Achary"/>
      </sharedItems>
    </cacheField>
    <cacheField name="CP Bucket" numFmtId="0">
      <sharedItems/>
    </cacheField>
    <cacheField name="Mobile Number" numFmtId="0">
      <sharedItems containsSemiMixedTypes="0" containsString="0" containsNumber="1" containsInteger="1" minValue="9004087255" maxValue="9930731958" count="8">
        <n v="9322283427"/>
        <n v="9819187544"/>
        <n v="9930731958"/>
        <n v="9004087255"/>
        <n v="9833620230"/>
        <n v="9820079389"/>
        <n v="9930557558"/>
        <n v="93216446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4-01T00:00:00"/>
    <s v="D005"/>
    <s v="Event Host (Offline)"/>
    <x v="0"/>
    <s v="MM event hosted"/>
    <x v="0"/>
    <s v="Orbiter/ NT"/>
  </r>
  <r>
    <d v="2023-04-01T00:00:00"/>
    <s v="D005"/>
    <s v="Event Host (Offline)"/>
    <x v="0"/>
    <s v="MM event hosted"/>
    <x v="1"/>
    <s v="Orbiter/ NT"/>
  </r>
  <r>
    <d v="2023-04-01T00:00:00"/>
    <s v="D006"/>
    <s v="Event Segment Delivery(Offline)"/>
    <x v="0"/>
    <s v="MM Supernova Interview"/>
    <x v="0"/>
    <s v="Orbiter/ NT"/>
  </r>
  <r>
    <d v="2023-04-01T00:00:00"/>
    <s v="D006"/>
    <s v="Event Segment Delivery(Offline)"/>
    <x v="0"/>
    <s v="MM Cosmonaut Interview"/>
    <x v="1"/>
    <s v="Orbiter/ NT"/>
  </r>
  <r>
    <d v="2023-04-01T00:00:00"/>
    <s v="D003"/>
    <s v="Event Segment Delivery(Online)"/>
    <x v="1"/>
    <s v="MM Growth segment"/>
    <x v="2"/>
    <s v="Orbiter/ NT"/>
  </r>
  <r>
    <d v="2023-04-01T00:00:00"/>
    <s v="C004"/>
    <s v="Content (Video format) online"/>
    <x v="2"/>
    <s v="MM Cosmonaut content"/>
    <x v="2"/>
    <s v="Orbiter"/>
  </r>
  <r>
    <d v="2023-04-01T00:00:00"/>
    <s v="C005"/>
    <s v="Content (Video format) offline"/>
    <x v="1"/>
    <s v="MM Propeller content"/>
    <x v="0"/>
    <s v="Orbiter"/>
  </r>
  <r>
    <d v="2023-04-01T00:00:00"/>
    <s v="D004"/>
    <s v="Event Support (Online)"/>
    <x v="2"/>
    <s v="MM invitation calling "/>
    <x v="1"/>
    <s v="Orbiter/ NT"/>
  </r>
  <r>
    <d v="2023-04-01T00:00:00"/>
    <s v="C001"/>
    <s v="Content (Draft format) for Event (MM,UExC etc)"/>
    <x v="1"/>
    <s v="MM Drafted Host Script"/>
    <x v="0"/>
    <s v="NT"/>
  </r>
  <r>
    <d v="2023-05-01T00:00:00"/>
    <s v="D005"/>
    <s v="Event Host (Offline)"/>
    <x v="0"/>
    <s v="MM event hosted"/>
    <x v="2"/>
    <s v="Orbiter/ NT"/>
  </r>
  <r>
    <d v="2023-05-01T00:00:00"/>
    <s v="D006"/>
    <s v="Event Segment Delivery(Offline)"/>
    <x v="0"/>
    <s v="MM Supernova Interview"/>
    <x v="2"/>
    <s v="Orbiter/ NT"/>
  </r>
  <r>
    <d v="2023-05-01T00:00:00"/>
    <s v="D006"/>
    <s v="Event Segment Delivery(Offline)"/>
    <x v="0"/>
    <s v="MM Cosmonaut Interview"/>
    <x v="3"/>
    <s v="Orbiter/ NT"/>
  </r>
  <r>
    <d v="2023-05-01T00:00:00"/>
    <s v="D003"/>
    <s v="Event Segment Delivery(Online)"/>
    <x v="1"/>
    <s v="MM Cosmonaut content"/>
    <x v="4"/>
    <s v="Orbiter/ NT"/>
  </r>
  <r>
    <d v="2023-05-01T00:00:00"/>
    <s v="D003"/>
    <s v="Event Segment Delivery(Online)"/>
    <x v="1"/>
    <s v="MM Growth segment"/>
    <x v="5"/>
    <s v="Orbiter/ NT"/>
  </r>
  <r>
    <d v="2023-05-01T00:00:00"/>
    <s v="C004"/>
    <s v="Content (Video format) online"/>
    <x v="2"/>
    <s v="MM Propeller content"/>
    <x v="1"/>
    <s v="Orbiter"/>
  </r>
  <r>
    <d v="2023-06-01T00:00:00"/>
    <s v="D006"/>
    <s v="Event Segment Delivery(Offline)"/>
    <x v="0"/>
    <s v="MM event hosted"/>
    <x v="3"/>
    <s v="Orbiter/ NT"/>
  </r>
  <r>
    <d v="2023-06-01T00:00:00"/>
    <s v="D006"/>
    <s v="Event Segment Delivery(Offline)"/>
    <x v="0"/>
    <s v="MM Supernova Interview"/>
    <x v="2"/>
    <s v="Orbiter/ NT"/>
  </r>
  <r>
    <d v="2023-06-01T00:00:00"/>
    <s v="D006"/>
    <s v="Event Segment Delivery(Offline)"/>
    <x v="0"/>
    <s v="MM Growth segment"/>
    <x v="2"/>
    <s v="Orbiter/ NT"/>
  </r>
  <r>
    <d v="2023-06-01T00:00:00"/>
    <s v="C001"/>
    <s v="Content (Draft format) for Event (MM,UExC etc)"/>
    <x v="1"/>
    <s v="MM Drafted Cosmonaut Script"/>
    <x v="0"/>
    <s v="NT"/>
  </r>
  <r>
    <d v="2023-07-01T00:00:00"/>
    <s v="D005"/>
    <s v="Event Host (Offline)"/>
    <x v="0"/>
    <s v="MM event hosted"/>
    <x v="1"/>
    <s v="Orbiter/ NT"/>
  </r>
  <r>
    <d v="2023-07-01T00:00:00"/>
    <s v="D006"/>
    <s v="Event Segment Delivery(Offline)"/>
    <x v="0"/>
    <s v="MM Cosmonaut Interview"/>
    <x v="2"/>
    <s v="Orbiter/ NT"/>
  </r>
  <r>
    <d v="2023-07-01T00:00:00"/>
    <s v="D006"/>
    <s v="Event Segment Delivery(Offline)"/>
    <x v="0"/>
    <s v="MM Supernova Interview"/>
    <x v="3"/>
    <s v="Orbiter/ NT"/>
  </r>
  <r>
    <d v="2023-07-01T00:00:00"/>
    <s v="D006"/>
    <s v="Event Segment Delivery(Offline)"/>
    <x v="0"/>
    <s v="MM Growth segment"/>
    <x v="3"/>
    <s v="Orbiter/ NT"/>
  </r>
  <r>
    <d v="2023-07-01T00:00:00"/>
    <s v="C001"/>
    <s v="Content (Draft format) for Event (MM,UExC etc)"/>
    <x v="1"/>
    <s v="MM Drafted Cosmonaut Script"/>
    <x v="0"/>
    <s v="NT"/>
  </r>
  <r>
    <d v="2023-07-01T00:00:00"/>
    <s v="C004"/>
    <s v="Content (Video format) online"/>
    <x v="2"/>
    <s v="MM Propeller content"/>
    <x v="6"/>
    <s v="Orbiter"/>
  </r>
  <r>
    <d v="2023-07-01T00:00:00"/>
    <s v="D004"/>
    <s v="Event Support (Online)"/>
    <x v="2"/>
    <s v="MM invitation calling "/>
    <x v="1"/>
    <s v="Orbiter/ N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23-04-01T00:00:00"/>
    <s v="D005"/>
    <s v="Event Host (Offline)"/>
    <n v="50"/>
    <s v="MM event hosted"/>
    <x v="0"/>
    <s v="Orbiter/ NT"/>
  </r>
  <r>
    <d v="2023-04-01T00:00:00"/>
    <s v="D005"/>
    <s v="Event Host (Offline)"/>
    <n v="50"/>
    <s v="MM event hosted"/>
    <x v="1"/>
    <s v="Orbiter/ NT"/>
  </r>
  <r>
    <d v="2023-04-01T00:00:00"/>
    <s v="D006"/>
    <s v="Event Segment Delivery(Offline)"/>
    <n v="50"/>
    <s v="MM Supernova Interview"/>
    <x v="0"/>
    <s v="Orbiter/ NT"/>
  </r>
  <r>
    <d v="2023-04-01T00:00:00"/>
    <s v="D006"/>
    <s v="Event Segment Delivery(Offline)"/>
    <n v="50"/>
    <s v="MM Cosmonaut Interview"/>
    <x v="1"/>
    <s v="Orbiter/ NT"/>
  </r>
  <r>
    <d v="2023-04-01T00:00:00"/>
    <s v="D003"/>
    <s v="Event Segment Delivery(Online)"/>
    <n v="25"/>
    <s v="MM Growth segment"/>
    <x v="2"/>
    <s v="Orbiter/ NT"/>
  </r>
  <r>
    <d v="2023-04-01T00:00:00"/>
    <s v="C004"/>
    <s v="Content (Video format) online"/>
    <n v="10"/>
    <s v="MM Cosmonaut content"/>
    <x v="2"/>
    <s v="Orbiter/ NT"/>
  </r>
  <r>
    <d v="2023-04-01T00:00:00"/>
    <s v="C005"/>
    <s v="Content (Video format) offline"/>
    <n v="25"/>
    <s v="MM Propeller content"/>
    <x v="0"/>
    <s v="Orbiter/ NT"/>
  </r>
  <r>
    <d v="2023-04-01T00:00:00"/>
    <s v="D004"/>
    <s v="Event Support (Online)"/>
    <n v="10"/>
    <s v="MM invitation calling "/>
    <x v="1"/>
    <s v="Orbiter/ NT"/>
  </r>
  <r>
    <d v="2023-04-01T00:00:00"/>
    <s v="C001"/>
    <s v="Content (Draft format) for Event (MM,UExC etc)"/>
    <n v="25"/>
    <s v="MM Drafted Host Script"/>
    <x v="0"/>
    <s v="Orbiter/ NT"/>
  </r>
  <r>
    <d v="2023-04-01T00:00:00"/>
    <s v="D004"/>
    <s v="Event Support (Online)"/>
    <n v="10"/>
    <s v="MM Growth segment"/>
    <x v="3"/>
    <s v="Orbiter/ NT"/>
  </r>
  <r>
    <d v="2023-05-01T00:00:00"/>
    <s v="D005"/>
    <s v="Event Host (Offline)"/>
    <n v="50"/>
    <s v="MM event hosted"/>
    <x v="2"/>
    <s v="Orbiter/ NT"/>
  </r>
  <r>
    <d v="2023-05-01T00:00:00"/>
    <s v="D006"/>
    <s v="Event Segment Delivery(Offline)"/>
    <n v="50"/>
    <s v="MM Supernova Interview"/>
    <x v="2"/>
    <s v="Orbiter/ NT"/>
  </r>
  <r>
    <d v="2023-05-01T00:00:00"/>
    <s v="D006"/>
    <s v="Event Segment Delivery(Offline)"/>
    <n v="50"/>
    <s v="MM Cosmonaut Interview"/>
    <x v="4"/>
    <s v="Orbiter/ NT"/>
  </r>
  <r>
    <d v="2023-05-01T00:00:00"/>
    <s v="D003"/>
    <s v="Event Segment Delivery(Online)"/>
    <n v="25"/>
    <s v="MM Cosmonaut content"/>
    <x v="5"/>
    <s v="Orbiter/ NT"/>
  </r>
  <r>
    <d v="2023-05-01T00:00:00"/>
    <s v="D003"/>
    <s v="Event Segment Delivery(Online)"/>
    <n v="25"/>
    <s v="MM Growth segment"/>
    <x v="6"/>
    <s v="Orbiter/ NT"/>
  </r>
  <r>
    <d v="2023-05-01T00:00:00"/>
    <s v="C004"/>
    <s v="Content (Video format) online"/>
    <n v="10"/>
    <s v="MM Propeller content"/>
    <x v="1"/>
    <s v="Orbiter/ NT"/>
  </r>
  <r>
    <d v="2023-06-01T00:00:00"/>
    <s v="D006"/>
    <s v="Event Segment Delivery(Offline)"/>
    <n v="50"/>
    <s v="MM event hosted"/>
    <x v="4"/>
    <s v="Orbiter/ NT"/>
  </r>
  <r>
    <d v="2023-06-01T00:00:00"/>
    <s v="D006"/>
    <s v="Event Segment Delivery(Offline)"/>
    <n v="50"/>
    <s v="MM Supernova Interview"/>
    <x v="2"/>
    <s v="Orbiter/ NT"/>
  </r>
  <r>
    <d v="2023-06-01T00:00:00"/>
    <s v="D006"/>
    <s v="Event Segment Delivery(Offline)"/>
    <n v="50"/>
    <s v="MM Growth segment"/>
    <x v="2"/>
    <s v="Orbiter/ NT"/>
  </r>
  <r>
    <d v="2023-06-01T00:00:00"/>
    <s v="C001"/>
    <s v="Content (Draft format) for Event (MM,UExC etc)"/>
    <n v="25"/>
    <s v="MM Drafted Script"/>
    <x v="0"/>
    <s v="Orbiter/ NT"/>
  </r>
  <r>
    <d v="2023-07-01T00:00:00"/>
    <s v="D005"/>
    <s v="Event Host (Offline)"/>
    <n v="50"/>
    <s v="MM event hosted"/>
    <x v="1"/>
    <s v="Orbiter/ NT"/>
  </r>
  <r>
    <d v="2023-07-01T00:00:00"/>
    <s v="D006"/>
    <s v="Event Segment Delivery(Offline)"/>
    <n v="50"/>
    <s v="MM Cosmonaut Interview"/>
    <x v="2"/>
    <s v="Orbiter/ NT"/>
  </r>
  <r>
    <d v="2023-07-01T00:00:00"/>
    <s v="D006"/>
    <s v="Event Segment Delivery(Offline)"/>
    <n v="50"/>
    <s v="MM Supernova Interview"/>
    <x v="4"/>
    <s v="Orbiter/ NT"/>
  </r>
  <r>
    <d v="2023-07-01T00:00:00"/>
    <s v="D006"/>
    <s v="Event Segment Delivery(Offline)"/>
    <n v="50"/>
    <s v="MM Growth segment"/>
    <x v="4"/>
    <s v="Orbiter/ NT"/>
  </r>
  <r>
    <d v="2023-07-01T00:00:00"/>
    <s v="C001"/>
    <s v="Content (Draft format) for Event (MM,UExC etc)"/>
    <n v="25"/>
    <s v="MM Drafted Script"/>
    <x v="0"/>
    <s v="Orbiter/ NT"/>
  </r>
  <r>
    <d v="2023-07-01T00:00:00"/>
    <s v="C004"/>
    <s v="Content (Video format) online"/>
    <n v="10"/>
    <s v="MM Propeller content"/>
    <x v="7"/>
    <s v="Orbiter/ NT"/>
  </r>
  <r>
    <d v="2023-07-01T00:00:00"/>
    <s v="D004"/>
    <s v="Event Support (Online)"/>
    <n v="10"/>
    <s v="MM invitation calling "/>
    <x v="1"/>
    <s v="Orbiter/ NT"/>
  </r>
  <r>
    <d v="2023-08-01T00:00:00"/>
    <s v="D005"/>
    <s v="Event Host (Offline)"/>
    <n v="50"/>
    <s v="MM event hosted"/>
    <x v="0"/>
    <s v="Orbiter/ NT"/>
  </r>
  <r>
    <d v="2023-08-01T00:00:00"/>
    <s v="D005"/>
    <s v="Event Host (Offline)"/>
    <n v="50"/>
    <s v="MM event hosted"/>
    <x v="5"/>
    <s v="Orbiter/ NT"/>
  </r>
  <r>
    <d v="2023-08-01T00:00:00"/>
    <s v="D003"/>
    <s v="Event Segment Delivery(Online)"/>
    <n v="25"/>
    <s v="MM Growth segment"/>
    <x v="2"/>
    <s v="Orbiter/ NT"/>
  </r>
  <r>
    <d v="2023-08-01T00:00:00"/>
    <s v="D006"/>
    <s v="Event Segment Delivery(Offline)"/>
    <n v="50"/>
    <s v="MM Supernova Interview"/>
    <x v="4"/>
    <s v="Orbiter/ NT"/>
  </r>
  <r>
    <d v="2023-08-01T00:00:00"/>
    <s v="D006"/>
    <s v="Event Segment Delivery(Offline)"/>
    <n v="50"/>
    <s v="MM Connect with Cosmonaut"/>
    <x v="0"/>
    <s v="Orbiter/ NT"/>
  </r>
  <r>
    <d v="2023-09-01T00:00:00"/>
    <s v="D006"/>
    <s v="Event Segment Delivery(Offline)"/>
    <n v="50"/>
    <s v="MM event hosted"/>
    <x v="4"/>
    <s v="Orbiter/ NT"/>
  </r>
  <r>
    <d v="2023-09-01T00:00:00"/>
    <s v="D006"/>
    <s v="Event Segment Delivery(Offline)"/>
    <n v="50"/>
    <s v="MM Growth segment"/>
    <x v="2"/>
    <s v="Orbiter/ NT"/>
  </r>
  <r>
    <d v="2023-09-01T00:00:00"/>
    <s v="C005"/>
    <s v="Content (Video format) offline"/>
    <n v="25"/>
    <s v="MM Propeller content"/>
    <x v="2"/>
    <s v="Orbiter/ NT"/>
  </r>
  <r>
    <d v="2023-09-01T00:00:00"/>
    <s v="D006"/>
    <s v="Event Segment Delivery(Offline)"/>
    <n v="50"/>
    <s v="MM Cosmonaut Interview"/>
    <x v="0"/>
    <s v="Orbiter/ NT"/>
  </r>
  <r>
    <d v="2023-09-01T00:00:00"/>
    <s v="D006"/>
    <s v="Event Segment Delivery(Offline)"/>
    <n v="50"/>
    <s v="MM Supernova Interview"/>
    <x v="1"/>
    <s v="Orbiter/ NT"/>
  </r>
  <r>
    <d v="2023-10-01T00:00:00"/>
    <s v="D005"/>
    <s v="Event Host (Offline)"/>
    <n v="50"/>
    <s v="MM event hosted"/>
    <x v="1"/>
    <s v="Orbiter/ NT"/>
  </r>
  <r>
    <d v="2023-10-01T00:00:00"/>
    <s v="D005"/>
    <s v="Event Host (Offline)"/>
    <n v="50"/>
    <s v="MM event hosted"/>
    <x v="7"/>
    <s v="Orbiter/ NT"/>
  </r>
  <r>
    <d v="2023-10-01T00:00:00"/>
    <s v="D003"/>
    <s v="Event Segment Delivery(Online)"/>
    <n v="25"/>
    <s v="MM Growth segment"/>
    <x v="2"/>
    <s v="Orbiter/ NT"/>
  </r>
  <r>
    <d v="2023-11-01T00:00:00"/>
    <s v="D007"/>
    <s v="Event Support (Offline)"/>
    <n v="25"/>
    <s v="Diwali Event Support"/>
    <x v="7"/>
    <s v="Orbiter/ NT"/>
  </r>
  <r>
    <d v="2023-11-01T00:00:00"/>
    <s v="D007"/>
    <s v="Event Support (Offline)"/>
    <n v="25"/>
    <s v="Diwali Event Support"/>
    <x v="1"/>
    <s v="Orbiter/ NT"/>
  </r>
  <r>
    <d v="2023-11-01T00:00:00"/>
    <s v="D007"/>
    <s v="Event Support (Offline)"/>
    <n v="25"/>
    <s v="Diwali Event Support"/>
    <x v="4"/>
    <s v="Orbiter/ NT"/>
  </r>
  <r>
    <d v="2023-11-01T00:00:00"/>
    <s v="D007"/>
    <s v="Event Support (Offline)"/>
    <n v="25"/>
    <s v="Diwali Event Support"/>
    <x v="5"/>
    <s v="Orbiter/ NT"/>
  </r>
  <r>
    <d v="2023-12-01T00:00:00"/>
    <s v="D007"/>
    <s v="Event Support (Offline)"/>
    <n v="25"/>
    <s v="MM event hosted"/>
    <x v="4"/>
    <s v="Orbiter/ NT"/>
  </r>
  <r>
    <d v="2024-01-01T00:00:00"/>
    <s v="D007"/>
    <s v="Event Support (Offline)"/>
    <n v="25"/>
    <s v="MM Supernova content - Hosted"/>
    <x v="0"/>
    <s v="Orbiter/ NT"/>
  </r>
  <r>
    <d v="2024-01-01T00:00:00"/>
    <s v="C005"/>
    <s v="Content (Video format) offline"/>
    <n v="25"/>
    <s v="Propeller segment"/>
    <x v="5"/>
    <s v="Orbiter/ N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23-04-01T00:00:00"/>
    <s v="D005"/>
    <s v="Event Host (Offline)"/>
    <n v="50"/>
    <s v="MM event hosted"/>
    <x v="0"/>
    <s v="Orbiter/ NT"/>
    <x v="0"/>
  </r>
  <r>
    <d v="2023-04-01T00:00:00"/>
    <s v="D005"/>
    <s v="Event Host (Offline)"/>
    <n v="50"/>
    <s v="MM event hosted"/>
    <x v="1"/>
    <s v="Orbiter/ NT"/>
    <x v="1"/>
  </r>
  <r>
    <d v="2023-04-01T00:00:00"/>
    <s v="D006"/>
    <s v="Event Segment Delivery(Offline)"/>
    <n v="50"/>
    <s v="MM Supernova Interview"/>
    <x v="0"/>
    <s v="Orbiter/ NT"/>
    <x v="0"/>
  </r>
  <r>
    <d v="2023-04-01T00:00:00"/>
    <s v="D006"/>
    <s v="Event Segment Delivery(Offline)"/>
    <n v="50"/>
    <s v="MM Cosmonaut Interview"/>
    <x v="1"/>
    <s v="Orbiter/ NT"/>
    <x v="1"/>
  </r>
  <r>
    <d v="2023-04-01T00:00:00"/>
    <s v="D003"/>
    <s v="Event Segment Delivery(Online)"/>
    <n v="25"/>
    <s v="MM Growth segment"/>
    <x v="2"/>
    <s v="Orbiter/ NT"/>
    <x v="2"/>
  </r>
  <r>
    <d v="2023-04-01T00:00:00"/>
    <s v="C004"/>
    <s v="Content (Video format) online"/>
    <n v="10"/>
    <s v="MM Cosmonaut content"/>
    <x v="2"/>
    <s v="Orbiter/ NT"/>
    <x v="2"/>
  </r>
  <r>
    <d v="2023-04-01T00:00:00"/>
    <s v="C005"/>
    <s v="Content (Video format) offline"/>
    <n v="25"/>
    <s v="MM Propeller content"/>
    <x v="0"/>
    <s v="Orbiter/ NT"/>
    <x v="0"/>
  </r>
  <r>
    <d v="2023-04-01T00:00:00"/>
    <s v="D004"/>
    <s v="Event Support (Online)"/>
    <n v="10"/>
    <s v="MM invitation calling "/>
    <x v="1"/>
    <s v="Orbiter/ NT"/>
    <x v="1"/>
  </r>
  <r>
    <d v="2023-04-01T00:00:00"/>
    <s v="C001"/>
    <s v="Content (Draft format) for Event (MM,UExC etc)"/>
    <n v="25"/>
    <s v="MM Drafted Host Script"/>
    <x v="0"/>
    <s v="Orbiter/ NT"/>
    <x v="0"/>
  </r>
  <r>
    <d v="2023-04-01T00:00:00"/>
    <s v="D004"/>
    <s v="Event Support (Online)"/>
    <n v="10"/>
    <s v="MM Growth segment"/>
    <x v="3"/>
    <s v="Orbiter/ NT"/>
    <x v="3"/>
  </r>
  <r>
    <d v="2023-05-01T00:00:00"/>
    <s v="D005"/>
    <s v="Event Host (Offline)"/>
    <n v="50"/>
    <s v="MM event hosted"/>
    <x v="2"/>
    <s v="Orbiter/ NT"/>
    <x v="2"/>
  </r>
  <r>
    <d v="2023-05-01T00:00:00"/>
    <s v="D006"/>
    <s v="Event Segment Delivery(Offline)"/>
    <n v="50"/>
    <s v="MM Supernova Interview"/>
    <x v="2"/>
    <s v="Orbiter/ NT"/>
    <x v="2"/>
  </r>
  <r>
    <d v="2023-05-01T00:00:00"/>
    <s v="D006"/>
    <s v="Event Segment Delivery(Offline)"/>
    <n v="50"/>
    <s v="MM Cosmonaut Interview"/>
    <x v="4"/>
    <s v="Orbiter/ NT"/>
    <x v="4"/>
  </r>
  <r>
    <d v="2023-05-01T00:00:00"/>
    <s v="D003"/>
    <s v="Event Segment Delivery(Online)"/>
    <n v="25"/>
    <s v="MM Cosmonaut content"/>
    <x v="5"/>
    <s v="Orbiter/ NT"/>
    <x v="5"/>
  </r>
  <r>
    <d v="2023-05-01T00:00:00"/>
    <s v="D003"/>
    <s v="Event Segment Delivery(Online)"/>
    <n v="25"/>
    <s v="MM Growth segment"/>
    <x v="6"/>
    <s v="Orbiter/ NT"/>
    <x v="6"/>
  </r>
  <r>
    <d v="2023-05-01T00:00:00"/>
    <s v="C004"/>
    <s v="Content (Video format) online"/>
    <n v="10"/>
    <s v="MM Propeller content"/>
    <x v="1"/>
    <s v="Orbiter/ NT"/>
    <x v="1"/>
  </r>
  <r>
    <d v="2023-06-01T00:00:00"/>
    <s v="D006"/>
    <s v="Event Segment Delivery(Offline)"/>
    <n v="50"/>
    <s v="MM event hosted"/>
    <x v="4"/>
    <s v="Orbiter/ NT"/>
    <x v="4"/>
  </r>
  <r>
    <d v="2023-06-01T00:00:00"/>
    <s v="D006"/>
    <s v="Event Segment Delivery(Offline)"/>
    <n v="50"/>
    <s v="MM Supernova Interview"/>
    <x v="2"/>
    <s v="Orbiter/ NT"/>
    <x v="2"/>
  </r>
  <r>
    <d v="2023-06-01T00:00:00"/>
    <s v="D006"/>
    <s v="Event Segment Delivery(Offline)"/>
    <n v="50"/>
    <s v="MM Growth segment"/>
    <x v="2"/>
    <s v="Orbiter/ NT"/>
    <x v="2"/>
  </r>
  <r>
    <d v="2023-06-01T00:00:00"/>
    <s v="C001"/>
    <s v="Content (Draft format) for Event (MM,UExC etc)"/>
    <n v="25"/>
    <s v="MM Drafted Script"/>
    <x v="0"/>
    <s v="Orbiter/ NT"/>
    <x v="0"/>
  </r>
  <r>
    <d v="2023-07-01T00:00:00"/>
    <s v="D005"/>
    <s v="Event Host (Offline)"/>
    <n v="50"/>
    <s v="MM event hosted"/>
    <x v="1"/>
    <s v="Orbiter/ NT"/>
    <x v="1"/>
  </r>
  <r>
    <d v="2023-07-01T00:00:00"/>
    <s v="D006"/>
    <s v="Event Segment Delivery(Offline)"/>
    <n v="50"/>
    <s v="MM Cosmonaut Interview"/>
    <x v="2"/>
    <s v="Orbiter/ NT"/>
    <x v="2"/>
  </r>
  <r>
    <d v="2023-07-01T00:00:00"/>
    <s v="D006"/>
    <s v="Event Segment Delivery(Offline)"/>
    <n v="50"/>
    <s v="MM Supernova Interview"/>
    <x v="4"/>
    <s v="Orbiter/ NT"/>
    <x v="4"/>
  </r>
  <r>
    <d v="2023-07-01T00:00:00"/>
    <s v="D006"/>
    <s v="Event Segment Delivery(Offline)"/>
    <n v="50"/>
    <s v="MM Growth segment"/>
    <x v="4"/>
    <s v="Orbiter/ NT"/>
    <x v="4"/>
  </r>
  <r>
    <d v="2023-07-01T00:00:00"/>
    <s v="C001"/>
    <s v="Content (Draft format) for Event (MM,UExC etc)"/>
    <n v="25"/>
    <s v="MM Drafted Script"/>
    <x v="0"/>
    <s v="Orbiter/ NT"/>
    <x v="0"/>
  </r>
  <r>
    <d v="2023-07-01T00:00:00"/>
    <s v="C004"/>
    <s v="Content (Video format) online"/>
    <n v="10"/>
    <s v="MM Propeller content"/>
    <x v="7"/>
    <s v="Orbiter/ NT"/>
    <x v="7"/>
  </r>
  <r>
    <d v="2023-07-01T00:00:00"/>
    <s v="D004"/>
    <s v="Event Support (Online)"/>
    <n v="10"/>
    <s v="MM invitation calling "/>
    <x v="1"/>
    <s v="Orbiter/ NT"/>
    <x v="1"/>
  </r>
  <r>
    <d v="2023-08-01T00:00:00"/>
    <s v="D005"/>
    <s v="Event Host (Offline)"/>
    <n v="50"/>
    <s v="MM event hosted"/>
    <x v="0"/>
    <s v="Orbiter/ NT"/>
    <x v="0"/>
  </r>
  <r>
    <d v="2023-08-01T00:00:00"/>
    <s v="D005"/>
    <s v="Event Host (Offline)"/>
    <n v="50"/>
    <s v="MM event hosted"/>
    <x v="5"/>
    <s v="Orbiter/ NT"/>
    <x v="5"/>
  </r>
  <r>
    <d v="2023-08-01T00:00:00"/>
    <s v="D003"/>
    <s v="Event Segment Delivery(Online)"/>
    <n v="25"/>
    <s v="MM Growth segment"/>
    <x v="2"/>
    <s v="Orbiter/ NT"/>
    <x v="2"/>
  </r>
  <r>
    <d v="2023-08-01T00:00:00"/>
    <s v="D006"/>
    <s v="Event Segment Delivery(Offline)"/>
    <n v="50"/>
    <s v="MM Supernova Interview"/>
    <x v="4"/>
    <s v="Orbiter/ NT"/>
    <x v="4"/>
  </r>
  <r>
    <d v="2023-08-01T00:00:00"/>
    <s v="D006"/>
    <s v="Event Segment Delivery(Offline)"/>
    <n v="50"/>
    <s v="MM Connect with Cosmonaut"/>
    <x v="0"/>
    <s v="Orbiter/ NT"/>
    <x v="0"/>
  </r>
  <r>
    <d v="2023-09-01T00:00:00"/>
    <s v="D006"/>
    <s v="Event Segment Delivery(Offline)"/>
    <n v="50"/>
    <s v="MM event hosted"/>
    <x v="4"/>
    <s v="Orbiter/ NT"/>
    <x v="4"/>
  </r>
  <r>
    <d v="2023-09-01T00:00:00"/>
    <s v="D006"/>
    <s v="Event Segment Delivery(Offline)"/>
    <n v="50"/>
    <s v="MM Growth segment"/>
    <x v="2"/>
    <s v="Orbiter/ NT"/>
    <x v="2"/>
  </r>
  <r>
    <d v="2023-09-01T00:00:00"/>
    <s v="C005"/>
    <s v="Content (Video format) offline"/>
    <n v="25"/>
    <s v="MM Propeller content"/>
    <x v="2"/>
    <s v="Orbiter/ NT"/>
    <x v="2"/>
  </r>
  <r>
    <d v="2023-09-01T00:00:00"/>
    <s v="D006"/>
    <s v="Event Segment Delivery(Offline)"/>
    <n v="50"/>
    <s v="MM Cosmonaut Interview"/>
    <x v="0"/>
    <s v="Orbiter/ NT"/>
    <x v="0"/>
  </r>
  <r>
    <d v="2023-09-01T00:00:00"/>
    <s v="D006"/>
    <s v="Event Segment Delivery(Offline)"/>
    <n v="50"/>
    <s v="MM Supernova Interview"/>
    <x v="1"/>
    <s v="Orbiter/ NT"/>
    <x v="1"/>
  </r>
  <r>
    <d v="2023-10-01T00:00:00"/>
    <s v="D005"/>
    <s v="Event Host (Offline)"/>
    <n v="50"/>
    <s v="MM event hosted"/>
    <x v="1"/>
    <s v="Orbiter/ NT"/>
    <x v="1"/>
  </r>
  <r>
    <d v="2023-10-01T00:00:00"/>
    <s v="D005"/>
    <s v="Event Host (Offline)"/>
    <n v="50"/>
    <s v="MM event hosted"/>
    <x v="7"/>
    <s v="Orbiter/ NT"/>
    <x v="7"/>
  </r>
  <r>
    <d v="2023-10-01T00:00:00"/>
    <s v="D003"/>
    <s v="Event Segment Delivery(Online)"/>
    <n v="25"/>
    <s v="MM Growth segment"/>
    <x v="2"/>
    <s v="Orbiter/ NT"/>
    <x v="2"/>
  </r>
  <r>
    <d v="2023-11-01T00:00:00"/>
    <s v="D007"/>
    <s v="Event Support (Offline)"/>
    <n v="25"/>
    <s v="Diwali Event Support"/>
    <x v="7"/>
    <s v="Orbiter/ NT"/>
    <x v="7"/>
  </r>
  <r>
    <d v="2023-11-01T00:00:00"/>
    <s v="D007"/>
    <s v="Event Support (Offline)"/>
    <n v="25"/>
    <s v="Diwali Event Support"/>
    <x v="1"/>
    <s v="Orbiter/ NT"/>
    <x v="1"/>
  </r>
  <r>
    <d v="2023-11-01T00:00:00"/>
    <s v="D007"/>
    <s v="Event Support (Offline)"/>
    <n v="25"/>
    <s v="Diwali Event Support"/>
    <x v="4"/>
    <s v="Orbiter/ NT"/>
    <x v="4"/>
  </r>
  <r>
    <d v="2023-11-01T00:00:00"/>
    <s v="D007"/>
    <s v="Event Support (Offline)"/>
    <n v="25"/>
    <s v="Diwali Event Support"/>
    <x v="5"/>
    <s v="Orbiter/ NT"/>
    <x v="5"/>
  </r>
  <r>
    <d v="2023-12-01T00:00:00"/>
    <s v="D007"/>
    <s v="Event Support (Offline)"/>
    <n v="25"/>
    <s v="MM event hosted"/>
    <x v="4"/>
    <s v="Orbiter/ NT"/>
    <x v="4"/>
  </r>
  <r>
    <d v="2024-01-01T00:00:00"/>
    <s v="D007"/>
    <s v="Event Support (Offline)"/>
    <n v="25"/>
    <s v="MM Supernova content - Hosted"/>
    <x v="0"/>
    <s v="Orbiter/ NT"/>
    <x v="0"/>
  </r>
  <r>
    <d v="2024-01-01T00:00:00"/>
    <s v="C005"/>
    <s v="Content (Video format) offline"/>
    <n v="25"/>
    <s v="Propeller segment"/>
    <x v="5"/>
    <s v="Orbiter/ NT"/>
    <x v="5"/>
  </r>
  <r>
    <d v="2024-02-01T00:00:00"/>
    <s v="D001"/>
    <s v="Event Contribution Tracking Report Making"/>
    <n v="50"/>
    <s v="Creating Promotion Strategy"/>
    <x v="4"/>
    <s v="Orbiter/ NT"/>
    <x v="4"/>
  </r>
  <r>
    <d v="2024-02-01T00:00:00"/>
    <s v="D005"/>
    <s v="Event Host (Offline)"/>
    <n v="50"/>
    <s v="Indentifying Live  Performances at Event"/>
    <x v="2"/>
    <s v="Orbiter/ NT"/>
    <x v="2"/>
  </r>
  <r>
    <d v="2024-02-01T00:00:00"/>
    <s v="D006"/>
    <s v="Event Segment Delivery(Offline)"/>
    <n v="50"/>
    <s v="Event Hosting"/>
    <x v="0"/>
    <s v="Orbiter/ NT"/>
    <x v="0"/>
  </r>
  <r>
    <d v="2024-02-01T00:00:00"/>
    <s v="D006"/>
    <s v="Event Segment Delivery(Offline)"/>
    <n v="50"/>
    <s v="Identifying  Tele Games"/>
    <x v="2"/>
    <s v="Orbiter/ NT"/>
    <x v="2"/>
  </r>
  <r>
    <d v="2024-03-01T00:00:00"/>
    <s v="D002"/>
    <s v="Event Host (Online)"/>
    <n v="25"/>
    <s v="Event Hosting"/>
    <x v="2"/>
    <s v="Orbiter/ NT"/>
    <x v="2"/>
  </r>
  <r>
    <d v="2024-04-01T00:00:00"/>
    <s v="D002"/>
    <s v="Event Host (Online)"/>
    <n v="25"/>
    <s v="Event Hosting"/>
    <x v="4"/>
    <s v="Orbiter/ NT"/>
    <x v="4"/>
  </r>
  <r>
    <d v="2024-05-01T00:00:00"/>
    <s v="D002"/>
    <s v="Event Host (Online)"/>
    <n v="25"/>
    <s v="Event Hosting"/>
    <x v="1"/>
    <s v="Orbiter/ NT"/>
    <x v="1"/>
  </r>
  <r>
    <d v="2024-05-01T00:00:00"/>
    <s v="C004"/>
    <s v="Content (Video format) online"/>
    <n v="10"/>
    <s v="Video Content"/>
    <x v="2"/>
    <s v="Orbiter/ NT"/>
    <x v="2"/>
  </r>
  <r>
    <d v="2024-06-01T00:00:00"/>
    <s v="D002"/>
    <s v="Event Host (Online)"/>
    <n v="25"/>
    <s v="Event Hosting"/>
    <x v="4"/>
    <s v="Orbiter/ NT"/>
    <x v="4"/>
  </r>
  <r>
    <d v="2024-06-01T00:00:00"/>
    <s v="D004"/>
    <s v="Event Support (Online)"/>
    <n v="10"/>
    <s v="Intangible Space Participation"/>
    <x v="1"/>
    <s v="Orbiter/ NT"/>
    <x v="1"/>
  </r>
  <r>
    <d v="2024-06-01T00:00:00"/>
    <s v="E001"/>
    <s v="One-to-One(Orbiter-Cosmonaut, Cosmonaut-Cosmonaut, Propeller-Connect, Propeller-Propeller)"/>
    <n v="10"/>
    <s v="One to One with Satish Thampi"/>
    <x v="4"/>
    <s v="Orbiter/ NT"/>
    <x v="4"/>
  </r>
  <r>
    <d v="2024-06-01T00:00:00"/>
    <s v="G001"/>
    <s v="Process Improvement Proposal"/>
    <n v="25"/>
    <s v="Response and suggestion to the Core requirement"/>
    <x v="2"/>
    <s v="Orbiter/ NT"/>
    <x v="2"/>
  </r>
  <r>
    <d v="2024-07-01T00:00:00"/>
    <s v="D002"/>
    <s v="Event Host (Online)"/>
    <n v="25"/>
    <s v="Event Hosting"/>
    <x v="7"/>
    <s v="Orbiter/ NT"/>
    <x v="7"/>
  </r>
  <r>
    <d v="2024-07-01T00:00:00"/>
    <s v="D003"/>
    <s v="Event Segment Delivery(Online)"/>
    <n v="25"/>
    <s v="Intangible Space Participation"/>
    <x v="4"/>
    <s v="Orbiter/ NT"/>
    <x v="4"/>
  </r>
  <r>
    <d v="2024-08-01T00:00:00"/>
    <s v="D002"/>
    <s v="Event Host (Online)"/>
    <n v="25"/>
    <s v="Event Hosting"/>
    <x v="4"/>
    <s v="Orbiter/ NT"/>
    <x v="4"/>
  </r>
  <r>
    <d v="2024-08-01T00:00:00"/>
    <s v="D004"/>
    <s v="Event Support (Online)"/>
    <n v="10"/>
    <s v="Intangible Space Participation"/>
    <x v="1"/>
    <s v="Orbiter/ NT"/>
    <x v="1"/>
  </r>
  <r>
    <d v="2024-09-01T00:00:00"/>
    <s v="D002"/>
    <s v="Event Host (Online)"/>
    <n v="25"/>
    <s v="Event Hosting"/>
    <x v="1"/>
    <s v="Orbiter/ NT"/>
    <x v="1"/>
  </r>
  <r>
    <d v="2024-09-01T00:00:00"/>
    <s v="D002"/>
    <s v="Event Host (Online)"/>
    <n v="25"/>
    <s v="Event Hosting"/>
    <x v="2"/>
    <s v="Orbiter/ NT"/>
    <x v="2"/>
  </r>
  <r>
    <d v="2024-10-01T00:00:00"/>
    <s v="D002"/>
    <s v="Event Host (Online)"/>
    <n v="25"/>
    <s v="Event Hosting"/>
    <x v="2"/>
    <s v="Orbiter/ NT"/>
    <x v="2"/>
  </r>
  <r>
    <d v="2024-10-01T00:00:00"/>
    <s v="D002"/>
    <s v="Event Host (Online)"/>
    <n v="25"/>
    <s v="E2A Deleivery"/>
    <x v="2"/>
    <s v="Orbiter/ NT"/>
    <x v="2"/>
  </r>
  <r>
    <d v="2024-11-01T00:00:00"/>
    <s v="D002"/>
    <s v="Event Host (Online)"/>
    <n v="25"/>
    <s v="Event Hosting"/>
    <x v="0"/>
    <s v="Orbiter/ NT"/>
    <x v="0"/>
  </r>
  <r>
    <d v="2024-12-01T00:00:00"/>
    <s v="D002"/>
    <s v="Event Host (Online)"/>
    <n v="25"/>
    <s v="Event Hosting"/>
    <x v="1"/>
    <s v="Orbiter/ NT"/>
    <x v="1"/>
  </r>
  <r>
    <d v="2025-01-01T00:00:00"/>
    <s v="D002"/>
    <s v="Event Host (Online)"/>
    <n v="25"/>
    <s v="Event Hosting"/>
    <x v="1"/>
    <s v="Orbiter/ NT"/>
    <x v="1"/>
  </r>
  <r>
    <d v="2025-02-01T00:00:00"/>
    <s v="D007"/>
    <s v="Event Support (Offline)"/>
    <n v="25"/>
    <s v="Unnievrsary Support"/>
    <x v="4"/>
    <s v="Orbiter/ NT"/>
    <x v="4"/>
  </r>
  <r>
    <d v="2025-02-01T00:00:00"/>
    <s v="D007"/>
    <s v="Event Support (Offline)"/>
    <n v="25"/>
    <s v="Unnievrsary Support"/>
    <x v="1"/>
    <s v="Orbiter/ NT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B90BD-EA2E-4A94-967A-5CE08A3F57A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8">
    <pivotField numFmtId="17" showAll="0"/>
    <pivotField showAll="0"/>
    <pivotField showAll="0"/>
    <pivotField dataField="1" showAll="0"/>
    <pivotField showAll="0"/>
    <pivotField axis="axisRow" showAll="0">
      <items count="9">
        <item x="5"/>
        <item x="2"/>
        <item x="1"/>
        <item x="4"/>
        <item x="7"/>
        <item x="6"/>
        <item x="0"/>
        <item x="3"/>
        <item t="default"/>
      </items>
    </pivotField>
    <pivotField showAll="0"/>
    <pivotField showAll="0">
      <items count="9">
        <item x="3"/>
        <item x="7"/>
        <item x="0"/>
        <item x="1"/>
        <item x="5"/>
        <item x="4"/>
        <item x="6"/>
        <item x="2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Poi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6F8A5-6BD8-416C-8959-BDFD7454C6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1" firstHeaderRow="1" firstDataRow="1" firstDataCol="1"/>
  <pivotFields count="7">
    <pivotField compact="0" numFmtId="17" outline="0" showAll="0"/>
    <pivotField compact="0" outline="0" showAll="0"/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compact="0" outline="0" showAll="0"/>
    <pivotField axis="axisRow" compact="0" outline="0" showAll="0">
      <items count="8">
        <item x="4"/>
        <item x="2"/>
        <item x="1"/>
        <item x="3"/>
        <item x="6"/>
        <item x="5"/>
        <item x="0"/>
        <item t="default"/>
      </items>
    </pivotField>
    <pivotField compact="0" outline="0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oi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52B21-A83D-4843-96C3-7CC6C2EAA99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7">
    <pivotField numFmtId="17" showAll="0"/>
    <pivotField showAll="0"/>
    <pivotField showAll="0"/>
    <pivotField dataField="1" showAll="0"/>
    <pivotField showAll="0"/>
    <pivotField axis="axisRow" showAll="0">
      <items count="10">
        <item x="5"/>
        <item x="2"/>
        <item x="1"/>
        <item x="4"/>
        <item x="7"/>
        <item x="6"/>
        <item x="0"/>
        <item m="1" x="8"/>
        <item x="3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Sum of Poi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2421-16CC-4D1D-9D9D-5418386507DE}">
  <dimension ref="A3:B12"/>
  <sheetViews>
    <sheetView workbookViewId="0">
      <selection activeCell="B5" sqref="B5"/>
    </sheetView>
  </sheetViews>
  <sheetFormatPr defaultRowHeight="15" x14ac:dyDescent="0.25"/>
  <cols>
    <col min="1" max="1" width="15.42578125" bestFit="1" customWidth="1"/>
    <col min="2" max="2" width="13.28515625" bestFit="1" customWidth="1"/>
    <col min="3" max="8" width="16.28515625" bestFit="1" customWidth="1"/>
    <col min="9" max="10" width="11.28515625" bestFit="1" customWidth="1"/>
  </cols>
  <sheetData>
    <row r="3" spans="1:2" x14ac:dyDescent="0.25">
      <c r="A3" s="9" t="s">
        <v>0</v>
      </c>
      <c r="B3" t="s">
        <v>1</v>
      </c>
    </row>
    <row r="4" spans="1:2" x14ac:dyDescent="0.25">
      <c r="A4" s="28" t="s">
        <v>2</v>
      </c>
      <c r="B4">
        <v>125</v>
      </c>
    </row>
    <row r="5" spans="1:2" x14ac:dyDescent="0.25">
      <c r="A5" s="28" t="s">
        <v>3</v>
      </c>
      <c r="B5">
        <v>645</v>
      </c>
    </row>
    <row r="6" spans="1:2" x14ac:dyDescent="0.25">
      <c r="A6" s="28" t="s">
        <v>4</v>
      </c>
      <c r="B6">
        <v>450</v>
      </c>
    </row>
    <row r="7" spans="1:2" x14ac:dyDescent="0.25">
      <c r="A7" s="28" t="s">
        <v>5</v>
      </c>
      <c r="B7">
        <v>535</v>
      </c>
    </row>
    <row r="8" spans="1:2" x14ac:dyDescent="0.25">
      <c r="A8" s="28" t="s">
        <v>6</v>
      </c>
      <c r="B8">
        <v>110</v>
      </c>
    </row>
    <row r="9" spans="1:2" x14ac:dyDescent="0.25">
      <c r="A9" s="28" t="s">
        <v>7</v>
      </c>
      <c r="B9">
        <v>25</v>
      </c>
    </row>
    <row r="10" spans="1:2" x14ac:dyDescent="0.25">
      <c r="A10" s="28" t="s">
        <v>8</v>
      </c>
      <c r="B10">
        <v>450</v>
      </c>
    </row>
    <row r="11" spans="1:2" x14ac:dyDescent="0.25">
      <c r="A11" s="28" t="s">
        <v>9</v>
      </c>
      <c r="B11">
        <v>10</v>
      </c>
    </row>
    <row r="12" spans="1:2" x14ac:dyDescent="0.25">
      <c r="A12" s="28" t="s">
        <v>10</v>
      </c>
      <c r="B12">
        <v>2350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3C87-2D2F-42C0-A651-9660F2F9EB1C}">
  <dimension ref="A1:G30"/>
  <sheetViews>
    <sheetView workbookViewId="0">
      <selection activeCell="C10" sqref="C10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41.7109375" bestFit="1" customWidth="1"/>
    <col min="4" max="4" width="8.85546875" bestFit="1" customWidth="1"/>
    <col min="5" max="5" width="6.7109375" bestFit="1" customWidth="1"/>
    <col min="6" max="6" width="119.28515625" bestFit="1" customWidth="1"/>
    <col min="7" max="7" width="11" bestFit="1" customWidth="1"/>
  </cols>
  <sheetData>
    <row r="1" spans="1:7" x14ac:dyDescent="0.25">
      <c r="A1" t="s">
        <v>232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234</v>
      </c>
    </row>
    <row r="2" spans="1:7" x14ac:dyDescent="0.25">
      <c r="A2" s="2">
        <v>44743</v>
      </c>
      <c r="B2" s="1" t="s">
        <v>239</v>
      </c>
      <c r="C2" t="e">
        <f>VLOOKUP(B2,#REF!,2,0)</f>
        <v>#REF!</v>
      </c>
      <c r="D2" t="str">
        <f>VLOOKUP(B2,[1]Sheet1!$A:$C,3,0)</f>
        <v>Event</v>
      </c>
      <c r="E2">
        <f>VLOOKUP(B2,[1]Sheet1!$A:$D,4,0)</f>
        <v>25</v>
      </c>
      <c r="F2" t="s">
        <v>256</v>
      </c>
    </row>
    <row r="3" spans="1:7" x14ac:dyDescent="0.25">
      <c r="A3" s="2">
        <v>44774</v>
      </c>
      <c r="B3" s="1" t="s">
        <v>239</v>
      </c>
      <c r="C3" t="e">
        <f>VLOOKUP(B3,#REF!,2,0)</f>
        <v>#REF!</v>
      </c>
      <c r="D3" t="str">
        <f>VLOOKUP(B3,[1]Sheet1!$A:$C,3,0)</f>
        <v>Event</v>
      </c>
      <c r="E3">
        <f>VLOOKUP(B3,[1]Sheet1!$A:$D,4,0)</f>
        <v>25</v>
      </c>
      <c r="F3" t="s">
        <v>256</v>
      </c>
    </row>
    <row r="4" spans="1:7" x14ac:dyDescent="0.25">
      <c r="A4" s="2">
        <v>44805</v>
      </c>
      <c r="B4" s="1" t="s">
        <v>239</v>
      </c>
      <c r="C4" t="e">
        <f>VLOOKUP(B4,#REF!,2,0)</f>
        <v>#REF!</v>
      </c>
      <c r="D4" t="str">
        <f>VLOOKUP(B4,[1]Sheet1!$A:$C,3,0)</f>
        <v>Event</v>
      </c>
      <c r="E4">
        <f>VLOOKUP(B4,[1]Sheet1!$A:$D,4,0)</f>
        <v>25</v>
      </c>
      <c r="F4" t="s">
        <v>256</v>
      </c>
    </row>
    <row r="5" spans="1:7" x14ac:dyDescent="0.25">
      <c r="A5" s="2">
        <v>44835</v>
      </c>
      <c r="B5" s="1" t="s">
        <v>239</v>
      </c>
      <c r="C5" t="e">
        <f>VLOOKUP(B5,#REF!,2,0)</f>
        <v>#REF!</v>
      </c>
      <c r="D5" t="str">
        <f>VLOOKUP(B5,[1]Sheet1!$A:$C,3,0)</f>
        <v>Event</v>
      </c>
      <c r="E5">
        <f>VLOOKUP(B5,[1]Sheet1!$A:$D,4,0)</f>
        <v>25</v>
      </c>
      <c r="F5" t="s">
        <v>256</v>
      </c>
    </row>
    <row r="6" spans="1:7" x14ac:dyDescent="0.25">
      <c r="A6" s="2">
        <v>44835</v>
      </c>
      <c r="B6" s="1" t="s">
        <v>235</v>
      </c>
      <c r="C6" t="e">
        <f>VLOOKUP(B6,#REF!,2,0)</f>
        <v>#REF!</v>
      </c>
      <c r="D6" t="str">
        <f>VLOOKUP(B6,[1]Sheet1!$A:$C,3,0)</f>
        <v>Event</v>
      </c>
      <c r="E6" t="str">
        <f>VLOOKUP(B6,[1]Sheet1!$A:$D,4,0)</f>
        <v>25-100</v>
      </c>
      <c r="F6" t="s">
        <v>257</v>
      </c>
    </row>
    <row r="7" spans="1:7" x14ac:dyDescent="0.25">
      <c r="A7" s="2">
        <v>44866</v>
      </c>
      <c r="B7" s="1" t="s">
        <v>239</v>
      </c>
      <c r="C7" t="e">
        <f>VLOOKUP(B7,#REF!,2,0)</f>
        <v>#REF!</v>
      </c>
      <c r="D7" t="str">
        <f>VLOOKUP(B7,[1]Sheet1!$A:$C,3,0)</f>
        <v>Event</v>
      </c>
      <c r="E7">
        <f>VLOOKUP(B7,[1]Sheet1!$A:$D,4,0)</f>
        <v>25</v>
      </c>
      <c r="F7" t="s">
        <v>256</v>
      </c>
    </row>
    <row r="8" spans="1:7" x14ac:dyDescent="0.25">
      <c r="A8" s="2">
        <v>44896</v>
      </c>
      <c r="B8" s="1" t="s">
        <v>239</v>
      </c>
      <c r="C8" t="e">
        <f>VLOOKUP(B8,#REF!,2,0)</f>
        <v>#REF!</v>
      </c>
      <c r="D8" t="str">
        <f>VLOOKUP(B8,[1]Sheet1!$A:$C,3,0)</f>
        <v>Event</v>
      </c>
      <c r="E8">
        <f>VLOOKUP(B8,[1]Sheet1!$A:$D,4,0)</f>
        <v>25</v>
      </c>
      <c r="F8" t="s">
        <v>256</v>
      </c>
    </row>
    <row r="9" spans="1:7" x14ac:dyDescent="0.25">
      <c r="A9" s="2">
        <v>44896</v>
      </c>
      <c r="B9" s="1" t="s">
        <v>235</v>
      </c>
      <c r="C9" t="e">
        <f>VLOOKUP(B9,#REF!,2,0)</f>
        <v>#REF!</v>
      </c>
      <c r="D9" t="str">
        <f>VLOOKUP(B9,[1]Sheet1!$A:$C,3,0)</f>
        <v>Event</v>
      </c>
      <c r="E9" t="str">
        <f>VLOOKUP(B9,[1]Sheet1!$A:$D,4,0)</f>
        <v>25-100</v>
      </c>
      <c r="F9" t="s">
        <v>257</v>
      </c>
    </row>
    <row r="10" spans="1:7" x14ac:dyDescent="0.25">
      <c r="A10" s="2">
        <v>44927</v>
      </c>
      <c r="B10" s="1" t="s">
        <v>239</v>
      </c>
      <c r="C10" t="e">
        <f>VLOOKUP(B10,#REF!,2,0)</f>
        <v>#REF!</v>
      </c>
      <c r="D10" t="str">
        <f>VLOOKUP(B10,[1]Sheet1!$A:$C,3,0)</f>
        <v>Event</v>
      </c>
      <c r="E10">
        <f>VLOOKUP(B10,[1]Sheet1!$A:$D,4,0)</f>
        <v>25</v>
      </c>
      <c r="F10" t="s">
        <v>256</v>
      </c>
    </row>
    <row r="11" spans="1:7" x14ac:dyDescent="0.25">
      <c r="A11" s="2">
        <v>44986</v>
      </c>
      <c r="B11" s="1" t="s">
        <v>239</v>
      </c>
      <c r="C11" t="e">
        <f>VLOOKUP(B11,#REF!,2,0)</f>
        <v>#REF!</v>
      </c>
      <c r="D11" t="str">
        <f>VLOOKUP(B11,[1]Sheet1!$A:$C,3,0)</f>
        <v>Event</v>
      </c>
      <c r="E11">
        <f>VLOOKUP(B11,[1]Sheet1!$A:$D,4,0)</f>
        <v>25</v>
      </c>
      <c r="F11" t="s">
        <v>257</v>
      </c>
    </row>
    <row r="12" spans="1:7" x14ac:dyDescent="0.25">
      <c r="A12" s="2"/>
      <c r="B12" s="1"/>
      <c r="C12" t="e">
        <f>VLOOKUP(B12,#REF!,2,0)</f>
        <v>#REF!</v>
      </c>
      <c r="D12" t="e">
        <f>VLOOKUP(B12,[1]Sheet1!$A:$C,3,0)</f>
        <v>#N/A</v>
      </c>
      <c r="E12" t="e">
        <f>VLOOKUP(B12,[1]Sheet1!$A:$D,4,0)</f>
        <v>#N/A</v>
      </c>
    </row>
    <row r="13" spans="1:7" x14ac:dyDescent="0.25">
      <c r="A13" s="2"/>
      <c r="B13" s="1"/>
      <c r="C13" t="e">
        <f>VLOOKUP(B13,#REF!,2,0)</f>
        <v>#REF!</v>
      </c>
      <c r="D13" t="e">
        <f>VLOOKUP(B13,[1]Sheet1!$A:$C,3,0)</f>
        <v>#N/A</v>
      </c>
      <c r="E13" t="e">
        <f>VLOOKUP(B13,[1]Sheet1!$A:$D,4,0)</f>
        <v>#N/A</v>
      </c>
    </row>
    <row r="14" spans="1:7" x14ac:dyDescent="0.25">
      <c r="A14" s="2"/>
      <c r="B14" s="1"/>
      <c r="C14" t="e">
        <f>VLOOKUP(B14,#REF!,2,0)</f>
        <v>#REF!</v>
      </c>
      <c r="D14" t="e">
        <f>VLOOKUP(B14,[1]Sheet1!$A:$C,3,0)</f>
        <v>#N/A</v>
      </c>
      <c r="E14" t="e">
        <f>VLOOKUP(B14,[1]Sheet1!$A:$D,4,0)</f>
        <v>#N/A</v>
      </c>
    </row>
    <row r="15" spans="1:7" x14ac:dyDescent="0.25">
      <c r="A15" s="2"/>
      <c r="B15" s="1"/>
      <c r="C15" t="e">
        <f>VLOOKUP(B15,#REF!,2,0)</f>
        <v>#REF!</v>
      </c>
      <c r="D15" t="e">
        <f>VLOOKUP(B15,[1]Sheet1!$A:$C,3,0)</f>
        <v>#N/A</v>
      </c>
      <c r="E15" t="e">
        <f>VLOOKUP(B15,[1]Sheet1!$A:$D,4,0)</f>
        <v>#N/A</v>
      </c>
    </row>
    <row r="16" spans="1:7" x14ac:dyDescent="0.25">
      <c r="A16" s="2"/>
      <c r="B16" s="1"/>
      <c r="C16" t="e">
        <f>VLOOKUP(B16,#REF!,2,0)</f>
        <v>#REF!</v>
      </c>
      <c r="D16" t="e">
        <f>VLOOKUP(B16,[1]Sheet1!$A:$C,3,0)</f>
        <v>#N/A</v>
      </c>
      <c r="E16" t="e">
        <f>VLOOKUP(B16,[1]Sheet1!$A:$D,4,0)</f>
        <v>#N/A</v>
      </c>
    </row>
    <row r="17" spans="1:5" x14ac:dyDescent="0.25">
      <c r="A17" s="2"/>
      <c r="B17" s="1"/>
      <c r="C17" t="e">
        <f>VLOOKUP(B17,#REF!,2,0)</f>
        <v>#REF!</v>
      </c>
      <c r="D17" t="e">
        <f>VLOOKUP(B17,[1]Sheet1!$A:$C,3,0)</f>
        <v>#N/A</v>
      </c>
      <c r="E17" t="e">
        <f>VLOOKUP(B17,[1]Sheet1!$A:$D,4,0)</f>
        <v>#N/A</v>
      </c>
    </row>
    <row r="18" spans="1:5" x14ac:dyDescent="0.25">
      <c r="A18" s="2"/>
      <c r="B18" s="1"/>
      <c r="C18" t="e">
        <f>VLOOKUP(B18,#REF!,2,0)</f>
        <v>#REF!</v>
      </c>
      <c r="D18" t="e">
        <f>VLOOKUP(B18,[1]Sheet1!$A:$C,3,0)</f>
        <v>#N/A</v>
      </c>
      <c r="E18" t="e">
        <f>VLOOKUP(B18,[1]Sheet1!$A:$D,4,0)</f>
        <v>#N/A</v>
      </c>
    </row>
    <row r="19" spans="1:5" x14ac:dyDescent="0.25">
      <c r="A19" s="2"/>
      <c r="B19" s="1"/>
      <c r="C19" t="e">
        <f>VLOOKUP(B19,#REF!,2,0)</f>
        <v>#REF!</v>
      </c>
      <c r="D19" t="e">
        <f>VLOOKUP(B19,[1]Sheet1!$A:$C,3,0)</f>
        <v>#N/A</v>
      </c>
      <c r="E19" t="e">
        <f>VLOOKUP(B19,[1]Sheet1!$A:$D,4,0)</f>
        <v>#N/A</v>
      </c>
    </row>
    <row r="20" spans="1:5" x14ac:dyDescent="0.25">
      <c r="A20" s="2"/>
      <c r="B20" s="1"/>
      <c r="C20" t="e">
        <f>VLOOKUP(B20,#REF!,2,0)</f>
        <v>#REF!</v>
      </c>
      <c r="D20" t="e">
        <f>VLOOKUP(B20,[1]Sheet1!$A:$C,3,0)</f>
        <v>#N/A</v>
      </c>
      <c r="E20" t="e">
        <f>VLOOKUP(B20,[1]Sheet1!$A:$D,4,0)</f>
        <v>#N/A</v>
      </c>
    </row>
    <row r="21" spans="1:5" x14ac:dyDescent="0.25">
      <c r="A21" s="2"/>
      <c r="B21" s="1"/>
      <c r="C21" t="e">
        <f>VLOOKUP(B21,#REF!,2,0)</f>
        <v>#REF!</v>
      </c>
      <c r="D21" t="e">
        <f>VLOOKUP(B21,[1]Sheet1!$A:$C,3,0)</f>
        <v>#N/A</v>
      </c>
      <c r="E21" t="e">
        <f>VLOOKUP(B21,[1]Sheet1!$A:$D,4,0)</f>
        <v>#N/A</v>
      </c>
    </row>
    <row r="22" spans="1:5" x14ac:dyDescent="0.25">
      <c r="A22" s="2"/>
      <c r="B22" s="1"/>
      <c r="C22" t="e">
        <f>VLOOKUP(B22,#REF!,2,0)</f>
        <v>#REF!</v>
      </c>
      <c r="D22" t="e">
        <f>VLOOKUP(B22,[1]Sheet1!$A:$C,3,0)</f>
        <v>#N/A</v>
      </c>
      <c r="E22" t="e">
        <f>VLOOKUP(B22,[1]Sheet1!$A:$D,4,0)</f>
        <v>#N/A</v>
      </c>
    </row>
    <row r="23" spans="1:5" x14ac:dyDescent="0.25">
      <c r="A23" s="2"/>
      <c r="B23" s="1"/>
      <c r="C23" t="e">
        <f>VLOOKUP(B23,#REF!,2,0)</f>
        <v>#REF!</v>
      </c>
      <c r="D23" t="e">
        <f>VLOOKUP(B23,[1]Sheet1!$A:$C,3,0)</f>
        <v>#N/A</v>
      </c>
      <c r="E23" t="e">
        <f>VLOOKUP(B23,[1]Sheet1!$A:$D,4,0)</f>
        <v>#N/A</v>
      </c>
    </row>
    <row r="24" spans="1:5" x14ac:dyDescent="0.25">
      <c r="A24" s="2"/>
      <c r="B24" s="1"/>
      <c r="C24" t="e">
        <f>VLOOKUP(B24,#REF!,2,0)</f>
        <v>#REF!</v>
      </c>
      <c r="D24" t="e">
        <f>VLOOKUP(B24,[1]Sheet1!$A:$C,3,0)</f>
        <v>#N/A</v>
      </c>
      <c r="E24" t="e">
        <f>VLOOKUP(B24,[1]Sheet1!$A:$D,4,0)</f>
        <v>#N/A</v>
      </c>
    </row>
    <row r="25" spans="1:5" x14ac:dyDescent="0.25">
      <c r="A25" s="2"/>
      <c r="B25" s="1"/>
      <c r="C25" t="e">
        <f>VLOOKUP(B25,#REF!,2,0)</f>
        <v>#REF!</v>
      </c>
      <c r="D25" t="e">
        <f>VLOOKUP(B25,[1]Sheet1!$A:$C,3,0)</f>
        <v>#N/A</v>
      </c>
      <c r="E25" t="e">
        <f>VLOOKUP(B25,[1]Sheet1!$A:$D,4,0)</f>
        <v>#N/A</v>
      </c>
    </row>
    <row r="26" spans="1:5" x14ac:dyDescent="0.25">
      <c r="A26" s="2"/>
      <c r="B26" s="1"/>
      <c r="C26" t="e">
        <f>VLOOKUP(B26,#REF!,2,0)</f>
        <v>#REF!</v>
      </c>
      <c r="D26" t="e">
        <f>VLOOKUP(B26,[1]Sheet1!$A:$C,3,0)</f>
        <v>#N/A</v>
      </c>
      <c r="E26" t="e">
        <f>VLOOKUP(B26,[1]Sheet1!$A:$D,4,0)</f>
        <v>#N/A</v>
      </c>
    </row>
    <row r="27" spans="1:5" x14ac:dyDescent="0.25">
      <c r="A27" s="2"/>
      <c r="B27" s="1"/>
      <c r="C27" t="e">
        <f>VLOOKUP(B27,#REF!,2,0)</f>
        <v>#REF!</v>
      </c>
      <c r="D27" t="e">
        <f>VLOOKUP(B27,[1]Sheet1!$A:$C,3,0)</f>
        <v>#N/A</v>
      </c>
      <c r="E27" t="e">
        <f>VLOOKUP(B27,[1]Sheet1!$A:$D,4,0)</f>
        <v>#N/A</v>
      </c>
    </row>
    <row r="28" spans="1:5" x14ac:dyDescent="0.25">
      <c r="A28" s="2"/>
      <c r="B28" s="1"/>
      <c r="C28" t="e">
        <f>VLOOKUP(B28,#REF!,2,0)</f>
        <v>#REF!</v>
      </c>
      <c r="D28" t="e">
        <f>VLOOKUP(B28,[1]Sheet1!$A:$C,3,0)</f>
        <v>#N/A</v>
      </c>
      <c r="E28" t="e">
        <f>VLOOKUP(B28,[1]Sheet1!$A:$D,4,0)</f>
        <v>#N/A</v>
      </c>
    </row>
    <row r="29" spans="1:5" x14ac:dyDescent="0.25">
      <c r="A29" s="2"/>
      <c r="B29" s="1"/>
      <c r="C29" t="e">
        <f>VLOOKUP(B29,#REF!,2,0)</f>
        <v>#REF!</v>
      </c>
      <c r="D29" t="e">
        <f>VLOOKUP(B29,[1]Sheet1!$A:$C,3,0)</f>
        <v>#N/A</v>
      </c>
      <c r="E29" t="e">
        <f>VLOOKUP(B29,[1]Sheet1!$A:$D,4,0)</f>
        <v>#N/A</v>
      </c>
    </row>
    <row r="30" spans="1:5" x14ac:dyDescent="0.25">
      <c r="A30" s="2"/>
      <c r="B30" s="1"/>
      <c r="C30" t="e">
        <f>VLOOKUP(B30,#REF!,2,0)</f>
        <v>#REF!</v>
      </c>
      <c r="D30" t="e">
        <f>VLOOKUP(B30,[1]Sheet1!$A:$C,3,0)</f>
        <v>#N/A</v>
      </c>
      <c r="E30" t="e">
        <f>VLOOKUP(B30,[1]Sheet1!$A:$D,4,0)</f>
        <v>#N/A</v>
      </c>
    </row>
  </sheetData>
  <autoFilter ref="A1:G30" xr:uid="{DB623C87-2D2F-42C0-A651-9660F2F9EB1C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06A8-F454-45E6-A759-94A06F693FA7}">
  <dimension ref="A1:G21"/>
  <sheetViews>
    <sheetView workbookViewId="0">
      <selection activeCell="F2" sqref="F2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30.28515625" bestFit="1" customWidth="1"/>
    <col min="4" max="4" width="8.85546875" bestFit="1" customWidth="1"/>
    <col min="5" max="5" width="6.5703125" bestFit="1" customWidth="1"/>
    <col min="6" max="6" width="21.140625" bestFit="1" customWidth="1"/>
    <col min="7" max="7" width="11" bestFit="1" customWidth="1"/>
  </cols>
  <sheetData>
    <row r="1" spans="1:7" x14ac:dyDescent="0.25">
      <c r="A1" t="s">
        <v>232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234</v>
      </c>
    </row>
    <row r="2" spans="1:7" x14ac:dyDescent="0.25">
      <c r="A2" s="2">
        <v>44743</v>
      </c>
      <c r="B2" s="1" t="s">
        <v>239</v>
      </c>
      <c r="C2" t="e">
        <f>VLOOKUP(B2,#REF!,2,0)</f>
        <v>#REF!</v>
      </c>
      <c r="D2" t="str">
        <f>VLOOKUP(B2,[1]Sheet1!$A:$C,3,0)</f>
        <v>Event</v>
      </c>
      <c r="E2">
        <f>VLOOKUP(B2,[1]Sheet1!$A:$D,4,0)</f>
        <v>25</v>
      </c>
      <c r="F2" t="s">
        <v>258</v>
      </c>
    </row>
    <row r="3" spans="1:7" x14ac:dyDescent="0.25">
      <c r="A3" s="2">
        <v>44743</v>
      </c>
      <c r="B3" s="1" t="s">
        <v>243</v>
      </c>
      <c r="C3" t="e">
        <f>VLOOKUP(B3,#REF!,2,0)</f>
        <v>#REF!</v>
      </c>
      <c r="D3" t="str">
        <f>VLOOKUP(B3,[1]Sheet1!$A:$C,3,0)</f>
        <v>Event</v>
      </c>
      <c r="E3">
        <f>VLOOKUP(B3,[1]Sheet1!$A:$D,4,0)</f>
        <v>25</v>
      </c>
      <c r="F3" t="s">
        <v>259</v>
      </c>
    </row>
    <row r="4" spans="1:7" x14ac:dyDescent="0.25">
      <c r="A4" s="2">
        <v>44743</v>
      </c>
      <c r="B4" s="1" t="s">
        <v>246</v>
      </c>
      <c r="C4" t="e">
        <f>VLOOKUP(B4,#REF!,2,0)</f>
        <v>#REF!</v>
      </c>
      <c r="D4" t="str">
        <f>VLOOKUP(B4,[1]Sheet1!$A:$C,3,0)</f>
        <v>Event</v>
      </c>
      <c r="E4">
        <f>VLOOKUP(B4,[1]Sheet1!$A:$D,4,0)</f>
        <v>25</v>
      </c>
      <c r="F4" t="s">
        <v>260</v>
      </c>
    </row>
    <row r="5" spans="1:7" x14ac:dyDescent="0.25">
      <c r="A5" s="2">
        <v>44774</v>
      </c>
      <c r="B5" s="1" t="s">
        <v>239</v>
      </c>
      <c r="C5" t="e">
        <f>VLOOKUP(B5,#REF!,2,0)</f>
        <v>#REF!</v>
      </c>
      <c r="D5" t="str">
        <f>VLOOKUP(B5,[1]Sheet1!$A:$C,3,0)</f>
        <v>Event</v>
      </c>
      <c r="E5">
        <f>VLOOKUP(B5,[1]Sheet1!$A:$D,4,0)</f>
        <v>25</v>
      </c>
      <c r="F5" t="s">
        <v>258</v>
      </c>
    </row>
    <row r="6" spans="1:7" x14ac:dyDescent="0.25">
      <c r="A6" s="2">
        <v>44774</v>
      </c>
      <c r="B6" s="1" t="s">
        <v>243</v>
      </c>
      <c r="C6" t="e">
        <f>VLOOKUP(B6,#REF!,2,0)</f>
        <v>#REF!</v>
      </c>
      <c r="D6" t="str">
        <f>VLOOKUP(B6,[1]Sheet1!$A:$C,3,0)</f>
        <v>Event</v>
      </c>
      <c r="E6">
        <f>VLOOKUP(B6,[1]Sheet1!$A:$D,4,0)</f>
        <v>25</v>
      </c>
      <c r="F6" t="s">
        <v>259</v>
      </c>
    </row>
    <row r="7" spans="1:7" x14ac:dyDescent="0.25">
      <c r="A7" s="2">
        <v>44774</v>
      </c>
      <c r="B7" s="1" t="s">
        <v>246</v>
      </c>
      <c r="C7" t="e">
        <f>VLOOKUP(B7,#REF!,2,0)</f>
        <v>#REF!</v>
      </c>
      <c r="D7" t="str">
        <f>VLOOKUP(B7,[1]Sheet1!$A:$C,3,0)</f>
        <v>Event</v>
      </c>
      <c r="E7">
        <f>VLOOKUP(B7,[1]Sheet1!$A:$D,4,0)</f>
        <v>25</v>
      </c>
      <c r="F7" t="s">
        <v>261</v>
      </c>
    </row>
    <row r="8" spans="1:7" x14ac:dyDescent="0.25">
      <c r="A8" s="2">
        <v>44805</v>
      </c>
      <c r="B8" s="1" t="s">
        <v>239</v>
      </c>
      <c r="C8" t="e">
        <f>VLOOKUP(B8,#REF!,2,0)</f>
        <v>#REF!</v>
      </c>
      <c r="D8" t="str">
        <f>VLOOKUP(B8,[1]Sheet1!$A:$C,3,0)</f>
        <v>Event</v>
      </c>
      <c r="E8">
        <f>VLOOKUP(B8,[1]Sheet1!$A:$D,4,0)</f>
        <v>25</v>
      </c>
      <c r="F8" t="s">
        <v>258</v>
      </c>
    </row>
    <row r="9" spans="1:7" x14ac:dyDescent="0.25">
      <c r="A9" s="2">
        <v>44805</v>
      </c>
      <c r="B9" s="1" t="s">
        <v>246</v>
      </c>
      <c r="C9" t="e">
        <f>VLOOKUP(B9,#REF!,2,0)</f>
        <v>#REF!</v>
      </c>
      <c r="D9" t="str">
        <f>VLOOKUP(B9,[1]Sheet1!$A:$C,3,0)</f>
        <v>Event</v>
      </c>
      <c r="E9">
        <f>VLOOKUP(B9,[1]Sheet1!$A:$D,4,0)</f>
        <v>25</v>
      </c>
      <c r="F9" t="s">
        <v>261</v>
      </c>
    </row>
    <row r="10" spans="1:7" x14ac:dyDescent="0.25">
      <c r="A10" s="2">
        <v>44835</v>
      </c>
      <c r="B10" s="1" t="s">
        <v>239</v>
      </c>
      <c r="C10" t="e">
        <f>VLOOKUP(B10,#REF!,2,0)</f>
        <v>#REF!</v>
      </c>
      <c r="D10" t="str">
        <f>VLOOKUP(B10,[1]Sheet1!$A:$C,3,0)</f>
        <v>Event</v>
      </c>
      <c r="E10">
        <f>VLOOKUP(B10,[1]Sheet1!$A:$D,4,0)</f>
        <v>25</v>
      </c>
      <c r="F10" t="s">
        <v>258</v>
      </c>
    </row>
    <row r="11" spans="1:7" x14ac:dyDescent="0.25">
      <c r="A11" s="2">
        <v>44835</v>
      </c>
      <c r="B11" s="1" t="s">
        <v>246</v>
      </c>
      <c r="C11" t="e">
        <f>VLOOKUP(B11,#REF!,2,0)</f>
        <v>#REF!</v>
      </c>
      <c r="D11" t="str">
        <f>VLOOKUP(B11,[1]Sheet1!$A:$C,3,0)</f>
        <v>Event</v>
      </c>
      <c r="E11">
        <f>VLOOKUP(B11,[1]Sheet1!$A:$D,4,0)</f>
        <v>25</v>
      </c>
      <c r="F11" t="s">
        <v>261</v>
      </c>
    </row>
    <row r="12" spans="1:7" x14ac:dyDescent="0.25">
      <c r="A12" s="2">
        <v>44866</v>
      </c>
      <c r="B12" s="1" t="s">
        <v>239</v>
      </c>
      <c r="C12" t="e">
        <f>VLOOKUP(B12,#REF!,2,0)</f>
        <v>#REF!</v>
      </c>
      <c r="D12" t="str">
        <f>VLOOKUP(B12,[1]Sheet1!$A:$C,3,0)</f>
        <v>Event</v>
      </c>
      <c r="E12">
        <f>VLOOKUP(B12,[1]Sheet1!$A:$D,4,0)</f>
        <v>25</v>
      </c>
      <c r="F12" t="s">
        <v>258</v>
      </c>
    </row>
    <row r="13" spans="1:7" x14ac:dyDescent="0.25">
      <c r="A13" s="2">
        <v>44866</v>
      </c>
      <c r="B13" s="1" t="s">
        <v>246</v>
      </c>
      <c r="C13" t="e">
        <f>VLOOKUP(B13,#REF!,2,0)</f>
        <v>#REF!</v>
      </c>
      <c r="D13" t="str">
        <f>VLOOKUP(B13,[1]Sheet1!$A:$C,3,0)</f>
        <v>Event</v>
      </c>
      <c r="E13">
        <f>VLOOKUP(B13,[1]Sheet1!$A:$D,4,0)</f>
        <v>25</v>
      </c>
      <c r="F13" t="s">
        <v>261</v>
      </c>
    </row>
    <row r="14" spans="1:7" x14ac:dyDescent="0.25">
      <c r="A14" s="2">
        <v>44896</v>
      </c>
      <c r="B14" s="1" t="s">
        <v>239</v>
      </c>
      <c r="C14" t="e">
        <f>VLOOKUP(B14,#REF!,2,0)</f>
        <v>#REF!</v>
      </c>
      <c r="D14" t="str">
        <f>VLOOKUP(B14,[1]Sheet1!$A:$C,3,0)</f>
        <v>Event</v>
      </c>
      <c r="E14">
        <f>VLOOKUP(B14,[1]Sheet1!$A:$D,4,0)</f>
        <v>25</v>
      </c>
      <c r="F14" t="s">
        <v>258</v>
      </c>
    </row>
    <row r="15" spans="1:7" x14ac:dyDescent="0.25">
      <c r="A15" s="2">
        <v>44896</v>
      </c>
      <c r="B15" s="1" t="s">
        <v>246</v>
      </c>
      <c r="C15" t="e">
        <f>VLOOKUP(B15,#REF!,2,0)</f>
        <v>#REF!</v>
      </c>
      <c r="D15" t="str">
        <f>VLOOKUP(B15,[1]Sheet1!$A:$C,3,0)</f>
        <v>Event</v>
      </c>
      <c r="E15">
        <f>VLOOKUP(B15,[1]Sheet1!$A:$D,4,0)</f>
        <v>25</v>
      </c>
      <c r="F15" t="s">
        <v>261</v>
      </c>
    </row>
    <row r="16" spans="1:7" x14ac:dyDescent="0.25">
      <c r="A16" s="2">
        <v>44562</v>
      </c>
      <c r="B16" s="1" t="s">
        <v>239</v>
      </c>
      <c r="C16" t="e">
        <f>VLOOKUP(B16,#REF!,2,0)</f>
        <v>#REF!</v>
      </c>
      <c r="D16" t="str">
        <f>VLOOKUP(B16,[1]Sheet1!$A:$C,3,0)</f>
        <v>Event</v>
      </c>
      <c r="E16">
        <f>VLOOKUP(B16,[1]Sheet1!$A:$D,4,0)</f>
        <v>25</v>
      </c>
      <c r="F16" t="s">
        <v>258</v>
      </c>
    </row>
    <row r="17" spans="1:6" x14ac:dyDescent="0.25">
      <c r="A17" s="2">
        <v>44562</v>
      </c>
      <c r="B17" s="1" t="s">
        <v>246</v>
      </c>
      <c r="C17" t="e">
        <f>VLOOKUP(B17,#REF!,2,0)</f>
        <v>#REF!</v>
      </c>
      <c r="D17" t="str">
        <f>VLOOKUP(B17,[1]Sheet1!$A:$C,3,0)</f>
        <v>Event</v>
      </c>
      <c r="E17">
        <f>VLOOKUP(B17,[1]Sheet1!$A:$D,4,0)</f>
        <v>25</v>
      </c>
      <c r="F17" t="s">
        <v>261</v>
      </c>
    </row>
    <row r="18" spans="1:6" x14ac:dyDescent="0.25">
      <c r="A18" s="2">
        <v>44621</v>
      </c>
      <c r="B18" s="1" t="s">
        <v>239</v>
      </c>
      <c r="C18" t="e">
        <f>VLOOKUP(B18,#REF!,2,0)</f>
        <v>#REF!</v>
      </c>
      <c r="D18" t="str">
        <f>VLOOKUP(B18,[1]Sheet1!$A:$C,3,0)</f>
        <v>Event</v>
      </c>
      <c r="E18">
        <f>VLOOKUP(B18,[1]Sheet1!$A:$D,4,0)</f>
        <v>25</v>
      </c>
      <c r="F18" t="s">
        <v>258</v>
      </c>
    </row>
    <row r="19" spans="1:6" x14ac:dyDescent="0.25">
      <c r="A19" s="2">
        <v>44621</v>
      </c>
      <c r="B19" s="1" t="s">
        <v>246</v>
      </c>
      <c r="C19" t="e">
        <f>VLOOKUP(B19,#REF!,2,0)</f>
        <v>#REF!</v>
      </c>
      <c r="D19" t="str">
        <f>VLOOKUP(B19,[1]Sheet1!$A:$C,3,0)</f>
        <v>Event</v>
      </c>
      <c r="E19">
        <f>VLOOKUP(B19,[1]Sheet1!$A:$D,4,0)</f>
        <v>25</v>
      </c>
      <c r="F19" t="s">
        <v>261</v>
      </c>
    </row>
    <row r="20" spans="1:6" x14ac:dyDescent="0.25">
      <c r="A20" s="2">
        <v>44652</v>
      </c>
      <c r="B20" s="1" t="s">
        <v>246</v>
      </c>
      <c r="C20" t="e">
        <f>VLOOKUP(B20,#REF!,2,0)</f>
        <v>#REF!</v>
      </c>
      <c r="D20" t="str">
        <f>VLOOKUP(B20,[1]Sheet1!$A:$C,3,0)</f>
        <v>Event</v>
      </c>
      <c r="E20">
        <f>VLOOKUP(B20,[1]Sheet1!$A:$D,4,0)</f>
        <v>25</v>
      </c>
      <c r="F20" t="s">
        <v>259</v>
      </c>
    </row>
    <row r="21" spans="1:6" x14ac:dyDescent="0.25">
      <c r="C21" t="e">
        <f>VLOOKUP(B21,#REF!,2,0)</f>
        <v>#REF!</v>
      </c>
      <c r="D21" t="e">
        <f>VLOOKUP(B21,[1]Sheet1!$A:$C,3,0)</f>
        <v>#N/A</v>
      </c>
      <c r="E21" t="e">
        <f>VLOOKUP(B21,[1]Sheet1!$A:$D,4,0)</f>
        <v>#N/A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0808-9627-49BB-A63A-614B029ADE9F}">
  <dimension ref="A1:G11"/>
  <sheetViews>
    <sheetView workbookViewId="0"/>
  </sheetViews>
  <sheetFormatPr defaultRowHeight="15" x14ac:dyDescent="0.25"/>
  <sheetData>
    <row r="1" spans="1:7" x14ac:dyDescent="0.25">
      <c r="A1" t="s">
        <v>232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234</v>
      </c>
    </row>
    <row r="2" spans="1:7" x14ac:dyDescent="0.25">
      <c r="A2" s="2"/>
      <c r="B2" s="1"/>
      <c r="C2" t="e">
        <f>VLOOKUP(B2,#REF!,2,0)</f>
        <v>#REF!</v>
      </c>
      <c r="D2" t="e">
        <f>VLOOKUP(B2,[1]Sheet1!$A:$C,3,0)</f>
        <v>#N/A</v>
      </c>
      <c r="E2" t="e">
        <f>VLOOKUP(B2,[1]Sheet1!$A:$D,4,0)</f>
        <v>#N/A</v>
      </c>
    </row>
    <row r="3" spans="1:7" x14ac:dyDescent="0.25">
      <c r="A3" s="2"/>
      <c r="B3" s="1"/>
      <c r="C3" t="e">
        <f>VLOOKUP(B3,#REF!,2,0)</f>
        <v>#REF!</v>
      </c>
      <c r="D3" t="e">
        <f>VLOOKUP(B3,[1]Sheet1!$A:$C,3,0)</f>
        <v>#N/A</v>
      </c>
      <c r="E3" t="e">
        <f>VLOOKUP(B3,[1]Sheet1!$A:$D,4,0)</f>
        <v>#N/A</v>
      </c>
    </row>
    <row r="4" spans="1:7" x14ac:dyDescent="0.25">
      <c r="A4" s="2"/>
      <c r="B4" s="1"/>
      <c r="C4" t="e">
        <f>VLOOKUP(B4,#REF!,2,0)</f>
        <v>#REF!</v>
      </c>
      <c r="D4" t="e">
        <f>VLOOKUP(B4,[1]Sheet1!$A:$C,3,0)</f>
        <v>#N/A</v>
      </c>
      <c r="E4" t="e">
        <f>VLOOKUP(B4,[1]Sheet1!$A:$D,4,0)</f>
        <v>#N/A</v>
      </c>
    </row>
    <row r="5" spans="1:7" x14ac:dyDescent="0.25">
      <c r="A5" s="2"/>
      <c r="B5" s="1"/>
      <c r="C5" t="e">
        <f>VLOOKUP(B5,#REF!,2,0)</f>
        <v>#REF!</v>
      </c>
      <c r="D5" t="e">
        <f>VLOOKUP(B5,[1]Sheet1!$A:$C,3,0)</f>
        <v>#N/A</v>
      </c>
      <c r="E5" t="e">
        <f>VLOOKUP(B5,[1]Sheet1!$A:$D,4,0)</f>
        <v>#N/A</v>
      </c>
    </row>
    <row r="6" spans="1:7" x14ac:dyDescent="0.25">
      <c r="A6" s="2"/>
      <c r="B6" s="1"/>
      <c r="C6" t="e">
        <f>VLOOKUP(B6,#REF!,2,0)</f>
        <v>#REF!</v>
      </c>
      <c r="D6" t="e">
        <f>VLOOKUP(B6,[1]Sheet1!$A:$C,3,0)</f>
        <v>#N/A</v>
      </c>
      <c r="E6" t="e">
        <f>VLOOKUP(B6,[1]Sheet1!$A:$D,4,0)</f>
        <v>#N/A</v>
      </c>
    </row>
    <row r="7" spans="1:7" x14ac:dyDescent="0.25">
      <c r="A7" s="2"/>
      <c r="B7" s="1"/>
      <c r="C7" t="e">
        <f>VLOOKUP(B7,#REF!,2,0)</f>
        <v>#REF!</v>
      </c>
      <c r="D7" t="e">
        <f>VLOOKUP(B7,[1]Sheet1!$A:$C,3,0)</f>
        <v>#N/A</v>
      </c>
      <c r="E7" t="e">
        <f>VLOOKUP(B7,[1]Sheet1!$A:$D,4,0)</f>
        <v>#N/A</v>
      </c>
    </row>
    <row r="8" spans="1:7" x14ac:dyDescent="0.25">
      <c r="A8" s="2"/>
      <c r="B8" s="1"/>
      <c r="C8" t="e">
        <f>VLOOKUP(B8,#REF!,2,0)</f>
        <v>#REF!</v>
      </c>
      <c r="D8" t="e">
        <f>VLOOKUP(B8,[1]Sheet1!$A:$C,3,0)</f>
        <v>#N/A</v>
      </c>
      <c r="E8" t="e">
        <f>VLOOKUP(B8,[1]Sheet1!$A:$D,4,0)</f>
        <v>#N/A</v>
      </c>
    </row>
    <row r="9" spans="1:7" x14ac:dyDescent="0.25">
      <c r="A9" s="2"/>
      <c r="B9" s="1"/>
      <c r="C9" t="e">
        <f>VLOOKUP(B9,#REF!,2,0)</f>
        <v>#REF!</v>
      </c>
      <c r="D9" t="e">
        <f>VLOOKUP(B9,[1]Sheet1!$A:$C,3,0)</f>
        <v>#N/A</v>
      </c>
      <c r="E9" t="e">
        <f>VLOOKUP(B9,[1]Sheet1!$A:$D,4,0)</f>
        <v>#N/A</v>
      </c>
    </row>
    <row r="10" spans="1:7" x14ac:dyDescent="0.25">
      <c r="A10" s="2"/>
      <c r="B10" s="1"/>
      <c r="C10" t="e">
        <f>VLOOKUP(B10,#REF!,2,0)</f>
        <v>#REF!</v>
      </c>
      <c r="D10" t="e">
        <f>VLOOKUP(B10,[1]Sheet1!$A:$C,3,0)</f>
        <v>#N/A</v>
      </c>
      <c r="E10" t="e">
        <f>VLOOKUP(B10,[1]Sheet1!$A:$D,4,0)</f>
        <v>#N/A</v>
      </c>
    </row>
    <row r="11" spans="1:7" x14ac:dyDescent="0.25">
      <c r="A11" s="2"/>
      <c r="B11" s="1"/>
      <c r="C11" t="e">
        <f>VLOOKUP(B11,#REF!,2,0)</f>
        <v>#REF!</v>
      </c>
      <c r="D11" t="e">
        <f>VLOOKUP(B11,[1]Sheet1!$A:$C,3,0)</f>
        <v>#N/A</v>
      </c>
      <c r="E11" t="e">
        <f>VLOOKUP(B11,[1]Sheet1!$A:$D,4,0)</f>
        <v>#N/A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8C0D-667C-48B9-B2AC-D44EAC350C4D}">
  <dimension ref="A1:G10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90.28515625" bestFit="1" customWidth="1"/>
    <col min="4" max="4" width="8.85546875" bestFit="1" customWidth="1"/>
    <col min="5" max="5" width="6.5703125" bestFit="1" customWidth="1"/>
    <col min="6" max="6" width="35" bestFit="1" customWidth="1"/>
    <col min="7" max="7" width="11" bestFit="1" customWidth="1"/>
  </cols>
  <sheetData>
    <row r="1" spans="1:7" x14ac:dyDescent="0.25">
      <c r="A1" t="s">
        <v>232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234</v>
      </c>
    </row>
    <row r="2" spans="1:7" x14ac:dyDescent="0.25">
      <c r="A2" s="2">
        <v>45017</v>
      </c>
      <c r="B2" s="1" t="s">
        <v>262</v>
      </c>
      <c r="C2" t="e">
        <f>VLOOKUP(B2,#REF!,2,0)</f>
        <v>#REF!</v>
      </c>
      <c r="D2" t="str">
        <f>VLOOKUP(B2,[1]Sheet1!$A:$C,3,0)</f>
        <v>Event</v>
      </c>
      <c r="E2">
        <f>VLOOKUP(B2,[1]Sheet1!$A:$D,4,0)</f>
        <v>10</v>
      </c>
      <c r="F2" t="s">
        <v>263</v>
      </c>
    </row>
    <row r="3" spans="1:7" x14ac:dyDescent="0.25">
      <c r="A3" s="2"/>
      <c r="B3" s="1"/>
      <c r="C3" t="e">
        <f>VLOOKUP(B3,#REF!,2,0)</f>
        <v>#REF!</v>
      </c>
      <c r="D3" t="e">
        <f>VLOOKUP(B3,[1]Sheet1!$A:$C,3,0)</f>
        <v>#N/A</v>
      </c>
      <c r="E3" t="e">
        <f>VLOOKUP(B3,[1]Sheet1!$A:$D,4,0)</f>
        <v>#N/A</v>
      </c>
    </row>
    <row r="4" spans="1:7" x14ac:dyDescent="0.25">
      <c r="A4" s="2"/>
      <c r="B4" s="1"/>
      <c r="C4" t="e">
        <f>VLOOKUP(B4,#REF!,2,0)</f>
        <v>#REF!</v>
      </c>
      <c r="D4" t="e">
        <f>VLOOKUP(B4,[1]Sheet1!$A:$C,3,0)</f>
        <v>#N/A</v>
      </c>
      <c r="E4" t="e">
        <f>VLOOKUP(B4,[1]Sheet1!$A:$D,4,0)</f>
        <v>#N/A</v>
      </c>
    </row>
    <row r="5" spans="1:7" x14ac:dyDescent="0.25">
      <c r="A5" s="2"/>
      <c r="B5" s="1"/>
      <c r="C5" t="e">
        <f>VLOOKUP(B5,#REF!,2,0)</f>
        <v>#REF!</v>
      </c>
      <c r="D5" t="e">
        <f>VLOOKUP(B5,[1]Sheet1!$A:$C,3,0)</f>
        <v>#N/A</v>
      </c>
      <c r="E5" t="e">
        <f>VLOOKUP(B5,[1]Sheet1!$A:$D,4,0)</f>
        <v>#N/A</v>
      </c>
    </row>
    <row r="6" spans="1:7" x14ac:dyDescent="0.25">
      <c r="A6" s="2"/>
      <c r="B6" s="1"/>
      <c r="C6" t="e">
        <f>VLOOKUP(B6,#REF!,2,0)</f>
        <v>#REF!</v>
      </c>
      <c r="D6" t="e">
        <f>VLOOKUP(B6,[1]Sheet1!$A:$C,3,0)</f>
        <v>#N/A</v>
      </c>
      <c r="E6" t="e">
        <f>VLOOKUP(B6,[1]Sheet1!$A:$D,4,0)</f>
        <v>#N/A</v>
      </c>
    </row>
    <row r="7" spans="1:7" x14ac:dyDescent="0.25">
      <c r="A7" s="2"/>
      <c r="B7" s="1"/>
      <c r="C7" t="e">
        <f>VLOOKUP(B7,#REF!,2,0)</f>
        <v>#REF!</v>
      </c>
      <c r="D7" t="e">
        <f>VLOOKUP(B7,[1]Sheet1!$A:$C,3,0)</f>
        <v>#N/A</v>
      </c>
      <c r="E7" t="e">
        <f>VLOOKUP(B7,[1]Sheet1!$A:$D,4,0)</f>
        <v>#N/A</v>
      </c>
    </row>
    <row r="8" spans="1:7" x14ac:dyDescent="0.25">
      <c r="A8" s="2"/>
      <c r="B8" s="1"/>
      <c r="C8" t="e">
        <f>VLOOKUP(B8,#REF!,2,0)</f>
        <v>#REF!</v>
      </c>
      <c r="D8" t="e">
        <f>VLOOKUP(B8,[1]Sheet1!$A:$C,3,0)</f>
        <v>#N/A</v>
      </c>
      <c r="E8" t="e">
        <f>VLOOKUP(B8,[1]Sheet1!$A:$D,4,0)</f>
        <v>#N/A</v>
      </c>
    </row>
    <row r="9" spans="1:7" x14ac:dyDescent="0.25">
      <c r="A9" s="2"/>
      <c r="B9" s="1"/>
      <c r="C9" t="e">
        <f>VLOOKUP(B9,#REF!,2,0)</f>
        <v>#REF!</v>
      </c>
      <c r="D9" t="e">
        <f>VLOOKUP(B9,[1]Sheet1!$A:$C,3,0)</f>
        <v>#N/A</v>
      </c>
      <c r="E9" t="e">
        <f>VLOOKUP(B9,[1]Sheet1!$A:$D,4,0)</f>
        <v>#N/A</v>
      </c>
    </row>
    <row r="10" spans="1:7" x14ac:dyDescent="0.25">
      <c r="A10" s="2"/>
      <c r="B10" s="1"/>
      <c r="C10" t="e">
        <f>VLOOKUP(B10,#REF!,2,0)</f>
        <v>#REF!</v>
      </c>
      <c r="D10" t="e">
        <f>VLOOKUP(B10,[1]Sheet1!$A:$C,3,0)</f>
        <v>#N/A</v>
      </c>
      <c r="E10" t="e">
        <f>VLOOKUP(B10,[1]Sheet1!$A:$D,4,0)</f>
        <v>#N/A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1A0D-976C-4407-86E0-8D01730EEA07}">
  <dimension ref="A1:G11"/>
  <sheetViews>
    <sheetView workbookViewId="0">
      <selection activeCell="F2" sqref="F2:F11"/>
    </sheetView>
  </sheetViews>
  <sheetFormatPr defaultRowHeight="15" x14ac:dyDescent="0.25"/>
  <sheetData>
    <row r="1" spans="1:7" x14ac:dyDescent="0.25">
      <c r="A1" t="s">
        <v>232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234</v>
      </c>
    </row>
    <row r="2" spans="1:7" x14ac:dyDescent="0.25">
      <c r="A2" s="2"/>
      <c r="B2" s="1"/>
      <c r="C2" t="e">
        <f>VLOOKUP(B2,#REF!,2,0)</f>
        <v>#REF!</v>
      </c>
      <c r="D2" t="e">
        <f>VLOOKUP(B2,[1]Sheet1!$A:$C,3,0)</f>
        <v>#N/A</v>
      </c>
      <c r="E2" t="e">
        <f>VLOOKUP(B2,[1]Sheet1!$A:$D,4,0)</f>
        <v>#N/A</v>
      </c>
    </row>
    <row r="3" spans="1:7" x14ac:dyDescent="0.25">
      <c r="A3" s="2"/>
      <c r="B3" s="1"/>
      <c r="C3" t="e">
        <f>VLOOKUP(B3,#REF!,2,0)</f>
        <v>#REF!</v>
      </c>
      <c r="D3" t="e">
        <f>VLOOKUP(B3,[1]Sheet1!$A:$C,3,0)</f>
        <v>#N/A</v>
      </c>
      <c r="E3" t="e">
        <f>VLOOKUP(B3,[1]Sheet1!$A:$D,4,0)</f>
        <v>#N/A</v>
      </c>
    </row>
    <row r="4" spans="1:7" x14ac:dyDescent="0.25">
      <c r="A4" s="2"/>
      <c r="B4" s="1"/>
      <c r="C4" t="e">
        <f>VLOOKUP(B4,#REF!,2,0)</f>
        <v>#REF!</v>
      </c>
      <c r="D4" t="e">
        <f>VLOOKUP(B4,[1]Sheet1!$A:$C,3,0)</f>
        <v>#N/A</v>
      </c>
      <c r="E4" t="e">
        <f>VLOOKUP(B4,[1]Sheet1!$A:$D,4,0)</f>
        <v>#N/A</v>
      </c>
    </row>
    <row r="5" spans="1:7" x14ac:dyDescent="0.25">
      <c r="A5" s="2"/>
      <c r="B5" s="1"/>
      <c r="C5" t="e">
        <f>VLOOKUP(B5,#REF!,2,0)</f>
        <v>#REF!</v>
      </c>
      <c r="D5" t="e">
        <f>VLOOKUP(B5,[1]Sheet1!$A:$C,3,0)</f>
        <v>#N/A</v>
      </c>
      <c r="E5" t="e">
        <f>VLOOKUP(B5,[1]Sheet1!$A:$D,4,0)</f>
        <v>#N/A</v>
      </c>
    </row>
    <row r="6" spans="1:7" x14ac:dyDescent="0.25">
      <c r="A6" s="2"/>
      <c r="B6" s="1"/>
      <c r="C6" t="e">
        <f>VLOOKUP(B6,#REF!,2,0)</f>
        <v>#REF!</v>
      </c>
      <c r="D6" t="e">
        <f>VLOOKUP(B6,[1]Sheet1!$A:$C,3,0)</f>
        <v>#N/A</v>
      </c>
      <c r="E6" t="e">
        <f>VLOOKUP(B6,[1]Sheet1!$A:$D,4,0)</f>
        <v>#N/A</v>
      </c>
    </row>
    <row r="7" spans="1:7" x14ac:dyDescent="0.25">
      <c r="A7" s="2"/>
      <c r="B7" s="1"/>
      <c r="C7" t="e">
        <f>VLOOKUP(B7,#REF!,2,0)</f>
        <v>#REF!</v>
      </c>
      <c r="D7" t="e">
        <f>VLOOKUP(B7,[1]Sheet1!$A:$C,3,0)</f>
        <v>#N/A</v>
      </c>
      <c r="E7" t="e">
        <f>VLOOKUP(B7,[1]Sheet1!$A:$D,4,0)</f>
        <v>#N/A</v>
      </c>
    </row>
    <row r="8" spans="1:7" x14ac:dyDescent="0.25">
      <c r="A8" s="2"/>
      <c r="B8" s="1"/>
      <c r="C8" t="e">
        <f>VLOOKUP(B8,#REF!,2,0)</f>
        <v>#REF!</v>
      </c>
      <c r="D8" t="e">
        <f>VLOOKUP(B8,[1]Sheet1!$A:$C,3,0)</f>
        <v>#N/A</v>
      </c>
      <c r="E8" t="e">
        <f>VLOOKUP(B8,[1]Sheet1!$A:$D,4,0)</f>
        <v>#N/A</v>
      </c>
    </row>
    <row r="9" spans="1:7" x14ac:dyDescent="0.25">
      <c r="A9" s="2"/>
      <c r="B9" s="1"/>
      <c r="C9" t="e">
        <f>VLOOKUP(B9,#REF!,2,0)</f>
        <v>#REF!</v>
      </c>
      <c r="D9" t="e">
        <f>VLOOKUP(B9,[1]Sheet1!$A:$C,3,0)</f>
        <v>#N/A</v>
      </c>
      <c r="E9" t="e">
        <f>VLOOKUP(B9,[1]Sheet1!$A:$D,4,0)</f>
        <v>#N/A</v>
      </c>
    </row>
    <row r="10" spans="1:7" x14ac:dyDescent="0.25">
      <c r="A10" s="2"/>
      <c r="B10" s="1"/>
      <c r="C10" t="e">
        <f>VLOOKUP(B10,#REF!,2,0)</f>
        <v>#REF!</v>
      </c>
      <c r="D10" t="e">
        <f>VLOOKUP(B10,[1]Sheet1!$A:$C,3,0)</f>
        <v>#N/A</v>
      </c>
      <c r="E10" t="e">
        <f>VLOOKUP(B10,[1]Sheet1!$A:$D,4,0)</f>
        <v>#N/A</v>
      </c>
    </row>
    <row r="11" spans="1:7" x14ac:dyDescent="0.25">
      <c r="A11" s="2"/>
      <c r="B11" s="1"/>
      <c r="C11" t="e">
        <f>VLOOKUP(B11,#REF!,2,0)</f>
        <v>#REF!</v>
      </c>
      <c r="D11" t="e">
        <f>VLOOKUP(B11,[1]Sheet1!$A:$C,3,0)</f>
        <v>#N/A</v>
      </c>
      <c r="E11" t="e">
        <f>VLOOKUP(B11,[1]Sheet1!$A:$D,4,0)</f>
        <v>#N/A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62B2-3634-4600-A03A-69A94CE3548A}">
  <dimension ref="A1:G11"/>
  <sheetViews>
    <sheetView zoomScale="123" workbookViewId="0">
      <selection activeCell="E2" sqref="E2"/>
    </sheetView>
  </sheetViews>
  <sheetFormatPr defaultRowHeight="15" x14ac:dyDescent="0.25"/>
  <sheetData>
    <row r="1" spans="1:7" x14ac:dyDescent="0.25">
      <c r="A1" t="s">
        <v>232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234</v>
      </c>
    </row>
    <row r="2" spans="1:7" x14ac:dyDescent="0.25">
      <c r="A2" s="2">
        <v>44986</v>
      </c>
      <c r="B2" s="1" t="s">
        <v>246</v>
      </c>
      <c r="C2" t="e">
        <f>VLOOKUP(B2,#REF!,2,0)</f>
        <v>#REF!</v>
      </c>
      <c r="D2" t="str">
        <f>VLOOKUP(B2,[1]Sheet1!$A:$C,3,0)</f>
        <v>Event</v>
      </c>
      <c r="E2">
        <f>VLOOKUP(B2,[1]Sheet1!$A:$D,4,0)</f>
        <v>25</v>
      </c>
      <c r="F2" t="s">
        <v>252</v>
      </c>
    </row>
    <row r="3" spans="1:7" x14ac:dyDescent="0.25">
      <c r="A3" s="2"/>
      <c r="B3" s="1"/>
      <c r="C3" t="e">
        <f>VLOOKUP(B3,#REF!,2,0)</f>
        <v>#REF!</v>
      </c>
      <c r="D3" t="e">
        <f>VLOOKUP(B3,[1]Sheet1!$A:$C,3,0)</f>
        <v>#N/A</v>
      </c>
      <c r="E3" t="e">
        <f>VLOOKUP(B3,[1]Sheet1!$A:$D,4,0)</f>
        <v>#N/A</v>
      </c>
    </row>
    <row r="4" spans="1:7" x14ac:dyDescent="0.25">
      <c r="A4" s="2"/>
      <c r="B4" s="1"/>
      <c r="C4" t="e">
        <f>VLOOKUP(B4,#REF!,2,0)</f>
        <v>#REF!</v>
      </c>
      <c r="D4" t="e">
        <f>VLOOKUP(B4,[1]Sheet1!$A:$C,3,0)</f>
        <v>#N/A</v>
      </c>
      <c r="E4" t="e">
        <f>VLOOKUP(B4,[1]Sheet1!$A:$D,4,0)</f>
        <v>#N/A</v>
      </c>
    </row>
    <row r="5" spans="1:7" x14ac:dyDescent="0.25">
      <c r="A5" s="2"/>
      <c r="B5" s="1"/>
      <c r="C5" t="e">
        <f>VLOOKUP(B5,#REF!,2,0)</f>
        <v>#REF!</v>
      </c>
      <c r="D5" t="e">
        <f>VLOOKUP(B5,[1]Sheet1!$A:$C,3,0)</f>
        <v>#N/A</v>
      </c>
      <c r="E5" t="e">
        <f>VLOOKUP(B5,[1]Sheet1!$A:$D,4,0)</f>
        <v>#N/A</v>
      </c>
    </row>
    <row r="6" spans="1:7" x14ac:dyDescent="0.25">
      <c r="A6" s="2"/>
      <c r="B6" s="1"/>
      <c r="C6" t="e">
        <f>VLOOKUP(B6,#REF!,2,0)</f>
        <v>#REF!</v>
      </c>
      <c r="D6" t="e">
        <f>VLOOKUP(B6,[1]Sheet1!$A:$C,3,0)</f>
        <v>#N/A</v>
      </c>
      <c r="E6" t="e">
        <f>VLOOKUP(B6,[1]Sheet1!$A:$D,4,0)</f>
        <v>#N/A</v>
      </c>
    </row>
    <row r="7" spans="1:7" x14ac:dyDescent="0.25">
      <c r="A7" s="2"/>
      <c r="B7" s="1"/>
      <c r="C7" t="e">
        <f>VLOOKUP(B7,#REF!,2,0)</f>
        <v>#REF!</v>
      </c>
      <c r="D7" t="e">
        <f>VLOOKUP(B7,[1]Sheet1!$A:$C,3,0)</f>
        <v>#N/A</v>
      </c>
      <c r="E7" t="e">
        <f>VLOOKUP(B7,[1]Sheet1!$A:$D,4,0)</f>
        <v>#N/A</v>
      </c>
    </row>
    <row r="8" spans="1:7" x14ac:dyDescent="0.25">
      <c r="A8" s="2"/>
      <c r="B8" s="1"/>
      <c r="C8" t="e">
        <f>VLOOKUP(B8,#REF!,2,0)</f>
        <v>#REF!</v>
      </c>
      <c r="D8" t="e">
        <f>VLOOKUP(B8,[1]Sheet1!$A:$C,3,0)</f>
        <v>#N/A</v>
      </c>
      <c r="E8" t="e">
        <f>VLOOKUP(B8,[1]Sheet1!$A:$D,4,0)</f>
        <v>#N/A</v>
      </c>
    </row>
    <row r="9" spans="1:7" x14ac:dyDescent="0.25">
      <c r="A9" s="2"/>
      <c r="B9" s="1"/>
      <c r="C9" t="e">
        <f>VLOOKUP(B9,#REF!,2,0)</f>
        <v>#REF!</v>
      </c>
      <c r="D9" t="e">
        <f>VLOOKUP(B9,[1]Sheet1!$A:$C,3,0)</f>
        <v>#N/A</v>
      </c>
      <c r="E9" t="e">
        <f>VLOOKUP(B9,[1]Sheet1!$A:$D,4,0)</f>
        <v>#N/A</v>
      </c>
    </row>
    <row r="10" spans="1:7" x14ac:dyDescent="0.25">
      <c r="A10" s="2"/>
      <c r="B10" s="1"/>
      <c r="C10" t="e">
        <f>VLOOKUP(B10,#REF!,2,0)</f>
        <v>#REF!</v>
      </c>
      <c r="D10" t="e">
        <f>VLOOKUP(B10,[1]Sheet1!$A:$C,3,0)</f>
        <v>#N/A</v>
      </c>
      <c r="E10" t="e">
        <f>VLOOKUP(B10,[1]Sheet1!$A:$D,4,0)</f>
        <v>#N/A</v>
      </c>
    </row>
    <row r="11" spans="1:7" x14ac:dyDescent="0.25">
      <c r="A11" s="2"/>
      <c r="B11" s="1"/>
      <c r="C11" t="e">
        <f>VLOOKUP(B11,#REF!,2,0)</f>
        <v>#REF!</v>
      </c>
      <c r="D11" t="e">
        <f>VLOOKUP(B11,[1]Sheet1!$A:$C,3,0)</f>
        <v>#N/A</v>
      </c>
      <c r="E11" t="e">
        <f>VLOOKUP(B11,[1]Sheet1!$A:$D,4,0)</f>
        <v>#N/A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3292-EF6E-4CA0-AD90-EBE872B96DD0}">
  <dimension ref="A1:G11"/>
  <sheetViews>
    <sheetView workbookViewId="0">
      <selection activeCell="E2" sqref="E2"/>
    </sheetView>
  </sheetViews>
  <sheetFormatPr defaultRowHeight="15" x14ac:dyDescent="0.25"/>
  <sheetData>
    <row r="1" spans="1:7" x14ac:dyDescent="0.25">
      <c r="A1" t="s">
        <v>232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234</v>
      </c>
    </row>
    <row r="2" spans="1:7" x14ac:dyDescent="0.25">
      <c r="A2" s="2"/>
      <c r="B2" s="1"/>
      <c r="C2" t="e">
        <f>VLOOKUP(B2,#REF!,2,0)</f>
        <v>#REF!</v>
      </c>
      <c r="D2" t="e">
        <f>VLOOKUP(B2,[1]Sheet1!$A:$C,3,0)</f>
        <v>#N/A</v>
      </c>
      <c r="E2" t="e">
        <f>VLOOKUP(B2,[1]Sheet1!$A:$D,4,0)</f>
        <v>#N/A</v>
      </c>
    </row>
    <row r="3" spans="1:7" x14ac:dyDescent="0.25">
      <c r="A3" s="2"/>
      <c r="B3" s="1"/>
      <c r="C3" t="e">
        <f>VLOOKUP(B3,#REF!,2,0)</f>
        <v>#REF!</v>
      </c>
      <c r="D3" t="e">
        <f>VLOOKUP(B3,[1]Sheet1!$A:$C,3,0)</f>
        <v>#N/A</v>
      </c>
      <c r="E3" t="e">
        <f>VLOOKUP(B3,[1]Sheet1!$A:$D,4,0)</f>
        <v>#N/A</v>
      </c>
    </row>
    <row r="4" spans="1:7" x14ac:dyDescent="0.25">
      <c r="A4" s="2"/>
      <c r="B4" s="1"/>
      <c r="C4" t="e">
        <f>VLOOKUP(B4,#REF!,2,0)</f>
        <v>#REF!</v>
      </c>
      <c r="D4" t="e">
        <f>VLOOKUP(B4,[1]Sheet1!$A:$C,3,0)</f>
        <v>#N/A</v>
      </c>
      <c r="E4" t="e">
        <f>VLOOKUP(B4,[1]Sheet1!$A:$D,4,0)</f>
        <v>#N/A</v>
      </c>
    </row>
    <row r="5" spans="1:7" x14ac:dyDescent="0.25">
      <c r="A5" s="2"/>
      <c r="B5" s="1"/>
      <c r="C5" t="e">
        <f>VLOOKUP(B5,#REF!,2,0)</f>
        <v>#REF!</v>
      </c>
      <c r="D5" t="e">
        <f>VLOOKUP(B5,[1]Sheet1!$A:$C,3,0)</f>
        <v>#N/A</v>
      </c>
      <c r="E5" t="e">
        <f>VLOOKUP(B5,[1]Sheet1!$A:$D,4,0)</f>
        <v>#N/A</v>
      </c>
    </row>
    <row r="6" spans="1:7" x14ac:dyDescent="0.25">
      <c r="A6" s="2"/>
      <c r="B6" s="1"/>
      <c r="C6" t="e">
        <f>VLOOKUP(B6,#REF!,2,0)</f>
        <v>#REF!</v>
      </c>
      <c r="D6" t="e">
        <f>VLOOKUP(B6,[1]Sheet1!$A:$C,3,0)</f>
        <v>#N/A</v>
      </c>
      <c r="E6" t="e">
        <f>VLOOKUP(B6,[1]Sheet1!$A:$D,4,0)</f>
        <v>#N/A</v>
      </c>
    </row>
    <row r="7" spans="1:7" x14ac:dyDescent="0.25">
      <c r="A7" s="2"/>
      <c r="B7" s="1"/>
      <c r="C7" t="e">
        <f>VLOOKUP(B7,#REF!,2,0)</f>
        <v>#REF!</v>
      </c>
      <c r="D7" t="e">
        <f>VLOOKUP(B7,[1]Sheet1!$A:$C,3,0)</f>
        <v>#N/A</v>
      </c>
      <c r="E7" t="e">
        <f>VLOOKUP(B7,[1]Sheet1!$A:$D,4,0)</f>
        <v>#N/A</v>
      </c>
    </row>
    <row r="8" spans="1:7" x14ac:dyDescent="0.25">
      <c r="A8" s="2"/>
      <c r="B8" s="1"/>
      <c r="C8" t="e">
        <f>VLOOKUP(B8,#REF!,2,0)</f>
        <v>#REF!</v>
      </c>
      <c r="D8" t="e">
        <f>VLOOKUP(B8,[1]Sheet1!$A:$C,3,0)</f>
        <v>#N/A</v>
      </c>
      <c r="E8" t="e">
        <f>VLOOKUP(B8,[1]Sheet1!$A:$D,4,0)</f>
        <v>#N/A</v>
      </c>
    </row>
    <row r="9" spans="1:7" x14ac:dyDescent="0.25">
      <c r="A9" s="2"/>
      <c r="B9" s="1"/>
      <c r="C9" t="e">
        <f>VLOOKUP(B9,#REF!,2,0)</f>
        <v>#REF!</v>
      </c>
      <c r="D9" t="e">
        <f>VLOOKUP(B9,[1]Sheet1!$A:$C,3,0)</f>
        <v>#N/A</v>
      </c>
      <c r="E9" t="e">
        <f>VLOOKUP(B9,[1]Sheet1!$A:$D,4,0)</f>
        <v>#N/A</v>
      </c>
    </row>
    <row r="10" spans="1:7" x14ac:dyDescent="0.25">
      <c r="A10" s="2"/>
      <c r="B10" s="1"/>
      <c r="C10" t="e">
        <f>VLOOKUP(B10,#REF!,2,0)</f>
        <v>#REF!</v>
      </c>
      <c r="D10" t="e">
        <f>VLOOKUP(B10,[1]Sheet1!$A:$C,3,0)</f>
        <v>#N/A</v>
      </c>
      <c r="E10" t="e">
        <f>VLOOKUP(B10,[1]Sheet1!$A:$D,4,0)</f>
        <v>#N/A</v>
      </c>
    </row>
    <row r="11" spans="1:7" x14ac:dyDescent="0.25">
      <c r="A11" s="2"/>
      <c r="B11" s="1"/>
      <c r="C11" t="e">
        <f>VLOOKUP(B11,#REF!,2,0)</f>
        <v>#REF!</v>
      </c>
      <c r="D11" t="e">
        <f>VLOOKUP(B11,[1]Sheet1!$A:$C,3,0)</f>
        <v>#N/A</v>
      </c>
      <c r="E11" t="e">
        <f>VLOOKUP(B11,[1]Sheet1!$A:$D,4,0)</f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7824-90BA-45C6-AC62-00C44D313AA9}">
  <dimension ref="A1:G73"/>
  <sheetViews>
    <sheetView tabSelected="1" zoomScale="99" zoomScaleNormal="130" workbookViewId="0">
      <selection activeCell="H6" sqref="H6"/>
    </sheetView>
  </sheetViews>
  <sheetFormatPr defaultRowHeight="15" x14ac:dyDescent="0.25"/>
  <cols>
    <col min="1" max="1" width="7.5703125" bestFit="1" customWidth="1"/>
    <col min="2" max="2" width="10.85546875" style="34" bestFit="1" customWidth="1"/>
    <col min="3" max="3" width="44" customWidth="1"/>
    <col min="4" max="4" width="6.5703125" bestFit="1" customWidth="1"/>
    <col min="5" max="5" width="26.28515625" customWidth="1"/>
    <col min="6" max="6" width="15.5703125" bestFit="1" customWidth="1"/>
    <col min="7" max="7" width="15.42578125" bestFit="1" customWidth="1"/>
  </cols>
  <sheetData>
    <row r="1" spans="1:7" x14ac:dyDescent="0.25">
      <c r="A1" s="31" t="s">
        <v>11</v>
      </c>
      <c r="B1" s="39" t="s">
        <v>12</v>
      </c>
      <c r="C1" s="31" t="s">
        <v>13</v>
      </c>
      <c r="D1" s="31" t="s">
        <v>14</v>
      </c>
      <c r="E1" s="31" t="s">
        <v>15</v>
      </c>
      <c r="F1" s="31" t="s">
        <v>264</v>
      </c>
      <c r="G1" s="31" t="s">
        <v>18</v>
      </c>
    </row>
    <row r="2" spans="1:7" x14ac:dyDescent="0.25">
      <c r="A2" s="32">
        <v>45017</v>
      </c>
      <c r="B2" s="34" t="s">
        <v>19</v>
      </c>
      <c r="C2" s="34" t="str">
        <f>VLOOKUP(B2,'Contribution Points'!A:B,2,0)</f>
        <v>Event Host (Offline)</v>
      </c>
      <c r="D2" s="34">
        <f>VLOOKUP(B2,'Contribution Points'!A:C,3,0)</f>
        <v>50</v>
      </c>
      <c r="E2" s="34" t="s">
        <v>20</v>
      </c>
      <c r="F2" s="34" t="s">
        <v>8</v>
      </c>
      <c r="G2" s="34">
        <v>9322283427</v>
      </c>
    </row>
    <row r="3" spans="1:7" x14ac:dyDescent="0.25">
      <c r="A3" s="32">
        <v>45017</v>
      </c>
      <c r="B3" s="34" t="s">
        <v>19</v>
      </c>
      <c r="C3" s="34" t="str">
        <f>VLOOKUP(B3,'Contribution Points'!A:B,2,0)</f>
        <v>Event Host (Offline)</v>
      </c>
      <c r="D3" s="34">
        <f>VLOOKUP(B3,'Contribution Points'!A:C,3,0)</f>
        <v>50</v>
      </c>
      <c r="E3" s="34" t="s">
        <v>20</v>
      </c>
      <c r="F3" s="34" t="s">
        <v>4</v>
      </c>
      <c r="G3" s="34">
        <v>9819187544</v>
      </c>
    </row>
    <row r="4" spans="1:7" x14ac:dyDescent="0.25">
      <c r="A4" s="32">
        <v>45017</v>
      </c>
      <c r="B4" s="34" t="s">
        <v>22</v>
      </c>
      <c r="C4" s="34" t="str">
        <f>VLOOKUP(B4,'Contribution Points'!A:B,2,0)</f>
        <v>Event Segment Delivery(Offline)</v>
      </c>
      <c r="D4" s="34">
        <f>VLOOKUP(B4,'Contribution Points'!A:C,3,0)</f>
        <v>50</v>
      </c>
      <c r="E4" s="34" t="s">
        <v>23</v>
      </c>
      <c r="F4" s="34" t="s">
        <v>8</v>
      </c>
      <c r="G4" s="34">
        <v>9322283427</v>
      </c>
    </row>
    <row r="5" spans="1:7" x14ac:dyDescent="0.25">
      <c r="A5" s="32">
        <v>45017</v>
      </c>
      <c r="B5" s="34" t="s">
        <v>22</v>
      </c>
      <c r="C5" s="34" t="str">
        <f>VLOOKUP(B5,'Contribution Points'!A:B,2,0)</f>
        <v>Event Segment Delivery(Offline)</v>
      </c>
      <c r="D5" s="34">
        <f>VLOOKUP(C5,'Contribution Points'!B:C,2,0)</f>
        <v>50</v>
      </c>
      <c r="E5" s="34" t="s">
        <v>24</v>
      </c>
      <c r="F5" s="34" t="s">
        <v>4</v>
      </c>
      <c r="G5" s="34">
        <v>9819187544</v>
      </c>
    </row>
    <row r="6" spans="1:7" x14ac:dyDescent="0.25">
      <c r="A6" s="32">
        <v>45017</v>
      </c>
      <c r="B6" s="34" t="s">
        <v>25</v>
      </c>
      <c r="C6" s="34" t="str">
        <f>VLOOKUP(B6,'Contribution Points'!A:B,2,0)</f>
        <v>Event Segment Delivery(Online)</v>
      </c>
      <c r="D6" s="34">
        <f>VLOOKUP(C6,'Contribution Points'!B:C,2,0)</f>
        <v>25</v>
      </c>
      <c r="E6" s="34" t="s">
        <v>26</v>
      </c>
      <c r="F6" s="34" t="s">
        <v>3</v>
      </c>
      <c r="G6" s="34">
        <v>9930731958</v>
      </c>
    </row>
    <row r="7" spans="1:7" x14ac:dyDescent="0.25">
      <c r="A7" s="32">
        <v>45017</v>
      </c>
      <c r="B7" s="34" t="s">
        <v>27</v>
      </c>
      <c r="C7" s="34" t="str">
        <f>VLOOKUP(B7,'Contribution Points'!A:B,2,0)</f>
        <v>Content (Video format) online</v>
      </c>
      <c r="D7" s="34">
        <f>VLOOKUP(C7,'Contribution Points'!B:C,2,0)</f>
        <v>10</v>
      </c>
      <c r="E7" s="34" t="s">
        <v>28</v>
      </c>
      <c r="F7" s="34" t="s">
        <v>3</v>
      </c>
      <c r="G7" s="34">
        <v>9930731958</v>
      </c>
    </row>
    <row r="8" spans="1:7" x14ac:dyDescent="0.25">
      <c r="A8" s="32">
        <v>45017</v>
      </c>
      <c r="B8" s="34" t="s">
        <v>29</v>
      </c>
      <c r="C8" s="34" t="str">
        <f>VLOOKUP(B8,'Contribution Points'!A:B,2,0)</f>
        <v>Content (Video format) offline</v>
      </c>
      <c r="D8" s="34">
        <f>VLOOKUP(C8,'Contribution Points'!B:C,2,0)</f>
        <v>25</v>
      </c>
      <c r="E8" s="34" t="s">
        <v>30</v>
      </c>
      <c r="F8" s="34" t="s">
        <v>8</v>
      </c>
      <c r="G8" s="34">
        <v>9322283427</v>
      </c>
    </row>
    <row r="9" spans="1:7" x14ac:dyDescent="0.25">
      <c r="A9" s="32">
        <v>45017</v>
      </c>
      <c r="B9" s="34" t="s">
        <v>31</v>
      </c>
      <c r="C9" s="34" t="str">
        <f>VLOOKUP(B9,'Contribution Points'!A:B,2,0)</f>
        <v>Event Support (Online)</v>
      </c>
      <c r="D9" s="34">
        <f>VLOOKUP(C9,'Contribution Points'!B:C,2,0)</f>
        <v>10</v>
      </c>
      <c r="E9" s="34" t="s">
        <v>32</v>
      </c>
      <c r="F9" s="34" t="s">
        <v>4</v>
      </c>
      <c r="G9" s="34">
        <v>9819187544</v>
      </c>
    </row>
    <row r="10" spans="1:7" x14ac:dyDescent="0.25">
      <c r="A10" s="32">
        <v>45017</v>
      </c>
      <c r="B10" s="34" t="s">
        <v>33</v>
      </c>
      <c r="C10" s="34" t="str">
        <f>VLOOKUP(B10,'Contribution Points'!A:B,2,0)</f>
        <v>Content (Draft format) for Event (MM,UExC etc)</v>
      </c>
      <c r="D10" s="34">
        <f>VLOOKUP(C10,'Contribution Points'!B:C,2,0)</f>
        <v>25</v>
      </c>
      <c r="E10" s="34" t="s">
        <v>34</v>
      </c>
      <c r="F10" s="34" t="s">
        <v>8</v>
      </c>
      <c r="G10" s="34">
        <v>9322283427</v>
      </c>
    </row>
    <row r="11" spans="1:7" x14ac:dyDescent="0.25">
      <c r="A11" s="32">
        <v>45017</v>
      </c>
      <c r="B11" s="34" t="s">
        <v>31</v>
      </c>
      <c r="C11" s="34" t="str">
        <f>VLOOKUP(B11,'Contribution Points'!A:B,2,0)</f>
        <v>Event Support (Online)</v>
      </c>
      <c r="D11" s="34">
        <f>VLOOKUP(C11,'Contribution Points'!B:C,2,0)</f>
        <v>10</v>
      </c>
      <c r="E11" s="34" t="s">
        <v>26</v>
      </c>
      <c r="F11" s="34" t="s">
        <v>9</v>
      </c>
      <c r="G11" s="34">
        <v>9004087255</v>
      </c>
    </row>
    <row r="12" spans="1:7" x14ac:dyDescent="0.25">
      <c r="A12" s="32">
        <v>45047</v>
      </c>
      <c r="B12" s="34" t="s">
        <v>19</v>
      </c>
      <c r="C12" s="34" t="str">
        <f>VLOOKUP(B12,'Contribution Points'!A:B,2,0)</f>
        <v>Event Host (Offline)</v>
      </c>
      <c r="D12" s="34">
        <f>VLOOKUP(B12,'Contribution Points'!A:C,3,0)</f>
        <v>50</v>
      </c>
      <c r="E12" s="34" t="s">
        <v>20</v>
      </c>
      <c r="F12" s="34" t="s">
        <v>3</v>
      </c>
      <c r="G12" s="34">
        <v>9930731958</v>
      </c>
    </row>
    <row r="13" spans="1:7" x14ac:dyDescent="0.25">
      <c r="A13" s="32">
        <v>45047</v>
      </c>
      <c r="B13" s="34" t="s">
        <v>22</v>
      </c>
      <c r="C13" s="34" t="str">
        <f>VLOOKUP(B13,'Contribution Points'!A:B,2,0)</f>
        <v>Event Segment Delivery(Offline)</v>
      </c>
      <c r="D13" s="34">
        <f>VLOOKUP(B13,'Contribution Points'!A:C,3,0)</f>
        <v>50</v>
      </c>
      <c r="E13" s="34" t="s">
        <v>23</v>
      </c>
      <c r="F13" s="34" t="s">
        <v>3</v>
      </c>
      <c r="G13" s="34">
        <v>9930731958</v>
      </c>
    </row>
    <row r="14" spans="1:7" x14ac:dyDescent="0.25">
      <c r="A14" s="32">
        <v>45047</v>
      </c>
      <c r="B14" s="34" t="s">
        <v>22</v>
      </c>
      <c r="C14" s="34" t="str">
        <f>VLOOKUP(B14,'Contribution Points'!A:B,2,0)</f>
        <v>Event Segment Delivery(Offline)</v>
      </c>
      <c r="D14" s="34">
        <f>VLOOKUP(B14,'Contribution Points'!A:C,3,0)</f>
        <v>50</v>
      </c>
      <c r="E14" s="34" t="s">
        <v>24</v>
      </c>
      <c r="F14" s="34" t="s">
        <v>5</v>
      </c>
      <c r="G14" s="34">
        <v>9833620230</v>
      </c>
    </row>
    <row r="15" spans="1:7" x14ac:dyDescent="0.25">
      <c r="A15" s="32">
        <v>45047</v>
      </c>
      <c r="B15" s="34" t="s">
        <v>25</v>
      </c>
      <c r="C15" s="34" t="str">
        <f>VLOOKUP(B15,'Contribution Points'!A:B,2,0)</f>
        <v>Event Segment Delivery(Online)</v>
      </c>
      <c r="D15" s="34">
        <f>VLOOKUP(B15,'Contribution Points'!A:C,3,0)</f>
        <v>25</v>
      </c>
      <c r="E15" s="34" t="s">
        <v>28</v>
      </c>
      <c r="F15" s="34" t="s">
        <v>2</v>
      </c>
      <c r="G15" s="34">
        <v>9820079389</v>
      </c>
    </row>
    <row r="16" spans="1:7" x14ac:dyDescent="0.25">
      <c r="A16" s="32">
        <v>45047</v>
      </c>
      <c r="B16" s="34" t="s">
        <v>25</v>
      </c>
      <c r="C16" s="34" t="str">
        <f>VLOOKUP(B16,'Contribution Points'!A:B,2,0)</f>
        <v>Event Segment Delivery(Online)</v>
      </c>
      <c r="D16" s="34">
        <f>VLOOKUP(B16,'Contribution Points'!A:C,3,0)</f>
        <v>25</v>
      </c>
      <c r="E16" s="34" t="s">
        <v>26</v>
      </c>
      <c r="F16" s="34" t="s">
        <v>7</v>
      </c>
      <c r="G16" s="34">
        <v>9930557558</v>
      </c>
    </row>
    <row r="17" spans="1:7" x14ac:dyDescent="0.25">
      <c r="A17" s="32">
        <v>45047</v>
      </c>
      <c r="B17" s="34" t="s">
        <v>27</v>
      </c>
      <c r="C17" s="34" t="str">
        <f>VLOOKUP(B17,'Contribution Points'!A:B,2,0)</f>
        <v>Content (Video format) online</v>
      </c>
      <c r="D17" s="34">
        <f>VLOOKUP(B17,'Contribution Points'!A:C,3,0)</f>
        <v>10</v>
      </c>
      <c r="E17" s="34" t="s">
        <v>30</v>
      </c>
      <c r="F17" s="34" t="s">
        <v>4</v>
      </c>
      <c r="G17" s="34">
        <v>9819187544</v>
      </c>
    </row>
    <row r="18" spans="1:7" x14ac:dyDescent="0.25">
      <c r="A18" s="32">
        <v>45078</v>
      </c>
      <c r="B18" s="34" t="s">
        <v>22</v>
      </c>
      <c r="C18" s="34" t="str">
        <f>VLOOKUP(B18,'Contribution Points'!A:B,2,0)</f>
        <v>Event Segment Delivery(Offline)</v>
      </c>
      <c r="D18" s="34">
        <f>VLOOKUP(B18,'Contribution Points'!A:C,3,0)</f>
        <v>50</v>
      </c>
      <c r="E18" s="34" t="s">
        <v>20</v>
      </c>
      <c r="F18" s="34" t="s">
        <v>5</v>
      </c>
      <c r="G18" s="34">
        <v>9833620230</v>
      </c>
    </row>
    <row r="19" spans="1:7" x14ac:dyDescent="0.25">
      <c r="A19" s="32">
        <v>45078</v>
      </c>
      <c r="B19" s="34" t="s">
        <v>22</v>
      </c>
      <c r="C19" s="34" t="str">
        <f>VLOOKUP(B19,'Contribution Points'!A:B,2,0)</f>
        <v>Event Segment Delivery(Offline)</v>
      </c>
      <c r="D19" s="34">
        <f>VLOOKUP(B19,'Contribution Points'!A:C,3,0)</f>
        <v>50</v>
      </c>
      <c r="E19" s="34" t="s">
        <v>23</v>
      </c>
      <c r="F19" s="34" t="s">
        <v>3</v>
      </c>
      <c r="G19" s="34">
        <v>9930731958</v>
      </c>
    </row>
    <row r="20" spans="1:7" x14ac:dyDescent="0.25">
      <c r="A20" s="32">
        <v>45078</v>
      </c>
      <c r="B20" s="34" t="s">
        <v>22</v>
      </c>
      <c r="C20" s="34" t="str">
        <f>VLOOKUP(B20,'Contribution Points'!A:B,2,0)</f>
        <v>Event Segment Delivery(Offline)</v>
      </c>
      <c r="D20" s="34">
        <f>VLOOKUP(B20,'Contribution Points'!A:C,3,0)</f>
        <v>50</v>
      </c>
      <c r="E20" s="34" t="s">
        <v>26</v>
      </c>
      <c r="F20" s="34" t="s">
        <v>3</v>
      </c>
      <c r="G20" s="34">
        <v>9930731958</v>
      </c>
    </row>
    <row r="21" spans="1:7" x14ac:dyDescent="0.25">
      <c r="A21" s="32">
        <v>45078</v>
      </c>
      <c r="B21" s="34" t="s">
        <v>33</v>
      </c>
      <c r="C21" s="34" t="str">
        <f>VLOOKUP(B21,'Contribution Points'!A:B,2,0)</f>
        <v>Content (Draft format) for Event (MM,UExC etc)</v>
      </c>
      <c r="D21" s="34">
        <f>VLOOKUP(C21,'Contribution Points'!B:C,2,0)</f>
        <v>25</v>
      </c>
      <c r="E21" s="34" t="s">
        <v>35</v>
      </c>
      <c r="F21" s="34" t="s">
        <v>8</v>
      </c>
      <c r="G21" s="34">
        <v>9322283427</v>
      </c>
    </row>
    <row r="22" spans="1:7" x14ac:dyDescent="0.25">
      <c r="A22" s="32">
        <v>45108</v>
      </c>
      <c r="B22" s="34" t="s">
        <v>19</v>
      </c>
      <c r="C22" s="34" t="str">
        <f>VLOOKUP(B22,'Contribution Points'!A:B,2,0)</f>
        <v>Event Host (Offline)</v>
      </c>
      <c r="D22" s="34">
        <f>VLOOKUP(C22,'Contribution Points'!B:C,2,0)</f>
        <v>50</v>
      </c>
      <c r="E22" s="34" t="s">
        <v>20</v>
      </c>
      <c r="F22" s="34" t="s">
        <v>4</v>
      </c>
      <c r="G22" s="34">
        <v>9819187544</v>
      </c>
    </row>
    <row r="23" spans="1:7" x14ac:dyDescent="0.25">
      <c r="A23" s="32">
        <v>45108</v>
      </c>
      <c r="B23" s="34" t="s">
        <v>22</v>
      </c>
      <c r="C23" s="34" t="str">
        <f>VLOOKUP(B23,'Contribution Points'!A:B,2,0)</f>
        <v>Event Segment Delivery(Offline)</v>
      </c>
      <c r="D23" s="34">
        <f>VLOOKUP(C23,'Contribution Points'!B:C,2,0)</f>
        <v>50</v>
      </c>
      <c r="E23" s="34" t="s">
        <v>24</v>
      </c>
      <c r="F23" s="34" t="s">
        <v>3</v>
      </c>
      <c r="G23" s="34">
        <v>9930731958</v>
      </c>
    </row>
    <row r="24" spans="1:7" x14ac:dyDescent="0.25">
      <c r="A24" s="32">
        <v>45108</v>
      </c>
      <c r="B24" s="34" t="s">
        <v>22</v>
      </c>
      <c r="C24" s="34" t="str">
        <f>VLOOKUP(B24,'Contribution Points'!A:B,2,0)</f>
        <v>Event Segment Delivery(Offline)</v>
      </c>
      <c r="D24" s="34">
        <f>VLOOKUP(C24,'Contribution Points'!B:C,2,0)</f>
        <v>50</v>
      </c>
      <c r="E24" s="34" t="s">
        <v>23</v>
      </c>
      <c r="F24" s="34" t="s">
        <v>5</v>
      </c>
      <c r="G24" s="34">
        <v>9833620230</v>
      </c>
    </row>
    <row r="25" spans="1:7" x14ac:dyDescent="0.25">
      <c r="A25" s="32">
        <v>45108</v>
      </c>
      <c r="B25" s="34" t="s">
        <v>22</v>
      </c>
      <c r="C25" s="34" t="str">
        <f>VLOOKUP(B25,'Contribution Points'!A:B,2,0)</f>
        <v>Event Segment Delivery(Offline)</v>
      </c>
      <c r="D25" s="34">
        <f>VLOOKUP(C25,'Contribution Points'!B:C,2,0)</f>
        <v>50</v>
      </c>
      <c r="E25" s="34" t="s">
        <v>26</v>
      </c>
      <c r="F25" s="34" t="s">
        <v>5</v>
      </c>
      <c r="G25" s="34">
        <v>9833620230</v>
      </c>
    </row>
    <row r="26" spans="1:7" x14ac:dyDescent="0.25">
      <c r="A26" s="32">
        <v>45108</v>
      </c>
      <c r="B26" s="34" t="s">
        <v>33</v>
      </c>
      <c r="C26" s="34" t="str">
        <f>VLOOKUP(B26,'Contribution Points'!A:B,2,0)</f>
        <v>Content (Draft format) for Event (MM,UExC etc)</v>
      </c>
      <c r="D26" s="34">
        <f>VLOOKUP(C26,'Contribution Points'!B:C,2,0)</f>
        <v>25</v>
      </c>
      <c r="E26" s="34" t="s">
        <v>35</v>
      </c>
      <c r="F26" s="34" t="s">
        <v>8</v>
      </c>
      <c r="G26" s="34">
        <v>9322283427</v>
      </c>
    </row>
    <row r="27" spans="1:7" x14ac:dyDescent="0.25">
      <c r="A27" s="32">
        <v>45108</v>
      </c>
      <c r="B27" s="34" t="s">
        <v>27</v>
      </c>
      <c r="C27" s="34" t="str">
        <f>VLOOKUP(B27,'Contribution Points'!A:B,2,0)</f>
        <v>Content (Video format) online</v>
      </c>
      <c r="D27" s="34">
        <f>VLOOKUP(C27,'Contribution Points'!B:C,2,0)</f>
        <v>10</v>
      </c>
      <c r="E27" s="34" t="s">
        <v>30</v>
      </c>
      <c r="F27" s="34" t="s">
        <v>6</v>
      </c>
      <c r="G27" s="34">
        <v>9321644609</v>
      </c>
    </row>
    <row r="28" spans="1:7" x14ac:dyDescent="0.25">
      <c r="A28" s="32">
        <v>45108</v>
      </c>
      <c r="B28" s="34" t="s">
        <v>31</v>
      </c>
      <c r="C28" s="34" t="str">
        <f>VLOOKUP(B28,'Contribution Points'!A:B,2,0)</f>
        <v>Event Support (Online)</v>
      </c>
      <c r="D28" s="34">
        <f>VLOOKUP(C28,'Contribution Points'!B:C,2,0)</f>
        <v>10</v>
      </c>
      <c r="E28" s="34" t="s">
        <v>32</v>
      </c>
      <c r="F28" s="34" t="s">
        <v>4</v>
      </c>
      <c r="G28" s="34">
        <v>9819187544</v>
      </c>
    </row>
    <row r="29" spans="1:7" x14ac:dyDescent="0.25">
      <c r="A29" s="32">
        <v>45139</v>
      </c>
      <c r="B29" s="34" t="s">
        <v>19</v>
      </c>
      <c r="C29" s="34" t="str">
        <f>VLOOKUP(B29,'Contribution Points'!A:B,2,0)</f>
        <v>Event Host (Offline)</v>
      </c>
      <c r="D29" s="34">
        <f>VLOOKUP(C29,'Contribution Points'!B:C,2,0)</f>
        <v>50</v>
      </c>
      <c r="E29" s="34" t="s">
        <v>20</v>
      </c>
      <c r="F29" s="34" t="s">
        <v>8</v>
      </c>
      <c r="G29" s="34">
        <v>9322283427</v>
      </c>
    </row>
    <row r="30" spans="1:7" x14ac:dyDescent="0.25">
      <c r="A30" s="32">
        <v>45139</v>
      </c>
      <c r="B30" s="34" t="s">
        <v>19</v>
      </c>
      <c r="C30" s="34" t="str">
        <f>VLOOKUP(B30,'Contribution Points'!A:B,2,0)</f>
        <v>Event Host (Offline)</v>
      </c>
      <c r="D30" s="34">
        <f>VLOOKUP(C30,'Contribution Points'!B:C,2,0)</f>
        <v>50</v>
      </c>
      <c r="E30" s="34" t="s">
        <v>20</v>
      </c>
      <c r="F30" s="34" t="s">
        <v>2</v>
      </c>
      <c r="G30" s="34">
        <v>9820079389</v>
      </c>
    </row>
    <row r="31" spans="1:7" x14ac:dyDescent="0.25">
      <c r="A31" s="32">
        <v>45139</v>
      </c>
      <c r="B31" s="34" t="s">
        <v>25</v>
      </c>
      <c r="C31" s="34" t="str">
        <f>VLOOKUP(B31,'Contribution Points'!A:B,2,0)</f>
        <v>Event Segment Delivery(Online)</v>
      </c>
      <c r="D31" s="34">
        <f>VLOOKUP(C31,'Contribution Points'!B:C,2,0)</f>
        <v>25</v>
      </c>
      <c r="E31" s="34" t="s">
        <v>26</v>
      </c>
      <c r="F31" s="34" t="s">
        <v>3</v>
      </c>
      <c r="G31" s="34">
        <v>9930731958</v>
      </c>
    </row>
    <row r="32" spans="1:7" x14ac:dyDescent="0.25">
      <c r="A32" s="32">
        <v>45139</v>
      </c>
      <c r="B32" s="34" t="s">
        <v>22</v>
      </c>
      <c r="C32" s="34" t="str">
        <f>VLOOKUP(B32,'Contribution Points'!A:B,2,0)</f>
        <v>Event Segment Delivery(Offline)</v>
      </c>
      <c r="D32" s="34">
        <f>VLOOKUP(C32,'Contribution Points'!B:C,2,0)</f>
        <v>50</v>
      </c>
      <c r="E32" s="34" t="s">
        <v>23</v>
      </c>
      <c r="F32" s="34" t="s">
        <v>5</v>
      </c>
      <c r="G32" s="34">
        <v>9833620230</v>
      </c>
    </row>
    <row r="33" spans="1:7" x14ac:dyDescent="0.25">
      <c r="A33" s="32">
        <v>45139</v>
      </c>
      <c r="B33" s="34" t="s">
        <v>22</v>
      </c>
      <c r="C33" s="34" t="str">
        <f>VLOOKUP(B33,'Contribution Points'!A:B,2,0)</f>
        <v>Event Segment Delivery(Offline)</v>
      </c>
      <c r="D33" s="34">
        <f>VLOOKUP(C33,'Contribution Points'!B:C,2,0)</f>
        <v>50</v>
      </c>
      <c r="E33" s="34" t="s">
        <v>36</v>
      </c>
      <c r="F33" s="34" t="s">
        <v>8</v>
      </c>
      <c r="G33" s="34">
        <v>9322283427</v>
      </c>
    </row>
    <row r="34" spans="1:7" x14ac:dyDescent="0.25">
      <c r="A34" s="32">
        <v>45170</v>
      </c>
      <c r="B34" s="34" t="s">
        <v>22</v>
      </c>
      <c r="C34" s="34" t="str">
        <f>VLOOKUP(B34,'Contribution Points'!A:B,2,0)</f>
        <v>Event Segment Delivery(Offline)</v>
      </c>
      <c r="D34" s="34">
        <f>VLOOKUP(C34,'Contribution Points'!B:C,2,0)</f>
        <v>50</v>
      </c>
      <c r="E34" s="34" t="s">
        <v>20</v>
      </c>
      <c r="F34" s="34" t="s">
        <v>5</v>
      </c>
      <c r="G34" s="34">
        <v>9833620230</v>
      </c>
    </row>
    <row r="35" spans="1:7" x14ac:dyDescent="0.25">
      <c r="A35" s="32">
        <v>45170</v>
      </c>
      <c r="B35" s="34" t="s">
        <v>22</v>
      </c>
      <c r="C35" s="34" t="str">
        <f>VLOOKUP(B35,'Contribution Points'!A:B,2,0)</f>
        <v>Event Segment Delivery(Offline)</v>
      </c>
      <c r="D35" s="34">
        <f>VLOOKUP(C35,'Contribution Points'!B:C,2,0)</f>
        <v>50</v>
      </c>
      <c r="E35" s="34" t="s">
        <v>26</v>
      </c>
      <c r="F35" s="34" t="s">
        <v>3</v>
      </c>
      <c r="G35" s="34">
        <v>9930731958</v>
      </c>
    </row>
    <row r="36" spans="1:7" x14ac:dyDescent="0.25">
      <c r="A36" s="32">
        <v>45170</v>
      </c>
      <c r="B36" s="34" t="s">
        <v>29</v>
      </c>
      <c r="C36" s="34" t="str">
        <f>VLOOKUP(B36,'Contribution Points'!A:B,2,0)</f>
        <v>Content (Video format) offline</v>
      </c>
      <c r="D36" s="34">
        <f>VLOOKUP(C36,'Contribution Points'!B:C,2,0)</f>
        <v>25</v>
      </c>
      <c r="E36" s="34" t="s">
        <v>30</v>
      </c>
      <c r="F36" s="34" t="s">
        <v>3</v>
      </c>
      <c r="G36" s="34">
        <v>9930731958</v>
      </c>
    </row>
    <row r="37" spans="1:7" x14ac:dyDescent="0.25">
      <c r="A37" s="32">
        <v>45170</v>
      </c>
      <c r="B37" s="34" t="s">
        <v>22</v>
      </c>
      <c r="C37" s="34" t="str">
        <f>VLOOKUP(B37,'Contribution Points'!A:B,2,0)</f>
        <v>Event Segment Delivery(Offline)</v>
      </c>
      <c r="D37" s="34">
        <f>VLOOKUP(C37,'Contribution Points'!B:C,2,0)</f>
        <v>50</v>
      </c>
      <c r="E37" s="34" t="s">
        <v>24</v>
      </c>
      <c r="F37" s="34" t="s">
        <v>8</v>
      </c>
      <c r="G37" s="34">
        <v>9322283427</v>
      </c>
    </row>
    <row r="38" spans="1:7" x14ac:dyDescent="0.25">
      <c r="A38" s="32">
        <v>45170</v>
      </c>
      <c r="B38" s="34" t="s">
        <v>22</v>
      </c>
      <c r="C38" s="34" t="str">
        <f>VLOOKUP(B38,'Contribution Points'!A:B,2,0)</f>
        <v>Event Segment Delivery(Offline)</v>
      </c>
      <c r="D38" s="34">
        <f>VLOOKUP(C38,'Contribution Points'!B:C,2,0)</f>
        <v>50</v>
      </c>
      <c r="E38" s="34" t="s">
        <v>23</v>
      </c>
      <c r="F38" s="34" t="s">
        <v>4</v>
      </c>
      <c r="G38" s="34">
        <v>9819187544</v>
      </c>
    </row>
    <row r="39" spans="1:7" x14ac:dyDescent="0.25">
      <c r="A39" s="32">
        <v>45200</v>
      </c>
      <c r="B39" s="34" t="s">
        <v>19</v>
      </c>
      <c r="C39" s="34" t="str">
        <f>VLOOKUP(B39,'Contribution Points'!A:B,2,0)</f>
        <v>Event Host (Offline)</v>
      </c>
      <c r="D39" s="34">
        <f>VLOOKUP(C39,'Contribution Points'!B:C,2,0)</f>
        <v>50</v>
      </c>
      <c r="E39" s="34" t="s">
        <v>20</v>
      </c>
      <c r="F39" s="34" t="s">
        <v>4</v>
      </c>
      <c r="G39" s="34">
        <v>9819187544</v>
      </c>
    </row>
    <row r="40" spans="1:7" x14ac:dyDescent="0.25">
      <c r="A40" s="32">
        <v>45200</v>
      </c>
      <c r="B40" s="34" t="s">
        <v>19</v>
      </c>
      <c r="C40" s="34" t="str">
        <f>VLOOKUP(B40,'Contribution Points'!A:B,2,0)</f>
        <v>Event Host (Offline)</v>
      </c>
      <c r="D40" s="34">
        <f>VLOOKUP(C40,'Contribution Points'!B:C,2,0)</f>
        <v>50</v>
      </c>
      <c r="E40" s="34" t="s">
        <v>20</v>
      </c>
      <c r="F40" s="34" t="s">
        <v>6</v>
      </c>
      <c r="G40" s="34">
        <v>9321644609</v>
      </c>
    </row>
    <row r="41" spans="1:7" x14ac:dyDescent="0.25">
      <c r="A41" s="32">
        <v>45200</v>
      </c>
      <c r="B41" s="34" t="s">
        <v>25</v>
      </c>
      <c r="C41" s="34" t="str">
        <f>VLOOKUP(B41,'Contribution Points'!A:B,2,0)</f>
        <v>Event Segment Delivery(Online)</v>
      </c>
      <c r="D41" s="34">
        <f>VLOOKUP(C41,'Contribution Points'!B:C,2,0)</f>
        <v>25</v>
      </c>
      <c r="E41" s="34" t="s">
        <v>26</v>
      </c>
      <c r="F41" s="34" t="s">
        <v>3</v>
      </c>
      <c r="G41" s="34">
        <v>9930731958</v>
      </c>
    </row>
    <row r="42" spans="1:7" x14ac:dyDescent="0.25">
      <c r="A42" s="32">
        <v>45231</v>
      </c>
      <c r="B42" s="34" t="s">
        <v>37</v>
      </c>
      <c r="C42" s="34" t="str">
        <f>VLOOKUP(B42,'Contribution Points'!A:B,2,0)</f>
        <v>Event Support (Offline)</v>
      </c>
      <c r="D42" s="34">
        <f>VLOOKUP(C42,'Contribution Points'!B:C,2,0)</f>
        <v>25</v>
      </c>
      <c r="E42" s="34" t="s">
        <v>38</v>
      </c>
      <c r="F42" s="34" t="s">
        <v>6</v>
      </c>
      <c r="G42" s="34">
        <v>9321644609</v>
      </c>
    </row>
    <row r="43" spans="1:7" x14ac:dyDescent="0.25">
      <c r="A43" s="32">
        <v>45231</v>
      </c>
      <c r="B43" s="34" t="s">
        <v>37</v>
      </c>
      <c r="C43" s="34" t="str">
        <f>VLOOKUP(B43,'Contribution Points'!A:B,2,0)</f>
        <v>Event Support (Offline)</v>
      </c>
      <c r="D43" s="34">
        <f>VLOOKUP(C43,'Contribution Points'!B:C,2,0)</f>
        <v>25</v>
      </c>
      <c r="E43" s="34" t="s">
        <v>38</v>
      </c>
      <c r="F43" s="34" t="s">
        <v>4</v>
      </c>
      <c r="G43" s="34">
        <v>9819187544</v>
      </c>
    </row>
    <row r="44" spans="1:7" x14ac:dyDescent="0.25">
      <c r="A44" s="32">
        <v>45231</v>
      </c>
      <c r="B44" s="34" t="s">
        <v>37</v>
      </c>
      <c r="C44" s="34" t="str">
        <f>VLOOKUP(B44,'Contribution Points'!A:B,2,0)</f>
        <v>Event Support (Offline)</v>
      </c>
      <c r="D44" s="34">
        <f>VLOOKUP(C44,'Contribution Points'!B:C,2,0)</f>
        <v>25</v>
      </c>
      <c r="E44" s="34" t="s">
        <v>38</v>
      </c>
      <c r="F44" s="34" t="s">
        <v>5</v>
      </c>
      <c r="G44" s="34">
        <v>9833620230</v>
      </c>
    </row>
    <row r="45" spans="1:7" x14ac:dyDescent="0.25">
      <c r="A45" s="32">
        <v>45231</v>
      </c>
      <c r="B45" s="34" t="s">
        <v>37</v>
      </c>
      <c r="C45" s="34" t="str">
        <f>VLOOKUP(B45,'Contribution Points'!A:B,2,0)</f>
        <v>Event Support (Offline)</v>
      </c>
      <c r="D45" s="34">
        <f>VLOOKUP(C45,'Contribution Points'!B:C,2,0)</f>
        <v>25</v>
      </c>
      <c r="E45" s="34" t="s">
        <v>38</v>
      </c>
      <c r="F45" s="34" t="s">
        <v>2</v>
      </c>
      <c r="G45" s="34">
        <v>9820079389</v>
      </c>
    </row>
    <row r="46" spans="1:7" x14ac:dyDescent="0.25">
      <c r="A46" s="32">
        <v>45261</v>
      </c>
      <c r="B46" s="34" t="s">
        <v>37</v>
      </c>
      <c r="C46" s="34" t="str">
        <f>VLOOKUP(B46,'Contribution Points'!A:B,2,0)</f>
        <v>Event Support (Offline)</v>
      </c>
      <c r="D46" s="34">
        <f>VLOOKUP(C46,'Contribution Points'!B:C,2,0)</f>
        <v>25</v>
      </c>
      <c r="E46" s="34" t="s">
        <v>20</v>
      </c>
      <c r="F46" s="34" t="s">
        <v>5</v>
      </c>
      <c r="G46" s="34">
        <v>9833620230</v>
      </c>
    </row>
    <row r="47" spans="1:7" x14ac:dyDescent="0.25">
      <c r="A47" s="32">
        <v>45292</v>
      </c>
      <c r="B47" s="34" t="s">
        <v>37</v>
      </c>
      <c r="C47" s="34" t="str">
        <f>VLOOKUP(B47,'Contribution Points'!A:B,2,0)</f>
        <v>Event Support (Offline)</v>
      </c>
      <c r="D47" s="34">
        <f>VLOOKUP(C47,'Contribution Points'!B:C,2,0)</f>
        <v>25</v>
      </c>
      <c r="E47" s="34" t="s">
        <v>39</v>
      </c>
      <c r="F47" s="34" t="s">
        <v>8</v>
      </c>
      <c r="G47" s="34">
        <v>9322283427</v>
      </c>
    </row>
    <row r="48" spans="1:7" x14ac:dyDescent="0.25">
      <c r="A48" s="32">
        <v>45292</v>
      </c>
      <c r="B48" s="34" t="s">
        <v>29</v>
      </c>
      <c r="C48" s="34" t="str">
        <f>VLOOKUP(B48,'Contribution Points'!A:B,2,0)</f>
        <v>Content (Video format) offline</v>
      </c>
      <c r="D48" s="34">
        <f>VLOOKUP(C48,'Contribution Points'!B:C,2,0)</f>
        <v>25</v>
      </c>
      <c r="E48" s="34" t="s">
        <v>40</v>
      </c>
      <c r="F48" s="34" t="s">
        <v>2</v>
      </c>
      <c r="G48" s="34">
        <v>9820079389</v>
      </c>
    </row>
    <row r="49" spans="1:7" x14ac:dyDescent="0.25">
      <c r="A49" s="32">
        <v>45323</v>
      </c>
      <c r="B49" s="34" t="s">
        <v>41</v>
      </c>
      <c r="C49" s="34" t="str">
        <f>VLOOKUP(B49,'Contribution Points'!A:B,2,0)</f>
        <v>Event Contribution Tracking Report Making</v>
      </c>
      <c r="D49" s="34">
        <f>VLOOKUP(C49,'Contribution Points'!B:C,2,0)</f>
        <v>50</v>
      </c>
      <c r="E49" s="34" t="s">
        <v>42</v>
      </c>
      <c r="F49" s="34" t="s">
        <v>5</v>
      </c>
      <c r="G49" s="34">
        <v>9833620230</v>
      </c>
    </row>
    <row r="50" spans="1:7" x14ac:dyDescent="0.25">
      <c r="A50" s="32">
        <v>45323</v>
      </c>
      <c r="B50" s="34" t="s">
        <v>19</v>
      </c>
      <c r="C50" s="34" t="str">
        <f>VLOOKUP(B50,'Contribution Points'!A:B,2,0)</f>
        <v>Event Host (Offline)</v>
      </c>
      <c r="D50" s="34">
        <f>VLOOKUP(C50,'Contribution Points'!B:C,2,0)</f>
        <v>50</v>
      </c>
      <c r="E50" s="34" t="s">
        <v>43</v>
      </c>
      <c r="F50" s="34" t="s">
        <v>3</v>
      </c>
      <c r="G50" s="34">
        <v>9930731958</v>
      </c>
    </row>
    <row r="51" spans="1:7" x14ac:dyDescent="0.25">
      <c r="A51" s="32">
        <v>45323</v>
      </c>
      <c r="B51" s="34" t="s">
        <v>22</v>
      </c>
      <c r="C51" s="34" t="str">
        <f>VLOOKUP(B51,'Contribution Points'!A:B,2,0)</f>
        <v>Event Segment Delivery(Offline)</v>
      </c>
      <c r="D51" s="34">
        <f>VLOOKUP(C51,'Contribution Points'!B:C,2,0)</f>
        <v>50</v>
      </c>
      <c r="E51" s="34" t="s">
        <v>44</v>
      </c>
      <c r="F51" s="34" t="s">
        <v>8</v>
      </c>
      <c r="G51" s="34">
        <v>9322283427</v>
      </c>
    </row>
    <row r="52" spans="1:7" x14ac:dyDescent="0.25">
      <c r="A52" s="32">
        <v>45323</v>
      </c>
      <c r="B52" s="34" t="s">
        <v>22</v>
      </c>
      <c r="C52" s="34" t="str">
        <f>VLOOKUP(B52,'Contribution Points'!A:B,2,0)</f>
        <v>Event Segment Delivery(Offline)</v>
      </c>
      <c r="D52" s="34">
        <f>VLOOKUP(C52,'Contribution Points'!B:C,2,0)</f>
        <v>50</v>
      </c>
      <c r="E52" s="34" t="s">
        <v>45</v>
      </c>
      <c r="F52" s="34" t="s">
        <v>3</v>
      </c>
      <c r="G52" s="34">
        <v>9930731958</v>
      </c>
    </row>
    <row r="53" spans="1:7" x14ac:dyDescent="0.25">
      <c r="A53" s="32">
        <v>45352</v>
      </c>
      <c r="B53" s="34" t="s">
        <v>46</v>
      </c>
      <c r="C53" s="34" t="str">
        <f>VLOOKUP(B53,'Contribution Points'!A:B,2,0)</f>
        <v>Event Host (Online)</v>
      </c>
      <c r="D53" s="34">
        <f>VLOOKUP(C53,'Contribution Points'!B:C,2,0)</f>
        <v>25</v>
      </c>
      <c r="E53" s="34" t="s">
        <v>44</v>
      </c>
      <c r="F53" s="34" t="s">
        <v>3</v>
      </c>
      <c r="G53" s="34">
        <v>9930731958</v>
      </c>
    </row>
    <row r="54" spans="1:7" x14ac:dyDescent="0.25">
      <c r="A54" s="32">
        <v>45383</v>
      </c>
      <c r="B54" s="34" t="s">
        <v>46</v>
      </c>
      <c r="C54" s="34" t="str">
        <f>VLOOKUP(B54,'Contribution Points'!A:B,2,0)</f>
        <v>Event Host (Online)</v>
      </c>
      <c r="D54" s="34">
        <f>VLOOKUP(C54,'Contribution Points'!B:C,2,0)</f>
        <v>25</v>
      </c>
      <c r="E54" s="34" t="s">
        <v>44</v>
      </c>
      <c r="F54" s="34" t="s">
        <v>5</v>
      </c>
      <c r="G54" s="34">
        <v>9833620230</v>
      </c>
    </row>
    <row r="55" spans="1:7" x14ac:dyDescent="0.25">
      <c r="A55" s="32">
        <v>45413</v>
      </c>
      <c r="B55" s="34" t="s">
        <v>46</v>
      </c>
      <c r="C55" s="34" t="str">
        <f>VLOOKUP(B55,'Contribution Points'!A:B,2,0)</f>
        <v>Event Host (Online)</v>
      </c>
      <c r="D55" s="34">
        <f>VLOOKUP(C55,'Contribution Points'!B:C,2,0)</f>
        <v>25</v>
      </c>
      <c r="E55" s="34" t="s">
        <v>44</v>
      </c>
      <c r="F55" s="34" t="s">
        <v>4</v>
      </c>
      <c r="G55" s="34">
        <v>9819187544</v>
      </c>
    </row>
    <row r="56" spans="1:7" x14ac:dyDescent="0.25">
      <c r="A56" s="32">
        <v>45413</v>
      </c>
      <c r="B56" s="34" t="s">
        <v>27</v>
      </c>
      <c r="C56" s="34" t="str">
        <f>VLOOKUP(B56,'Contribution Points'!A:B,2,0)</f>
        <v>Content (Video format) online</v>
      </c>
      <c r="D56" s="34">
        <f>VLOOKUP(C56,'Contribution Points'!B:C,2,0)</f>
        <v>10</v>
      </c>
      <c r="E56" s="34" t="s">
        <v>47</v>
      </c>
      <c r="F56" s="34" t="s">
        <v>3</v>
      </c>
      <c r="G56" s="34">
        <v>9930731958</v>
      </c>
    </row>
    <row r="57" spans="1:7" x14ac:dyDescent="0.25">
      <c r="A57" s="32">
        <v>45444</v>
      </c>
      <c r="B57" s="34" t="s">
        <v>46</v>
      </c>
      <c r="C57" s="34" t="str">
        <f>VLOOKUP(B57,'Contribution Points'!A:B,2,0)</f>
        <v>Event Host (Online)</v>
      </c>
      <c r="D57" s="34">
        <f>VLOOKUP(C57,'Contribution Points'!B:C,2,0)</f>
        <v>25</v>
      </c>
      <c r="E57" s="34" t="s">
        <v>44</v>
      </c>
      <c r="F57" s="34" t="s">
        <v>5</v>
      </c>
      <c r="G57" s="34">
        <v>9833620230</v>
      </c>
    </row>
    <row r="58" spans="1:7" x14ac:dyDescent="0.25">
      <c r="A58" s="32">
        <v>45444</v>
      </c>
      <c r="B58" s="34" t="s">
        <v>31</v>
      </c>
      <c r="C58" s="34" t="str">
        <f>VLOOKUP(B58,'Contribution Points'!A:B,2,0)</f>
        <v>Event Support (Online)</v>
      </c>
      <c r="D58" s="34">
        <f>VLOOKUP(C58,'Contribution Points'!B:C,2,0)</f>
        <v>10</v>
      </c>
      <c r="E58" s="34" t="s">
        <v>48</v>
      </c>
      <c r="F58" s="34" t="s">
        <v>4</v>
      </c>
      <c r="G58" s="34">
        <v>9819187544</v>
      </c>
    </row>
    <row r="59" spans="1:7" x14ac:dyDescent="0.25">
      <c r="A59" s="32">
        <v>45444</v>
      </c>
      <c r="B59" s="34" t="s">
        <v>49</v>
      </c>
      <c r="C59" s="34" t="str">
        <f>VLOOKUP(B59,'Contribution Points'!A:B,2,0)</f>
        <v>One-to-One(Orbiter-Cosmonaut, Cosmonaut-Cosmonaut, Propeller-Connect, Propeller-Propeller)</v>
      </c>
      <c r="D59" s="34">
        <f>VLOOKUP(C59,'Contribution Points'!B:C,2,0)</f>
        <v>10</v>
      </c>
      <c r="E59" s="34" t="s">
        <v>50</v>
      </c>
      <c r="F59" s="34" t="s">
        <v>5</v>
      </c>
      <c r="G59" s="34">
        <v>9833620230</v>
      </c>
    </row>
    <row r="60" spans="1:7" x14ac:dyDescent="0.25">
      <c r="A60" s="32">
        <v>45444</v>
      </c>
      <c r="B60" s="34" t="s">
        <v>51</v>
      </c>
      <c r="C60" s="34" t="str">
        <f>VLOOKUP(B60,'Contribution Points'!A:B,2,0)</f>
        <v>Process Improvement Proposal</v>
      </c>
      <c r="D60" s="34">
        <f>VLOOKUP(C60,'Contribution Points'!B:C,2,0)</f>
        <v>25</v>
      </c>
      <c r="E60" s="34" t="s">
        <v>52</v>
      </c>
      <c r="F60" s="34" t="s">
        <v>3</v>
      </c>
      <c r="G60" s="34">
        <v>9930731958</v>
      </c>
    </row>
    <row r="61" spans="1:7" x14ac:dyDescent="0.25">
      <c r="A61" s="32">
        <v>45474</v>
      </c>
      <c r="B61" s="34" t="s">
        <v>46</v>
      </c>
      <c r="C61" s="34" t="str">
        <f>VLOOKUP(B61,'Contribution Points'!A:B,2,0)</f>
        <v>Event Host (Online)</v>
      </c>
      <c r="D61" s="34">
        <f>VLOOKUP(C61,'Contribution Points'!B:C,2,0)</f>
        <v>25</v>
      </c>
      <c r="E61" s="34" t="s">
        <v>44</v>
      </c>
      <c r="F61" s="34" t="s">
        <v>6</v>
      </c>
      <c r="G61" s="34">
        <v>9321644609</v>
      </c>
    </row>
    <row r="62" spans="1:7" x14ac:dyDescent="0.25">
      <c r="A62" s="32">
        <v>45474</v>
      </c>
      <c r="B62" s="34" t="s">
        <v>25</v>
      </c>
      <c r="C62" s="34" t="str">
        <f>VLOOKUP(B62,'Contribution Points'!A:B,2,0)</f>
        <v>Event Segment Delivery(Online)</v>
      </c>
      <c r="D62" s="34">
        <f>VLOOKUP(C62,'Contribution Points'!B:C,2,0)</f>
        <v>25</v>
      </c>
      <c r="E62" s="34" t="s">
        <v>48</v>
      </c>
      <c r="F62" s="34" t="s">
        <v>5</v>
      </c>
      <c r="G62" s="34">
        <v>9833620230</v>
      </c>
    </row>
    <row r="63" spans="1:7" x14ac:dyDescent="0.25">
      <c r="A63" s="2">
        <v>45505</v>
      </c>
      <c r="B63" s="34" t="s">
        <v>46</v>
      </c>
      <c r="C63" s="34" t="str">
        <f>VLOOKUP(B63,'Contribution Points'!A:B,2,0)</f>
        <v>Event Host (Online)</v>
      </c>
      <c r="D63" s="34">
        <f>VLOOKUP(C63,'Contribution Points'!B:C,2,0)</f>
        <v>25</v>
      </c>
      <c r="E63" s="34" t="s">
        <v>44</v>
      </c>
      <c r="F63" s="34" t="s">
        <v>5</v>
      </c>
      <c r="G63" s="34">
        <v>9833620230</v>
      </c>
    </row>
    <row r="64" spans="1:7" x14ac:dyDescent="0.25">
      <c r="A64" s="2">
        <v>45505</v>
      </c>
      <c r="B64" s="34" t="s">
        <v>31</v>
      </c>
      <c r="C64" s="34" t="str">
        <f>VLOOKUP(B64,'Contribution Points'!A:B,2,0)</f>
        <v>Event Support (Online)</v>
      </c>
      <c r="D64" s="34">
        <f>VLOOKUP(C64,'Contribution Points'!B:C,2,0)</f>
        <v>10</v>
      </c>
      <c r="E64" s="34" t="s">
        <v>48</v>
      </c>
      <c r="F64" s="35" t="s">
        <v>4</v>
      </c>
      <c r="G64" s="34">
        <v>9819187544</v>
      </c>
    </row>
    <row r="65" spans="1:7" x14ac:dyDescent="0.25">
      <c r="A65" s="2">
        <v>45536</v>
      </c>
      <c r="B65" s="34" t="s">
        <v>46</v>
      </c>
      <c r="C65" s="34" t="str">
        <f>VLOOKUP(B65,'Contribution Points'!A:B,2,0)</f>
        <v>Event Host (Online)</v>
      </c>
      <c r="D65" s="34">
        <f>VLOOKUP(C65,'Contribution Points'!B:C,2,0)</f>
        <v>25</v>
      </c>
      <c r="E65" s="34" t="s">
        <v>44</v>
      </c>
      <c r="F65" s="35" t="s">
        <v>4</v>
      </c>
      <c r="G65" s="34">
        <v>9819187544</v>
      </c>
    </row>
    <row r="66" spans="1:7" x14ac:dyDescent="0.25">
      <c r="A66" s="2">
        <v>45536</v>
      </c>
      <c r="B66" s="34" t="s">
        <v>46</v>
      </c>
      <c r="C66" s="34" t="str">
        <f>VLOOKUP(B66,'Contribution Points'!A:B,2,0)</f>
        <v>Event Host (Online)</v>
      </c>
      <c r="D66" s="34">
        <f>VLOOKUP(C66,'Contribution Points'!B:C,2,0)</f>
        <v>25</v>
      </c>
      <c r="E66" s="34" t="s">
        <v>44</v>
      </c>
      <c r="F66" s="35" t="s">
        <v>3</v>
      </c>
      <c r="G66" s="34">
        <v>9930731958</v>
      </c>
    </row>
    <row r="67" spans="1:7" x14ac:dyDescent="0.25">
      <c r="A67" s="2">
        <v>45566</v>
      </c>
      <c r="B67" s="34" t="s">
        <v>46</v>
      </c>
      <c r="C67" s="34" t="str">
        <f>VLOOKUP(B67,'Contribution Points'!A:B,2,0)</f>
        <v>Event Host (Online)</v>
      </c>
      <c r="D67" s="34">
        <f>VLOOKUP(C67,'Contribution Points'!B:C,2,0)</f>
        <v>25</v>
      </c>
      <c r="E67" s="34" t="s">
        <v>44</v>
      </c>
      <c r="F67" s="35" t="s">
        <v>3</v>
      </c>
      <c r="G67" s="34">
        <v>9930731958</v>
      </c>
    </row>
    <row r="68" spans="1:7" x14ac:dyDescent="0.25">
      <c r="A68" s="2">
        <v>45566</v>
      </c>
      <c r="B68" s="34" t="s">
        <v>46</v>
      </c>
      <c r="C68" s="34" t="str">
        <f>VLOOKUP(B68,'Contribution Points'!A:B,2,0)</f>
        <v>Event Host (Online)</v>
      </c>
      <c r="D68" s="34">
        <f>VLOOKUP(C68,'Contribution Points'!B:C,2,0)</f>
        <v>25</v>
      </c>
      <c r="E68" s="35" t="s">
        <v>53</v>
      </c>
      <c r="F68" s="35" t="s">
        <v>3</v>
      </c>
      <c r="G68" s="34">
        <v>9930731958</v>
      </c>
    </row>
    <row r="69" spans="1:7" x14ac:dyDescent="0.25">
      <c r="A69" s="2">
        <v>45597</v>
      </c>
      <c r="B69" s="34" t="s">
        <v>46</v>
      </c>
      <c r="C69" s="34" t="str">
        <f>VLOOKUP(B69,'Contribution Points'!A:B,2,0)</f>
        <v>Event Host (Online)</v>
      </c>
      <c r="D69" s="34">
        <f>VLOOKUP(C69,'Contribution Points'!B:C,2,0)</f>
        <v>25</v>
      </c>
      <c r="E69" s="34" t="s">
        <v>44</v>
      </c>
      <c r="F69" s="35" t="s">
        <v>8</v>
      </c>
      <c r="G69" s="34">
        <v>9322283427</v>
      </c>
    </row>
    <row r="70" spans="1:7" x14ac:dyDescent="0.25">
      <c r="A70" s="2">
        <v>45627</v>
      </c>
      <c r="B70" s="34" t="s">
        <v>46</v>
      </c>
      <c r="C70" s="34" t="str">
        <f>VLOOKUP(B70,'Contribution Points'!A:B,2,0)</f>
        <v>Event Host (Online)</v>
      </c>
      <c r="D70" s="34">
        <f>VLOOKUP(C70,'Contribution Points'!B:C,2,0)</f>
        <v>25</v>
      </c>
      <c r="E70" s="34" t="s">
        <v>44</v>
      </c>
      <c r="F70" s="35" t="s">
        <v>4</v>
      </c>
      <c r="G70" s="34">
        <v>9819187544</v>
      </c>
    </row>
    <row r="71" spans="1:7" x14ac:dyDescent="0.25">
      <c r="A71" s="2">
        <v>45658</v>
      </c>
      <c r="B71" s="34" t="s">
        <v>46</v>
      </c>
      <c r="C71" s="34" t="str">
        <f>VLOOKUP(B71,'Contribution Points'!A:B,2,0)</f>
        <v>Event Host (Online)</v>
      </c>
      <c r="D71" s="34">
        <f>VLOOKUP(C71,'Contribution Points'!B:C,2,0)</f>
        <v>25</v>
      </c>
      <c r="E71" s="34" t="s">
        <v>44</v>
      </c>
      <c r="F71" s="35" t="s">
        <v>4</v>
      </c>
      <c r="G71" s="34">
        <v>9819187544</v>
      </c>
    </row>
    <row r="72" spans="1:7" x14ac:dyDescent="0.25">
      <c r="A72" s="2">
        <v>45689</v>
      </c>
      <c r="B72" s="34" t="s">
        <v>37</v>
      </c>
      <c r="C72" s="34" t="str">
        <f>VLOOKUP(B72,'Contribution Points'!A:B,2,0)</f>
        <v>Event Support (Offline)</v>
      </c>
      <c r="D72" s="34">
        <f>VLOOKUP(C72,'Contribution Points'!B:C,2,0)</f>
        <v>25</v>
      </c>
      <c r="E72" s="35" t="s">
        <v>54</v>
      </c>
      <c r="F72" s="35" t="s">
        <v>5</v>
      </c>
      <c r="G72" s="34">
        <v>9833620230</v>
      </c>
    </row>
    <row r="73" spans="1:7" x14ac:dyDescent="0.25">
      <c r="A73" s="2">
        <v>45689</v>
      </c>
      <c r="B73" s="34" t="s">
        <v>37</v>
      </c>
      <c r="C73" s="34" t="str">
        <f>VLOOKUP(B73,'Contribution Points'!A:B,2,0)</f>
        <v>Event Support (Offline)</v>
      </c>
      <c r="D73" s="34">
        <f>VLOOKUP(C73,'Contribution Points'!B:C,2,0)</f>
        <v>25</v>
      </c>
      <c r="E73" s="35" t="s">
        <v>54</v>
      </c>
      <c r="F73" s="35" t="s">
        <v>4</v>
      </c>
      <c r="G73" s="34">
        <v>9819187544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2631-0EEC-4411-9E36-AAF827AB3A22}">
  <dimension ref="A1:G49"/>
  <sheetViews>
    <sheetView workbookViewId="0">
      <pane ySplit="1" topLeftCell="A32" activePane="bottomLeft" state="frozen"/>
      <selection pane="bottomLeft" activeCell="G49" sqref="A1:G49"/>
    </sheetView>
  </sheetViews>
  <sheetFormatPr defaultRowHeight="15" x14ac:dyDescent="0.25"/>
  <cols>
    <col min="1" max="1" width="7.85546875" bestFit="1" customWidth="1"/>
    <col min="2" max="2" width="10.7109375" bestFit="1" customWidth="1"/>
    <col min="3" max="3" width="31.140625" customWidth="1"/>
    <col min="4" max="4" width="6.5703125" bestFit="1" customWidth="1"/>
    <col min="5" max="5" width="31.140625" bestFit="1" customWidth="1"/>
    <col min="6" max="6" width="15.42578125" bestFit="1" customWidth="1"/>
    <col min="7" max="7" width="15" bestFit="1" customWidth="1"/>
  </cols>
  <sheetData>
    <row r="1" spans="1:7" x14ac:dyDescent="0.25">
      <c r="A1" s="36" t="s">
        <v>11</v>
      </c>
      <c r="B1" s="36" t="s">
        <v>12</v>
      </c>
      <c r="C1" s="36" t="s">
        <v>13</v>
      </c>
      <c r="D1" s="36" t="s">
        <v>14</v>
      </c>
      <c r="E1" s="36" t="s">
        <v>15</v>
      </c>
      <c r="F1" s="36" t="s">
        <v>55</v>
      </c>
      <c r="G1" s="37" t="s">
        <v>17</v>
      </c>
    </row>
    <row r="2" spans="1:7" x14ac:dyDescent="0.25">
      <c r="A2" s="32">
        <v>45017</v>
      </c>
      <c r="B2" s="33" t="s">
        <v>29</v>
      </c>
      <c r="C2" s="34" t="str">
        <f>VLOOKUP(B2,'Contribution Points'!A:B,2,0)</f>
        <v>Content (Video format) offline</v>
      </c>
      <c r="D2" s="34">
        <f>VLOOKUP(C2,'Contribution Points'!B:C,2,0)</f>
        <v>25</v>
      </c>
      <c r="E2" s="34" t="s">
        <v>56</v>
      </c>
      <c r="F2" s="34" t="s">
        <v>57</v>
      </c>
      <c r="G2" s="34" t="str">
        <f>VLOOKUP(B2,'Contribution Points'!A:E,5,0)</f>
        <v>Orbiter</v>
      </c>
    </row>
    <row r="3" spans="1:7" x14ac:dyDescent="0.25">
      <c r="A3" s="32">
        <v>45069</v>
      </c>
      <c r="B3" s="33" t="s">
        <v>29</v>
      </c>
      <c r="C3" s="34" t="str">
        <f>VLOOKUP(B3,'Contribution Points'!A:B,2,0)</f>
        <v>Content (Video format) offline</v>
      </c>
      <c r="D3" s="34">
        <f>VLOOKUP(C3,'Contribution Points'!B:C,2,0)</f>
        <v>25</v>
      </c>
      <c r="E3" s="34" t="s">
        <v>56</v>
      </c>
      <c r="F3" s="34" t="s">
        <v>58</v>
      </c>
      <c r="G3" s="34" t="str">
        <f>VLOOKUP(B3,'Contribution Points'!A:E,5,0)</f>
        <v>Orbiter</v>
      </c>
    </row>
    <row r="4" spans="1:7" x14ac:dyDescent="0.25">
      <c r="A4" s="32">
        <v>45078</v>
      </c>
      <c r="B4" s="33" t="s">
        <v>19</v>
      </c>
      <c r="C4" s="34" t="str">
        <f>VLOOKUP(B4,'Contribution Points'!A:B,2,0)</f>
        <v>Event Host (Offline)</v>
      </c>
      <c r="D4" s="34">
        <f>VLOOKUP(C4,'Contribution Points'!B:C,2,0)</f>
        <v>50</v>
      </c>
      <c r="E4" s="34" t="s">
        <v>20</v>
      </c>
      <c r="F4" s="34" t="s">
        <v>59</v>
      </c>
      <c r="G4" s="34" t="s">
        <v>60</v>
      </c>
    </row>
    <row r="5" spans="1:7" x14ac:dyDescent="0.25">
      <c r="A5" s="32">
        <v>45078</v>
      </c>
      <c r="B5" s="33" t="s">
        <v>29</v>
      </c>
      <c r="C5" s="34" t="str">
        <f>VLOOKUP(B5,'Contribution Points'!A:B,2,0)</f>
        <v>Content (Video format) offline</v>
      </c>
      <c r="D5" s="34">
        <f>VLOOKUP(C5,'Contribution Points'!B:C,2,0)</f>
        <v>25</v>
      </c>
      <c r="E5" s="34" t="s">
        <v>56</v>
      </c>
      <c r="F5" s="34" t="s">
        <v>61</v>
      </c>
      <c r="G5" s="34" t="str">
        <f>VLOOKUP(B5,'Contribution Points'!A:E,5,0)</f>
        <v>Orbiter</v>
      </c>
    </row>
    <row r="6" spans="1:7" x14ac:dyDescent="0.25">
      <c r="A6" s="32">
        <v>45078</v>
      </c>
      <c r="B6" s="33" t="s">
        <v>29</v>
      </c>
      <c r="C6" s="34" t="str">
        <f>VLOOKUP(B6,'Contribution Points'!A:B,2,0)</f>
        <v>Content (Video format) offline</v>
      </c>
      <c r="D6" s="34">
        <f>VLOOKUP(C6,'Contribution Points'!B:C,2,0)</f>
        <v>25</v>
      </c>
      <c r="E6" s="34" t="s">
        <v>28</v>
      </c>
      <c r="F6" s="34" t="s">
        <v>62</v>
      </c>
      <c r="G6" s="34" t="str">
        <f>VLOOKUP(B6,'Contribution Points'!A:E,5,0)</f>
        <v>Orbiter</v>
      </c>
    </row>
    <row r="7" spans="1:7" x14ac:dyDescent="0.25">
      <c r="A7" s="32">
        <v>45078</v>
      </c>
      <c r="B7" s="33" t="s">
        <v>29</v>
      </c>
      <c r="C7" s="34" t="str">
        <f>VLOOKUP(B7,'Contribution Points'!A:B,2,0)</f>
        <v>Content (Video format) offline</v>
      </c>
      <c r="D7" s="34">
        <f>VLOOKUP(C7,'Contribution Points'!B:C,2,0)</f>
        <v>25</v>
      </c>
      <c r="E7" s="34" t="s">
        <v>24</v>
      </c>
      <c r="F7" s="34" t="s">
        <v>59</v>
      </c>
      <c r="G7" s="34" t="str">
        <f>VLOOKUP(B7,'Contribution Points'!A:E,5,0)</f>
        <v>Orbiter</v>
      </c>
    </row>
    <row r="8" spans="1:7" x14ac:dyDescent="0.25">
      <c r="A8" s="32">
        <v>45078</v>
      </c>
      <c r="B8" s="33" t="s">
        <v>27</v>
      </c>
      <c r="C8" s="34" t="str">
        <f>VLOOKUP(B8,'Contribution Points'!A:B,2,0)</f>
        <v>Content (Video format) online</v>
      </c>
      <c r="D8" s="34">
        <f>VLOOKUP(C8,'Contribution Points'!B:C,2,0)</f>
        <v>10</v>
      </c>
      <c r="E8" s="34" t="s">
        <v>30</v>
      </c>
      <c r="F8" s="34" t="s">
        <v>63</v>
      </c>
      <c r="G8" s="34" t="str">
        <f>VLOOKUP(B8,'Contribution Points'!A:E,5,0)</f>
        <v>Orbiter</v>
      </c>
    </row>
    <row r="9" spans="1:7" x14ac:dyDescent="0.25">
      <c r="A9" s="32">
        <v>45078</v>
      </c>
      <c r="B9" s="34" t="s">
        <v>37</v>
      </c>
      <c r="C9" s="34" t="str">
        <f>VLOOKUP(B9,'Contribution Points'!A:B,2,0)</f>
        <v>Event Support (Offline)</v>
      </c>
      <c r="D9" s="34">
        <f>VLOOKUP(C9,'Contribution Points'!B:C,2,0)</f>
        <v>25</v>
      </c>
      <c r="E9" s="34" t="s">
        <v>64</v>
      </c>
      <c r="F9" s="34" t="s">
        <v>65</v>
      </c>
      <c r="G9" s="34" t="s">
        <v>60</v>
      </c>
    </row>
    <row r="10" spans="1:7" x14ac:dyDescent="0.25">
      <c r="A10" s="32">
        <v>45108</v>
      </c>
      <c r="B10" s="33" t="s">
        <v>19</v>
      </c>
      <c r="C10" s="34" t="str">
        <f>VLOOKUP(B10,'Contribution Points'!A:B,2,0)</f>
        <v>Event Host (Offline)</v>
      </c>
      <c r="D10" s="34">
        <f>VLOOKUP(C10,'Contribution Points'!B:C,2,0)</f>
        <v>50</v>
      </c>
      <c r="E10" s="34" t="s">
        <v>20</v>
      </c>
      <c r="F10" s="34" t="s">
        <v>66</v>
      </c>
      <c r="G10" s="34" t="s">
        <v>60</v>
      </c>
    </row>
    <row r="11" spans="1:7" x14ac:dyDescent="0.25">
      <c r="A11" s="32">
        <v>45108</v>
      </c>
      <c r="B11" s="33" t="s">
        <v>29</v>
      </c>
      <c r="C11" s="34" t="str">
        <f>VLOOKUP(B11,'Contribution Points'!A:B,2,0)</f>
        <v>Content (Video format) offline</v>
      </c>
      <c r="D11" s="34">
        <f>VLOOKUP(C11,'Contribution Points'!B:C,2,0)</f>
        <v>25</v>
      </c>
      <c r="E11" s="34" t="s">
        <v>56</v>
      </c>
      <c r="F11" s="34" t="s">
        <v>65</v>
      </c>
      <c r="G11" s="34" t="str">
        <f>VLOOKUP(B11,'Contribution Points'!A:E,5,0)</f>
        <v>Orbiter</v>
      </c>
    </row>
    <row r="12" spans="1:7" x14ac:dyDescent="0.25">
      <c r="A12" s="32">
        <v>45108</v>
      </c>
      <c r="B12" s="33" t="s">
        <v>29</v>
      </c>
      <c r="C12" s="34" t="str">
        <f>VLOOKUP(B12,'Contribution Points'!A:B,2,0)</f>
        <v>Content (Video format) offline</v>
      </c>
      <c r="D12" s="34">
        <f>VLOOKUP(C12,'Contribution Points'!B:C,2,0)</f>
        <v>25</v>
      </c>
      <c r="E12" s="34" t="s">
        <v>28</v>
      </c>
      <c r="F12" s="34" t="s">
        <v>67</v>
      </c>
      <c r="G12" s="34" t="str">
        <f>VLOOKUP(B12,'Contribution Points'!A:E,5,0)</f>
        <v>Orbiter</v>
      </c>
    </row>
    <row r="13" spans="1:7" x14ac:dyDescent="0.25">
      <c r="A13" s="32">
        <v>45139</v>
      </c>
      <c r="B13" s="33" t="s">
        <v>29</v>
      </c>
      <c r="C13" s="34" t="str">
        <f>VLOOKUP(B13,'Contribution Points'!A:B,2,0)</f>
        <v>Content (Video format) offline</v>
      </c>
      <c r="D13" s="34">
        <f>VLOOKUP(C13,'Contribution Points'!B:C,2,0)</f>
        <v>25</v>
      </c>
      <c r="E13" s="34" t="s">
        <v>56</v>
      </c>
      <c r="F13" s="34" t="s">
        <v>68</v>
      </c>
      <c r="G13" s="34" t="str">
        <f>VLOOKUP(B13,'Contribution Points'!A:E,5,0)</f>
        <v>Orbiter</v>
      </c>
    </row>
    <row r="14" spans="1:7" ht="21" x14ac:dyDescent="0.55000000000000004">
      <c r="A14" s="32">
        <v>45139</v>
      </c>
      <c r="B14" s="38" t="s">
        <v>22</v>
      </c>
      <c r="C14" s="34" t="str">
        <f>VLOOKUP(B14,'Contribution Points'!A:B,2,0)</f>
        <v>Event Segment Delivery(Offline)</v>
      </c>
      <c r="D14" s="34">
        <f>VLOOKUP(C14,'Contribution Points'!B:C,2,0)</f>
        <v>50</v>
      </c>
      <c r="E14" s="34" t="s">
        <v>69</v>
      </c>
      <c r="F14" s="34" t="s">
        <v>70</v>
      </c>
      <c r="G14" s="34" t="s">
        <v>60</v>
      </c>
    </row>
    <row r="15" spans="1:7" x14ac:dyDescent="0.25">
      <c r="A15" s="32">
        <v>45139</v>
      </c>
      <c r="B15" s="33" t="s">
        <v>27</v>
      </c>
      <c r="C15" s="34" t="str">
        <f>VLOOKUP(B15,'Contribution Points'!A:B,2,0)</f>
        <v>Content (Video format) online</v>
      </c>
      <c r="D15" s="34">
        <f>VLOOKUP(C15,'Contribution Points'!B:C,2,0)</f>
        <v>10</v>
      </c>
      <c r="E15" s="34" t="s">
        <v>30</v>
      </c>
      <c r="F15" s="34" t="s">
        <v>71</v>
      </c>
      <c r="G15" s="34" t="str">
        <f>VLOOKUP(B15,'Contribution Points'!A:E,5,0)</f>
        <v>Orbiter</v>
      </c>
    </row>
    <row r="16" spans="1:7" x14ac:dyDescent="0.25">
      <c r="A16" s="32">
        <v>45170</v>
      </c>
      <c r="B16" s="33" t="s">
        <v>19</v>
      </c>
      <c r="C16" s="34" t="str">
        <f>VLOOKUP(B16,'Contribution Points'!A:B,2,0)</f>
        <v>Event Host (Offline)</v>
      </c>
      <c r="D16" s="34">
        <f>VLOOKUP(C16,'Contribution Points'!B:C,2,0)</f>
        <v>50</v>
      </c>
      <c r="E16" s="34" t="s">
        <v>20</v>
      </c>
      <c r="F16" s="34" t="s">
        <v>70</v>
      </c>
      <c r="G16" s="34" t="s">
        <v>60</v>
      </c>
    </row>
    <row r="17" spans="1:7" x14ac:dyDescent="0.25">
      <c r="A17" s="32">
        <v>45170</v>
      </c>
      <c r="B17" s="33" t="s">
        <v>29</v>
      </c>
      <c r="C17" s="34" t="str">
        <f>VLOOKUP(B17,'Contribution Points'!A:B,2,0)</f>
        <v>Content (Video format) offline</v>
      </c>
      <c r="D17" s="34">
        <f>VLOOKUP(C17,'Contribution Points'!B:C,2,0)</f>
        <v>25</v>
      </c>
      <c r="E17" s="34" t="s">
        <v>56</v>
      </c>
      <c r="F17" s="34" t="s">
        <v>72</v>
      </c>
      <c r="G17" s="34" t="s">
        <v>60</v>
      </c>
    </row>
    <row r="18" spans="1:7" x14ac:dyDescent="0.25">
      <c r="A18" s="32">
        <v>45170</v>
      </c>
      <c r="B18" s="33" t="s">
        <v>29</v>
      </c>
      <c r="C18" s="34" t="str">
        <f>VLOOKUP(B18,'Contribution Points'!A:B,2,0)</f>
        <v>Content (Video format) offline</v>
      </c>
      <c r="D18" s="34">
        <f>VLOOKUP(C18,'Contribution Points'!B:C,2,0)</f>
        <v>25</v>
      </c>
      <c r="E18" s="34" t="s">
        <v>28</v>
      </c>
      <c r="F18" s="34" t="s">
        <v>73</v>
      </c>
      <c r="G18" s="34" t="s">
        <v>60</v>
      </c>
    </row>
    <row r="19" spans="1:7" x14ac:dyDescent="0.25">
      <c r="A19" s="32">
        <v>45200</v>
      </c>
      <c r="B19" s="33" t="s">
        <v>27</v>
      </c>
      <c r="C19" s="34" t="str">
        <f>VLOOKUP(B19,'Contribution Points'!A:B,2,0)</f>
        <v>Content (Video format) online</v>
      </c>
      <c r="D19" s="34">
        <f>VLOOKUP(C19,'Contribution Points'!B:C,2,0)</f>
        <v>10</v>
      </c>
      <c r="E19" s="34" t="s">
        <v>30</v>
      </c>
      <c r="F19" s="34" t="s">
        <v>74</v>
      </c>
      <c r="G19" s="34" t="str">
        <f>VLOOKUP(B19,'Contribution Points'!A:E,5,0)</f>
        <v>Orbiter</v>
      </c>
    </row>
    <row r="20" spans="1:7" x14ac:dyDescent="0.25">
      <c r="A20" s="32">
        <v>45200</v>
      </c>
      <c r="B20" s="33" t="s">
        <v>29</v>
      </c>
      <c r="C20" s="34" t="str">
        <f>VLOOKUP(B20,'Contribution Points'!A:B,2,0)</f>
        <v>Content (Video format) offline</v>
      </c>
      <c r="D20" s="34">
        <f>VLOOKUP(C20,'Contribution Points'!B:C,2,0)</f>
        <v>25</v>
      </c>
      <c r="E20" s="34" t="s">
        <v>56</v>
      </c>
      <c r="F20" s="34" t="s">
        <v>75</v>
      </c>
      <c r="G20" s="34" t="str">
        <f>VLOOKUP(B20,'Contribution Points'!A:E,5,0)</f>
        <v>Orbiter</v>
      </c>
    </row>
    <row r="21" spans="1:7" x14ac:dyDescent="0.25">
      <c r="A21" s="32">
        <v>45200</v>
      </c>
      <c r="B21" s="33" t="s">
        <v>29</v>
      </c>
      <c r="C21" s="34" t="str">
        <f>VLOOKUP(B21,'Contribution Points'!A:B,2,0)</f>
        <v>Content (Video format) offline</v>
      </c>
      <c r="D21" s="34">
        <f>VLOOKUP(C21,'Contribution Points'!B:C,2,0)</f>
        <v>25</v>
      </c>
      <c r="E21" s="34" t="s">
        <v>28</v>
      </c>
      <c r="F21" s="34" t="s">
        <v>76</v>
      </c>
      <c r="G21" s="34" t="str">
        <f>VLOOKUP(B21,'Contribution Points'!A:E,5,0)</f>
        <v>Orbiter</v>
      </c>
    </row>
    <row r="22" spans="1:7" x14ac:dyDescent="0.25">
      <c r="A22" s="32">
        <v>45200</v>
      </c>
      <c r="B22" s="33" t="s">
        <v>29</v>
      </c>
      <c r="C22" s="34" t="str">
        <f>VLOOKUP(B22,'Contribution Points'!A:B,2,0)</f>
        <v>Content (Video format) offline</v>
      </c>
      <c r="D22" s="34">
        <f>VLOOKUP(C22,'Contribution Points'!B:C,2,0)</f>
        <v>25</v>
      </c>
      <c r="E22" s="34" t="s">
        <v>39</v>
      </c>
      <c r="F22" s="34" t="s">
        <v>77</v>
      </c>
      <c r="G22" s="34" t="str">
        <f>VLOOKUP(B22,'Contribution Points'!A:E,5,0)</f>
        <v>Orbiter</v>
      </c>
    </row>
    <row r="23" spans="1:7" x14ac:dyDescent="0.25">
      <c r="A23" s="32">
        <v>45200</v>
      </c>
      <c r="B23" s="33" t="s">
        <v>29</v>
      </c>
      <c r="C23" s="34" t="str">
        <f>VLOOKUP(B23,'Contribution Points'!A:B,2,0)</f>
        <v>Content (Video format) offline</v>
      </c>
      <c r="D23" s="34">
        <f>VLOOKUP(C23,'Contribution Points'!B:C,2,0)</f>
        <v>25</v>
      </c>
      <c r="E23" s="34" t="s">
        <v>78</v>
      </c>
      <c r="F23" s="34" t="s">
        <v>79</v>
      </c>
      <c r="G23" s="34" t="str">
        <f>VLOOKUP(B23,'Contribution Points'!A:E,5,0)</f>
        <v>Orbiter</v>
      </c>
    </row>
    <row r="24" spans="1:7" x14ac:dyDescent="0.25">
      <c r="A24" s="32">
        <v>45231</v>
      </c>
      <c r="B24" s="34" t="s">
        <v>37</v>
      </c>
      <c r="C24" s="34" t="str">
        <f>VLOOKUP(B24,'Contribution Points'!A:B,2,0)</f>
        <v>Event Support (Offline)</v>
      </c>
      <c r="D24" s="34">
        <f>VLOOKUP(C24,'Contribution Points'!B:C,2,0)</f>
        <v>25</v>
      </c>
      <c r="E24" s="34" t="s">
        <v>38</v>
      </c>
      <c r="F24" s="34" t="s">
        <v>80</v>
      </c>
      <c r="G24" s="34" t="s">
        <v>60</v>
      </c>
    </row>
    <row r="25" spans="1:7" x14ac:dyDescent="0.25">
      <c r="A25" s="32">
        <v>45231</v>
      </c>
      <c r="B25" s="34" t="s">
        <v>37</v>
      </c>
      <c r="C25" s="34" t="str">
        <f>VLOOKUP(B25,'Contribution Points'!A:B,2,0)</f>
        <v>Event Support (Offline)</v>
      </c>
      <c r="D25" s="34">
        <f>VLOOKUP(C25,'Contribution Points'!B:C,2,0)</f>
        <v>25</v>
      </c>
      <c r="E25" s="34" t="s">
        <v>38</v>
      </c>
      <c r="F25" s="34" t="s">
        <v>81</v>
      </c>
      <c r="G25" s="34" t="s">
        <v>60</v>
      </c>
    </row>
    <row r="26" spans="1:7" x14ac:dyDescent="0.25">
      <c r="A26" s="32">
        <v>45231</v>
      </c>
      <c r="B26" s="34" t="s">
        <v>37</v>
      </c>
      <c r="C26" s="34" t="str">
        <f>VLOOKUP(B26,'Contribution Points'!A:B,2,0)</f>
        <v>Event Support (Offline)</v>
      </c>
      <c r="D26" s="34">
        <f>VLOOKUP(C26,'Contribution Points'!B:C,2,0)</f>
        <v>25</v>
      </c>
      <c r="E26" s="34" t="s">
        <v>38</v>
      </c>
      <c r="F26" s="34" t="s">
        <v>82</v>
      </c>
      <c r="G26" s="34" t="s">
        <v>60</v>
      </c>
    </row>
    <row r="27" spans="1:7" x14ac:dyDescent="0.25">
      <c r="A27" s="32">
        <v>45261</v>
      </c>
      <c r="B27" s="33" t="s">
        <v>37</v>
      </c>
      <c r="C27" s="34" t="str">
        <f>VLOOKUP(B27,'Contribution Points'!A:B,2,0)</f>
        <v>Event Support (Offline)</v>
      </c>
      <c r="D27" s="34">
        <f>VLOOKUP(C27,'Contribution Points'!B:C,2,0)</f>
        <v>25</v>
      </c>
      <c r="E27" s="34" t="s">
        <v>83</v>
      </c>
      <c r="F27" s="34" t="s">
        <v>74</v>
      </c>
      <c r="G27" s="34" t="s">
        <v>60</v>
      </c>
    </row>
    <row r="28" spans="1:7" x14ac:dyDescent="0.25">
      <c r="A28" s="32">
        <v>45261</v>
      </c>
      <c r="B28" s="33" t="s">
        <v>37</v>
      </c>
      <c r="C28" s="34" t="str">
        <f>VLOOKUP(B28,'Contribution Points'!A:B,2,0)</f>
        <v>Event Support (Offline)</v>
      </c>
      <c r="D28" s="34">
        <f>VLOOKUP(C28,'Contribution Points'!B:C,2,0)</f>
        <v>25</v>
      </c>
      <c r="E28" s="34" t="s">
        <v>20</v>
      </c>
      <c r="F28" s="34" t="s">
        <v>70</v>
      </c>
      <c r="G28" s="34" t="s">
        <v>60</v>
      </c>
    </row>
    <row r="29" spans="1:7" x14ac:dyDescent="0.25">
      <c r="A29" s="32">
        <v>45292</v>
      </c>
      <c r="B29" s="34" t="s">
        <v>19</v>
      </c>
      <c r="C29" s="34" t="str">
        <f>VLOOKUP(B29,'Contribution Points'!A:B,2,0)</f>
        <v>Event Host (Offline)</v>
      </c>
      <c r="D29" s="34">
        <f>VLOOKUP(C29,'Contribution Points'!B:C,2,0)</f>
        <v>50</v>
      </c>
      <c r="E29" s="34" t="s">
        <v>20</v>
      </c>
      <c r="F29" s="34" t="s">
        <v>70</v>
      </c>
      <c r="G29" s="34" t="s">
        <v>60</v>
      </c>
    </row>
    <row r="30" spans="1:7" x14ac:dyDescent="0.25">
      <c r="A30" s="32">
        <v>45292</v>
      </c>
      <c r="B30" s="34" t="s">
        <v>37</v>
      </c>
      <c r="C30" s="34" t="str">
        <f>VLOOKUP(B30,'Contribution Points'!A:B,2,0)</f>
        <v>Event Support (Offline)</v>
      </c>
      <c r="D30" s="34">
        <f>VLOOKUP(C30,'Contribution Points'!B:C,2,0)</f>
        <v>25</v>
      </c>
      <c r="E30" s="34" t="s">
        <v>83</v>
      </c>
      <c r="F30" s="34" t="s">
        <v>84</v>
      </c>
      <c r="G30" s="34" t="s">
        <v>60</v>
      </c>
    </row>
    <row r="31" spans="1:7" x14ac:dyDescent="0.25">
      <c r="A31" s="32">
        <v>45292</v>
      </c>
      <c r="B31" s="34" t="s">
        <v>37</v>
      </c>
      <c r="C31" s="34" t="str">
        <f>VLOOKUP(B31,'Contribution Points'!A:B,2,0)</f>
        <v>Event Support (Offline)</v>
      </c>
      <c r="D31" s="34">
        <f>VLOOKUP(C31,'Contribution Points'!B:C,2,0)</f>
        <v>25</v>
      </c>
      <c r="E31" s="34" t="s">
        <v>85</v>
      </c>
      <c r="F31" s="34" t="s">
        <v>86</v>
      </c>
      <c r="G31" s="34" t="s">
        <v>60</v>
      </c>
    </row>
    <row r="32" spans="1:7" x14ac:dyDescent="0.25">
      <c r="A32" s="32">
        <v>45292</v>
      </c>
      <c r="B32" s="34" t="s">
        <v>37</v>
      </c>
      <c r="C32" s="34" t="str">
        <f>VLOOKUP(B32,'Contribution Points'!A:B,2,0)</f>
        <v>Event Support (Offline)</v>
      </c>
      <c r="D32" s="34">
        <f>VLOOKUP(C32,'Contribution Points'!B:C,2,0)</f>
        <v>25</v>
      </c>
      <c r="E32" s="34" t="s">
        <v>87</v>
      </c>
      <c r="F32" s="34" t="s">
        <v>88</v>
      </c>
      <c r="G32" s="34" t="s">
        <v>60</v>
      </c>
    </row>
    <row r="33" spans="1:7" x14ac:dyDescent="0.25">
      <c r="A33" s="32">
        <v>45323</v>
      </c>
      <c r="B33" s="34" t="s">
        <v>19</v>
      </c>
      <c r="C33" s="34" t="str">
        <f>VLOOKUP(B33,'Contribution Points'!A:B,2,0)</f>
        <v>Event Host (Offline)</v>
      </c>
      <c r="D33" s="34">
        <f>VLOOKUP(C33,'Contribution Points'!B:C,2,0)</f>
        <v>50</v>
      </c>
      <c r="E33" s="34" t="s">
        <v>20</v>
      </c>
      <c r="F33" s="34" t="s">
        <v>59</v>
      </c>
      <c r="G33" s="34" t="s">
        <v>60</v>
      </c>
    </row>
    <row r="34" spans="1:7" x14ac:dyDescent="0.25">
      <c r="A34" s="32">
        <v>45323</v>
      </c>
      <c r="B34" s="34" t="s">
        <v>37</v>
      </c>
      <c r="C34" s="34" t="str">
        <f>VLOOKUP(B34,'Contribution Points'!A:B,2,0)</f>
        <v>Event Support (Offline)</v>
      </c>
      <c r="D34" s="34">
        <f>VLOOKUP(C34,'Contribution Points'!B:C,2,0)</f>
        <v>25</v>
      </c>
      <c r="E34" s="34" t="s">
        <v>89</v>
      </c>
      <c r="F34" s="34" t="s">
        <v>70</v>
      </c>
      <c r="G34" s="34" t="s">
        <v>60</v>
      </c>
    </row>
    <row r="35" spans="1:7" x14ac:dyDescent="0.25">
      <c r="A35" s="32">
        <v>45323</v>
      </c>
      <c r="B35" s="34" t="s">
        <v>37</v>
      </c>
      <c r="C35" s="34" t="str">
        <f>VLOOKUP(B35,'Contribution Points'!A:B,2,0)</f>
        <v>Event Support (Offline)</v>
      </c>
      <c r="D35" s="34">
        <f>VLOOKUP(C35,'Contribution Points'!B:C,2,0)</f>
        <v>25</v>
      </c>
      <c r="E35" s="34" t="s">
        <v>89</v>
      </c>
      <c r="F35" s="34" t="s">
        <v>90</v>
      </c>
      <c r="G35" s="34" t="s">
        <v>60</v>
      </c>
    </row>
    <row r="36" spans="1:7" x14ac:dyDescent="0.25">
      <c r="A36" s="32">
        <v>45352</v>
      </c>
      <c r="B36" s="34" t="s">
        <v>37</v>
      </c>
      <c r="C36" s="34" t="str">
        <f>VLOOKUP(B36,'Contribution Points'!A:B,2,0)</f>
        <v>Event Support (Offline)</v>
      </c>
      <c r="D36" s="34">
        <f>VLOOKUP(C36,'Contribution Points'!B:C,2,0)</f>
        <v>25</v>
      </c>
      <c r="E36" s="34" t="s">
        <v>91</v>
      </c>
      <c r="F36" s="34" t="s">
        <v>70</v>
      </c>
      <c r="G36" s="34" t="s">
        <v>60</v>
      </c>
    </row>
    <row r="37" spans="1:7" x14ac:dyDescent="0.25">
      <c r="A37" s="32">
        <v>45352</v>
      </c>
      <c r="B37" s="34" t="s">
        <v>31</v>
      </c>
      <c r="C37" s="34" t="str">
        <f>VLOOKUP(B37,'Contribution Points'!A:B,2,0)</f>
        <v>Event Support (Online)</v>
      </c>
      <c r="D37" s="34">
        <f>VLOOKUP(C37,'Contribution Points'!B:C,2,0)</f>
        <v>10</v>
      </c>
      <c r="E37" s="34" t="s">
        <v>89</v>
      </c>
      <c r="F37" s="34" t="s">
        <v>90</v>
      </c>
      <c r="G37" s="34" t="s">
        <v>60</v>
      </c>
    </row>
    <row r="38" spans="1:7" x14ac:dyDescent="0.25">
      <c r="A38" s="32">
        <v>45383</v>
      </c>
      <c r="B38" s="34" t="s">
        <v>31</v>
      </c>
      <c r="C38" s="34" t="str">
        <f>VLOOKUP(B38,'Contribution Points'!A:B,2,0)</f>
        <v>Event Support (Online)</v>
      </c>
      <c r="D38" s="34">
        <f>VLOOKUP(C38,'Contribution Points'!B:C,2,0)</f>
        <v>10</v>
      </c>
      <c r="E38" s="34" t="s">
        <v>89</v>
      </c>
      <c r="F38" s="34" t="s">
        <v>84</v>
      </c>
      <c r="G38" s="34" t="s">
        <v>60</v>
      </c>
    </row>
    <row r="39" spans="1:7" x14ac:dyDescent="0.25">
      <c r="A39" s="32">
        <v>45444</v>
      </c>
      <c r="B39" s="34" t="s">
        <v>31</v>
      </c>
      <c r="C39" s="34" t="str">
        <f>VLOOKUP(B39,'Contribution Points'!A:B,2,0)</f>
        <v>Event Support (Online)</v>
      </c>
      <c r="D39" s="34">
        <f>VLOOKUP(C39,'Contribution Points'!B:C,2,0)</f>
        <v>10</v>
      </c>
      <c r="E39" s="34" t="s">
        <v>92</v>
      </c>
      <c r="F39" s="34" t="s">
        <v>59</v>
      </c>
      <c r="G39" s="34" t="s">
        <v>60</v>
      </c>
    </row>
    <row r="40" spans="1:7" x14ac:dyDescent="0.25">
      <c r="A40" s="32">
        <v>45444</v>
      </c>
      <c r="B40" s="34" t="s">
        <v>31</v>
      </c>
      <c r="C40" s="34" t="str">
        <f>VLOOKUP(B40,'Contribution Points'!A:B,2,0)</f>
        <v>Event Support (Online)</v>
      </c>
      <c r="D40" s="34">
        <f>VLOOKUP(C40,'Contribution Points'!B:C,2,0)</f>
        <v>10</v>
      </c>
      <c r="E40" s="34" t="s">
        <v>92</v>
      </c>
      <c r="F40" s="34" t="s">
        <v>90</v>
      </c>
      <c r="G40" s="34" t="s">
        <v>60</v>
      </c>
    </row>
    <row r="41" spans="1:7" x14ac:dyDescent="0.25">
      <c r="A41" s="32">
        <v>45505</v>
      </c>
      <c r="B41" s="34" t="s">
        <v>31</v>
      </c>
      <c r="C41" s="34" t="str">
        <f>VLOOKUP(B41,'Contribution Points'!A:B,2,0)</f>
        <v>Event Support (Online)</v>
      </c>
      <c r="D41" s="34">
        <f>VLOOKUP(C41,'Contribution Points'!B:C,2,0)</f>
        <v>10</v>
      </c>
      <c r="E41" s="34" t="s">
        <v>92</v>
      </c>
      <c r="F41" s="34" t="s">
        <v>59</v>
      </c>
      <c r="G41" s="34" t="s">
        <v>60</v>
      </c>
    </row>
    <row r="42" spans="1:7" x14ac:dyDescent="0.25">
      <c r="A42" s="32">
        <v>45505</v>
      </c>
      <c r="B42" s="34" t="s">
        <v>46</v>
      </c>
      <c r="C42" s="34" t="str">
        <f>VLOOKUP(B42,'Contribution Points'!A:B,2,0)</f>
        <v>Event Host (Online)</v>
      </c>
      <c r="D42" s="34">
        <f>VLOOKUP(C42,'Contribution Points'!B:C,2,0)</f>
        <v>25</v>
      </c>
      <c r="E42" s="34" t="s">
        <v>93</v>
      </c>
      <c r="F42" s="34" t="s">
        <v>94</v>
      </c>
      <c r="G42" s="34" t="s">
        <v>60</v>
      </c>
    </row>
    <row r="43" spans="1:7" x14ac:dyDescent="0.25">
      <c r="A43" s="32">
        <v>45536</v>
      </c>
      <c r="B43" s="34" t="s">
        <v>46</v>
      </c>
      <c r="C43" s="34" t="str">
        <f>VLOOKUP(B43,'Contribution Points'!A:B,2,0)</f>
        <v>Event Host (Online)</v>
      </c>
      <c r="D43" s="34">
        <f>VLOOKUP(C43,'Contribution Points'!B:C,2,0)</f>
        <v>25</v>
      </c>
      <c r="E43" s="34" t="s">
        <v>93</v>
      </c>
      <c r="F43" s="34" t="s">
        <v>95</v>
      </c>
      <c r="G43" s="34" t="s">
        <v>60</v>
      </c>
    </row>
    <row r="44" spans="1:7" x14ac:dyDescent="0.25">
      <c r="A44" s="32">
        <v>45597</v>
      </c>
      <c r="B44" s="34" t="s">
        <v>46</v>
      </c>
      <c r="C44" s="34" t="str">
        <f>VLOOKUP(B44,'Contribution Points'!A:B,2,0)</f>
        <v>Event Host (Online)</v>
      </c>
      <c r="D44" s="34">
        <f>VLOOKUP(C44,'Contribution Points'!B:C,2,0)</f>
        <v>25</v>
      </c>
      <c r="E44" s="34" t="s">
        <v>93</v>
      </c>
      <c r="F44" s="34" t="s">
        <v>57</v>
      </c>
      <c r="G44" s="34" t="s">
        <v>60</v>
      </c>
    </row>
    <row r="45" spans="1:7" x14ac:dyDescent="0.25">
      <c r="A45" s="32">
        <v>45627</v>
      </c>
      <c r="B45" s="34" t="s">
        <v>46</v>
      </c>
      <c r="C45" s="34" t="str">
        <f>VLOOKUP(B45,'Contribution Points'!A:B,2,0)</f>
        <v>Event Host (Online)</v>
      </c>
      <c r="D45" s="34">
        <f>VLOOKUP(C45,'Contribution Points'!B:C,2,0)</f>
        <v>25</v>
      </c>
      <c r="E45" s="34" t="s">
        <v>93</v>
      </c>
      <c r="F45" s="34" t="s">
        <v>96</v>
      </c>
      <c r="G45" s="34" t="s">
        <v>60</v>
      </c>
    </row>
    <row r="46" spans="1:7" x14ac:dyDescent="0.25">
      <c r="A46" s="32">
        <v>45658</v>
      </c>
      <c r="B46" s="34" t="s">
        <v>46</v>
      </c>
      <c r="C46" s="34" t="str">
        <f>VLOOKUP(B46,'Contribution Points'!A:B,2,0)</f>
        <v>Event Host (Online)</v>
      </c>
      <c r="D46" s="34">
        <f>VLOOKUP(C46,'Contribution Points'!B:C,2,0)</f>
        <v>25</v>
      </c>
      <c r="E46" s="34" t="s">
        <v>93</v>
      </c>
      <c r="F46" s="34" t="s">
        <v>97</v>
      </c>
      <c r="G46" s="34" t="s">
        <v>60</v>
      </c>
    </row>
    <row r="47" spans="1:7" x14ac:dyDescent="0.25">
      <c r="A47" s="32">
        <v>45689</v>
      </c>
      <c r="B47" s="34" t="s">
        <v>37</v>
      </c>
      <c r="C47" s="34" t="str">
        <f>VLOOKUP(B47,'Contribution Points'!A:B,2,0)</f>
        <v>Event Support (Offline)</v>
      </c>
      <c r="D47" s="34">
        <f>VLOOKUP(C47,'Contribution Points'!B:C,2,0)</f>
        <v>25</v>
      </c>
      <c r="E47" s="34" t="s">
        <v>98</v>
      </c>
      <c r="F47" s="34" t="s">
        <v>99</v>
      </c>
      <c r="G47" s="34" t="s">
        <v>60</v>
      </c>
    </row>
    <row r="48" spans="1:7" x14ac:dyDescent="0.25">
      <c r="A48" s="32">
        <v>45689</v>
      </c>
      <c r="B48" s="34" t="s">
        <v>37</v>
      </c>
      <c r="C48" s="34" t="str">
        <f>VLOOKUP(B48,'Contribution Points'!A:B,2,0)</f>
        <v>Event Support (Offline)</v>
      </c>
      <c r="D48" s="34">
        <f>VLOOKUP(C48,'Contribution Points'!B:C,2,0)</f>
        <v>25</v>
      </c>
      <c r="E48" s="34" t="s">
        <v>98</v>
      </c>
      <c r="F48" s="34" t="s">
        <v>100</v>
      </c>
      <c r="G48" s="34" t="s">
        <v>60</v>
      </c>
    </row>
    <row r="49" spans="1:7" x14ac:dyDescent="0.25">
      <c r="A49" s="32">
        <v>45689</v>
      </c>
      <c r="B49" s="34" t="s">
        <v>37</v>
      </c>
      <c r="C49" s="34" t="str">
        <f>VLOOKUP(B49,'Contribution Points'!A:B,2,0)</f>
        <v>Event Support (Offline)</v>
      </c>
      <c r="D49" s="34">
        <f>VLOOKUP(C49,'Contribution Points'!B:C,2,0)</f>
        <v>25</v>
      </c>
      <c r="E49" s="34" t="s">
        <v>98</v>
      </c>
      <c r="F49" s="34" t="s">
        <v>101</v>
      </c>
      <c r="G49" s="34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888E-06C4-4DB6-AA71-8792BFD43653}">
  <sheetPr filterMode="1"/>
  <dimension ref="A1:F40"/>
  <sheetViews>
    <sheetView zoomScale="139" workbookViewId="0">
      <pane ySplit="1" topLeftCell="A16" activePane="bottomLeft" state="frozen"/>
      <selection pane="bottomLeft" activeCell="A27" sqref="A27"/>
    </sheetView>
  </sheetViews>
  <sheetFormatPr defaultColWidth="9.140625" defaultRowHeight="15" x14ac:dyDescent="0.25"/>
  <cols>
    <col min="1" max="1" width="11" style="3" customWidth="1"/>
    <col min="2" max="2" width="53.42578125" style="3" customWidth="1"/>
    <col min="3" max="3" width="17.140625" style="3" customWidth="1"/>
    <col min="4" max="4" width="56.85546875" style="3" customWidth="1"/>
    <col min="5" max="5" width="25.85546875" style="3" customWidth="1"/>
    <col min="6" max="6" width="20.5703125" style="3" bestFit="1" customWidth="1"/>
    <col min="7" max="16384" width="9.140625" style="3"/>
  </cols>
  <sheetData>
    <row r="1" spans="1:6" ht="30" x14ac:dyDescent="0.25">
      <c r="A1" s="29" t="s">
        <v>102</v>
      </c>
      <c r="B1" s="30" t="s">
        <v>103</v>
      </c>
      <c r="C1" s="30" t="s">
        <v>14</v>
      </c>
      <c r="D1" s="30" t="s">
        <v>104</v>
      </c>
      <c r="E1" s="30" t="s">
        <v>17</v>
      </c>
      <c r="F1" s="30" t="s">
        <v>105</v>
      </c>
    </row>
    <row r="2" spans="1:6" ht="34.5" hidden="1" x14ac:dyDescent="0.55000000000000004">
      <c r="A2" s="10" t="s">
        <v>106</v>
      </c>
      <c r="B2" s="5" t="s">
        <v>107</v>
      </c>
      <c r="C2" s="6">
        <v>10</v>
      </c>
      <c r="D2" s="5" t="s">
        <v>108</v>
      </c>
      <c r="E2" s="5" t="s">
        <v>109</v>
      </c>
      <c r="F2" s="5" t="s">
        <v>110</v>
      </c>
    </row>
    <row r="3" spans="1:6" ht="34.5" hidden="1" x14ac:dyDescent="0.55000000000000004">
      <c r="A3" s="10" t="s">
        <v>111</v>
      </c>
      <c r="B3" s="5" t="s">
        <v>112</v>
      </c>
      <c r="C3" s="6">
        <v>5</v>
      </c>
      <c r="D3" s="5" t="s">
        <v>108</v>
      </c>
      <c r="E3" s="5" t="s">
        <v>109</v>
      </c>
      <c r="F3" s="5" t="s">
        <v>110</v>
      </c>
    </row>
    <row r="4" spans="1:6" ht="34.5" hidden="1" x14ac:dyDescent="0.55000000000000004">
      <c r="A4" s="10" t="s">
        <v>113</v>
      </c>
      <c r="B4" s="5" t="s">
        <v>114</v>
      </c>
      <c r="C4" s="6">
        <v>10</v>
      </c>
      <c r="D4" s="5" t="s">
        <v>108</v>
      </c>
      <c r="E4" s="5" t="s">
        <v>109</v>
      </c>
      <c r="F4" s="5" t="s">
        <v>110</v>
      </c>
    </row>
    <row r="5" spans="1:6" ht="21" hidden="1" x14ac:dyDescent="0.55000000000000004">
      <c r="A5" s="10" t="s">
        <v>115</v>
      </c>
      <c r="B5" s="5" t="s">
        <v>116</v>
      </c>
      <c r="C5" s="6">
        <v>100</v>
      </c>
      <c r="D5" s="5" t="s">
        <v>117</v>
      </c>
      <c r="E5" s="5" t="s">
        <v>118</v>
      </c>
      <c r="F5" s="5" t="s">
        <v>119</v>
      </c>
    </row>
    <row r="6" spans="1:6" ht="21" hidden="1" x14ac:dyDescent="0.55000000000000004">
      <c r="A6" s="10" t="s">
        <v>120</v>
      </c>
      <c r="B6" s="5" t="s">
        <v>121</v>
      </c>
      <c r="C6" s="6">
        <v>200</v>
      </c>
      <c r="D6" s="5" t="s">
        <v>117</v>
      </c>
      <c r="E6" s="5" t="s">
        <v>118</v>
      </c>
      <c r="F6" s="5" t="s">
        <v>119</v>
      </c>
    </row>
    <row r="7" spans="1:6" ht="21" hidden="1" x14ac:dyDescent="0.55000000000000004">
      <c r="A7" s="10" t="s">
        <v>122</v>
      </c>
      <c r="B7" s="5" t="s">
        <v>123</v>
      </c>
      <c r="C7" s="6">
        <v>10</v>
      </c>
      <c r="D7" s="5" t="s">
        <v>124</v>
      </c>
      <c r="E7" s="5" t="s">
        <v>118</v>
      </c>
      <c r="F7" s="5" t="s">
        <v>125</v>
      </c>
    </row>
    <row r="8" spans="1:6" ht="21" hidden="1" x14ac:dyDescent="0.55000000000000004">
      <c r="A8" s="10" t="s">
        <v>126</v>
      </c>
      <c r="B8" s="5" t="s">
        <v>127</v>
      </c>
      <c r="C8" s="6">
        <v>25</v>
      </c>
      <c r="D8" s="5" t="s">
        <v>128</v>
      </c>
      <c r="E8" s="5" t="s">
        <v>129</v>
      </c>
      <c r="F8" s="5" t="s">
        <v>110</v>
      </c>
    </row>
    <row r="9" spans="1:6" ht="21" hidden="1" x14ac:dyDescent="0.55000000000000004">
      <c r="A9" s="10" t="s">
        <v>130</v>
      </c>
      <c r="B9" s="5" t="s">
        <v>131</v>
      </c>
      <c r="C9" s="6">
        <v>10</v>
      </c>
      <c r="D9" s="5" t="s">
        <v>132</v>
      </c>
      <c r="E9" s="5" t="s">
        <v>129</v>
      </c>
      <c r="F9" s="5" t="s">
        <v>110</v>
      </c>
    </row>
    <row r="10" spans="1:6" ht="34.5" hidden="1" x14ac:dyDescent="0.55000000000000004">
      <c r="A10" s="10" t="s">
        <v>133</v>
      </c>
      <c r="B10" s="5" t="s">
        <v>134</v>
      </c>
      <c r="C10" s="6">
        <v>25</v>
      </c>
      <c r="D10" s="5" t="s">
        <v>135</v>
      </c>
      <c r="E10" s="5" t="s">
        <v>136</v>
      </c>
      <c r="F10" s="5" t="s">
        <v>110</v>
      </c>
    </row>
    <row r="11" spans="1:6" ht="34.5" hidden="1" x14ac:dyDescent="0.55000000000000004">
      <c r="A11" s="10" t="s">
        <v>137</v>
      </c>
      <c r="B11" s="5" t="s">
        <v>134</v>
      </c>
      <c r="C11" s="6">
        <v>10</v>
      </c>
      <c r="D11" s="5" t="s">
        <v>138</v>
      </c>
      <c r="E11" s="5" t="s">
        <v>136</v>
      </c>
      <c r="F11" s="5" t="s">
        <v>110</v>
      </c>
    </row>
    <row r="12" spans="1:6" ht="21" hidden="1" x14ac:dyDescent="0.55000000000000004">
      <c r="A12" s="10" t="s">
        <v>139</v>
      </c>
      <c r="B12" s="5" t="s">
        <v>140</v>
      </c>
      <c r="C12" s="6">
        <v>25</v>
      </c>
      <c r="D12" s="5" t="s">
        <v>128</v>
      </c>
      <c r="E12" s="5" t="s">
        <v>129</v>
      </c>
      <c r="F12" s="5" t="s">
        <v>110</v>
      </c>
    </row>
    <row r="13" spans="1:6" ht="21" hidden="1" x14ac:dyDescent="0.55000000000000004">
      <c r="A13" s="10" t="s">
        <v>141</v>
      </c>
      <c r="B13" s="5" t="s">
        <v>142</v>
      </c>
      <c r="C13" s="6">
        <v>10</v>
      </c>
      <c r="D13" s="5" t="s">
        <v>143</v>
      </c>
      <c r="E13" s="5" t="s">
        <v>129</v>
      </c>
      <c r="F13" s="5" t="s">
        <v>110</v>
      </c>
    </row>
    <row r="14" spans="1:6" ht="21" hidden="1" x14ac:dyDescent="0.55000000000000004">
      <c r="A14" s="10" t="s">
        <v>144</v>
      </c>
      <c r="B14" s="5" t="s">
        <v>145</v>
      </c>
      <c r="C14" s="6">
        <v>100</v>
      </c>
      <c r="D14" s="5" t="s">
        <v>146</v>
      </c>
      <c r="E14" s="5" t="s">
        <v>129</v>
      </c>
      <c r="F14" s="5" t="s">
        <v>147</v>
      </c>
    </row>
    <row r="15" spans="1:6" ht="21" hidden="1" x14ac:dyDescent="0.55000000000000004">
      <c r="A15" s="10" t="s">
        <v>148</v>
      </c>
      <c r="B15" s="5" t="s">
        <v>145</v>
      </c>
      <c r="C15" s="6">
        <v>50</v>
      </c>
      <c r="D15" s="5" t="s">
        <v>149</v>
      </c>
      <c r="E15" s="5" t="s">
        <v>129</v>
      </c>
      <c r="F15" s="5" t="s">
        <v>147</v>
      </c>
    </row>
    <row r="16" spans="1:6" ht="21" x14ac:dyDescent="0.55000000000000004">
      <c r="A16" s="10" t="s">
        <v>33</v>
      </c>
      <c r="B16" s="5" t="s">
        <v>150</v>
      </c>
      <c r="C16" s="6">
        <v>25</v>
      </c>
      <c r="D16" s="5" t="s">
        <v>151</v>
      </c>
      <c r="E16" s="5" t="s">
        <v>118</v>
      </c>
      <c r="F16" s="5" t="s">
        <v>147</v>
      </c>
    </row>
    <row r="17" spans="1:6" ht="38.25" hidden="1" customHeight="1" x14ac:dyDescent="0.55000000000000004">
      <c r="A17" s="10" t="s">
        <v>152</v>
      </c>
      <c r="B17" s="5" t="s">
        <v>153</v>
      </c>
      <c r="C17" s="6">
        <v>50</v>
      </c>
      <c r="D17" s="5" t="s">
        <v>151</v>
      </c>
      <c r="E17" s="5" t="s">
        <v>118</v>
      </c>
      <c r="F17" s="5" t="s">
        <v>154</v>
      </c>
    </row>
    <row r="18" spans="1:6" ht="21" x14ac:dyDescent="0.55000000000000004">
      <c r="A18" s="10" t="s">
        <v>155</v>
      </c>
      <c r="B18" s="5" t="s">
        <v>156</v>
      </c>
      <c r="C18" s="6">
        <v>100</v>
      </c>
      <c r="D18" s="5" t="s">
        <v>151</v>
      </c>
      <c r="E18" s="5" t="s">
        <v>118</v>
      </c>
      <c r="F18" s="5" t="s">
        <v>157</v>
      </c>
    </row>
    <row r="19" spans="1:6" ht="21" hidden="1" x14ac:dyDescent="0.55000000000000004">
      <c r="A19" s="10" t="s">
        <v>27</v>
      </c>
      <c r="B19" s="5" t="s">
        <v>158</v>
      </c>
      <c r="C19" s="6">
        <v>10</v>
      </c>
      <c r="D19" s="5" t="s">
        <v>159</v>
      </c>
      <c r="E19" s="5" t="s">
        <v>60</v>
      </c>
      <c r="F19" s="5" t="s">
        <v>160</v>
      </c>
    </row>
    <row r="20" spans="1:6" ht="21" hidden="1" x14ac:dyDescent="0.55000000000000004">
      <c r="A20" s="10" t="s">
        <v>29</v>
      </c>
      <c r="B20" s="5" t="s">
        <v>161</v>
      </c>
      <c r="C20" s="6">
        <v>25</v>
      </c>
      <c r="D20" s="5" t="s">
        <v>159</v>
      </c>
      <c r="E20" s="5" t="s">
        <v>60</v>
      </c>
      <c r="F20" s="5" t="s">
        <v>160</v>
      </c>
    </row>
    <row r="21" spans="1:6" ht="21" x14ac:dyDescent="0.55000000000000004">
      <c r="A21" s="10" t="s">
        <v>41</v>
      </c>
      <c r="B21" s="5" t="s">
        <v>162</v>
      </c>
      <c r="C21" s="6">
        <v>50</v>
      </c>
      <c r="D21" s="5" t="s">
        <v>163</v>
      </c>
      <c r="E21" s="5" t="s">
        <v>118</v>
      </c>
      <c r="F21" s="5" t="s">
        <v>164</v>
      </c>
    </row>
    <row r="22" spans="1:6" ht="21" x14ac:dyDescent="0.55000000000000004">
      <c r="A22" s="10" t="s">
        <v>46</v>
      </c>
      <c r="B22" s="5" t="s">
        <v>165</v>
      </c>
      <c r="C22" s="6">
        <v>25</v>
      </c>
      <c r="D22" s="5" t="s">
        <v>163</v>
      </c>
      <c r="E22" s="5" t="s">
        <v>21</v>
      </c>
      <c r="F22" s="5" t="s">
        <v>166</v>
      </c>
    </row>
    <row r="23" spans="1:6" ht="21" x14ac:dyDescent="0.55000000000000004">
      <c r="A23" s="10" t="s">
        <v>25</v>
      </c>
      <c r="B23" s="5" t="s">
        <v>167</v>
      </c>
      <c r="C23" s="6">
        <v>25</v>
      </c>
      <c r="D23" s="5" t="s">
        <v>163</v>
      </c>
      <c r="E23" s="5" t="s">
        <v>21</v>
      </c>
      <c r="F23" s="5" t="s">
        <v>166</v>
      </c>
    </row>
    <row r="24" spans="1:6" ht="21" x14ac:dyDescent="0.55000000000000004">
      <c r="A24" s="10" t="s">
        <v>31</v>
      </c>
      <c r="B24" s="5" t="s">
        <v>168</v>
      </c>
      <c r="C24" s="6">
        <v>10</v>
      </c>
      <c r="D24" s="5" t="s">
        <v>163</v>
      </c>
      <c r="E24" s="5" t="s">
        <v>21</v>
      </c>
      <c r="F24" s="5" t="s">
        <v>166</v>
      </c>
    </row>
    <row r="25" spans="1:6" ht="21" x14ac:dyDescent="0.55000000000000004">
      <c r="A25" s="10" t="s">
        <v>19</v>
      </c>
      <c r="B25" s="5" t="s">
        <v>169</v>
      </c>
      <c r="C25" s="6">
        <v>50</v>
      </c>
      <c r="D25" s="5" t="s">
        <v>163</v>
      </c>
      <c r="E25" s="5" t="s">
        <v>21</v>
      </c>
      <c r="F25" s="5" t="s">
        <v>166</v>
      </c>
    </row>
    <row r="26" spans="1:6" ht="21" x14ac:dyDescent="0.55000000000000004">
      <c r="A26" s="10" t="s">
        <v>22</v>
      </c>
      <c r="B26" s="5" t="s">
        <v>170</v>
      </c>
      <c r="C26" s="6">
        <v>50</v>
      </c>
      <c r="D26" s="5" t="s">
        <v>163</v>
      </c>
      <c r="E26" s="5" t="s">
        <v>21</v>
      </c>
      <c r="F26" s="5" t="s">
        <v>166</v>
      </c>
    </row>
    <row r="27" spans="1:6" ht="21" x14ac:dyDescent="0.55000000000000004">
      <c r="A27" s="10" t="s">
        <v>37</v>
      </c>
      <c r="B27" s="5" t="s">
        <v>171</v>
      </c>
      <c r="C27" s="6">
        <v>25</v>
      </c>
      <c r="D27" s="5" t="s">
        <v>163</v>
      </c>
      <c r="E27" s="5" t="s">
        <v>21</v>
      </c>
      <c r="F27" s="5" t="s">
        <v>166</v>
      </c>
    </row>
    <row r="28" spans="1:6" ht="21" x14ac:dyDescent="0.55000000000000004">
      <c r="A28" s="10" t="s">
        <v>172</v>
      </c>
      <c r="B28" s="5" t="s">
        <v>173</v>
      </c>
      <c r="C28" s="6">
        <v>10</v>
      </c>
      <c r="D28" s="5" t="s">
        <v>163</v>
      </c>
      <c r="E28" s="5" t="s">
        <v>60</v>
      </c>
      <c r="F28" s="5"/>
    </row>
    <row r="29" spans="1:6" ht="21" x14ac:dyDescent="0.55000000000000004">
      <c r="A29" s="10" t="s">
        <v>174</v>
      </c>
      <c r="B29" s="5" t="s">
        <v>175</v>
      </c>
      <c r="C29" s="6">
        <v>50</v>
      </c>
      <c r="D29" s="5" t="s">
        <v>163</v>
      </c>
      <c r="E29" s="5" t="s">
        <v>118</v>
      </c>
      <c r="F29" s="5" t="s">
        <v>176</v>
      </c>
    </row>
    <row r="30" spans="1:6" ht="34.5" x14ac:dyDescent="0.55000000000000004">
      <c r="A30" s="10" t="s">
        <v>177</v>
      </c>
      <c r="B30" s="5" t="s">
        <v>178</v>
      </c>
      <c r="C30" s="6">
        <v>25</v>
      </c>
      <c r="D30" s="5" t="s">
        <v>179</v>
      </c>
      <c r="E30" s="5" t="s">
        <v>118</v>
      </c>
      <c r="F30" s="5" t="s">
        <v>166</v>
      </c>
    </row>
    <row r="31" spans="1:6" ht="21" x14ac:dyDescent="0.55000000000000004">
      <c r="A31" s="10" t="s">
        <v>180</v>
      </c>
      <c r="B31" s="5" t="s">
        <v>181</v>
      </c>
      <c r="C31" s="6">
        <v>25</v>
      </c>
      <c r="D31" s="5" t="s">
        <v>163</v>
      </c>
      <c r="E31" s="5" t="s">
        <v>118</v>
      </c>
      <c r="F31" s="5" t="s">
        <v>182</v>
      </c>
    </row>
    <row r="32" spans="1:6" ht="34.5" hidden="1" x14ac:dyDescent="0.55000000000000004">
      <c r="A32" s="10" t="s">
        <v>49</v>
      </c>
      <c r="B32" s="5" t="s">
        <v>183</v>
      </c>
      <c r="C32" s="6">
        <v>10</v>
      </c>
      <c r="D32" s="5" t="s">
        <v>184</v>
      </c>
      <c r="E32" s="5" t="s">
        <v>60</v>
      </c>
      <c r="F32" s="5" t="s">
        <v>160</v>
      </c>
    </row>
    <row r="33" spans="1:6" ht="49.5" x14ac:dyDescent="0.55000000000000004">
      <c r="A33" s="10" t="s">
        <v>185</v>
      </c>
      <c r="B33" s="5" t="s">
        <v>186</v>
      </c>
      <c r="C33" s="6">
        <v>10</v>
      </c>
      <c r="D33" s="5" t="s">
        <v>187</v>
      </c>
      <c r="E33" s="5" t="s">
        <v>60</v>
      </c>
      <c r="F33" s="5" t="s">
        <v>160</v>
      </c>
    </row>
    <row r="34" spans="1:6" ht="49.5" x14ac:dyDescent="0.55000000000000004">
      <c r="A34" s="10" t="s">
        <v>188</v>
      </c>
      <c r="B34" s="5" t="s">
        <v>189</v>
      </c>
      <c r="C34" s="6">
        <v>5</v>
      </c>
      <c r="D34" s="5" t="s">
        <v>190</v>
      </c>
      <c r="E34" s="5" t="s">
        <v>60</v>
      </c>
      <c r="F34" s="5" t="s">
        <v>160</v>
      </c>
    </row>
    <row r="35" spans="1:6" ht="21" hidden="1" x14ac:dyDescent="0.55000000000000004">
      <c r="A35" s="10" t="s">
        <v>191</v>
      </c>
      <c r="B35" s="5" t="s">
        <v>192</v>
      </c>
      <c r="C35" s="6">
        <v>5</v>
      </c>
      <c r="D35" s="5" t="s">
        <v>193</v>
      </c>
      <c r="E35" s="5" t="s">
        <v>60</v>
      </c>
      <c r="F35" s="5" t="s">
        <v>160</v>
      </c>
    </row>
    <row r="36" spans="1:6" ht="21" hidden="1" x14ac:dyDescent="0.55000000000000004">
      <c r="A36" s="10" t="s">
        <v>194</v>
      </c>
      <c r="B36" s="5" t="s">
        <v>195</v>
      </c>
      <c r="C36" s="6">
        <v>25</v>
      </c>
      <c r="D36" s="5" t="s">
        <v>196</v>
      </c>
      <c r="E36" s="5" t="s">
        <v>60</v>
      </c>
      <c r="F36" s="5" t="s">
        <v>160</v>
      </c>
    </row>
    <row r="37" spans="1:6" ht="21" hidden="1" x14ac:dyDescent="0.55000000000000004">
      <c r="A37" s="10" t="s">
        <v>197</v>
      </c>
      <c r="B37" s="5" t="s">
        <v>198</v>
      </c>
      <c r="C37" s="6">
        <v>5</v>
      </c>
      <c r="D37" s="5" t="s">
        <v>199</v>
      </c>
      <c r="E37" s="5" t="s">
        <v>60</v>
      </c>
      <c r="F37" s="5" t="s">
        <v>160</v>
      </c>
    </row>
    <row r="38" spans="1:6" ht="21" hidden="1" x14ac:dyDescent="0.55000000000000004">
      <c r="A38" s="10" t="s">
        <v>51</v>
      </c>
      <c r="B38" s="5" t="s">
        <v>200</v>
      </c>
      <c r="C38" s="6">
        <v>25</v>
      </c>
      <c r="D38" s="5" t="s">
        <v>201</v>
      </c>
      <c r="E38" s="5" t="s">
        <v>118</v>
      </c>
      <c r="F38" s="5" t="s">
        <v>202</v>
      </c>
    </row>
    <row r="39" spans="1:6" ht="21" x14ac:dyDescent="0.55000000000000004">
      <c r="A39" s="10" t="s">
        <v>203</v>
      </c>
      <c r="B39" s="5" t="s">
        <v>204</v>
      </c>
      <c r="C39" s="6">
        <v>50</v>
      </c>
      <c r="D39" s="5" t="s">
        <v>201</v>
      </c>
      <c r="E39" s="5" t="s">
        <v>118</v>
      </c>
      <c r="F39" s="5" t="s">
        <v>202</v>
      </c>
    </row>
    <row r="40" spans="1:6" ht="21" hidden="1" x14ac:dyDescent="0.55000000000000004">
      <c r="A40" s="10" t="s">
        <v>205</v>
      </c>
      <c r="B40" s="5" t="s">
        <v>206</v>
      </c>
      <c r="C40" s="6">
        <v>100</v>
      </c>
      <c r="D40" s="5" t="s">
        <v>201</v>
      </c>
      <c r="E40" s="5" t="s">
        <v>118</v>
      </c>
      <c r="F40" s="5" t="s">
        <v>202</v>
      </c>
    </row>
  </sheetData>
  <autoFilter ref="A1:F40" xr:uid="{5922888E-06C4-4DB6-AA71-8792BFD43653}">
    <filterColumn colId="1">
      <filters>
        <filter val="Content (Draft format) for Big Events(Unniversary etc)"/>
        <filter val="Content (Draft format) for Event (MM,UExC etc)"/>
        <filter val="Event Contribution Tracking Report Making"/>
        <filter val="Event Feedback capture &amp; review"/>
        <filter val="Event Host (Offline)"/>
        <filter val="Event Host (Online)"/>
        <filter val="Event Outcome achievement"/>
        <filter val="Event Promotion on social media"/>
        <filter val="Event Segment Delivery(Offline)"/>
        <filter val="Event Segment Delivery(Online)"/>
        <filter val="Event Support (Offline)"/>
        <filter val="Event Support (Online)"/>
        <filter val="Event What Next/Learnings in written format"/>
        <filter val="New Event Proposal"/>
        <filter val="Participation in Large Groups Events(Monthly/Weekly Interactions, Cosmonaut initiated sessions, Annual Celebration) "/>
        <filter val="Participation in Small Groups Events(Category&lt;complementary, cross), Propeller-Connects, Team Building, Cosmonaut Collaboration)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F679-EA74-4D53-91B1-D5DEF145EA14}">
  <dimension ref="A1:H194"/>
  <sheetViews>
    <sheetView workbookViewId="0">
      <pane ySplit="1" topLeftCell="A71" activePane="bottomLeft" state="frozen"/>
      <selection pane="bottomLeft" activeCell="C87" sqref="C87"/>
    </sheetView>
  </sheetViews>
  <sheetFormatPr defaultColWidth="9.140625" defaultRowHeight="15" x14ac:dyDescent="0.25"/>
  <cols>
    <col min="1" max="1" width="10.28515625" style="3" customWidth="1"/>
    <col min="2" max="2" width="10.7109375" style="3" bestFit="1" customWidth="1"/>
    <col min="3" max="3" width="33" style="3" customWidth="1"/>
    <col min="4" max="4" width="9" style="3" bestFit="1" customWidth="1"/>
    <col min="5" max="5" width="26.42578125" style="3" customWidth="1"/>
    <col min="6" max="6" width="15.42578125" style="3" bestFit="1" customWidth="1"/>
    <col min="7" max="7" width="15" style="3" bestFit="1" customWidth="1"/>
    <col min="8" max="16384" width="9.140625" style="3"/>
  </cols>
  <sheetData>
    <row r="1" spans="1:8" s="15" customFormat="1" x14ac:dyDescent="0.25">
      <c r="A1" s="19" t="s">
        <v>11</v>
      </c>
      <c r="B1" s="20" t="s">
        <v>12</v>
      </c>
      <c r="C1" s="20" t="s">
        <v>13</v>
      </c>
      <c r="D1" s="20" t="s">
        <v>14</v>
      </c>
      <c r="E1" s="20" t="s">
        <v>15</v>
      </c>
      <c r="F1" s="20" t="s">
        <v>207</v>
      </c>
      <c r="G1" s="21" t="s">
        <v>17</v>
      </c>
    </row>
    <row r="2" spans="1:8" customFormat="1" ht="21" x14ac:dyDescent="0.55000000000000004">
      <c r="A2" s="22">
        <v>44652</v>
      </c>
      <c r="B2" s="10" t="s">
        <v>29</v>
      </c>
      <c r="C2" s="8" t="str">
        <f>IFERROR(VLOOKUP(B2,'Contribution Points'!A:B,2,0)," ")</f>
        <v>Content (Video format) offline</v>
      </c>
      <c r="D2" s="8">
        <f>IFERROR(VLOOKUP(B2,'Contribution Points'!A:C,3,0)," ")</f>
        <v>25</v>
      </c>
      <c r="E2" s="8" t="s">
        <v>208</v>
      </c>
      <c r="F2" s="8" t="s">
        <v>8</v>
      </c>
      <c r="G2" s="23" t="str">
        <f>IFERROR(VLOOKUP(B2,'Contribution Points'!A:E,5,0)," ")</f>
        <v>Orbiter</v>
      </c>
    </row>
    <row r="3" spans="1:8" customFormat="1" ht="21" x14ac:dyDescent="0.55000000000000004">
      <c r="A3" s="22">
        <v>44682</v>
      </c>
      <c r="B3" s="10" t="s">
        <v>46</v>
      </c>
      <c r="C3" s="8" t="str">
        <f>IFERROR(VLOOKUP(B3,'Contribution Points'!A:B,2,0)," ")</f>
        <v>Event Host (Online)</v>
      </c>
      <c r="D3" s="8">
        <f>IFERROR(VLOOKUP(B3,'Contribution Points'!A:C,3,0)," ")</f>
        <v>25</v>
      </c>
      <c r="E3" s="8" t="s">
        <v>20</v>
      </c>
      <c r="F3" s="8" t="s">
        <v>63</v>
      </c>
      <c r="G3" s="23" t="str">
        <f>IFERROR(VLOOKUP(B3,'Contribution Points'!A:E,5,0)," ")</f>
        <v>Orbiter/ NT</v>
      </c>
    </row>
    <row r="4" spans="1:8" customFormat="1" x14ac:dyDescent="0.25">
      <c r="A4" s="22">
        <v>44682</v>
      </c>
      <c r="B4" s="7" t="s">
        <v>25</v>
      </c>
      <c r="C4" s="8" t="str">
        <f>IFERROR(VLOOKUP(B4,'Contribution Points'!A:B,2,0)," ")</f>
        <v>Event Segment Delivery(Online)</v>
      </c>
      <c r="D4" s="8">
        <f>IFERROR(VLOOKUP(B4,'Contribution Points'!A:C,3,0)," ")</f>
        <v>25</v>
      </c>
      <c r="E4" s="8" t="s">
        <v>23</v>
      </c>
      <c r="F4" s="8" t="s">
        <v>8</v>
      </c>
      <c r="G4" s="23" t="str">
        <f>IFERROR(VLOOKUP(B4,'Contribution Points'!A:E,5,0)," ")</f>
        <v>Orbiter/ NT</v>
      </c>
    </row>
    <row r="5" spans="1:8" customFormat="1" ht="21" x14ac:dyDescent="0.55000000000000004">
      <c r="A5" s="22">
        <v>44682</v>
      </c>
      <c r="B5" s="10" t="s">
        <v>29</v>
      </c>
      <c r="C5" s="8" t="str">
        <f>IFERROR(VLOOKUP(B5,'Contribution Points'!A:B,2,0)," ")</f>
        <v>Content (Video format) offline</v>
      </c>
      <c r="D5" s="8">
        <f>IFERROR(VLOOKUP(B5,'Contribution Points'!A:C,3,0)," ")</f>
        <v>25</v>
      </c>
      <c r="E5" s="8" t="s">
        <v>209</v>
      </c>
      <c r="F5" s="8" t="s">
        <v>4</v>
      </c>
      <c r="G5" s="23" t="str">
        <f>IFERROR(VLOOKUP(B5,'Contribution Points'!A:E,5,0)," ")</f>
        <v>Orbiter</v>
      </c>
    </row>
    <row r="6" spans="1:8" customFormat="1" ht="21" x14ac:dyDescent="0.55000000000000004">
      <c r="A6" s="22">
        <v>44682</v>
      </c>
      <c r="B6" s="10" t="s">
        <v>25</v>
      </c>
      <c r="C6" s="8" t="str">
        <f>IFERROR(VLOOKUP(B6,'Contribution Points'!A:B,2,0)," ")</f>
        <v>Event Segment Delivery(Online)</v>
      </c>
      <c r="D6" s="8">
        <f>IFERROR(VLOOKUP(B6,'Contribution Points'!A:C,3,0)," ")</f>
        <v>25</v>
      </c>
      <c r="E6" s="8" t="s">
        <v>210</v>
      </c>
      <c r="F6" s="8" t="s">
        <v>211</v>
      </c>
      <c r="G6" s="23" t="str">
        <f>IFERROR(VLOOKUP(B6,'Contribution Points'!A:E,5,0)," ")</f>
        <v>Orbiter/ NT</v>
      </c>
    </row>
    <row r="7" spans="1:8" s="4" customFormat="1" ht="21" x14ac:dyDescent="0.55000000000000004">
      <c r="A7" s="22">
        <v>44682</v>
      </c>
      <c r="B7" s="10" t="s">
        <v>25</v>
      </c>
      <c r="C7" s="8" t="str">
        <f>IFERROR(VLOOKUP(B7,'Contribution Points'!A:B,2,0)," ")</f>
        <v>Event Segment Delivery(Online)</v>
      </c>
      <c r="D7" s="8">
        <f>IFERROR(VLOOKUP(B7,'Contribution Points'!A:C,3,0)," ")</f>
        <v>25</v>
      </c>
      <c r="E7" s="10" t="s">
        <v>212</v>
      </c>
      <c r="F7" s="10" t="s">
        <v>213</v>
      </c>
      <c r="G7" s="23" t="str">
        <f>IFERROR(VLOOKUP(B7,'Contribution Points'!A:E,5,0)," ")</f>
        <v>Orbiter/ NT</v>
      </c>
      <c r="H7" s="18"/>
    </row>
    <row r="8" spans="1:8" customFormat="1" ht="21" x14ac:dyDescent="0.55000000000000004">
      <c r="A8" s="22">
        <v>44682</v>
      </c>
      <c r="B8" s="10" t="s">
        <v>31</v>
      </c>
      <c r="C8" s="8" t="str">
        <f>IFERROR(VLOOKUP(B8,'Contribution Points'!A:B,2,0)," ")</f>
        <v>Event Support (Online)</v>
      </c>
      <c r="D8" s="8">
        <f>IFERROR(VLOOKUP(B8,'Contribution Points'!A:C,3,0)," ")</f>
        <v>10</v>
      </c>
      <c r="E8" s="8" t="s">
        <v>32</v>
      </c>
      <c r="F8" s="8" t="s">
        <v>6</v>
      </c>
      <c r="G8" s="23" t="str">
        <f>IFERROR(VLOOKUP(B8,'Contribution Points'!A:E,5,0)," ")</f>
        <v>Orbiter/ NT</v>
      </c>
    </row>
    <row r="9" spans="1:8" customFormat="1" ht="21" x14ac:dyDescent="0.55000000000000004">
      <c r="A9" s="22">
        <v>44682</v>
      </c>
      <c r="B9" s="10" t="s">
        <v>31</v>
      </c>
      <c r="C9" s="8" t="str">
        <f>IFERROR(VLOOKUP(B9,'Contribution Points'!A:B,2,0)," ")</f>
        <v>Event Support (Online)</v>
      </c>
      <c r="D9" s="8">
        <f>IFERROR(VLOOKUP(B9,'Contribution Points'!A:C,3,0)," ")</f>
        <v>10</v>
      </c>
      <c r="E9" s="8" t="s">
        <v>32</v>
      </c>
      <c r="F9" s="8" t="s">
        <v>4</v>
      </c>
      <c r="G9" s="23" t="str">
        <f>IFERROR(VLOOKUP(B9,'Contribution Points'!A:E,5,0)," ")</f>
        <v>Orbiter/ NT</v>
      </c>
    </row>
    <row r="10" spans="1:8" customFormat="1" ht="21" x14ac:dyDescent="0.55000000000000004">
      <c r="A10" s="22">
        <v>44682</v>
      </c>
      <c r="B10" s="10" t="s">
        <v>31</v>
      </c>
      <c r="C10" s="8" t="str">
        <f>IFERROR(VLOOKUP(B10,'Contribution Points'!A:B,2,0)," ")</f>
        <v>Event Support (Online)</v>
      </c>
      <c r="D10" s="8">
        <f>IFERROR(VLOOKUP(B10,'Contribution Points'!A:C,3,0)," ")</f>
        <v>10</v>
      </c>
      <c r="E10" s="8" t="s">
        <v>214</v>
      </c>
      <c r="F10" s="8" t="s">
        <v>8</v>
      </c>
      <c r="G10" s="23" t="str">
        <f>IFERROR(VLOOKUP(B10,'Contribution Points'!A:E,5,0)," ")</f>
        <v>Orbiter/ NT</v>
      </c>
    </row>
    <row r="11" spans="1:8" customFormat="1" ht="21" x14ac:dyDescent="0.55000000000000004">
      <c r="A11" s="22">
        <v>44713</v>
      </c>
      <c r="B11" s="10" t="s">
        <v>46</v>
      </c>
      <c r="C11" s="8" t="str">
        <f>IFERROR(VLOOKUP(B11,'Contribution Points'!A:B,2,0)," ")</f>
        <v>Event Host (Online)</v>
      </c>
      <c r="D11" s="8">
        <f>IFERROR(VLOOKUP(B11,'Contribution Points'!A:C,3,0)," ")</f>
        <v>25</v>
      </c>
      <c r="E11" s="8" t="s">
        <v>20</v>
      </c>
      <c r="F11" s="8" t="s">
        <v>8</v>
      </c>
      <c r="G11" s="23" t="str">
        <f>IFERROR(VLOOKUP(B11,'Contribution Points'!A:E,5,0)," ")</f>
        <v>Orbiter/ NT</v>
      </c>
    </row>
    <row r="12" spans="1:8" customFormat="1" ht="21" x14ac:dyDescent="0.55000000000000004">
      <c r="A12" s="22">
        <v>44713</v>
      </c>
      <c r="B12" s="10" t="s">
        <v>25</v>
      </c>
      <c r="C12" s="8" t="str">
        <f>IFERROR(VLOOKUP(B12,'Contribution Points'!A:B,2,0)," ")</f>
        <v>Event Segment Delivery(Online)</v>
      </c>
      <c r="D12" s="8">
        <f>IFERROR(VLOOKUP(B12,'Contribution Points'!A:C,3,0)," ")</f>
        <v>25</v>
      </c>
      <c r="E12" s="8" t="s">
        <v>23</v>
      </c>
      <c r="F12" s="8" t="s">
        <v>213</v>
      </c>
      <c r="G12" s="23" t="str">
        <f>IFERROR(VLOOKUP(B12,'Contribution Points'!A:E,5,0)," ")</f>
        <v>Orbiter/ NT</v>
      </c>
    </row>
    <row r="13" spans="1:8" customFormat="1" ht="21" x14ac:dyDescent="0.55000000000000004">
      <c r="A13" s="22">
        <v>44713</v>
      </c>
      <c r="B13" s="10" t="s">
        <v>25</v>
      </c>
      <c r="C13" s="8" t="str">
        <f>IFERROR(VLOOKUP(B13,'Contribution Points'!A:B,2,0)," ")</f>
        <v>Event Segment Delivery(Online)</v>
      </c>
      <c r="D13" s="8">
        <f>IFERROR(VLOOKUP(B13,'Contribution Points'!A:C,3,0)," ")</f>
        <v>25</v>
      </c>
      <c r="E13" s="8" t="s">
        <v>26</v>
      </c>
      <c r="F13" s="8" t="s">
        <v>9</v>
      </c>
      <c r="G13" s="23" t="str">
        <f>IFERROR(VLOOKUP(B13,'Contribution Points'!A:E,5,0)," ")</f>
        <v>Orbiter/ NT</v>
      </c>
    </row>
    <row r="14" spans="1:8" customFormat="1" ht="21" x14ac:dyDescent="0.55000000000000004">
      <c r="A14" s="22">
        <v>44713</v>
      </c>
      <c r="B14" s="10" t="s">
        <v>25</v>
      </c>
      <c r="C14" s="8" t="str">
        <f>IFERROR(VLOOKUP(B14,'Contribution Points'!A:B,2,0)," ")</f>
        <v>Event Segment Delivery(Online)</v>
      </c>
      <c r="D14" s="8">
        <f>IFERROR(VLOOKUP(B14,'Contribution Points'!A:C,3,0)," ")</f>
        <v>25</v>
      </c>
      <c r="E14" s="8" t="s">
        <v>215</v>
      </c>
      <c r="F14" s="8" t="s">
        <v>6</v>
      </c>
      <c r="G14" s="23" t="str">
        <f>IFERROR(VLOOKUP(B14,'Contribution Points'!A:E,5,0)," ")</f>
        <v>Orbiter/ NT</v>
      </c>
    </row>
    <row r="15" spans="1:8" customFormat="1" ht="21" x14ac:dyDescent="0.55000000000000004">
      <c r="A15" s="22">
        <v>44713</v>
      </c>
      <c r="B15" s="10" t="s">
        <v>31</v>
      </c>
      <c r="C15" s="8" t="str">
        <f>IFERROR(VLOOKUP(B15,'Contribution Points'!A:B,2,0)," ")</f>
        <v>Event Support (Online)</v>
      </c>
      <c r="D15" s="8">
        <f>IFERROR(VLOOKUP(B15,'Contribution Points'!A:C,3,0)," ")</f>
        <v>10</v>
      </c>
      <c r="E15" s="8" t="s">
        <v>32</v>
      </c>
      <c r="F15" s="8" t="s">
        <v>6</v>
      </c>
      <c r="G15" s="23" t="str">
        <f>IFERROR(VLOOKUP(B15,'Contribution Points'!A:E,5,0)," ")</f>
        <v>Orbiter/ NT</v>
      </c>
    </row>
    <row r="16" spans="1:8" customFormat="1" ht="21" x14ac:dyDescent="0.55000000000000004">
      <c r="A16" s="22">
        <v>44713</v>
      </c>
      <c r="B16" s="10" t="s">
        <v>31</v>
      </c>
      <c r="C16" s="8" t="str">
        <f>IFERROR(VLOOKUP(B16,'Contribution Points'!A:B,2,0)," ")</f>
        <v>Event Support (Online)</v>
      </c>
      <c r="D16" s="8">
        <f>IFERROR(VLOOKUP(B16,'Contribution Points'!A:C,3,0)," ")</f>
        <v>10</v>
      </c>
      <c r="E16" s="8" t="s">
        <v>32</v>
      </c>
      <c r="F16" s="8" t="s">
        <v>4</v>
      </c>
      <c r="G16" s="23" t="str">
        <f>IFERROR(VLOOKUP(B16,'Contribution Points'!A:E,5,0)," ")</f>
        <v>Orbiter/ NT</v>
      </c>
    </row>
    <row r="17" spans="1:8" customFormat="1" ht="21" x14ac:dyDescent="0.55000000000000004">
      <c r="A17" s="22">
        <v>44743</v>
      </c>
      <c r="B17" s="10" t="s">
        <v>46</v>
      </c>
      <c r="C17" s="8" t="str">
        <f>IFERROR(VLOOKUP(B17,'Contribution Points'!A:B,2,0)," ")</f>
        <v>Event Host (Online)</v>
      </c>
      <c r="D17" s="8">
        <f>IFERROR(VLOOKUP(B17,'Contribution Points'!A:C,3,0)," ")</f>
        <v>25</v>
      </c>
      <c r="E17" s="8" t="s">
        <v>20</v>
      </c>
      <c r="F17" s="8" t="s">
        <v>216</v>
      </c>
      <c r="G17" s="23" t="str">
        <f>IFERROR(VLOOKUP(B17,'Contribution Points'!A:E,5,0)," ")</f>
        <v>Orbiter/ NT</v>
      </c>
    </row>
    <row r="18" spans="1:8" customFormat="1" ht="21" x14ac:dyDescent="0.55000000000000004">
      <c r="A18" s="22">
        <v>44743</v>
      </c>
      <c r="B18" s="10" t="s">
        <v>46</v>
      </c>
      <c r="C18" s="8" t="str">
        <f>IFERROR(VLOOKUP(B18,'Contribution Points'!A:B,2,0)," ")</f>
        <v>Event Host (Online)</v>
      </c>
      <c r="D18" s="8">
        <f>IFERROR(VLOOKUP(B18,'Contribution Points'!A:C,3,0)," ")</f>
        <v>25</v>
      </c>
      <c r="E18" s="8" t="s">
        <v>20</v>
      </c>
      <c r="F18" s="8" t="s">
        <v>211</v>
      </c>
      <c r="G18" s="23" t="str">
        <f>IFERROR(VLOOKUP(B18,'Contribution Points'!A:E,5,0)," ")</f>
        <v>Orbiter/ NT</v>
      </c>
    </row>
    <row r="19" spans="1:8" customFormat="1" ht="21" x14ac:dyDescent="0.55000000000000004">
      <c r="A19" s="22">
        <v>44743</v>
      </c>
      <c r="B19" s="10" t="s">
        <v>22</v>
      </c>
      <c r="C19" s="8" t="str">
        <f>IFERROR(VLOOKUP(B19,'Contribution Points'!A:B,2,0)," ")</f>
        <v>Event Segment Delivery(Offline)</v>
      </c>
      <c r="D19" s="8">
        <f>IFERROR(VLOOKUP(B19,'Contribution Points'!A:C,3,0)," ")</f>
        <v>50</v>
      </c>
      <c r="E19" s="8" t="s">
        <v>215</v>
      </c>
      <c r="F19" s="8" t="s">
        <v>8</v>
      </c>
      <c r="G19" s="23" t="str">
        <f>IFERROR(VLOOKUP(B19,'Contribution Points'!A:E,5,0)," ")</f>
        <v>Orbiter/ NT</v>
      </c>
    </row>
    <row r="20" spans="1:8" customFormat="1" ht="21" x14ac:dyDescent="0.55000000000000004">
      <c r="A20" s="22">
        <v>44743</v>
      </c>
      <c r="B20" s="10" t="s">
        <v>25</v>
      </c>
      <c r="C20" s="8" t="str">
        <f>IFERROR(VLOOKUP(B20,'Contribution Points'!A:B,2,0)," ")</f>
        <v>Event Segment Delivery(Online)</v>
      </c>
      <c r="D20" s="8">
        <f>IFERROR(VLOOKUP(B20,'Contribution Points'!A:C,3,0)," ")</f>
        <v>25</v>
      </c>
      <c r="E20" s="8" t="s">
        <v>217</v>
      </c>
      <c r="F20" s="8" t="s">
        <v>9</v>
      </c>
      <c r="G20" s="23" t="str">
        <f>IFERROR(VLOOKUP(B20,'Contribution Points'!A:E,5,0)," ")</f>
        <v>Orbiter/ NT</v>
      </c>
    </row>
    <row r="21" spans="1:8" s="4" customFormat="1" ht="21" x14ac:dyDescent="0.55000000000000004">
      <c r="A21" s="22">
        <v>44743</v>
      </c>
      <c r="B21" s="10" t="s">
        <v>25</v>
      </c>
      <c r="C21" s="8" t="str">
        <f>IFERROR(VLOOKUP(B21,'Contribution Points'!A:B,2,0)," ")</f>
        <v>Event Segment Delivery(Online)</v>
      </c>
      <c r="D21" s="8">
        <f>IFERROR(VLOOKUP(B21,'Contribution Points'!A:C,3,0)," ")</f>
        <v>25</v>
      </c>
      <c r="E21" s="8" t="s">
        <v>217</v>
      </c>
      <c r="F21" s="10" t="s">
        <v>216</v>
      </c>
      <c r="G21" s="23" t="str">
        <f>IFERROR(VLOOKUP(B21,'Contribution Points'!A:E,5,0)," ")</f>
        <v>Orbiter/ NT</v>
      </c>
      <c r="H21" s="18"/>
    </row>
    <row r="22" spans="1:8" s="14" customFormat="1" ht="21" x14ac:dyDescent="0.55000000000000004">
      <c r="A22" s="22">
        <v>44743</v>
      </c>
      <c r="B22" s="10" t="s">
        <v>29</v>
      </c>
      <c r="C22" s="8" t="str">
        <f>IFERROR(VLOOKUP(B22,'Contribution Points'!A:B,2,0)," ")</f>
        <v>Content (Video format) offline</v>
      </c>
      <c r="D22" s="8">
        <f>IFERROR(VLOOKUP(B22,'Contribution Points'!A:C,3,0)," ")</f>
        <v>25</v>
      </c>
      <c r="E22" s="8" t="s">
        <v>208</v>
      </c>
      <c r="F22" s="10" t="s">
        <v>218</v>
      </c>
      <c r="G22" s="23" t="str">
        <f>IFERROR(VLOOKUP(B22,'Contribution Points'!A:E,5,0)," ")</f>
        <v>Orbiter</v>
      </c>
    </row>
    <row r="23" spans="1:8" s="14" customFormat="1" ht="21" x14ac:dyDescent="0.55000000000000004">
      <c r="A23" s="22">
        <v>44743</v>
      </c>
      <c r="B23" s="10" t="s">
        <v>25</v>
      </c>
      <c r="C23" s="8" t="str">
        <f>IFERROR(VLOOKUP(B23,'Contribution Points'!A:B,2,0)," ")</f>
        <v>Event Segment Delivery(Online)</v>
      </c>
      <c r="D23" s="8">
        <f>IFERROR(VLOOKUP(B23,'Contribution Points'!A:C,3,0)," ")</f>
        <v>25</v>
      </c>
      <c r="E23" s="8" t="s">
        <v>219</v>
      </c>
      <c r="F23" s="10" t="s">
        <v>2</v>
      </c>
      <c r="G23" s="23" t="str">
        <f>IFERROR(VLOOKUP(B23,'Contribution Points'!A:E,5,0)," ")</f>
        <v>Orbiter/ NT</v>
      </c>
    </row>
    <row r="24" spans="1:8" customFormat="1" ht="21" x14ac:dyDescent="0.55000000000000004">
      <c r="A24" s="22">
        <v>44743</v>
      </c>
      <c r="B24" s="10" t="s">
        <v>31</v>
      </c>
      <c r="C24" s="8" t="str">
        <f>IFERROR(VLOOKUP(B24,'Contribution Points'!A:B,2,0)," ")</f>
        <v>Event Support (Online)</v>
      </c>
      <c r="D24" s="8">
        <f>IFERROR(VLOOKUP(B24,'Contribution Points'!A:C,3,0)," ")</f>
        <v>10</v>
      </c>
      <c r="E24" s="8" t="s">
        <v>220</v>
      </c>
      <c r="F24" s="8" t="s">
        <v>6</v>
      </c>
      <c r="G24" s="23" t="str">
        <f>IFERROR(VLOOKUP(B24,'Contribution Points'!A:E,5,0)," ")</f>
        <v>Orbiter/ NT</v>
      </c>
    </row>
    <row r="25" spans="1:8" customFormat="1" ht="21" x14ac:dyDescent="0.55000000000000004">
      <c r="A25" s="22">
        <v>44743</v>
      </c>
      <c r="B25" s="10" t="s">
        <v>31</v>
      </c>
      <c r="C25" s="8" t="str">
        <f>IFERROR(VLOOKUP(B25,'Contribution Points'!A:B,2,0)," ")</f>
        <v>Event Support (Online)</v>
      </c>
      <c r="D25" s="8">
        <f>IFERROR(VLOOKUP(B25,'Contribution Points'!A:C,3,0)," ")</f>
        <v>10</v>
      </c>
      <c r="E25" s="8" t="s">
        <v>220</v>
      </c>
      <c r="F25" s="8" t="s">
        <v>4</v>
      </c>
      <c r="G25" s="23" t="str">
        <f>IFERROR(VLOOKUP(B25,'Contribution Points'!A:E,5,0)," ")</f>
        <v>Orbiter/ NT</v>
      </c>
    </row>
    <row r="26" spans="1:8" customFormat="1" ht="21" x14ac:dyDescent="0.55000000000000004">
      <c r="A26" s="22">
        <v>44743</v>
      </c>
      <c r="B26" s="10" t="s">
        <v>31</v>
      </c>
      <c r="C26" s="8" t="str">
        <f>IFERROR(VLOOKUP(B26,'Contribution Points'!A:B,2,0)," ")</f>
        <v>Event Support (Online)</v>
      </c>
      <c r="D26" s="8">
        <f>IFERROR(VLOOKUP(B26,'Contribution Points'!A:C,3,0)," ")</f>
        <v>10</v>
      </c>
      <c r="E26" s="8" t="s">
        <v>220</v>
      </c>
      <c r="F26" s="8" t="s">
        <v>8</v>
      </c>
      <c r="G26" s="23" t="str">
        <f>IFERROR(VLOOKUP(B26,'Contribution Points'!A:E,5,0)," ")</f>
        <v>Orbiter/ NT</v>
      </c>
    </row>
    <row r="27" spans="1:8" customFormat="1" ht="21" x14ac:dyDescent="0.55000000000000004">
      <c r="A27" s="22">
        <v>44774</v>
      </c>
      <c r="B27" s="10" t="s">
        <v>19</v>
      </c>
      <c r="C27" s="8" t="str">
        <f>IFERROR(VLOOKUP(B27,'Contribution Points'!A:B,2,0)," ")</f>
        <v>Event Host (Offline)</v>
      </c>
      <c r="D27" s="8">
        <f>IFERROR(VLOOKUP(B27,'Contribution Points'!A:C,3,0)," ")</f>
        <v>50</v>
      </c>
      <c r="E27" s="8" t="s">
        <v>20</v>
      </c>
      <c r="F27" s="8" t="s">
        <v>4</v>
      </c>
      <c r="G27" s="23" t="str">
        <f>IFERROR(VLOOKUP(B27,'Contribution Points'!A:E,5,0)," ")</f>
        <v>Orbiter/ NT</v>
      </c>
    </row>
    <row r="28" spans="1:8" customFormat="1" ht="21" x14ac:dyDescent="0.55000000000000004">
      <c r="A28" s="22">
        <v>44774</v>
      </c>
      <c r="B28" s="10" t="s">
        <v>19</v>
      </c>
      <c r="C28" s="8" t="str">
        <f>IFERROR(VLOOKUP(B28,'Contribution Points'!A:B,2,0)," ")</f>
        <v>Event Host (Offline)</v>
      </c>
      <c r="D28" s="8">
        <f>IFERROR(VLOOKUP(B28,'Contribution Points'!A:C,3,0)," ")</f>
        <v>50</v>
      </c>
      <c r="E28" s="8" t="s">
        <v>20</v>
      </c>
      <c r="F28" s="8" t="s">
        <v>6</v>
      </c>
      <c r="G28" s="23" t="str">
        <f>IFERROR(VLOOKUP(B28,'Contribution Points'!A:E,5,0)," ")</f>
        <v>Orbiter/ NT</v>
      </c>
    </row>
    <row r="29" spans="1:8" customFormat="1" x14ac:dyDescent="0.25">
      <c r="A29" s="22">
        <v>44774</v>
      </c>
      <c r="B29" s="7" t="s">
        <v>27</v>
      </c>
      <c r="C29" s="8" t="str">
        <f>IFERROR(VLOOKUP(B29,'Contribution Points'!A:B,2,0)," ")</f>
        <v>Content (Video format) online</v>
      </c>
      <c r="D29" s="8">
        <f>IFERROR(VLOOKUP(B29,'Contribution Points'!A:C,3,0)," ")</f>
        <v>10</v>
      </c>
      <c r="E29" s="8" t="s">
        <v>208</v>
      </c>
      <c r="F29" s="8" t="s">
        <v>221</v>
      </c>
      <c r="G29" s="23" t="s">
        <v>60</v>
      </c>
    </row>
    <row r="30" spans="1:8" customFormat="1" x14ac:dyDescent="0.25">
      <c r="A30" s="22">
        <v>44774</v>
      </c>
      <c r="B30" s="7" t="s">
        <v>25</v>
      </c>
      <c r="C30" s="8" t="str">
        <f>IFERROR(VLOOKUP(B30,'Contribution Points'!A:B,2,0)," ")</f>
        <v>Event Segment Delivery(Online)</v>
      </c>
      <c r="D30" s="8">
        <f>IFERROR(VLOOKUP(B30,'Contribution Points'!A:C,3,0)," ")</f>
        <v>25</v>
      </c>
      <c r="E30" s="8" t="s">
        <v>23</v>
      </c>
      <c r="F30" s="8" t="s">
        <v>8</v>
      </c>
      <c r="G30" s="23" t="str">
        <f>IFERROR(VLOOKUP(B30,'Contribution Points'!A:E,5,0)," ")</f>
        <v>Orbiter/ NT</v>
      </c>
    </row>
    <row r="31" spans="1:8" customFormat="1" x14ac:dyDescent="0.25">
      <c r="A31" s="22">
        <v>44774</v>
      </c>
      <c r="B31" s="7" t="s">
        <v>25</v>
      </c>
      <c r="C31" s="8" t="str">
        <f>IFERROR(VLOOKUP(B31,'Contribution Points'!A:B,2,0)," ")</f>
        <v>Event Segment Delivery(Online)</v>
      </c>
      <c r="D31" s="8">
        <f>IFERROR(VLOOKUP(B31,'Contribution Points'!A:C,3,0)," ")</f>
        <v>25</v>
      </c>
      <c r="E31" s="8" t="s">
        <v>215</v>
      </c>
      <c r="F31" s="8" t="s">
        <v>63</v>
      </c>
      <c r="G31" s="23" t="s">
        <v>222</v>
      </c>
    </row>
    <row r="32" spans="1:8" customFormat="1" x14ac:dyDescent="0.25">
      <c r="A32" s="22">
        <v>44774</v>
      </c>
      <c r="B32" s="7" t="s">
        <v>25</v>
      </c>
      <c r="C32" s="8" t="str">
        <f>IFERROR(VLOOKUP(B32,'Contribution Points'!A:B,2,0)," ")</f>
        <v>Event Segment Delivery(Online)</v>
      </c>
      <c r="D32" s="8">
        <f>IFERROR(VLOOKUP(B32,'Contribution Points'!A:C,3,0)," ")</f>
        <v>25</v>
      </c>
      <c r="E32" s="8" t="s">
        <v>26</v>
      </c>
      <c r="F32" s="8" t="s">
        <v>9</v>
      </c>
      <c r="G32" s="23" t="s">
        <v>222</v>
      </c>
    </row>
    <row r="33" spans="1:7" customFormat="1" ht="21" x14ac:dyDescent="0.55000000000000004">
      <c r="A33" s="22">
        <v>44774</v>
      </c>
      <c r="B33" s="10" t="s">
        <v>31</v>
      </c>
      <c r="C33" s="8" t="str">
        <f>IFERROR(VLOOKUP(B33,'Contribution Points'!A:B,2,0)," ")</f>
        <v>Event Support (Online)</v>
      </c>
      <c r="D33" s="8">
        <f>IFERROR(VLOOKUP(B33,'Contribution Points'!A:C,3,0)," ")</f>
        <v>10</v>
      </c>
      <c r="E33" s="8" t="s">
        <v>220</v>
      </c>
      <c r="F33" s="8" t="s">
        <v>6</v>
      </c>
      <c r="G33" s="23" t="str">
        <f>IFERROR(VLOOKUP(B33,'Contribution Points'!A:E,5,0)," ")</f>
        <v>Orbiter/ NT</v>
      </c>
    </row>
    <row r="34" spans="1:7" customFormat="1" ht="21" x14ac:dyDescent="0.55000000000000004">
      <c r="A34" s="22">
        <v>44774</v>
      </c>
      <c r="B34" s="10" t="s">
        <v>31</v>
      </c>
      <c r="C34" s="8" t="str">
        <f>IFERROR(VLOOKUP(B34,'Contribution Points'!A:B,2,0)," ")</f>
        <v>Event Support (Online)</v>
      </c>
      <c r="D34" s="8">
        <f>IFERROR(VLOOKUP(B34,'Contribution Points'!A:C,3,0)," ")</f>
        <v>10</v>
      </c>
      <c r="E34" s="8" t="s">
        <v>220</v>
      </c>
      <c r="F34" s="8" t="s">
        <v>4</v>
      </c>
      <c r="G34" s="23" t="str">
        <f>IFERROR(VLOOKUP(B34,'Contribution Points'!A:E,5,0)," ")</f>
        <v>Orbiter/ NT</v>
      </c>
    </row>
    <row r="35" spans="1:7" customFormat="1" ht="21" x14ac:dyDescent="0.55000000000000004">
      <c r="A35" s="22">
        <v>44774</v>
      </c>
      <c r="B35" s="10" t="s">
        <v>31</v>
      </c>
      <c r="C35" s="8" t="str">
        <f>IFERROR(VLOOKUP(B35,'Contribution Points'!A:B,2,0)," ")</f>
        <v>Event Support (Online)</v>
      </c>
      <c r="D35" s="8">
        <f>IFERROR(VLOOKUP(B35,'Contribution Points'!A:C,3,0)," ")</f>
        <v>10</v>
      </c>
      <c r="E35" s="8" t="s">
        <v>220</v>
      </c>
      <c r="F35" s="8" t="s">
        <v>8</v>
      </c>
      <c r="G35" s="23" t="str">
        <f>IFERROR(VLOOKUP(B35,'Contribution Points'!A:E,5,0)," ")</f>
        <v>Orbiter/ NT</v>
      </c>
    </row>
    <row r="36" spans="1:7" customFormat="1" ht="21" x14ac:dyDescent="0.55000000000000004">
      <c r="A36" s="22">
        <v>44805</v>
      </c>
      <c r="B36" s="10" t="s">
        <v>19</v>
      </c>
      <c r="C36" s="8" t="str">
        <f>IFERROR(VLOOKUP(B36,'Contribution Points'!A:B,2,0)," ")</f>
        <v>Event Host (Offline)</v>
      </c>
      <c r="D36" s="8">
        <f>IFERROR(VLOOKUP(B36,'Contribution Points'!A:C,3,0)," ")</f>
        <v>50</v>
      </c>
      <c r="E36" s="8" t="s">
        <v>20</v>
      </c>
      <c r="F36" s="8" t="s">
        <v>8</v>
      </c>
      <c r="G36" s="23" t="str">
        <f>IFERROR(VLOOKUP(B36,'Contribution Points'!A:E,5,0)," ")</f>
        <v>Orbiter/ NT</v>
      </c>
    </row>
    <row r="37" spans="1:7" customFormat="1" ht="21" x14ac:dyDescent="0.55000000000000004">
      <c r="A37" s="22">
        <v>44805</v>
      </c>
      <c r="B37" s="10" t="s">
        <v>25</v>
      </c>
      <c r="C37" s="8" t="str">
        <f>IFERROR(VLOOKUP(B37,'Contribution Points'!A:B,2,0)," ")</f>
        <v>Event Segment Delivery(Online)</v>
      </c>
      <c r="D37" s="8">
        <f>IFERROR(VLOOKUP(B37,'Contribution Points'!A:C,3,0)," ")</f>
        <v>25</v>
      </c>
      <c r="E37" s="8" t="s">
        <v>23</v>
      </c>
      <c r="F37" s="8" t="s">
        <v>4</v>
      </c>
      <c r="G37" s="23" t="str">
        <f>IFERROR(VLOOKUP(B37,'Contribution Points'!A:E,5,0)," ")</f>
        <v>Orbiter/ NT</v>
      </c>
    </row>
    <row r="38" spans="1:7" customFormat="1" ht="21" x14ac:dyDescent="0.55000000000000004">
      <c r="A38" s="22">
        <v>44805</v>
      </c>
      <c r="B38" s="10" t="s">
        <v>27</v>
      </c>
      <c r="C38" s="8" t="str">
        <f>IFERROR(VLOOKUP(B38,'Contribution Points'!A:B,2,0)," ")</f>
        <v>Content (Video format) online</v>
      </c>
      <c r="D38" s="8">
        <f>IFERROR(VLOOKUP(B38,'Contribution Points'!A:C,3,0)," ")</f>
        <v>10</v>
      </c>
      <c r="E38" s="8" t="s">
        <v>208</v>
      </c>
      <c r="F38" s="8" t="s">
        <v>223</v>
      </c>
      <c r="G38" s="23" t="str">
        <f>IFERROR(VLOOKUP(B38,'Contribution Points'!A:E,5,0)," ")</f>
        <v>Orbiter</v>
      </c>
    </row>
    <row r="39" spans="1:7" customFormat="1" ht="21" x14ac:dyDescent="0.55000000000000004">
      <c r="A39" s="22">
        <v>44805</v>
      </c>
      <c r="B39" s="10" t="s">
        <v>25</v>
      </c>
      <c r="C39" s="8" t="str">
        <f>IFERROR(VLOOKUP(B39,'Contribution Points'!A:B,2,0)," ")</f>
        <v>Event Segment Delivery(Online)</v>
      </c>
      <c r="D39" s="8">
        <f>IFERROR(VLOOKUP(B39,'Contribution Points'!A:C,3,0)," ")</f>
        <v>25</v>
      </c>
      <c r="E39" s="8" t="s">
        <v>215</v>
      </c>
      <c r="F39" s="8" t="s">
        <v>4</v>
      </c>
      <c r="G39" s="23" t="str">
        <f>IFERROR(VLOOKUP(B39,'Contribution Points'!A:E,5,0)," ")</f>
        <v>Orbiter/ NT</v>
      </c>
    </row>
    <row r="40" spans="1:7" customFormat="1" ht="21" x14ac:dyDescent="0.55000000000000004">
      <c r="A40" s="22">
        <v>44805</v>
      </c>
      <c r="B40" s="10" t="s">
        <v>22</v>
      </c>
      <c r="C40" s="8" t="str">
        <f>IFERROR(VLOOKUP(B40,'Contribution Points'!A:B,2,0)," ")</f>
        <v>Event Segment Delivery(Offline)</v>
      </c>
      <c r="D40" s="8">
        <f>IFERROR(VLOOKUP(B40,'Contribution Points'!A:C,3,0)," ")</f>
        <v>50</v>
      </c>
      <c r="E40" s="8" t="s">
        <v>26</v>
      </c>
      <c r="F40" s="8" t="s">
        <v>8</v>
      </c>
      <c r="G40" s="23" t="str">
        <f>IFERROR(VLOOKUP(B40,'Contribution Points'!A:E,5,0)," ")</f>
        <v>Orbiter/ NT</v>
      </c>
    </row>
    <row r="41" spans="1:7" customFormat="1" ht="21" x14ac:dyDescent="0.55000000000000004">
      <c r="A41" s="22">
        <v>44805</v>
      </c>
      <c r="B41" s="10" t="s">
        <v>31</v>
      </c>
      <c r="C41" s="8" t="str">
        <f>IFERROR(VLOOKUP(B41,'Contribution Points'!A:B,2,0)," ")</f>
        <v>Event Support (Online)</v>
      </c>
      <c r="D41" s="8">
        <f>IFERROR(VLOOKUP(B41,'Contribution Points'!A:C,3,0)," ")</f>
        <v>10</v>
      </c>
      <c r="E41" s="8" t="s">
        <v>224</v>
      </c>
      <c r="F41" s="8" t="s">
        <v>4</v>
      </c>
      <c r="G41" s="23" t="str">
        <f>IFERROR(VLOOKUP(B41,'Contribution Points'!A:E,5,0)," ")</f>
        <v>Orbiter/ NT</v>
      </c>
    </row>
    <row r="42" spans="1:7" customFormat="1" ht="21" x14ac:dyDescent="0.55000000000000004">
      <c r="A42" s="22">
        <v>44805</v>
      </c>
      <c r="B42" s="10" t="s">
        <v>31</v>
      </c>
      <c r="C42" s="8" t="str">
        <f>IFERROR(VLOOKUP(B42,'Contribution Points'!A:B,2,0)," ")</f>
        <v>Event Support (Online)</v>
      </c>
      <c r="D42" s="8">
        <f>IFERROR(VLOOKUP(B42,'Contribution Points'!A:C,3,0)," ")</f>
        <v>10</v>
      </c>
      <c r="E42" s="8" t="s">
        <v>224</v>
      </c>
      <c r="F42" s="8" t="s">
        <v>8</v>
      </c>
      <c r="G42" s="23" t="str">
        <f>IFERROR(VLOOKUP(B42,'Contribution Points'!A:E,5,0)," ")</f>
        <v>Orbiter/ NT</v>
      </c>
    </row>
    <row r="43" spans="1:7" customFormat="1" ht="21" x14ac:dyDescent="0.55000000000000004">
      <c r="A43" s="22">
        <v>44835</v>
      </c>
      <c r="B43" s="11" t="s">
        <v>25</v>
      </c>
      <c r="C43" s="8" t="str">
        <f>IFERROR(VLOOKUP(B43,'Contribution Points'!A:B,2,0)," ")</f>
        <v>Event Segment Delivery(Online)</v>
      </c>
      <c r="D43" s="8">
        <f>IFERROR(VLOOKUP(B43,'Contribution Points'!A:C,3,0)," ")</f>
        <v>25</v>
      </c>
      <c r="E43" s="8" t="s">
        <v>20</v>
      </c>
      <c r="F43" s="8" t="s">
        <v>8</v>
      </c>
      <c r="G43" s="23" t="str">
        <f>IFERROR(VLOOKUP(B43,'Contribution Points'!A:E,5,0)," ")</f>
        <v>Orbiter/ NT</v>
      </c>
    </row>
    <row r="44" spans="1:7" customFormat="1" ht="21" x14ac:dyDescent="0.55000000000000004">
      <c r="A44" s="22">
        <v>44835</v>
      </c>
      <c r="B44" s="11" t="s">
        <v>25</v>
      </c>
      <c r="C44" s="8" t="str">
        <f>IFERROR(VLOOKUP(B44,'Contribution Points'!A:B,2,0)," ")</f>
        <v>Event Segment Delivery(Online)</v>
      </c>
      <c r="D44" s="8">
        <f>IFERROR(VLOOKUP(B44,'Contribution Points'!A:C,3,0)," ")</f>
        <v>25</v>
      </c>
      <c r="E44" s="8" t="s">
        <v>26</v>
      </c>
      <c r="F44" s="8" t="s">
        <v>8</v>
      </c>
      <c r="G44" s="23" t="str">
        <f>IFERROR(VLOOKUP(B44,'Contribution Points'!A:E,5,0)," ")</f>
        <v>Orbiter/ NT</v>
      </c>
    </row>
    <row r="45" spans="1:7" customFormat="1" ht="21" x14ac:dyDescent="0.55000000000000004">
      <c r="A45" s="22">
        <v>44835</v>
      </c>
      <c r="B45" s="11" t="s">
        <v>25</v>
      </c>
      <c r="C45" s="8" t="str">
        <f>IFERROR(VLOOKUP(B45,'Contribution Points'!A:B,2,0)," ")</f>
        <v>Event Segment Delivery(Online)</v>
      </c>
      <c r="D45" s="8">
        <f>IFERROR(VLOOKUP(B45,'Contribution Points'!A:C,3,0)," ")</f>
        <v>25</v>
      </c>
      <c r="E45" s="8" t="s">
        <v>215</v>
      </c>
      <c r="F45" s="8" t="s">
        <v>4</v>
      </c>
      <c r="G45" s="23" t="str">
        <f>IFERROR(VLOOKUP(B45,'Contribution Points'!A:E,5,0)," ")</f>
        <v>Orbiter/ NT</v>
      </c>
    </row>
    <row r="46" spans="1:7" customFormat="1" ht="21" x14ac:dyDescent="0.55000000000000004">
      <c r="A46" s="22">
        <v>44835</v>
      </c>
      <c r="B46" s="11" t="s">
        <v>25</v>
      </c>
      <c r="C46" s="8" t="str">
        <f>IFERROR(VLOOKUP(B46,'Contribution Points'!A:B,2,0)," ")</f>
        <v>Event Segment Delivery(Online)</v>
      </c>
      <c r="D46" s="8">
        <f>IFERROR(VLOOKUP(B46,'Contribution Points'!A:C,3,0)," ")</f>
        <v>25</v>
      </c>
      <c r="E46" s="8" t="s">
        <v>23</v>
      </c>
      <c r="F46" s="8" t="s">
        <v>4</v>
      </c>
      <c r="G46" s="23" t="str">
        <f>IFERROR(VLOOKUP(B46,'Contribution Points'!A:E,5,0)," ")</f>
        <v>Orbiter/ NT</v>
      </c>
    </row>
    <row r="47" spans="1:7" customFormat="1" ht="21" x14ac:dyDescent="0.55000000000000004">
      <c r="A47" s="22">
        <v>44835</v>
      </c>
      <c r="B47" s="10" t="s">
        <v>31</v>
      </c>
      <c r="C47" s="8" t="str">
        <f>IFERROR(VLOOKUP(B47,'Contribution Points'!A:B,2,0)," ")</f>
        <v>Event Support (Online)</v>
      </c>
      <c r="D47" s="8">
        <f>IFERROR(VLOOKUP(B47,'Contribution Points'!A:C,3,0)," ")</f>
        <v>10</v>
      </c>
      <c r="E47" s="8" t="s">
        <v>224</v>
      </c>
      <c r="F47" s="8" t="s">
        <v>6</v>
      </c>
      <c r="G47" s="23" t="str">
        <f>IFERROR(VLOOKUP(B47,'Contribution Points'!A:E,5,0)," ")</f>
        <v>Orbiter/ NT</v>
      </c>
    </row>
    <row r="48" spans="1:7" customFormat="1" ht="21" x14ac:dyDescent="0.55000000000000004">
      <c r="A48" s="22">
        <v>44835</v>
      </c>
      <c r="B48" s="10" t="s">
        <v>31</v>
      </c>
      <c r="C48" s="8" t="str">
        <f>IFERROR(VLOOKUP(B48,'Contribution Points'!A:B,2,0)," ")</f>
        <v>Event Support (Online)</v>
      </c>
      <c r="D48" s="8">
        <f>IFERROR(VLOOKUP(B48,'Contribution Points'!A:C,3,0)," ")</f>
        <v>10</v>
      </c>
      <c r="E48" s="8" t="s">
        <v>224</v>
      </c>
      <c r="F48" s="8" t="s">
        <v>4</v>
      </c>
      <c r="G48" s="23" t="str">
        <f>IFERROR(VLOOKUP(B48,'Contribution Points'!A:E,5,0)," ")</f>
        <v>Orbiter/ NT</v>
      </c>
    </row>
    <row r="49" spans="1:7" customFormat="1" ht="21" x14ac:dyDescent="0.55000000000000004">
      <c r="A49" s="22">
        <v>44835</v>
      </c>
      <c r="B49" s="10" t="s">
        <v>31</v>
      </c>
      <c r="C49" s="8" t="str">
        <f>IFERROR(VLOOKUP(B49,'Contribution Points'!A:B,2,0)," ")</f>
        <v>Event Support (Online)</v>
      </c>
      <c r="D49" s="8">
        <f>IFERROR(VLOOKUP(B49,'Contribution Points'!A:C,3,0)," ")</f>
        <v>10</v>
      </c>
      <c r="E49" s="8" t="s">
        <v>224</v>
      </c>
      <c r="F49" s="8" t="s">
        <v>8</v>
      </c>
      <c r="G49" s="23" t="str">
        <f>IFERROR(VLOOKUP(B49,'Contribution Points'!A:E,5,0)," ")</f>
        <v>Orbiter/ NT</v>
      </c>
    </row>
    <row r="50" spans="1:7" customFormat="1" x14ac:dyDescent="0.25">
      <c r="A50" s="22">
        <v>44866</v>
      </c>
      <c r="B50" s="7" t="s">
        <v>19</v>
      </c>
      <c r="C50" s="8" t="str">
        <f>IFERROR(VLOOKUP(B50,'Contribution Points'!A:B,2,0)," ")</f>
        <v>Event Host (Offline)</v>
      </c>
      <c r="D50" s="8">
        <f>IFERROR(VLOOKUP(B50,'Contribution Points'!A:C,3,0)," ")</f>
        <v>50</v>
      </c>
      <c r="E50" s="8" t="s">
        <v>20</v>
      </c>
      <c r="F50" s="8" t="s">
        <v>4</v>
      </c>
      <c r="G50" s="23" t="str">
        <f>IFERROR(VLOOKUP(B50,'Contribution Points'!A:E,5,0)," ")</f>
        <v>Orbiter/ NT</v>
      </c>
    </row>
    <row r="51" spans="1:7" customFormat="1" x14ac:dyDescent="0.25">
      <c r="A51" s="22">
        <v>44866</v>
      </c>
      <c r="B51" s="7" t="s">
        <v>19</v>
      </c>
      <c r="C51" s="8" t="str">
        <f>IFERROR(VLOOKUP(B51,'Contribution Points'!A:B,2,0)," ")</f>
        <v>Event Host (Offline)</v>
      </c>
      <c r="D51" s="8">
        <f>IFERROR(VLOOKUP(B51,'Contribution Points'!A:C,3,0)," ")</f>
        <v>50</v>
      </c>
      <c r="E51" s="8" t="s">
        <v>20</v>
      </c>
      <c r="F51" s="8" t="s">
        <v>8</v>
      </c>
      <c r="G51" s="23" t="str">
        <f>IFERROR(VLOOKUP(B51,'Contribution Points'!A:E,5,0)," ")</f>
        <v>Orbiter/ NT</v>
      </c>
    </row>
    <row r="52" spans="1:7" customFormat="1" x14ac:dyDescent="0.25">
      <c r="A52" s="22">
        <v>44866</v>
      </c>
      <c r="B52" s="7" t="s">
        <v>22</v>
      </c>
      <c r="C52" s="8" t="str">
        <f>IFERROR(VLOOKUP(B52,'Contribution Points'!A:B,2,0)," ")</f>
        <v>Event Segment Delivery(Offline)</v>
      </c>
      <c r="D52" s="8">
        <f>IFERROR(VLOOKUP(B52,'Contribution Points'!A:C,3,0)," ")</f>
        <v>50</v>
      </c>
      <c r="E52" s="8" t="s">
        <v>23</v>
      </c>
      <c r="F52" s="8" t="s">
        <v>8</v>
      </c>
      <c r="G52" s="23" t="str">
        <f>IFERROR(VLOOKUP(B52,'Contribution Points'!A:E,5,0)," ")</f>
        <v>Orbiter/ NT</v>
      </c>
    </row>
    <row r="53" spans="1:7" customFormat="1" x14ac:dyDescent="0.25">
      <c r="A53" s="22">
        <v>44866</v>
      </c>
      <c r="B53" s="7" t="s">
        <v>27</v>
      </c>
      <c r="C53" s="8" t="str">
        <f>IFERROR(VLOOKUP(B53,'Contribution Points'!A:B,2,0)," ")</f>
        <v>Content (Video format) online</v>
      </c>
      <c r="D53" s="8">
        <f>IFERROR(VLOOKUP(B53,'Contribution Points'!A:C,3,0)," ")</f>
        <v>10</v>
      </c>
      <c r="E53" s="8" t="s">
        <v>208</v>
      </c>
      <c r="F53" s="17" t="s">
        <v>225</v>
      </c>
      <c r="G53" s="23" t="str">
        <f>IFERROR(VLOOKUP(B53,'Contribution Points'!A:E,5,0)," ")</f>
        <v>Orbiter</v>
      </c>
    </row>
    <row r="54" spans="1:7" customFormat="1" ht="21" x14ac:dyDescent="0.55000000000000004">
      <c r="A54" s="22">
        <v>44866</v>
      </c>
      <c r="B54" s="13" t="s">
        <v>25</v>
      </c>
      <c r="C54" s="8" t="str">
        <f>IFERROR(VLOOKUP(B54,'Contribution Points'!A:B,2,0)," ")</f>
        <v>Event Segment Delivery(Online)</v>
      </c>
      <c r="D54" s="8">
        <f>IFERROR(VLOOKUP(B54,'Contribution Points'!A:C,3,0)," ")</f>
        <v>25</v>
      </c>
      <c r="E54" s="8" t="s">
        <v>26</v>
      </c>
      <c r="F54" s="8" t="s">
        <v>71</v>
      </c>
      <c r="G54" s="23" t="s">
        <v>226</v>
      </c>
    </row>
    <row r="55" spans="1:7" customFormat="1" ht="21" x14ac:dyDescent="0.55000000000000004">
      <c r="A55" s="22">
        <v>44866</v>
      </c>
      <c r="B55" s="13" t="s">
        <v>25</v>
      </c>
      <c r="C55" s="8" t="str">
        <f>IFERROR(VLOOKUP(B55,'Contribution Points'!A:B,2,0)," ")</f>
        <v>Event Segment Delivery(Online)</v>
      </c>
      <c r="D55" s="8">
        <f>IFERROR(VLOOKUP(B55,'Contribution Points'!A:C,3,0)," ")</f>
        <v>25</v>
      </c>
      <c r="E55" s="8" t="s">
        <v>215</v>
      </c>
      <c r="F55" s="8" t="s">
        <v>3</v>
      </c>
      <c r="G55" s="23" t="s">
        <v>227</v>
      </c>
    </row>
    <row r="56" spans="1:7" customFormat="1" ht="21" x14ac:dyDescent="0.55000000000000004">
      <c r="A56" s="22">
        <v>44866</v>
      </c>
      <c r="B56" s="12" t="s">
        <v>31</v>
      </c>
      <c r="C56" s="8" t="str">
        <f>IFERROR(VLOOKUP(B56,'Contribution Points'!A:B,2,0)," ")</f>
        <v>Event Support (Online)</v>
      </c>
      <c r="D56" s="8">
        <f>IFERROR(VLOOKUP(B56,'Contribution Points'!A:C,3,0)," ")</f>
        <v>10</v>
      </c>
      <c r="E56" s="8" t="s">
        <v>224</v>
      </c>
      <c r="F56" s="8" t="s">
        <v>6</v>
      </c>
      <c r="G56" s="23" t="str">
        <f>IFERROR(VLOOKUP(B56,'Contribution Points'!A:E,5,0)," ")</f>
        <v>Orbiter/ NT</v>
      </c>
    </row>
    <row r="57" spans="1:7" customFormat="1" ht="15.75" customHeight="1" x14ac:dyDescent="0.55000000000000004">
      <c r="A57" s="22">
        <v>44866</v>
      </c>
      <c r="B57" s="12" t="s">
        <v>31</v>
      </c>
      <c r="C57" s="8" t="str">
        <f>IFERROR(VLOOKUP(B57,'Contribution Points'!A:B,2,0)," ")</f>
        <v>Event Support (Online)</v>
      </c>
      <c r="D57" s="8">
        <f>IFERROR(VLOOKUP(B57,'Contribution Points'!A:C,3,0)," ")</f>
        <v>10</v>
      </c>
      <c r="E57" s="8" t="s">
        <v>224</v>
      </c>
      <c r="F57" s="8" t="s">
        <v>4</v>
      </c>
      <c r="G57" s="23" t="str">
        <f>IFERROR(VLOOKUP(B57,'Contribution Points'!A:E,5,0)," ")</f>
        <v>Orbiter/ NT</v>
      </c>
    </row>
    <row r="58" spans="1:7" customFormat="1" ht="21" x14ac:dyDescent="0.55000000000000004">
      <c r="A58" s="22">
        <v>44866</v>
      </c>
      <c r="B58" s="12" t="s">
        <v>31</v>
      </c>
      <c r="C58" s="8" t="str">
        <f>IFERROR(VLOOKUP(B58,'Contribution Points'!A:B,2,0)," ")</f>
        <v>Event Support (Online)</v>
      </c>
      <c r="D58" s="8">
        <f>IFERROR(VLOOKUP(B58,'Contribution Points'!A:C,3,0)," ")</f>
        <v>10</v>
      </c>
      <c r="E58" s="8" t="s">
        <v>224</v>
      </c>
      <c r="F58" s="8" t="s">
        <v>8</v>
      </c>
      <c r="G58" s="23" t="str">
        <f>IFERROR(VLOOKUP(B58,'Contribution Points'!A:E,5,0)," ")</f>
        <v>Orbiter/ NT</v>
      </c>
    </row>
    <row r="59" spans="1:7" ht="21" x14ac:dyDescent="0.55000000000000004">
      <c r="A59" s="22">
        <v>44896</v>
      </c>
      <c r="B59" s="10" t="s">
        <v>19</v>
      </c>
      <c r="C59" s="8" t="str">
        <f>IFERROR(VLOOKUP(B59,'Contribution Points'!A:B,2,0)," ")</f>
        <v>Event Host (Offline)</v>
      </c>
      <c r="D59" s="8">
        <f>IFERROR(VLOOKUP(B59,'Contribution Points'!A:C,3,0)," ")</f>
        <v>50</v>
      </c>
      <c r="E59" s="8" t="s">
        <v>20</v>
      </c>
      <c r="F59" s="8" t="s">
        <v>4</v>
      </c>
      <c r="G59" s="23" t="str">
        <f>IFERROR(VLOOKUP(B59,'Contribution Points'!A:E,5,0)," ")</f>
        <v>Orbiter/ NT</v>
      </c>
    </row>
    <row r="60" spans="1:7" ht="21" x14ac:dyDescent="0.55000000000000004">
      <c r="A60" s="22">
        <v>44896</v>
      </c>
      <c r="B60" s="10" t="s">
        <v>19</v>
      </c>
      <c r="C60" s="8" t="str">
        <f>IFERROR(VLOOKUP(B60,'Contribution Points'!A:B,2,0)," ")</f>
        <v>Event Host (Offline)</v>
      </c>
      <c r="D60" s="8">
        <f>IFERROR(VLOOKUP(B60,'Contribution Points'!A:C,3,0)," ")</f>
        <v>50</v>
      </c>
      <c r="E60" s="8" t="s">
        <v>20</v>
      </c>
      <c r="F60" s="8" t="s">
        <v>8</v>
      </c>
      <c r="G60" s="23" t="str">
        <f>IFERROR(VLOOKUP(B60,'Contribution Points'!A:E,5,0)," ")</f>
        <v>Orbiter/ NT</v>
      </c>
    </row>
    <row r="61" spans="1:7" ht="21" x14ac:dyDescent="0.55000000000000004">
      <c r="A61" s="22">
        <v>44896</v>
      </c>
      <c r="B61" s="10" t="s">
        <v>22</v>
      </c>
      <c r="C61" s="8" t="str">
        <f>IFERROR(VLOOKUP(B61,'Contribution Points'!A:B,2,0)," ")</f>
        <v>Event Segment Delivery(Offline)</v>
      </c>
      <c r="D61" s="8">
        <f>IFERROR(VLOOKUP(B61,'Contribution Points'!A:C,3,0)," ")</f>
        <v>50</v>
      </c>
      <c r="E61" s="8" t="s">
        <v>23</v>
      </c>
      <c r="F61" s="8" t="s">
        <v>4</v>
      </c>
      <c r="G61" s="23" t="str">
        <f>IFERROR(VLOOKUP(B61,'Contribution Points'!A:E,5,0)," ")</f>
        <v>Orbiter/ NT</v>
      </c>
    </row>
    <row r="62" spans="1:7" customFormat="1" x14ac:dyDescent="0.25">
      <c r="A62" s="22">
        <v>44896</v>
      </c>
      <c r="B62" s="7" t="s">
        <v>27</v>
      </c>
      <c r="C62" s="8" t="str">
        <f>IFERROR(VLOOKUP(B62,'Contribution Points'!A:B,2,0)," ")</f>
        <v>Content (Video format) online</v>
      </c>
      <c r="D62" s="8">
        <f>IFERROR(VLOOKUP(B62,'Contribution Points'!A:C,3,0)," ")</f>
        <v>10</v>
      </c>
      <c r="E62" s="8" t="s">
        <v>208</v>
      </c>
      <c r="F62" s="17" t="s">
        <v>95</v>
      </c>
      <c r="G62" s="23" t="str">
        <f>IFERROR(VLOOKUP(B62,'Contribution Points'!A:E,5,0)," ")</f>
        <v>Orbiter</v>
      </c>
    </row>
    <row r="63" spans="1:7" ht="21" x14ac:dyDescent="0.55000000000000004">
      <c r="A63" s="22">
        <v>44896</v>
      </c>
      <c r="B63" s="10" t="s">
        <v>22</v>
      </c>
      <c r="C63" s="8" t="str">
        <f>IFERROR(VLOOKUP(B63,'Contribution Points'!A:B,2,0)," ")</f>
        <v>Event Segment Delivery(Offline)</v>
      </c>
      <c r="D63" s="8">
        <f>IFERROR(VLOOKUP(B63,'Contribution Points'!A:C,3,0)," ")</f>
        <v>50</v>
      </c>
      <c r="E63" s="8" t="s">
        <v>215</v>
      </c>
      <c r="F63" s="8" t="s">
        <v>4</v>
      </c>
      <c r="G63" s="23" t="str">
        <f>IFERROR(VLOOKUP(B63,'Contribution Points'!A:E,5,0)," ")</f>
        <v>Orbiter/ NT</v>
      </c>
    </row>
    <row r="64" spans="1:7" ht="21" x14ac:dyDescent="0.55000000000000004">
      <c r="A64" s="22">
        <v>44896</v>
      </c>
      <c r="B64" s="10" t="s">
        <v>22</v>
      </c>
      <c r="C64" s="8" t="str">
        <f>IFERROR(VLOOKUP(B64,'Contribution Points'!A:B,2,0)," ")</f>
        <v>Event Segment Delivery(Offline)</v>
      </c>
      <c r="D64" s="8">
        <f>IFERROR(VLOOKUP(B64,'Contribution Points'!A:C,3,0)," ")</f>
        <v>50</v>
      </c>
      <c r="E64" s="8" t="s">
        <v>26</v>
      </c>
      <c r="F64" s="8" t="s">
        <v>8</v>
      </c>
      <c r="G64" s="23" t="str">
        <f>IFERROR(VLOOKUP(B64,'Contribution Points'!A:E,5,0)," ")</f>
        <v>Orbiter/ NT</v>
      </c>
    </row>
    <row r="65" spans="1:7" ht="21" x14ac:dyDescent="0.55000000000000004">
      <c r="A65" s="22">
        <v>44896</v>
      </c>
      <c r="B65" s="12" t="s">
        <v>31</v>
      </c>
      <c r="C65" s="8" t="str">
        <f>IFERROR(VLOOKUP(B65,'Contribution Points'!A:B,2,0)," ")</f>
        <v>Event Support (Online)</v>
      </c>
      <c r="D65" s="8">
        <f>IFERROR(VLOOKUP(B65,'Contribution Points'!A:C,3,0)," ")</f>
        <v>10</v>
      </c>
      <c r="E65" s="8" t="s">
        <v>224</v>
      </c>
      <c r="F65" s="8" t="s">
        <v>6</v>
      </c>
      <c r="G65" s="23" t="str">
        <f>IFERROR(VLOOKUP(B65,'Contribution Points'!A:E,5,0)," ")</f>
        <v>Orbiter/ NT</v>
      </c>
    </row>
    <row r="66" spans="1:7" ht="21" x14ac:dyDescent="0.55000000000000004">
      <c r="A66" s="22">
        <v>44896</v>
      </c>
      <c r="B66" s="12" t="s">
        <v>31</v>
      </c>
      <c r="C66" s="8" t="str">
        <f>IFERROR(VLOOKUP(B66,'Contribution Points'!A:B,2,0)," ")</f>
        <v>Event Support (Online)</v>
      </c>
      <c r="D66" s="8">
        <f>IFERROR(VLOOKUP(B66,'Contribution Points'!A:C,3,0)," ")</f>
        <v>10</v>
      </c>
      <c r="E66" s="8" t="s">
        <v>224</v>
      </c>
      <c r="F66" s="8" t="s">
        <v>4</v>
      </c>
      <c r="G66" s="23" t="str">
        <f>IFERROR(VLOOKUP(B66,'Contribution Points'!A:E,5,0)," ")</f>
        <v>Orbiter/ NT</v>
      </c>
    </row>
    <row r="67" spans="1:7" ht="21" x14ac:dyDescent="0.55000000000000004">
      <c r="A67" s="22">
        <v>44896</v>
      </c>
      <c r="B67" s="12" t="s">
        <v>31</v>
      </c>
      <c r="C67" s="8" t="str">
        <f>IFERROR(VLOOKUP(B67,'Contribution Points'!A:B,2,0)," ")</f>
        <v>Event Support (Online)</v>
      </c>
      <c r="D67" s="8">
        <f>IFERROR(VLOOKUP(B67,'Contribution Points'!A:C,3,0)," ")</f>
        <v>10</v>
      </c>
      <c r="E67" s="8" t="s">
        <v>224</v>
      </c>
      <c r="F67" s="8" t="s">
        <v>8</v>
      </c>
      <c r="G67" s="23" t="str">
        <f>IFERROR(VLOOKUP(B67,'Contribution Points'!A:E,5,0)," ")</f>
        <v>Orbiter/ NT</v>
      </c>
    </row>
    <row r="68" spans="1:7" customFormat="1" ht="21" x14ac:dyDescent="0.55000000000000004">
      <c r="A68" s="22">
        <v>44927</v>
      </c>
      <c r="B68" s="10" t="s">
        <v>19</v>
      </c>
      <c r="C68" s="8" t="str">
        <f>IFERROR(VLOOKUP(B68,'Contribution Points'!A:B,2,0)," ")</f>
        <v>Event Host (Offline)</v>
      </c>
      <c r="D68" s="8">
        <f>IFERROR(VLOOKUP(B68,'Contribution Points'!A:C,3,0)," ")</f>
        <v>50</v>
      </c>
      <c r="E68" s="8" t="s">
        <v>20</v>
      </c>
      <c r="F68" s="8" t="s">
        <v>4</v>
      </c>
      <c r="G68" s="23" t="str">
        <f>IFERROR(VLOOKUP(B68,'Contribution Points'!A:E,5,0)," ")</f>
        <v>Orbiter/ NT</v>
      </c>
    </row>
    <row r="69" spans="1:7" customFormat="1" ht="21" x14ac:dyDescent="0.55000000000000004">
      <c r="A69" s="22">
        <v>44927</v>
      </c>
      <c r="B69" s="10" t="s">
        <v>19</v>
      </c>
      <c r="C69" s="8" t="str">
        <f>IFERROR(VLOOKUP(B69,'Contribution Points'!A:B,2,0)," ")</f>
        <v>Event Host (Offline)</v>
      </c>
      <c r="D69" s="8">
        <f>IFERROR(VLOOKUP(B69,'Contribution Points'!A:C,3,0)," ")</f>
        <v>50</v>
      </c>
      <c r="E69" s="8" t="s">
        <v>20</v>
      </c>
      <c r="F69" s="8" t="s">
        <v>8</v>
      </c>
      <c r="G69" s="23" t="str">
        <f>IFERROR(VLOOKUP(B69,'Contribution Points'!A:E,5,0)," ")</f>
        <v>Orbiter/ NT</v>
      </c>
    </row>
    <row r="70" spans="1:7" customFormat="1" ht="21" x14ac:dyDescent="0.55000000000000004">
      <c r="A70" s="22">
        <v>44927</v>
      </c>
      <c r="B70" s="10" t="s">
        <v>22</v>
      </c>
      <c r="C70" s="8" t="str">
        <f>IFERROR(VLOOKUP(B70,'Contribution Points'!A:B,2,0)," ")</f>
        <v>Event Segment Delivery(Offline)</v>
      </c>
      <c r="D70" s="8">
        <f>IFERROR(VLOOKUP(B70,'Contribution Points'!A:C,3,0)," ")</f>
        <v>50</v>
      </c>
      <c r="E70" s="8" t="s">
        <v>215</v>
      </c>
      <c r="F70" s="8" t="s">
        <v>63</v>
      </c>
      <c r="G70" s="23" t="str">
        <f>IFERROR(VLOOKUP(B70,'Contribution Points'!A:E,5,0)," ")</f>
        <v>Orbiter/ NT</v>
      </c>
    </row>
    <row r="71" spans="1:7" customFormat="1" ht="21" x14ac:dyDescent="0.55000000000000004">
      <c r="A71" s="22">
        <v>44927</v>
      </c>
      <c r="B71" s="10" t="s">
        <v>22</v>
      </c>
      <c r="C71" s="8" t="str">
        <f>IFERROR(VLOOKUP(B71,'Contribution Points'!A:B,2,0)," ")</f>
        <v>Event Segment Delivery(Offline)</v>
      </c>
      <c r="D71" s="8">
        <f>IFERROR(VLOOKUP(B71,'Contribution Points'!A:C,3,0)," ")</f>
        <v>50</v>
      </c>
      <c r="E71" s="8" t="s">
        <v>26</v>
      </c>
      <c r="F71" s="8" t="s">
        <v>8</v>
      </c>
      <c r="G71" s="23" t="str">
        <f>IFERROR(VLOOKUP(B71,'Contribution Points'!A:E,5,0)," ")</f>
        <v>Orbiter/ NT</v>
      </c>
    </row>
    <row r="72" spans="1:7" customFormat="1" ht="21" x14ac:dyDescent="0.55000000000000004">
      <c r="A72" s="22">
        <v>44927</v>
      </c>
      <c r="B72" s="13" t="s">
        <v>25</v>
      </c>
      <c r="C72" s="8" t="str">
        <f>IFERROR(VLOOKUP(B72,'Contribution Points'!A:B,2,0)," ")</f>
        <v>Event Segment Delivery(Online)</v>
      </c>
      <c r="D72" s="8">
        <f>IFERROR(VLOOKUP(B72,'Contribution Points'!A:C,3,0)," ")</f>
        <v>25</v>
      </c>
      <c r="E72" s="8" t="s">
        <v>23</v>
      </c>
      <c r="F72" s="8" t="s">
        <v>3</v>
      </c>
      <c r="G72" s="23" t="str">
        <f>IFERROR(VLOOKUP(B72,'Contribution Points'!A:E,5,0)," ")</f>
        <v>Orbiter/ NT</v>
      </c>
    </row>
    <row r="73" spans="1:7" customFormat="1" ht="21" x14ac:dyDescent="0.55000000000000004">
      <c r="A73" s="22">
        <v>44927</v>
      </c>
      <c r="B73" s="13" t="s">
        <v>27</v>
      </c>
      <c r="C73" s="8" t="str">
        <f>IFERROR(VLOOKUP(B73,'Contribution Points'!A:B,2,0)," ")</f>
        <v>Content (Video format) online</v>
      </c>
      <c r="D73" s="8">
        <f>IFERROR(VLOOKUP(B73,'Contribution Points'!A:C,3,0)," ")</f>
        <v>10</v>
      </c>
      <c r="E73" s="8" t="s">
        <v>208</v>
      </c>
      <c r="F73" s="8" t="s">
        <v>228</v>
      </c>
      <c r="G73" s="23" t="str">
        <f>IFERROR(VLOOKUP(B73,'Contribution Points'!A:E,5,0)," ")</f>
        <v>Orbiter</v>
      </c>
    </row>
    <row r="74" spans="1:7" customFormat="1" ht="21" x14ac:dyDescent="0.55000000000000004">
      <c r="A74" s="22">
        <v>44927</v>
      </c>
      <c r="B74" s="12" t="s">
        <v>31</v>
      </c>
      <c r="C74" s="8" t="str">
        <f>IFERROR(VLOOKUP(B74,'Contribution Points'!A:B,2,0)," ")</f>
        <v>Event Support (Online)</v>
      </c>
      <c r="D74" s="8">
        <f>IFERROR(VLOOKUP(B74,'Contribution Points'!A:C,3,0)," ")</f>
        <v>10</v>
      </c>
      <c r="E74" s="8" t="s">
        <v>224</v>
      </c>
      <c r="F74" s="8" t="s">
        <v>6</v>
      </c>
      <c r="G74" s="23" t="str">
        <f>IFERROR(VLOOKUP(B74,'Contribution Points'!A:E,5,0)," ")</f>
        <v>Orbiter/ NT</v>
      </c>
    </row>
    <row r="75" spans="1:7" customFormat="1" ht="21" x14ac:dyDescent="0.55000000000000004">
      <c r="A75" s="22">
        <v>44927</v>
      </c>
      <c r="B75" s="12" t="s">
        <v>31</v>
      </c>
      <c r="C75" s="8" t="str">
        <f>IFERROR(VLOOKUP(B75,'Contribution Points'!A:B,2,0)," ")</f>
        <v>Event Support (Online)</v>
      </c>
      <c r="D75" s="8">
        <f>IFERROR(VLOOKUP(B75,'Contribution Points'!A:C,3,0)," ")</f>
        <v>10</v>
      </c>
      <c r="E75" s="8" t="s">
        <v>224</v>
      </c>
      <c r="F75" s="8" t="s">
        <v>4</v>
      </c>
      <c r="G75" s="23" t="str">
        <f>IFERROR(VLOOKUP(B75,'Contribution Points'!A:E,5,0)," ")</f>
        <v>Orbiter/ NT</v>
      </c>
    </row>
    <row r="76" spans="1:7" customFormat="1" ht="21" x14ac:dyDescent="0.55000000000000004">
      <c r="A76" s="22">
        <v>44927</v>
      </c>
      <c r="B76" s="12" t="s">
        <v>31</v>
      </c>
      <c r="C76" s="8" t="str">
        <f>IFERROR(VLOOKUP(B76,'Contribution Points'!A:B,2,0)," ")</f>
        <v>Event Support (Online)</v>
      </c>
      <c r="D76" s="8">
        <f>IFERROR(VLOOKUP(B76,'Contribution Points'!A:C,3,0)," ")</f>
        <v>10</v>
      </c>
      <c r="E76" s="8" t="s">
        <v>224</v>
      </c>
      <c r="F76" s="8" t="s">
        <v>8</v>
      </c>
      <c r="G76" s="23" t="str">
        <f>IFERROR(VLOOKUP(B76,'Contribution Points'!A:E,5,0)," ")</f>
        <v>Orbiter/ NT</v>
      </c>
    </row>
    <row r="77" spans="1:7" customFormat="1" ht="21" x14ac:dyDescent="0.55000000000000004">
      <c r="A77" s="22">
        <v>44986</v>
      </c>
      <c r="B77" s="10" t="s">
        <v>19</v>
      </c>
      <c r="C77" s="8" t="str">
        <f>IFERROR(VLOOKUP(B77,'Contribution Points'!A:B,2,0)," ")</f>
        <v>Event Host (Offline)</v>
      </c>
      <c r="D77" s="8">
        <f>IFERROR(VLOOKUP(B77,'Contribution Points'!A:C,3,0)," ")</f>
        <v>50</v>
      </c>
      <c r="E77" s="8" t="s">
        <v>20</v>
      </c>
      <c r="F77" s="8" t="s">
        <v>4</v>
      </c>
      <c r="G77" s="23" t="str">
        <f>IFERROR(VLOOKUP(B77,'Contribution Points'!A:E,5,0)," ")</f>
        <v>Orbiter/ NT</v>
      </c>
    </row>
    <row r="78" spans="1:7" customFormat="1" ht="21" x14ac:dyDescent="0.55000000000000004">
      <c r="A78" s="22">
        <v>44986</v>
      </c>
      <c r="B78" s="10" t="s">
        <v>19</v>
      </c>
      <c r="C78" s="8" t="str">
        <f>IFERROR(VLOOKUP(B78,'Contribution Points'!A:B,2,0)," ")</f>
        <v>Event Host (Offline)</v>
      </c>
      <c r="D78" s="8">
        <f>IFERROR(VLOOKUP(B78,'Contribution Points'!A:C,3,0)," ")</f>
        <v>50</v>
      </c>
      <c r="E78" s="8" t="s">
        <v>20</v>
      </c>
      <c r="F78" s="8" t="s">
        <v>8</v>
      </c>
      <c r="G78" s="23" t="str">
        <f>IFERROR(VLOOKUP(B78,'Contribution Points'!A:E,5,0)," ")</f>
        <v>Orbiter/ NT</v>
      </c>
    </row>
    <row r="79" spans="1:7" customFormat="1" ht="21" x14ac:dyDescent="0.55000000000000004">
      <c r="A79" s="22">
        <v>44986</v>
      </c>
      <c r="B79" s="10" t="s">
        <v>22</v>
      </c>
      <c r="C79" s="8" t="str">
        <f>IFERROR(VLOOKUP(B79,'Contribution Points'!A:B,2,0)," ")</f>
        <v>Event Segment Delivery(Offline)</v>
      </c>
      <c r="D79" s="8">
        <f>IFERROR(VLOOKUP(B79,'Contribution Points'!A:C,3,0)," ")</f>
        <v>50</v>
      </c>
      <c r="E79" s="8" t="s">
        <v>23</v>
      </c>
      <c r="F79" s="8" t="s">
        <v>4</v>
      </c>
      <c r="G79" s="23" t="str">
        <f>IFERROR(VLOOKUP(B79,'Contribution Points'!A:E,5,0)," ")</f>
        <v>Orbiter/ NT</v>
      </c>
    </row>
    <row r="80" spans="1:7" customFormat="1" ht="21" x14ac:dyDescent="0.55000000000000004">
      <c r="A80" s="22">
        <v>44986</v>
      </c>
      <c r="B80" s="10" t="s">
        <v>22</v>
      </c>
      <c r="C80" s="8" t="str">
        <f>IFERROR(VLOOKUP(B80,'Contribution Points'!A:B,2,0)," ")</f>
        <v>Event Segment Delivery(Offline)</v>
      </c>
      <c r="D80" s="8">
        <f>IFERROR(VLOOKUP(B80,'Contribution Points'!A:C,3,0)," ")</f>
        <v>50</v>
      </c>
      <c r="E80" s="8" t="s">
        <v>215</v>
      </c>
      <c r="F80" s="8" t="s">
        <v>4</v>
      </c>
      <c r="G80" s="23" t="str">
        <f>IFERROR(VLOOKUP(B80,'Contribution Points'!A:E,5,0)," ")</f>
        <v>Orbiter/ NT</v>
      </c>
    </row>
    <row r="81" spans="1:7" customFormat="1" ht="21" x14ac:dyDescent="0.55000000000000004">
      <c r="A81" s="22">
        <v>44986</v>
      </c>
      <c r="B81" s="10" t="s">
        <v>22</v>
      </c>
      <c r="C81" s="8" t="str">
        <f>IFERROR(VLOOKUP(B81,'Contribution Points'!A:B,2,0)," ")</f>
        <v>Event Segment Delivery(Offline)</v>
      </c>
      <c r="D81" s="8">
        <f>IFERROR(VLOOKUP(B81,'Contribution Points'!A:C,3,0)," ")</f>
        <v>50</v>
      </c>
      <c r="E81" s="8" t="s">
        <v>26</v>
      </c>
      <c r="F81" s="8" t="s">
        <v>8</v>
      </c>
      <c r="G81" s="23" t="str">
        <f>IFERROR(VLOOKUP(B81,'Contribution Points'!A:E,5,0)," ")</f>
        <v>Orbiter/ NT</v>
      </c>
    </row>
    <row r="82" spans="1:7" customFormat="1" ht="21" x14ac:dyDescent="0.55000000000000004">
      <c r="A82" s="22">
        <v>44986</v>
      </c>
      <c r="B82" s="12" t="s">
        <v>31</v>
      </c>
      <c r="C82" s="8" t="str">
        <f>IFERROR(VLOOKUP(B82,'Contribution Points'!A:B,2,0)," ")</f>
        <v>Event Support (Online)</v>
      </c>
      <c r="D82" s="8">
        <f>IFERROR(VLOOKUP(B82,'Contribution Points'!A:C,3,0)," ")</f>
        <v>10</v>
      </c>
      <c r="E82" s="8" t="s">
        <v>224</v>
      </c>
      <c r="F82" s="8" t="s">
        <v>6</v>
      </c>
      <c r="G82" s="23" t="str">
        <f>IFERROR(VLOOKUP(B82,'Contribution Points'!A:E,5,0)," ")</f>
        <v>Orbiter/ NT</v>
      </c>
    </row>
    <row r="83" spans="1:7" customFormat="1" ht="21" x14ac:dyDescent="0.55000000000000004">
      <c r="A83" s="22">
        <v>44986</v>
      </c>
      <c r="B83" s="12" t="s">
        <v>31</v>
      </c>
      <c r="C83" s="8" t="str">
        <f>IFERROR(VLOOKUP(B83,'Contribution Points'!A:B,2,0)," ")</f>
        <v>Event Support (Online)</v>
      </c>
      <c r="D83" s="8">
        <f>IFERROR(VLOOKUP(B83,'Contribution Points'!A:C,3,0)," ")</f>
        <v>10</v>
      </c>
      <c r="E83" s="8" t="s">
        <v>224</v>
      </c>
      <c r="F83" s="8" t="s">
        <v>4</v>
      </c>
      <c r="G83" s="23" t="str">
        <f>IFERROR(VLOOKUP(B83,'Contribution Points'!A:E,5,0)," ")</f>
        <v>Orbiter/ NT</v>
      </c>
    </row>
    <row r="84" spans="1:7" customFormat="1" ht="21" x14ac:dyDescent="0.55000000000000004">
      <c r="A84" s="24">
        <v>44986</v>
      </c>
      <c r="B84" s="25" t="s">
        <v>31</v>
      </c>
      <c r="C84" s="26" t="str">
        <f>IFERROR(VLOOKUP(B84,'Contribution Points'!A:B,2,0)," ")</f>
        <v>Event Support (Online)</v>
      </c>
      <c r="D84" s="26">
        <f>IFERROR(VLOOKUP(B84,'Contribution Points'!A:C,3,0)," ")</f>
        <v>10</v>
      </c>
      <c r="E84" s="26" t="s">
        <v>224</v>
      </c>
      <c r="F84" s="26" t="s">
        <v>8</v>
      </c>
      <c r="G84" s="27" t="str">
        <f>IFERROR(VLOOKUP(B84,'Contribution Points'!A:E,5,0)," ")</f>
        <v>Orbiter/ NT</v>
      </c>
    </row>
    <row r="85" spans="1:7" customFormat="1" x14ac:dyDescent="0.25">
      <c r="C85" t="str">
        <f>IFERROR(VLOOKUP(B85,'Contribution Points'!A:B,2,0)," ")</f>
        <v xml:space="preserve"> </v>
      </c>
      <c r="D85" t="str">
        <f>IFERROR(VLOOKUP(B85,'Contribution Points'!A:C,3,0)," ")</f>
        <v xml:space="preserve"> </v>
      </c>
      <c r="G85" t="str">
        <f>IFERROR(VLOOKUP(B85,'Contribution Points'!A:E,5,0)," ")</f>
        <v xml:space="preserve"> </v>
      </c>
    </row>
    <row r="86" spans="1:7" customFormat="1" x14ac:dyDescent="0.25">
      <c r="C86" t="str">
        <f>IFERROR(VLOOKUP(B86,'Contribution Points'!A:B,2,0)," ")</f>
        <v xml:space="preserve"> </v>
      </c>
      <c r="D86" t="str">
        <f>IFERROR(VLOOKUP(B86,'Contribution Points'!A:C,3,0)," ")</f>
        <v xml:space="preserve"> </v>
      </c>
      <c r="G86" t="str">
        <f>IFERROR(VLOOKUP(B86,'Contribution Points'!A:E,5,0)," ")</f>
        <v xml:space="preserve"> </v>
      </c>
    </row>
    <row r="87" spans="1:7" customFormat="1" x14ac:dyDescent="0.25">
      <c r="C87" t="str">
        <f>IFERROR(VLOOKUP(B87,'Contribution Points'!A:B,2,0)," ")</f>
        <v xml:space="preserve"> </v>
      </c>
      <c r="D87" t="str">
        <f>IFERROR(VLOOKUP(B87,'Contribution Points'!A:C,3,0)," ")</f>
        <v xml:space="preserve"> </v>
      </c>
      <c r="G87" t="str">
        <f>IFERROR(VLOOKUP(B87,'Contribution Points'!A:E,5,0)," ")</f>
        <v xml:space="preserve"> </v>
      </c>
    </row>
    <row r="88" spans="1:7" customFormat="1" x14ac:dyDescent="0.25">
      <c r="C88" t="str">
        <f>IFERROR(VLOOKUP(B88,'Contribution Points'!A:B,2,0)," ")</f>
        <v xml:space="preserve"> </v>
      </c>
      <c r="D88" t="str">
        <f>IFERROR(VLOOKUP(B88,'Contribution Points'!A:C,3,0)," ")</f>
        <v xml:space="preserve"> </v>
      </c>
      <c r="G88" t="str">
        <f>IFERROR(VLOOKUP(B88,'Contribution Points'!A:E,5,0)," ")</f>
        <v xml:space="preserve"> </v>
      </c>
    </row>
    <row r="89" spans="1:7" customFormat="1" x14ac:dyDescent="0.25">
      <c r="C89" t="str">
        <f>IFERROR(VLOOKUP(B89,'Contribution Points'!A:B,2,0)," ")</f>
        <v xml:space="preserve"> </v>
      </c>
      <c r="D89" t="str">
        <f>IFERROR(VLOOKUP(B89,'Contribution Points'!A:C,3,0)," ")</f>
        <v xml:space="preserve"> </v>
      </c>
      <c r="G89" t="str">
        <f>IFERROR(VLOOKUP(B89,'Contribution Points'!A:E,5,0)," ")</f>
        <v xml:space="preserve"> </v>
      </c>
    </row>
    <row r="90" spans="1:7" customFormat="1" x14ac:dyDescent="0.25">
      <c r="C90" t="str">
        <f>IFERROR(VLOOKUP(B90,'Contribution Points'!A:B,2,0)," ")</f>
        <v xml:space="preserve"> </v>
      </c>
      <c r="D90" t="str">
        <f>IFERROR(VLOOKUP(B90,'Contribution Points'!A:C,3,0)," ")</f>
        <v xml:space="preserve"> </v>
      </c>
      <c r="G90" t="str">
        <f>IFERROR(VLOOKUP(B90,'Contribution Points'!A:E,5,0)," ")</f>
        <v xml:space="preserve"> </v>
      </c>
    </row>
    <row r="91" spans="1:7" customFormat="1" x14ac:dyDescent="0.25">
      <c r="C91" t="str">
        <f>IFERROR(VLOOKUP(B91,'Contribution Points'!A:B,2,0)," ")</f>
        <v xml:space="preserve"> </v>
      </c>
      <c r="D91" t="str">
        <f>IFERROR(VLOOKUP(B91,'Contribution Points'!A:C,3,0)," ")</f>
        <v xml:space="preserve"> </v>
      </c>
      <c r="G91" t="str">
        <f>IFERROR(VLOOKUP(B91,'Contribution Points'!A:E,5,0)," ")</f>
        <v xml:space="preserve"> </v>
      </c>
    </row>
    <row r="92" spans="1:7" customFormat="1" x14ac:dyDescent="0.25">
      <c r="C92" t="str">
        <f>IFERROR(VLOOKUP(B92,'Contribution Points'!A:B,2,0)," ")</f>
        <v xml:space="preserve"> </v>
      </c>
      <c r="D92" t="str">
        <f>IFERROR(VLOOKUP(B92,'Contribution Points'!A:C,3,0)," ")</f>
        <v xml:space="preserve"> </v>
      </c>
      <c r="G92" t="str">
        <f>IFERROR(VLOOKUP(B92,'Contribution Points'!A:E,5,0)," ")</f>
        <v xml:space="preserve"> </v>
      </c>
    </row>
    <row r="93" spans="1:7" customFormat="1" x14ac:dyDescent="0.25">
      <c r="C93" t="str">
        <f>IFERROR(VLOOKUP(B93,'Contribution Points'!A:B,2,0)," ")</f>
        <v xml:space="preserve"> </v>
      </c>
      <c r="D93" t="str">
        <f>IFERROR(VLOOKUP(B93,'Contribution Points'!A:C,3,0)," ")</f>
        <v xml:space="preserve"> </v>
      </c>
      <c r="G93" t="str">
        <f>IFERROR(VLOOKUP(B93,'Contribution Points'!A:E,5,0)," ")</f>
        <v xml:space="preserve"> </v>
      </c>
    </row>
    <row r="94" spans="1:7" customFormat="1" x14ac:dyDescent="0.25">
      <c r="C94" t="str">
        <f>IFERROR(VLOOKUP(B94,'Contribution Points'!A:B,2,0)," ")</f>
        <v xml:space="preserve"> </v>
      </c>
      <c r="D94" t="str">
        <f>IFERROR(VLOOKUP(B94,'Contribution Points'!A:C,3,0)," ")</f>
        <v xml:space="preserve"> </v>
      </c>
      <c r="G94" t="str">
        <f>IFERROR(VLOOKUP(B94,'Contribution Points'!A:E,5,0)," ")</f>
        <v xml:space="preserve"> </v>
      </c>
    </row>
    <row r="95" spans="1:7" customFormat="1" x14ac:dyDescent="0.25">
      <c r="C95" t="str">
        <f>IFERROR(VLOOKUP(B95,'Contribution Points'!A:B,2,0)," ")</f>
        <v xml:space="preserve"> </v>
      </c>
      <c r="D95" t="str">
        <f>IFERROR(VLOOKUP(B95,'Contribution Points'!A:C,3,0)," ")</f>
        <v xml:space="preserve"> </v>
      </c>
      <c r="G95" t="str">
        <f>IFERROR(VLOOKUP(B95,'Contribution Points'!A:E,5,0)," ")</f>
        <v xml:space="preserve"> </v>
      </c>
    </row>
    <row r="96" spans="1:7" customFormat="1" x14ac:dyDescent="0.25">
      <c r="C96" t="str">
        <f>IFERROR(VLOOKUP(B96,'Contribution Points'!A:B,2,0)," ")</f>
        <v xml:space="preserve"> </v>
      </c>
      <c r="D96" t="str">
        <f>IFERROR(VLOOKUP(B96,'Contribution Points'!A:C,3,0)," ")</f>
        <v xml:space="preserve"> </v>
      </c>
      <c r="G96" t="str">
        <f>IFERROR(VLOOKUP(B96,'Contribution Points'!A:E,5,0)," ")</f>
        <v xml:space="preserve"> </v>
      </c>
    </row>
    <row r="97" spans="3:7" customFormat="1" x14ac:dyDescent="0.25">
      <c r="C97" t="str">
        <f>IFERROR(VLOOKUP(B97,'Contribution Points'!A:B,2,0)," ")</f>
        <v xml:space="preserve"> </v>
      </c>
      <c r="D97" t="str">
        <f>IFERROR(VLOOKUP(B97,'Contribution Points'!A:C,3,0)," ")</f>
        <v xml:space="preserve"> </v>
      </c>
      <c r="G97" t="str">
        <f>IFERROR(VLOOKUP(B97,'Contribution Points'!A:E,5,0)," ")</f>
        <v xml:space="preserve"> </v>
      </c>
    </row>
    <row r="98" spans="3:7" customFormat="1" x14ac:dyDescent="0.25">
      <c r="C98" t="str">
        <f>IFERROR(VLOOKUP(B98,'Contribution Points'!A:B,2,0)," ")</f>
        <v xml:space="preserve"> </v>
      </c>
      <c r="D98" t="str">
        <f>IFERROR(VLOOKUP(B98,'Contribution Points'!A:C,3,0)," ")</f>
        <v xml:space="preserve"> </v>
      </c>
      <c r="G98" t="str">
        <f>IFERROR(VLOOKUP(B98,'Contribution Points'!A:E,5,0)," ")</f>
        <v xml:space="preserve"> </v>
      </c>
    </row>
    <row r="99" spans="3:7" customFormat="1" x14ac:dyDescent="0.25">
      <c r="C99" t="str">
        <f>IFERROR(VLOOKUP(B99,'Contribution Points'!A:B,2,0)," ")</f>
        <v xml:space="preserve"> </v>
      </c>
      <c r="D99" t="str">
        <f>IFERROR(VLOOKUP(B99,'Contribution Points'!A:C,3,0)," ")</f>
        <v xml:space="preserve"> </v>
      </c>
      <c r="G99" t="str">
        <f>IFERROR(VLOOKUP(B99,'Contribution Points'!A:E,5,0)," ")</f>
        <v xml:space="preserve"> </v>
      </c>
    </row>
    <row r="100" spans="3:7" customFormat="1" x14ac:dyDescent="0.25">
      <c r="C100" t="str">
        <f>IFERROR(VLOOKUP(B100,'Contribution Points'!A:B,2,0)," ")</f>
        <v xml:space="preserve"> </v>
      </c>
      <c r="D100" t="str">
        <f>IFERROR(VLOOKUP(B100,'Contribution Points'!A:C,3,0)," ")</f>
        <v xml:space="preserve"> </v>
      </c>
      <c r="G100" t="str">
        <f>IFERROR(VLOOKUP(B100,'Contribution Points'!A:E,5,0)," ")</f>
        <v xml:space="preserve"> </v>
      </c>
    </row>
    <row r="101" spans="3:7" customFormat="1" x14ac:dyDescent="0.25">
      <c r="C101" t="str">
        <f>IFERROR(VLOOKUP(B101,'Contribution Points'!A:B,2,0)," ")</f>
        <v xml:space="preserve"> </v>
      </c>
      <c r="D101" t="str">
        <f>IFERROR(VLOOKUP(B101,'Contribution Points'!A:C,3,0)," ")</f>
        <v xml:space="preserve"> </v>
      </c>
      <c r="G101" t="str">
        <f>IFERROR(VLOOKUP(B101,'Contribution Points'!A:E,5,0)," ")</f>
        <v xml:space="preserve"> </v>
      </c>
    </row>
    <row r="102" spans="3:7" customFormat="1" x14ac:dyDescent="0.25">
      <c r="C102" t="str">
        <f>IFERROR(VLOOKUP(B102,'Contribution Points'!A:B,2,0)," ")</f>
        <v xml:space="preserve"> </v>
      </c>
      <c r="D102" t="str">
        <f>IFERROR(VLOOKUP(B102,'Contribution Points'!A:C,3,0)," ")</f>
        <v xml:space="preserve"> </v>
      </c>
      <c r="G102" t="str">
        <f>IFERROR(VLOOKUP(B102,'Contribution Points'!A:E,5,0)," ")</f>
        <v xml:space="preserve"> </v>
      </c>
    </row>
    <row r="103" spans="3:7" customFormat="1" x14ac:dyDescent="0.25">
      <c r="C103" t="str">
        <f>IFERROR(VLOOKUP(B103,'Contribution Points'!A:B,2,0)," ")</f>
        <v xml:space="preserve"> </v>
      </c>
      <c r="D103" t="str">
        <f>IFERROR(VLOOKUP(B103,'Contribution Points'!A:C,3,0)," ")</f>
        <v xml:space="preserve"> </v>
      </c>
      <c r="G103" t="str">
        <f>IFERROR(VLOOKUP(B103,'Contribution Points'!A:E,5,0)," ")</f>
        <v xml:space="preserve"> </v>
      </c>
    </row>
    <row r="104" spans="3:7" customFormat="1" x14ac:dyDescent="0.25">
      <c r="C104" t="str">
        <f>IFERROR(VLOOKUP(B104,'Contribution Points'!A:B,2,0)," ")</f>
        <v xml:space="preserve"> </v>
      </c>
      <c r="D104" t="str">
        <f>IFERROR(VLOOKUP(B104,'Contribution Points'!A:C,3,0)," ")</f>
        <v xml:space="preserve"> </v>
      </c>
      <c r="G104" t="str">
        <f>IFERROR(VLOOKUP(B104,'Contribution Points'!A:E,5,0)," ")</f>
        <v xml:space="preserve"> </v>
      </c>
    </row>
    <row r="105" spans="3:7" customFormat="1" x14ac:dyDescent="0.25">
      <c r="C105" t="str">
        <f>IFERROR(VLOOKUP(B105,'Contribution Points'!A:B,2,0)," ")</f>
        <v xml:space="preserve"> </v>
      </c>
      <c r="D105" t="str">
        <f>IFERROR(VLOOKUP(B105,'Contribution Points'!A:C,3,0)," ")</f>
        <v xml:space="preserve"> </v>
      </c>
      <c r="G105" t="str">
        <f>IFERROR(VLOOKUP(B105,'Contribution Points'!A:E,5,0)," ")</f>
        <v xml:space="preserve"> </v>
      </c>
    </row>
    <row r="106" spans="3:7" customFormat="1" x14ac:dyDescent="0.25">
      <c r="C106" t="str">
        <f>IFERROR(VLOOKUP(B106,'Contribution Points'!A:B,2,0)," ")</f>
        <v xml:space="preserve"> </v>
      </c>
      <c r="D106" t="str">
        <f>IFERROR(VLOOKUP(B106,'Contribution Points'!A:C,3,0)," ")</f>
        <v xml:space="preserve"> </v>
      </c>
      <c r="G106" t="str">
        <f>IFERROR(VLOOKUP(B106,'Contribution Points'!A:E,5,0)," ")</f>
        <v xml:space="preserve"> </v>
      </c>
    </row>
    <row r="107" spans="3:7" customFormat="1" x14ac:dyDescent="0.25">
      <c r="C107" t="str">
        <f>IFERROR(VLOOKUP(B107,'Contribution Points'!A:B,2,0)," ")</f>
        <v xml:space="preserve"> </v>
      </c>
      <c r="D107" t="str">
        <f>IFERROR(VLOOKUP(B107,'Contribution Points'!A:C,3,0)," ")</f>
        <v xml:space="preserve"> </v>
      </c>
      <c r="G107" t="str">
        <f>IFERROR(VLOOKUP(B107,'Contribution Points'!A:E,5,0)," ")</f>
        <v xml:space="preserve"> </v>
      </c>
    </row>
    <row r="108" spans="3:7" customFormat="1" x14ac:dyDescent="0.25">
      <c r="C108" t="str">
        <f>IFERROR(VLOOKUP(B108,'Contribution Points'!A:B,2,0)," ")</f>
        <v xml:space="preserve"> </v>
      </c>
      <c r="D108" t="str">
        <f>IFERROR(VLOOKUP(B108,'Contribution Points'!A:C,3,0)," ")</f>
        <v xml:space="preserve"> </v>
      </c>
      <c r="G108" t="str">
        <f>IFERROR(VLOOKUP(B108,'Contribution Points'!A:E,5,0)," ")</f>
        <v xml:space="preserve"> </v>
      </c>
    </row>
    <row r="109" spans="3:7" customFormat="1" x14ac:dyDescent="0.25">
      <c r="C109" t="str">
        <f>IFERROR(VLOOKUP(B109,'Contribution Points'!A:B,2,0)," ")</f>
        <v xml:space="preserve"> </v>
      </c>
      <c r="D109" t="str">
        <f>IFERROR(VLOOKUP(B109,'Contribution Points'!A:C,3,0)," ")</f>
        <v xml:space="preserve"> </v>
      </c>
      <c r="G109" t="str">
        <f>IFERROR(VLOOKUP(B109,'Contribution Points'!A:E,5,0)," ")</f>
        <v xml:space="preserve"> </v>
      </c>
    </row>
    <row r="110" spans="3:7" customFormat="1" x14ac:dyDescent="0.25">
      <c r="C110" t="str">
        <f>IFERROR(VLOOKUP(B110,'Contribution Points'!A:B,2,0)," ")</f>
        <v xml:space="preserve"> </v>
      </c>
      <c r="D110" t="str">
        <f>IFERROR(VLOOKUP(B110,'Contribution Points'!A:C,3,0)," ")</f>
        <v xml:space="preserve"> </v>
      </c>
      <c r="G110" t="str">
        <f>IFERROR(VLOOKUP(B110,'Contribution Points'!A:E,5,0)," ")</f>
        <v xml:space="preserve"> </v>
      </c>
    </row>
    <row r="111" spans="3:7" customFormat="1" x14ac:dyDescent="0.25">
      <c r="C111" t="str">
        <f>IFERROR(VLOOKUP(B111,'Contribution Points'!A:B,2,0)," ")</f>
        <v xml:space="preserve"> </v>
      </c>
      <c r="D111" t="str">
        <f>IFERROR(VLOOKUP(B111,'Contribution Points'!A:C,3,0)," ")</f>
        <v xml:space="preserve"> </v>
      </c>
      <c r="G111" t="str">
        <f>IFERROR(VLOOKUP(B111,'Contribution Points'!A:E,5,0)," ")</f>
        <v xml:space="preserve"> </v>
      </c>
    </row>
    <row r="112" spans="3:7" customFormat="1" x14ac:dyDescent="0.25">
      <c r="C112" t="str">
        <f>IFERROR(VLOOKUP(B112,'Contribution Points'!A:B,2,0)," ")</f>
        <v xml:space="preserve"> </v>
      </c>
      <c r="D112" t="str">
        <f>IFERROR(VLOOKUP(B112,'Contribution Points'!A:C,3,0)," ")</f>
        <v xml:space="preserve"> </v>
      </c>
      <c r="G112" t="str">
        <f>IFERROR(VLOOKUP(B112,'Contribution Points'!A:E,5,0)," ")</f>
        <v xml:space="preserve"> </v>
      </c>
    </row>
    <row r="113" spans="3:7" customFormat="1" x14ac:dyDescent="0.25">
      <c r="C113" t="str">
        <f>IFERROR(VLOOKUP(B113,'Contribution Points'!A:B,2,0)," ")</f>
        <v xml:space="preserve"> </v>
      </c>
      <c r="D113" t="str">
        <f>IFERROR(VLOOKUP(B113,'Contribution Points'!A:C,3,0)," ")</f>
        <v xml:space="preserve"> </v>
      </c>
      <c r="G113" t="str">
        <f>IFERROR(VLOOKUP(B113,'Contribution Points'!A:E,5,0)," ")</f>
        <v xml:space="preserve"> </v>
      </c>
    </row>
    <row r="114" spans="3:7" customFormat="1" x14ac:dyDescent="0.25">
      <c r="C114" t="str">
        <f>IFERROR(VLOOKUP(B114,'Contribution Points'!A:B,2,0)," ")</f>
        <v xml:space="preserve"> </v>
      </c>
      <c r="D114" t="str">
        <f>IFERROR(VLOOKUP(B114,'Contribution Points'!A:C,3,0)," ")</f>
        <v xml:space="preserve"> </v>
      </c>
      <c r="G114" t="str">
        <f>IFERROR(VLOOKUP(B114,'Contribution Points'!A:E,5,0)," ")</f>
        <v xml:space="preserve"> </v>
      </c>
    </row>
    <row r="115" spans="3:7" customFormat="1" x14ac:dyDescent="0.25">
      <c r="C115" t="str">
        <f>IFERROR(VLOOKUP(B115,'Contribution Points'!A:B,2,0)," ")</f>
        <v xml:space="preserve"> </v>
      </c>
      <c r="D115" t="str">
        <f>IFERROR(VLOOKUP(B115,'Contribution Points'!A:C,3,0)," ")</f>
        <v xml:space="preserve"> </v>
      </c>
      <c r="G115" t="str">
        <f>IFERROR(VLOOKUP(B115,'Contribution Points'!A:E,5,0)," ")</f>
        <v xml:space="preserve"> </v>
      </c>
    </row>
    <row r="116" spans="3:7" customFormat="1" x14ac:dyDescent="0.25">
      <c r="C116" t="str">
        <f>IFERROR(VLOOKUP(B116,'Contribution Points'!A:B,2,0)," ")</f>
        <v xml:space="preserve"> </v>
      </c>
      <c r="D116" t="str">
        <f>IFERROR(VLOOKUP(B116,'Contribution Points'!A:C,3,0)," ")</f>
        <v xml:space="preserve"> </v>
      </c>
      <c r="G116" t="str">
        <f>IFERROR(VLOOKUP(B116,'Contribution Points'!A:E,5,0)," ")</f>
        <v xml:space="preserve"> </v>
      </c>
    </row>
    <row r="117" spans="3:7" customFormat="1" x14ac:dyDescent="0.25">
      <c r="C117" t="str">
        <f>IFERROR(VLOOKUP(B117,'Contribution Points'!A:B,2,0)," ")</f>
        <v xml:space="preserve"> </v>
      </c>
      <c r="D117" t="str">
        <f>IFERROR(VLOOKUP(B117,'Contribution Points'!A:C,3,0)," ")</f>
        <v xml:space="preserve"> </v>
      </c>
      <c r="G117" t="str">
        <f>IFERROR(VLOOKUP(B117,'Contribution Points'!A:E,5,0)," ")</f>
        <v xml:space="preserve"> </v>
      </c>
    </row>
    <row r="118" spans="3:7" customFormat="1" x14ac:dyDescent="0.25">
      <c r="C118" t="str">
        <f>IFERROR(VLOOKUP(B118,'Contribution Points'!A:B,2,0)," ")</f>
        <v xml:space="preserve"> </v>
      </c>
      <c r="D118" t="str">
        <f>IFERROR(VLOOKUP(B118,'Contribution Points'!A:C,3,0)," ")</f>
        <v xml:space="preserve"> </v>
      </c>
    </row>
    <row r="119" spans="3:7" customFormat="1" x14ac:dyDescent="0.25">
      <c r="C119" t="str">
        <f>IFERROR(VLOOKUP(B119,'Contribution Points'!A:B,2,0)," ")</f>
        <v xml:space="preserve"> </v>
      </c>
      <c r="D119" t="str">
        <f>IFERROR(VLOOKUP(B119,'Contribution Points'!A:C,3,0)," ")</f>
        <v xml:space="preserve"> </v>
      </c>
    </row>
    <row r="120" spans="3:7" customFormat="1" x14ac:dyDescent="0.25">
      <c r="C120" t="str">
        <f>IFERROR(VLOOKUP(B120,'Contribution Points'!A:B,2,0)," ")</f>
        <v xml:space="preserve"> </v>
      </c>
      <c r="D120" t="str">
        <f>IFERROR(VLOOKUP(B120,'Contribution Points'!A:C,3,0)," ")</f>
        <v xml:space="preserve"> </v>
      </c>
    </row>
    <row r="121" spans="3:7" customFormat="1" x14ac:dyDescent="0.25">
      <c r="C121" t="str">
        <f>IFERROR(VLOOKUP(B121,'Contribution Points'!A:B,2,0)," ")</f>
        <v xml:space="preserve"> </v>
      </c>
      <c r="D121" t="str">
        <f>IFERROR(VLOOKUP(B121,'Contribution Points'!A:C,3,0)," ")</f>
        <v xml:space="preserve"> </v>
      </c>
    </row>
    <row r="122" spans="3:7" customFormat="1" x14ac:dyDescent="0.25">
      <c r="C122" t="str">
        <f>IFERROR(VLOOKUP(B122,'Contribution Points'!A:B,2,0)," ")</f>
        <v xml:space="preserve"> </v>
      </c>
      <c r="D122" t="str">
        <f>IFERROR(VLOOKUP(B122,'Contribution Points'!A:C,3,0)," ")</f>
        <v xml:space="preserve"> </v>
      </c>
    </row>
    <row r="123" spans="3:7" customFormat="1" x14ac:dyDescent="0.25">
      <c r="C123" t="str">
        <f>IFERROR(VLOOKUP(B123,'Contribution Points'!A:B,2,0)," ")</f>
        <v xml:space="preserve"> </v>
      </c>
      <c r="D123" t="str">
        <f>IFERROR(VLOOKUP(B123,'Contribution Points'!A:C,3,0)," ")</f>
        <v xml:space="preserve"> </v>
      </c>
    </row>
    <row r="124" spans="3:7" customFormat="1" x14ac:dyDescent="0.25">
      <c r="C124" t="str">
        <f>IFERROR(VLOOKUP(B124,'Contribution Points'!A:B,2,0)," ")</f>
        <v xml:space="preserve"> </v>
      </c>
      <c r="D124" t="str">
        <f>IFERROR(VLOOKUP(B124,'Contribution Points'!A:C,3,0)," ")</f>
        <v xml:space="preserve"> </v>
      </c>
    </row>
    <row r="125" spans="3:7" customFormat="1" x14ac:dyDescent="0.25">
      <c r="C125" t="str">
        <f>IFERROR(VLOOKUP(B125,'Contribution Points'!A:B,2,0)," ")</f>
        <v xml:space="preserve"> </v>
      </c>
      <c r="D125" t="str">
        <f>IFERROR(VLOOKUP(B125,'Contribution Points'!A:C,3,0)," ")</f>
        <v xml:space="preserve"> </v>
      </c>
    </row>
    <row r="126" spans="3:7" customFormat="1" x14ac:dyDescent="0.25">
      <c r="C126" t="str">
        <f>IFERROR(VLOOKUP(B126,'Contribution Points'!A:B,2,0)," ")</f>
        <v xml:space="preserve"> </v>
      </c>
      <c r="D126" t="str">
        <f>IFERROR(VLOOKUP(B126,'Contribution Points'!A:C,3,0)," ")</f>
        <v xml:space="preserve"> </v>
      </c>
    </row>
    <row r="127" spans="3:7" customFormat="1" x14ac:dyDescent="0.25">
      <c r="C127" t="str">
        <f>IFERROR(VLOOKUP(B127,'Contribution Points'!A:B,2,0)," ")</f>
        <v xml:space="preserve"> </v>
      </c>
      <c r="D127" t="str">
        <f>IFERROR(VLOOKUP(B127,'Contribution Points'!A:C,3,0)," ")</f>
        <v xml:space="preserve"> </v>
      </c>
    </row>
    <row r="128" spans="3:7" customFormat="1" x14ac:dyDescent="0.25">
      <c r="C128" t="str">
        <f>IFERROR(VLOOKUP(B128,'Contribution Points'!A:B,2,0)," ")</f>
        <v xml:space="preserve"> </v>
      </c>
      <c r="D128" t="str">
        <f>IFERROR(VLOOKUP(B128,'Contribution Points'!A:C,3,0)," ")</f>
        <v xml:space="preserve"> </v>
      </c>
    </row>
    <row r="129" spans="3:4" customFormat="1" x14ac:dyDescent="0.25">
      <c r="C129" t="str">
        <f>IFERROR(VLOOKUP(B129,'Contribution Points'!A:B,2,0)," ")</f>
        <v xml:space="preserve"> </v>
      </c>
      <c r="D129" t="str">
        <f>IFERROR(VLOOKUP(B129,'Contribution Points'!A:C,3,0)," ")</f>
        <v xml:space="preserve"> </v>
      </c>
    </row>
    <row r="130" spans="3:4" customFormat="1" x14ac:dyDescent="0.25">
      <c r="C130" t="str">
        <f>IFERROR(VLOOKUP(B130,'Contribution Points'!A:B,2,0)," ")</f>
        <v xml:space="preserve"> </v>
      </c>
      <c r="D130" t="str">
        <f>IFERROR(VLOOKUP(B130,'Contribution Points'!A:C,3,0)," ")</f>
        <v xml:space="preserve"> </v>
      </c>
    </row>
    <row r="131" spans="3:4" customFormat="1" x14ac:dyDescent="0.25">
      <c r="C131" t="str">
        <f>IFERROR(VLOOKUP(B131,'Contribution Points'!A:B,2,0)," ")</f>
        <v xml:space="preserve"> </v>
      </c>
      <c r="D131" t="str">
        <f>IFERROR(VLOOKUP(B131,'Contribution Points'!A:C,3,0)," ")</f>
        <v xml:space="preserve"> </v>
      </c>
    </row>
    <row r="132" spans="3:4" customFormat="1" x14ac:dyDescent="0.25">
      <c r="C132" t="str">
        <f>IFERROR(VLOOKUP(B132,'Contribution Points'!A:B,2,0)," ")</f>
        <v xml:space="preserve"> </v>
      </c>
      <c r="D132" t="str">
        <f>IFERROR(VLOOKUP(B132,'Contribution Points'!A:C,3,0)," ")</f>
        <v xml:space="preserve"> </v>
      </c>
    </row>
    <row r="133" spans="3:4" customFormat="1" x14ac:dyDescent="0.25">
      <c r="C133" t="str">
        <f>IFERROR(VLOOKUP(B133,'Contribution Points'!A:B,2,0)," ")</f>
        <v xml:space="preserve"> </v>
      </c>
      <c r="D133" t="str">
        <f>IFERROR(VLOOKUP(B133,'Contribution Points'!A:C,3,0)," ")</f>
        <v xml:space="preserve"> </v>
      </c>
    </row>
    <row r="134" spans="3:4" customFormat="1" x14ac:dyDescent="0.25">
      <c r="C134" t="str">
        <f>IFERROR(VLOOKUP(B134,'Contribution Points'!A:B,2,0)," ")</f>
        <v xml:space="preserve"> </v>
      </c>
      <c r="D134" t="str">
        <f>IFERROR(VLOOKUP(B134,'Contribution Points'!A:C,3,0)," ")</f>
        <v xml:space="preserve"> </v>
      </c>
    </row>
    <row r="135" spans="3:4" customFormat="1" x14ac:dyDescent="0.25">
      <c r="C135" t="str">
        <f>IFERROR(VLOOKUP(B135,'Contribution Points'!A:B,2,0)," ")</f>
        <v xml:space="preserve"> </v>
      </c>
      <c r="D135" t="str">
        <f>IFERROR(VLOOKUP(B135,'Contribution Points'!A:C,3,0)," ")</f>
        <v xml:space="preserve"> </v>
      </c>
    </row>
    <row r="136" spans="3:4" customFormat="1" x14ac:dyDescent="0.25">
      <c r="C136" t="str">
        <f>IFERROR(VLOOKUP(B136,'Contribution Points'!A:B,2,0)," ")</f>
        <v xml:space="preserve"> </v>
      </c>
      <c r="D136" t="str">
        <f>IFERROR(VLOOKUP(B136,'Contribution Points'!A:C,3,0)," ")</f>
        <v xml:space="preserve"> </v>
      </c>
    </row>
    <row r="137" spans="3:4" customFormat="1" x14ac:dyDescent="0.25">
      <c r="C137" t="str">
        <f>IFERROR(VLOOKUP(B137,'Contribution Points'!A:B,2,0)," ")</f>
        <v xml:space="preserve"> </v>
      </c>
      <c r="D137" t="str">
        <f>IFERROR(VLOOKUP(B137,'Contribution Points'!A:C,3,0)," ")</f>
        <v xml:space="preserve"> </v>
      </c>
    </row>
    <row r="138" spans="3:4" customFormat="1" x14ac:dyDescent="0.25">
      <c r="C138" t="str">
        <f>IFERROR(VLOOKUP(B138,'Contribution Points'!A:B,2,0)," ")</f>
        <v xml:space="preserve"> </v>
      </c>
      <c r="D138" t="str">
        <f>IFERROR(VLOOKUP(B138,'Contribution Points'!A:C,3,0)," ")</f>
        <v xml:space="preserve"> </v>
      </c>
    </row>
    <row r="139" spans="3:4" customFormat="1" x14ac:dyDescent="0.25">
      <c r="C139" t="str">
        <f>IFERROR(VLOOKUP(B139,'Contribution Points'!A:B,2,0)," ")</f>
        <v xml:space="preserve"> </v>
      </c>
      <c r="D139" t="str">
        <f>IFERROR(VLOOKUP(B139,'Contribution Points'!A:C,3,0)," ")</f>
        <v xml:space="preserve"> </v>
      </c>
    </row>
    <row r="140" spans="3:4" customFormat="1" x14ac:dyDescent="0.25">
      <c r="C140" t="str">
        <f>IFERROR(VLOOKUP(B140,'Contribution Points'!A:B,2,0)," ")</f>
        <v xml:space="preserve"> </v>
      </c>
      <c r="D140" t="str">
        <f>IFERROR(VLOOKUP(B140,'Contribution Points'!A:C,3,0)," ")</f>
        <v xml:space="preserve"> </v>
      </c>
    </row>
    <row r="141" spans="3:4" customFormat="1" x14ac:dyDescent="0.25">
      <c r="C141" t="str">
        <f>IFERROR(VLOOKUP(B141,'Contribution Points'!A:B,2,0)," ")</f>
        <v xml:space="preserve"> </v>
      </c>
      <c r="D141" t="str">
        <f>IFERROR(VLOOKUP(B141,'Contribution Points'!A:C,3,0)," ")</f>
        <v xml:space="preserve"> </v>
      </c>
    </row>
    <row r="142" spans="3:4" customFormat="1" x14ac:dyDescent="0.25">
      <c r="C142" t="str">
        <f>IFERROR(VLOOKUP(B142,'Contribution Points'!A:B,2,0)," ")</f>
        <v xml:space="preserve"> </v>
      </c>
      <c r="D142" t="str">
        <f>IFERROR(VLOOKUP(B142,'Contribution Points'!A:C,3,0)," ")</f>
        <v xml:space="preserve"> </v>
      </c>
    </row>
    <row r="143" spans="3:4" customFormat="1" x14ac:dyDescent="0.25">
      <c r="C143" t="str">
        <f>IFERROR(VLOOKUP(B143,'Contribution Points'!A:B,2,0)," ")</f>
        <v xml:space="preserve"> </v>
      </c>
      <c r="D143" t="str">
        <f>IFERROR(VLOOKUP(B143,'Contribution Points'!A:C,3,0)," ")</f>
        <v xml:space="preserve"> </v>
      </c>
    </row>
    <row r="144" spans="3:4" customFormat="1" x14ac:dyDescent="0.25">
      <c r="C144" t="str">
        <f>IFERROR(VLOOKUP(B144,'Contribution Points'!A:B,2,0)," ")</f>
        <v xml:space="preserve"> </v>
      </c>
      <c r="D144" t="str">
        <f>IFERROR(VLOOKUP(B144,'Contribution Points'!A:C,3,0)," ")</f>
        <v xml:space="preserve"> </v>
      </c>
    </row>
    <row r="145" spans="3:4" customFormat="1" x14ac:dyDescent="0.25">
      <c r="C145" t="str">
        <f>IFERROR(VLOOKUP(B145,'Contribution Points'!A:B,2,0)," ")</f>
        <v xml:space="preserve"> </v>
      </c>
      <c r="D145" t="str">
        <f>IFERROR(VLOOKUP(B145,'Contribution Points'!A:C,3,0)," ")</f>
        <v xml:space="preserve"> </v>
      </c>
    </row>
    <row r="146" spans="3:4" customFormat="1" x14ac:dyDescent="0.25">
      <c r="C146" t="str">
        <f>IFERROR(VLOOKUP(B146,'Contribution Points'!A:B,2,0)," ")</f>
        <v xml:space="preserve"> </v>
      </c>
      <c r="D146" t="str">
        <f>IFERROR(VLOOKUP(B146,'Contribution Points'!A:C,3,0)," ")</f>
        <v xml:space="preserve"> </v>
      </c>
    </row>
    <row r="147" spans="3:4" customFormat="1" x14ac:dyDescent="0.25">
      <c r="C147" t="str">
        <f>IFERROR(VLOOKUP(B147,'Contribution Points'!A:B,2,0)," ")</f>
        <v xml:space="preserve"> </v>
      </c>
      <c r="D147" t="str">
        <f>IFERROR(VLOOKUP(B147,'Contribution Points'!A:C,3,0)," ")</f>
        <v xml:space="preserve"> </v>
      </c>
    </row>
    <row r="148" spans="3:4" customFormat="1" x14ac:dyDescent="0.25">
      <c r="C148" t="str">
        <f>IFERROR(VLOOKUP(B148,'Contribution Points'!A:B,2,0)," ")</f>
        <v xml:space="preserve"> </v>
      </c>
      <c r="D148" t="str">
        <f>IFERROR(VLOOKUP(B148,'Contribution Points'!A:C,3,0)," ")</f>
        <v xml:space="preserve"> </v>
      </c>
    </row>
    <row r="149" spans="3:4" customFormat="1" x14ac:dyDescent="0.25">
      <c r="C149" t="str">
        <f>IFERROR(VLOOKUP(B149,'Contribution Points'!A:B,2,0)," ")</f>
        <v xml:space="preserve"> </v>
      </c>
      <c r="D149" t="str">
        <f>IFERROR(VLOOKUP(B149,'Contribution Points'!A:C,3,0)," ")</f>
        <v xml:space="preserve"> </v>
      </c>
    </row>
    <row r="150" spans="3:4" customFormat="1" x14ac:dyDescent="0.25">
      <c r="C150" t="str">
        <f>IFERROR(VLOOKUP(B150,'Contribution Points'!A:B,2,0)," ")</f>
        <v xml:space="preserve"> </v>
      </c>
      <c r="D150" t="str">
        <f>IFERROR(VLOOKUP(B150,'Contribution Points'!A:C,3,0)," ")</f>
        <v xml:space="preserve"> </v>
      </c>
    </row>
    <row r="151" spans="3:4" customFormat="1" x14ac:dyDescent="0.25">
      <c r="C151" t="str">
        <f>IFERROR(VLOOKUP(B151,'Contribution Points'!A:B,2,0)," ")</f>
        <v xml:space="preserve"> </v>
      </c>
      <c r="D151" t="str">
        <f>IFERROR(VLOOKUP(B151,'Contribution Points'!A:C,3,0)," ")</f>
        <v xml:space="preserve"> </v>
      </c>
    </row>
    <row r="152" spans="3:4" customFormat="1" x14ac:dyDescent="0.25">
      <c r="C152" t="str">
        <f>IFERROR(VLOOKUP(B152,'Contribution Points'!A:B,2,0)," ")</f>
        <v xml:space="preserve"> </v>
      </c>
      <c r="D152" t="str">
        <f>IFERROR(VLOOKUP(B152,'Contribution Points'!A:C,3,0)," ")</f>
        <v xml:space="preserve"> </v>
      </c>
    </row>
    <row r="153" spans="3:4" customFormat="1" x14ac:dyDescent="0.25">
      <c r="C153" t="str">
        <f>IFERROR(VLOOKUP(B153,'Contribution Points'!A:B,2,0)," ")</f>
        <v xml:space="preserve"> </v>
      </c>
      <c r="D153" t="str">
        <f>IFERROR(VLOOKUP(B153,'Contribution Points'!A:C,3,0)," ")</f>
        <v xml:space="preserve"> </v>
      </c>
    </row>
    <row r="154" spans="3:4" customFormat="1" x14ac:dyDescent="0.25">
      <c r="C154" t="str">
        <f>IFERROR(VLOOKUP(B154,'Contribution Points'!A:B,2,0)," ")</f>
        <v xml:space="preserve"> </v>
      </c>
      <c r="D154" t="str">
        <f>IFERROR(VLOOKUP(B154,'Contribution Points'!A:C,3,0)," ")</f>
        <v xml:space="preserve"> </v>
      </c>
    </row>
    <row r="155" spans="3:4" customFormat="1" x14ac:dyDescent="0.25">
      <c r="C155" t="str">
        <f>IFERROR(VLOOKUP(B155,'Contribution Points'!A:B,2,0)," ")</f>
        <v xml:space="preserve"> </v>
      </c>
      <c r="D155" t="str">
        <f>IFERROR(VLOOKUP(B155,'Contribution Points'!A:C,3,0)," ")</f>
        <v xml:space="preserve"> </v>
      </c>
    </row>
    <row r="156" spans="3:4" customFormat="1" x14ac:dyDescent="0.25">
      <c r="C156" t="str">
        <f>IFERROR(VLOOKUP(B156,'Contribution Points'!A:B,2,0)," ")</f>
        <v xml:space="preserve"> </v>
      </c>
      <c r="D156" t="str">
        <f>IFERROR(VLOOKUP(B156,'Contribution Points'!A:C,3,0)," ")</f>
        <v xml:space="preserve"> </v>
      </c>
    </row>
    <row r="157" spans="3:4" customFormat="1" x14ac:dyDescent="0.25">
      <c r="C157" t="str">
        <f>IFERROR(VLOOKUP(B157,'Contribution Points'!A:B,2,0)," ")</f>
        <v xml:space="preserve"> </v>
      </c>
    </row>
    <row r="158" spans="3:4" customFormat="1" x14ac:dyDescent="0.25">
      <c r="C158" t="str">
        <f>IFERROR(VLOOKUP(B158,'Contribution Points'!A:B,2,0)," ")</f>
        <v xml:space="preserve"> </v>
      </c>
    </row>
    <row r="159" spans="3:4" customFormat="1" x14ac:dyDescent="0.25">
      <c r="C159" t="str">
        <f>IFERROR(VLOOKUP(B159,'Contribution Points'!A:B,2,0)," ")</f>
        <v xml:space="preserve"> </v>
      </c>
    </row>
    <row r="160" spans="3:4" customFormat="1" x14ac:dyDescent="0.25">
      <c r="C160" t="str">
        <f>IFERROR(VLOOKUP(B160,'Contribution Points'!A:B,2,0)," ")</f>
        <v xml:space="preserve"> </v>
      </c>
    </row>
    <row r="161" spans="3:3" customFormat="1" x14ac:dyDescent="0.25">
      <c r="C161" t="str">
        <f>IFERROR(VLOOKUP(B161,'Contribution Points'!A:B,2,0)," ")</f>
        <v xml:space="preserve"> </v>
      </c>
    </row>
    <row r="162" spans="3:3" customFormat="1" x14ac:dyDescent="0.25">
      <c r="C162" t="str">
        <f>IFERROR(VLOOKUP(B162,'Contribution Points'!A:B,2,0)," ")</f>
        <v xml:space="preserve"> </v>
      </c>
    </row>
    <row r="163" spans="3:3" customFormat="1" x14ac:dyDescent="0.25">
      <c r="C163" t="str">
        <f>IFERROR(VLOOKUP(B163,'Contribution Points'!A:B,2,0)," ")</f>
        <v xml:space="preserve"> </v>
      </c>
    </row>
    <row r="164" spans="3:3" customFormat="1" x14ac:dyDescent="0.25">
      <c r="C164" t="str">
        <f>IFERROR(VLOOKUP(B164,'Contribution Points'!A:B,2,0)," ")</f>
        <v xml:space="preserve"> </v>
      </c>
    </row>
    <row r="165" spans="3:3" customFormat="1" x14ac:dyDescent="0.25">
      <c r="C165" t="str">
        <f>IFERROR(VLOOKUP(B165,'Contribution Points'!A:B,2,0)," ")</f>
        <v xml:space="preserve"> </v>
      </c>
    </row>
    <row r="166" spans="3:3" customFormat="1" x14ac:dyDescent="0.25">
      <c r="C166" t="str">
        <f>IFERROR(VLOOKUP(B166,'Contribution Points'!A:B,2,0)," ")</f>
        <v xml:space="preserve"> </v>
      </c>
    </row>
    <row r="167" spans="3:3" customFormat="1" x14ac:dyDescent="0.25">
      <c r="C167" t="str">
        <f>IFERROR(VLOOKUP(B167,'Contribution Points'!A:B,2,0)," ")</f>
        <v xml:space="preserve"> </v>
      </c>
    </row>
    <row r="168" spans="3:3" customFormat="1" x14ac:dyDescent="0.25">
      <c r="C168" t="str">
        <f>IFERROR(VLOOKUP(B168,'Contribution Points'!A:B,2,0)," ")</f>
        <v xml:space="preserve"> </v>
      </c>
    </row>
    <row r="169" spans="3:3" customFormat="1" x14ac:dyDescent="0.25">
      <c r="C169" t="str">
        <f>IFERROR(VLOOKUP(B169,'Contribution Points'!A:B,2,0)," ")</f>
        <v xml:space="preserve"> </v>
      </c>
    </row>
    <row r="170" spans="3:3" customFormat="1" x14ac:dyDescent="0.25">
      <c r="C170" t="str">
        <f>IFERROR(VLOOKUP(B170,'Contribution Points'!A:B,2,0)," ")</f>
        <v xml:space="preserve"> </v>
      </c>
    </row>
    <row r="171" spans="3:3" customFormat="1" x14ac:dyDescent="0.25">
      <c r="C171" t="str">
        <f>IFERROR(VLOOKUP(B171,'Contribution Points'!A:B,2,0)," ")</f>
        <v xml:space="preserve"> </v>
      </c>
    </row>
    <row r="172" spans="3:3" customFormat="1" x14ac:dyDescent="0.25">
      <c r="C172" t="str">
        <f>IFERROR(VLOOKUP(B172,'Contribution Points'!A:B,2,0)," ")</f>
        <v xml:space="preserve"> </v>
      </c>
    </row>
    <row r="173" spans="3:3" customFormat="1" x14ac:dyDescent="0.25">
      <c r="C173" t="str">
        <f>IFERROR(VLOOKUP(B173,'Contribution Points'!A:B,2,0)," ")</f>
        <v xml:space="preserve"> </v>
      </c>
    </row>
    <row r="174" spans="3:3" customFormat="1" x14ac:dyDescent="0.25">
      <c r="C174" t="str">
        <f>IFERROR(VLOOKUP(B174,'Contribution Points'!A:B,2,0)," ")</f>
        <v xml:space="preserve"> </v>
      </c>
    </row>
    <row r="175" spans="3:3" customFormat="1" x14ac:dyDescent="0.25">
      <c r="C175" t="str">
        <f>IFERROR(VLOOKUP(B175,'Contribution Points'!A:B,2,0)," ")</f>
        <v xml:space="preserve"> </v>
      </c>
    </row>
    <row r="176" spans="3:3" customFormat="1" x14ac:dyDescent="0.25">
      <c r="C176" t="str">
        <f>IFERROR(VLOOKUP(B176,'Contribution Points'!A:B,2,0)," ")</f>
        <v xml:space="preserve"> </v>
      </c>
    </row>
    <row r="177" spans="3:3" customFormat="1" x14ac:dyDescent="0.25">
      <c r="C177" t="str">
        <f>IFERROR(VLOOKUP(B177,'Contribution Points'!A:B,2,0)," ")</f>
        <v xml:space="preserve"> </v>
      </c>
    </row>
    <row r="178" spans="3:3" customFormat="1" x14ac:dyDescent="0.25">
      <c r="C178" t="str">
        <f>IFERROR(VLOOKUP(B178,'Contribution Points'!A:B,2,0)," ")</f>
        <v xml:space="preserve"> </v>
      </c>
    </row>
    <row r="179" spans="3:3" customFormat="1" x14ac:dyDescent="0.25">
      <c r="C179" t="str">
        <f>IFERROR(VLOOKUP(B179,'Contribution Points'!A:B,2,0)," ")</f>
        <v xml:space="preserve"> </v>
      </c>
    </row>
    <row r="180" spans="3:3" customFormat="1" x14ac:dyDescent="0.25">
      <c r="C180" t="str">
        <f>IFERROR(VLOOKUP(B180,'Contribution Points'!A:B,2,0)," ")</f>
        <v xml:space="preserve"> </v>
      </c>
    </row>
    <row r="181" spans="3:3" customFormat="1" x14ac:dyDescent="0.25">
      <c r="C181" t="str">
        <f>IFERROR(VLOOKUP(B181,'Contribution Points'!A:B,2,0)," ")</f>
        <v xml:space="preserve"> </v>
      </c>
    </row>
    <row r="182" spans="3:3" customFormat="1" x14ac:dyDescent="0.25">
      <c r="C182" t="str">
        <f>IFERROR(VLOOKUP(B182,'Contribution Points'!A:B,2,0)," ")</f>
        <v xml:space="preserve"> </v>
      </c>
    </row>
    <row r="183" spans="3:3" customFormat="1" x14ac:dyDescent="0.25">
      <c r="C183" t="str">
        <f>IFERROR(VLOOKUP(B183,'Contribution Points'!A:B,2,0)," ")</f>
        <v xml:space="preserve"> </v>
      </c>
    </row>
    <row r="184" spans="3:3" customFormat="1" x14ac:dyDescent="0.25">
      <c r="C184" t="str">
        <f>IFERROR(VLOOKUP(B184,'Contribution Points'!A:B,2,0)," ")</f>
        <v xml:space="preserve"> </v>
      </c>
    </row>
    <row r="185" spans="3:3" customFormat="1" x14ac:dyDescent="0.25">
      <c r="C185" t="str">
        <f>IFERROR(VLOOKUP(B185,'Contribution Points'!A:B,2,0)," ")</f>
        <v xml:space="preserve"> </v>
      </c>
    </row>
    <row r="186" spans="3:3" customFormat="1" x14ac:dyDescent="0.25">
      <c r="C186" t="str">
        <f>IFERROR(VLOOKUP(B186,'Contribution Points'!A:B,2,0)," ")</f>
        <v xml:space="preserve"> </v>
      </c>
    </row>
    <row r="187" spans="3:3" customFormat="1" x14ac:dyDescent="0.25">
      <c r="C187" t="str">
        <f>IFERROR(VLOOKUP(B187,'Contribution Points'!A:B,2,0)," ")</f>
        <v xml:space="preserve"> </v>
      </c>
    </row>
    <row r="188" spans="3:3" customFormat="1" x14ac:dyDescent="0.25">
      <c r="C188" t="str">
        <f>IFERROR(VLOOKUP(B188,'Contribution Points'!A:B,2,0)," ")</f>
        <v xml:space="preserve"> </v>
      </c>
    </row>
    <row r="189" spans="3:3" customFormat="1" x14ac:dyDescent="0.25">
      <c r="C189" t="str">
        <f>IFERROR(VLOOKUP(B189,'Contribution Points'!A:B,2,0)," ")</f>
        <v xml:space="preserve"> </v>
      </c>
    </row>
    <row r="190" spans="3:3" customFormat="1" x14ac:dyDescent="0.25">
      <c r="C190" t="str">
        <f>IFERROR(VLOOKUP(B190,'Contribution Points'!A:B,2,0)," ")</f>
        <v xml:space="preserve"> </v>
      </c>
    </row>
    <row r="194" spans="1:1" x14ac:dyDescent="0.25">
      <c r="A19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54CE-38D0-43DD-BB4E-2898C7149675}">
  <dimension ref="A3:B11"/>
  <sheetViews>
    <sheetView workbookViewId="0">
      <selection activeCell="B10" sqref="B10"/>
    </sheetView>
  </sheetViews>
  <sheetFormatPr defaultRowHeight="15" x14ac:dyDescent="0.25"/>
  <cols>
    <col min="1" max="1" width="15.42578125" bestFit="1" customWidth="1"/>
    <col min="2" max="2" width="13.5703125" bestFit="1" customWidth="1"/>
    <col min="3" max="3" width="3.28515625" bestFit="1" customWidth="1"/>
    <col min="4" max="4" width="11.7109375" bestFit="1" customWidth="1"/>
  </cols>
  <sheetData>
    <row r="3" spans="1:2" x14ac:dyDescent="0.25">
      <c r="A3" s="9" t="s">
        <v>16</v>
      </c>
      <c r="B3" t="s">
        <v>1</v>
      </c>
    </row>
    <row r="4" spans="1:2" x14ac:dyDescent="0.25">
      <c r="A4" t="s">
        <v>2</v>
      </c>
      <c r="B4">
        <v>25</v>
      </c>
    </row>
    <row r="5" spans="1:2" x14ac:dyDescent="0.25">
      <c r="A5" t="s">
        <v>3</v>
      </c>
      <c r="B5">
        <v>285</v>
      </c>
    </row>
    <row r="6" spans="1:2" x14ac:dyDescent="0.25">
      <c r="A6" t="s">
        <v>4</v>
      </c>
      <c r="B6">
        <v>180</v>
      </c>
    </row>
    <row r="7" spans="1:2" x14ac:dyDescent="0.25">
      <c r="A7" t="s">
        <v>5</v>
      </c>
      <c r="B7">
        <v>200</v>
      </c>
    </row>
    <row r="8" spans="1:2" x14ac:dyDescent="0.25">
      <c r="A8" t="s">
        <v>6</v>
      </c>
      <c r="B8">
        <v>10</v>
      </c>
    </row>
    <row r="9" spans="1:2" x14ac:dyDescent="0.25">
      <c r="A9" t="s">
        <v>7</v>
      </c>
      <c r="B9">
        <v>25</v>
      </c>
    </row>
    <row r="10" spans="1:2" x14ac:dyDescent="0.25">
      <c r="A10" t="s">
        <v>8</v>
      </c>
      <c r="B10">
        <v>200</v>
      </c>
    </row>
    <row r="11" spans="1:2" x14ac:dyDescent="0.25">
      <c r="A11" t="s">
        <v>10</v>
      </c>
      <c r="B11">
        <v>925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879D-8D28-4164-B042-C5DB2765BD4F}">
  <dimension ref="A3:B12"/>
  <sheetViews>
    <sheetView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2.7109375" bestFit="1" customWidth="1"/>
  </cols>
  <sheetData>
    <row r="3" spans="1:2" x14ac:dyDescent="0.25">
      <c r="A3" s="9" t="s">
        <v>0</v>
      </c>
      <c r="B3" t="s">
        <v>1</v>
      </c>
    </row>
    <row r="4" spans="1:2" x14ac:dyDescent="0.25">
      <c r="A4" s="28" t="s">
        <v>2</v>
      </c>
      <c r="B4">
        <v>125</v>
      </c>
    </row>
    <row r="5" spans="1:2" x14ac:dyDescent="0.25">
      <c r="A5" s="28" t="s">
        <v>3</v>
      </c>
      <c r="B5">
        <v>410</v>
      </c>
    </row>
    <row r="6" spans="1:2" x14ac:dyDescent="0.25">
      <c r="A6" s="28" t="s">
        <v>4</v>
      </c>
      <c r="B6">
        <v>305</v>
      </c>
    </row>
    <row r="7" spans="1:2" x14ac:dyDescent="0.25">
      <c r="A7" s="28" t="s">
        <v>5</v>
      </c>
      <c r="B7">
        <v>350</v>
      </c>
    </row>
    <row r="8" spans="1:2" x14ac:dyDescent="0.25">
      <c r="A8" s="28" t="s">
        <v>6</v>
      </c>
      <c r="B8">
        <v>85</v>
      </c>
    </row>
    <row r="9" spans="1:2" x14ac:dyDescent="0.25">
      <c r="A9" s="28" t="s">
        <v>7</v>
      </c>
      <c r="B9">
        <v>25</v>
      </c>
    </row>
    <row r="10" spans="1:2" x14ac:dyDescent="0.25">
      <c r="A10" s="28" t="s">
        <v>8</v>
      </c>
      <c r="B10">
        <v>375</v>
      </c>
    </row>
    <row r="11" spans="1:2" x14ac:dyDescent="0.25">
      <c r="A11" s="28" t="s">
        <v>9</v>
      </c>
      <c r="B11">
        <v>10</v>
      </c>
    </row>
    <row r="12" spans="1:2" x14ac:dyDescent="0.25">
      <c r="A12" s="28" t="s">
        <v>10</v>
      </c>
      <c r="B12">
        <v>1685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4F73-832B-4A58-A835-01C40CA475B7}">
  <dimension ref="A1:C9"/>
  <sheetViews>
    <sheetView workbookViewId="0">
      <selection activeCell="B10" sqref="B10"/>
    </sheetView>
  </sheetViews>
  <sheetFormatPr defaultRowHeight="15" x14ac:dyDescent="0.25"/>
  <cols>
    <col min="1" max="1" width="15.85546875" bestFit="1" customWidth="1"/>
    <col min="2" max="2" width="15.42578125" bestFit="1" customWidth="1"/>
    <col min="3" max="3" width="14.7109375" bestFit="1" customWidth="1"/>
    <col min="4" max="4" width="96.85546875" bestFit="1" customWidth="1"/>
    <col min="5" max="5" width="40.5703125" bestFit="1" customWidth="1"/>
    <col min="6" max="6" width="20.5703125" bestFit="1" customWidth="1"/>
  </cols>
  <sheetData>
    <row r="1" spans="1:3" x14ac:dyDescent="0.25">
      <c r="A1" t="s">
        <v>229</v>
      </c>
      <c r="B1" t="s">
        <v>16</v>
      </c>
      <c r="C1" t="s">
        <v>230</v>
      </c>
    </row>
    <row r="2" spans="1:3" x14ac:dyDescent="0.25">
      <c r="B2" t="s">
        <v>8</v>
      </c>
      <c r="C2" t="s">
        <v>125</v>
      </c>
    </row>
    <row r="3" spans="1:3" x14ac:dyDescent="0.25">
      <c r="B3" t="s">
        <v>4</v>
      </c>
      <c r="C3" t="s">
        <v>125</v>
      </c>
    </row>
    <row r="4" spans="1:3" x14ac:dyDescent="0.25">
      <c r="B4" t="s">
        <v>6</v>
      </c>
      <c r="C4" t="s">
        <v>125</v>
      </c>
    </row>
    <row r="5" spans="1:3" x14ac:dyDescent="0.25">
      <c r="B5" t="s">
        <v>9</v>
      </c>
      <c r="C5" t="s">
        <v>125</v>
      </c>
    </row>
    <row r="6" spans="1:3" x14ac:dyDescent="0.25">
      <c r="B6" t="s">
        <v>3</v>
      </c>
      <c r="C6" t="s">
        <v>231</v>
      </c>
    </row>
    <row r="7" spans="1:3" x14ac:dyDescent="0.25">
      <c r="B7" t="s">
        <v>5</v>
      </c>
      <c r="C7" t="s">
        <v>231</v>
      </c>
    </row>
    <row r="8" spans="1:3" x14ac:dyDescent="0.25">
      <c r="B8" t="s">
        <v>2</v>
      </c>
      <c r="C8" t="s">
        <v>231</v>
      </c>
    </row>
    <row r="9" spans="1:3" x14ac:dyDescent="0.25">
      <c r="B9" t="s">
        <v>7</v>
      </c>
      <c r="C9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207A-E5C4-4ADF-AF01-64A80D66421F}">
  <dimension ref="A1:G34"/>
  <sheetViews>
    <sheetView zoomScale="180" workbookViewId="0">
      <selection activeCell="C2" sqref="C2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30.5703125" bestFit="1" customWidth="1"/>
    <col min="4" max="4" width="8.85546875" bestFit="1" customWidth="1"/>
    <col min="5" max="5" width="6.7109375" bestFit="1" customWidth="1"/>
    <col min="6" max="6" width="119.28515625" bestFit="1" customWidth="1"/>
    <col min="7" max="7" width="11" bestFit="1" customWidth="1"/>
  </cols>
  <sheetData>
    <row r="1" spans="1:7" x14ac:dyDescent="0.25">
      <c r="A1" t="s">
        <v>232</v>
      </c>
      <c r="B1" t="s">
        <v>12</v>
      </c>
      <c r="C1" t="s">
        <v>13</v>
      </c>
      <c r="D1" t="s">
        <v>233</v>
      </c>
      <c r="E1" t="s">
        <v>14</v>
      </c>
      <c r="F1" t="s">
        <v>15</v>
      </c>
      <c r="G1" t="s">
        <v>234</v>
      </c>
    </row>
    <row r="2" spans="1:7" x14ac:dyDescent="0.25">
      <c r="A2" s="2">
        <v>44743</v>
      </c>
      <c r="B2" s="1" t="s">
        <v>235</v>
      </c>
      <c r="C2" t="e">
        <f>VLOOKUP(B2,#REF!,2,0)</f>
        <v>#REF!</v>
      </c>
      <c r="D2" t="str">
        <f>VLOOKUP(B2,[1]Sheet1!$A:$C,3,0)</f>
        <v>Event</v>
      </c>
      <c r="E2" t="str">
        <f>VLOOKUP(B2,[1]Sheet1!$A:$D,4,0)</f>
        <v>25-100</v>
      </c>
      <c r="F2" t="s">
        <v>236</v>
      </c>
    </row>
    <row r="3" spans="1:7" x14ac:dyDescent="0.25">
      <c r="A3" s="2">
        <v>44743</v>
      </c>
      <c r="B3" s="1" t="s">
        <v>237</v>
      </c>
      <c r="C3" t="e">
        <f>VLOOKUP(B3,#REF!,2,0)</f>
        <v>#REF!</v>
      </c>
      <c r="D3" t="str">
        <f>VLOOKUP(B3,[1]Sheet1!$A:$C,3,0)</f>
        <v>Event</v>
      </c>
      <c r="E3">
        <f>VLOOKUP(B3,[1]Sheet1!$A:$D,4,0)</f>
        <v>25</v>
      </c>
      <c r="F3" t="s">
        <v>238</v>
      </c>
    </row>
    <row r="4" spans="1:7" x14ac:dyDescent="0.25">
      <c r="A4" s="2">
        <v>44743</v>
      </c>
      <c r="B4" t="s">
        <v>239</v>
      </c>
      <c r="C4" t="e">
        <f>VLOOKUP(B4,#REF!,2,0)</f>
        <v>#REF!</v>
      </c>
      <c r="D4" t="str">
        <f>VLOOKUP(B4,[1]Sheet1!$A:$C,3,0)</f>
        <v>Event</v>
      </c>
      <c r="E4">
        <f>VLOOKUP(B4,[1]Sheet1!$A:$D,4,0)</f>
        <v>25</v>
      </c>
      <c r="F4" t="s">
        <v>240</v>
      </c>
    </row>
    <row r="5" spans="1:7" x14ac:dyDescent="0.25">
      <c r="A5" s="2">
        <v>44743</v>
      </c>
      <c r="B5" t="s">
        <v>241</v>
      </c>
      <c r="C5" t="e">
        <f>VLOOKUP(B5,#REF!,2,0)</f>
        <v>#REF!</v>
      </c>
      <c r="D5" t="str">
        <f>VLOOKUP(B5,[1]Sheet1!$A:$C,3,0)</f>
        <v>Event</v>
      </c>
      <c r="E5">
        <f>VLOOKUP(B5,[1]Sheet1!$A:$D,4,0)</f>
        <v>25</v>
      </c>
      <c r="F5" t="s">
        <v>242</v>
      </c>
    </row>
    <row r="6" spans="1:7" x14ac:dyDescent="0.25">
      <c r="A6" s="2">
        <v>44774</v>
      </c>
      <c r="B6" s="1" t="s">
        <v>235</v>
      </c>
      <c r="C6" t="e">
        <f>VLOOKUP(B6,#REF!,2,0)</f>
        <v>#REF!</v>
      </c>
      <c r="D6" t="str">
        <f>VLOOKUP(B6,[1]Sheet1!$A:$C,3,0)</f>
        <v>Event</v>
      </c>
      <c r="E6" t="str">
        <f>VLOOKUP(B6,[1]Sheet1!$A:$D,4,0)</f>
        <v>25-100</v>
      </c>
      <c r="F6" t="s">
        <v>236</v>
      </c>
    </row>
    <row r="7" spans="1:7" x14ac:dyDescent="0.25">
      <c r="A7" s="2">
        <v>44805</v>
      </c>
      <c r="B7" s="1" t="s">
        <v>243</v>
      </c>
      <c r="C7" t="e">
        <f>VLOOKUP(B7,#REF!,2,0)</f>
        <v>#REF!</v>
      </c>
      <c r="D7" t="str">
        <f>VLOOKUP(B7,[1]Sheet1!$A:$C,3,0)</f>
        <v>Event</v>
      </c>
      <c r="E7">
        <f>VLOOKUP(B7,[1]Sheet1!$A:$D,4,0)</f>
        <v>25</v>
      </c>
      <c r="F7" t="s">
        <v>20</v>
      </c>
    </row>
    <row r="8" spans="1:7" x14ac:dyDescent="0.25">
      <c r="A8" s="2">
        <v>44835</v>
      </c>
      <c r="B8" s="1" t="s">
        <v>235</v>
      </c>
      <c r="C8" t="e">
        <f>VLOOKUP(B8,#REF!,2,0)</f>
        <v>#REF!</v>
      </c>
      <c r="D8" t="str">
        <f>VLOOKUP(B8,[1]Sheet1!$A:$C,3,0)</f>
        <v>Event</v>
      </c>
      <c r="E8" t="str">
        <f>VLOOKUP(B8,[1]Sheet1!$A:$D,4,0)</f>
        <v>25-100</v>
      </c>
      <c r="F8" t="s">
        <v>244</v>
      </c>
    </row>
    <row r="9" spans="1:7" x14ac:dyDescent="0.25">
      <c r="A9" s="2">
        <v>44835</v>
      </c>
      <c r="B9" s="1" t="s">
        <v>235</v>
      </c>
      <c r="C9" t="e">
        <f>VLOOKUP(B9,#REF!,2,0)</f>
        <v>#REF!</v>
      </c>
      <c r="D9" t="str">
        <f>VLOOKUP(B9,[1]Sheet1!$A:$C,3,0)</f>
        <v>Event</v>
      </c>
      <c r="E9" t="str">
        <f>VLOOKUP(B9,[1]Sheet1!$A:$D,4,0)</f>
        <v>25-100</v>
      </c>
      <c r="F9" t="s">
        <v>245</v>
      </c>
    </row>
    <row r="10" spans="1:7" x14ac:dyDescent="0.25">
      <c r="A10" s="2">
        <v>44835</v>
      </c>
      <c r="B10" s="1" t="s">
        <v>243</v>
      </c>
      <c r="C10" t="e">
        <f>VLOOKUP(B10,#REF!,2,0)</f>
        <v>#REF!</v>
      </c>
      <c r="D10" t="str">
        <f>VLOOKUP(B10,[1]Sheet1!$A:$C,3,0)</f>
        <v>Event</v>
      </c>
      <c r="E10">
        <f>VLOOKUP(B10,[1]Sheet1!$A:$D,4,0)</f>
        <v>25</v>
      </c>
      <c r="F10" t="s">
        <v>20</v>
      </c>
    </row>
    <row r="11" spans="1:7" x14ac:dyDescent="0.25">
      <c r="A11" s="2">
        <v>44835</v>
      </c>
      <c r="B11" s="1" t="s">
        <v>246</v>
      </c>
      <c r="C11" t="e">
        <f>VLOOKUP(B11,#REF!,2,0)</f>
        <v>#REF!</v>
      </c>
      <c r="D11" t="str">
        <f>VLOOKUP(B11,[1]Sheet1!$A:$C,3,0)</f>
        <v>Event</v>
      </c>
      <c r="E11">
        <f>VLOOKUP(B11,[1]Sheet1!$A:$D,4,0)</f>
        <v>25</v>
      </c>
      <c r="F11" t="s">
        <v>247</v>
      </c>
    </row>
    <row r="12" spans="1:7" x14ac:dyDescent="0.25">
      <c r="A12" s="2">
        <v>44866</v>
      </c>
      <c r="B12" s="1" t="s">
        <v>243</v>
      </c>
      <c r="C12" t="e">
        <f>VLOOKUP(B12,#REF!,2,0)</f>
        <v>#REF!</v>
      </c>
      <c r="D12" t="str">
        <f>VLOOKUP(B12,[1]Sheet1!$A:$C,3,0)</f>
        <v>Event</v>
      </c>
      <c r="E12">
        <f>VLOOKUP(B12,[1]Sheet1!$A:$D,4,0)</f>
        <v>25</v>
      </c>
      <c r="F12" t="s">
        <v>20</v>
      </c>
    </row>
    <row r="13" spans="1:7" x14ac:dyDescent="0.25">
      <c r="A13" s="2">
        <v>44866</v>
      </c>
      <c r="B13" s="1" t="s">
        <v>235</v>
      </c>
      <c r="C13" t="e">
        <f>VLOOKUP(B13,#REF!,2,0)</f>
        <v>#REF!</v>
      </c>
      <c r="D13" t="str">
        <f>VLOOKUP(B13,[1]Sheet1!$A:$C,3,0)</f>
        <v>Event</v>
      </c>
      <c r="E13" t="str">
        <f>VLOOKUP(B13,[1]Sheet1!$A:$D,4,0)</f>
        <v>25-100</v>
      </c>
      <c r="F13" t="s">
        <v>248</v>
      </c>
    </row>
    <row r="14" spans="1:7" x14ac:dyDescent="0.25">
      <c r="A14" s="2">
        <v>44866</v>
      </c>
      <c r="B14" s="1" t="s">
        <v>246</v>
      </c>
      <c r="C14" t="e">
        <f>VLOOKUP(B14,#REF!,2,0)</f>
        <v>#REF!</v>
      </c>
      <c r="D14" t="str">
        <f>VLOOKUP(B14,[1]Sheet1!$A:$C,3,0)</f>
        <v>Event</v>
      </c>
      <c r="E14">
        <f>VLOOKUP(B14,[1]Sheet1!$A:$D,4,0)</f>
        <v>25</v>
      </c>
      <c r="F14" t="s">
        <v>249</v>
      </c>
    </row>
    <row r="15" spans="1:7" x14ac:dyDescent="0.25">
      <c r="A15" s="2">
        <v>44866</v>
      </c>
      <c r="B15" s="1" t="s">
        <v>246</v>
      </c>
      <c r="C15" t="e">
        <f>VLOOKUP(B15,#REF!,2,0)</f>
        <v>#REF!</v>
      </c>
      <c r="D15" t="str">
        <f>VLOOKUP(B15,[1]Sheet1!$A:$C,3,0)</f>
        <v>Event</v>
      </c>
      <c r="E15">
        <f>VLOOKUP(B15,[1]Sheet1!$A:$D,4,0)</f>
        <v>25</v>
      </c>
      <c r="F15" t="s">
        <v>250</v>
      </c>
    </row>
    <row r="16" spans="1:7" x14ac:dyDescent="0.25">
      <c r="A16" s="2">
        <v>44866</v>
      </c>
      <c r="B16" s="1" t="s">
        <v>246</v>
      </c>
      <c r="C16" t="e">
        <f>VLOOKUP(B16,#REF!,2,0)</f>
        <v>#REF!</v>
      </c>
      <c r="D16" t="str">
        <f>VLOOKUP(B16,[1]Sheet1!$A:$C,3,0)</f>
        <v>Event</v>
      </c>
      <c r="E16">
        <f>VLOOKUP(B16,[1]Sheet1!$A:$D,4,0)</f>
        <v>25</v>
      </c>
      <c r="F16" t="s">
        <v>247</v>
      </c>
    </row>
    <row r="17" spans="1:6" x14ac:dyDescent="0.25">
      <c r="A17" s="2">
        <v>44896</v>
      </c>
      <c r="B17" s="1" t="s">
        <v>243</v>
      </c>
      <c r="C17" t="e">
        <f>VLOOKUP(B17,#REF!,2,0)</f>
        <v>#REF!</v>
      </c>
      <c r="D17" t="str">
        <f>VLOOKUP(B17,[1]Sheet1!$A:$C,3,0)</f>
        <v>Event</v>
      </c>
      <c r="E17">
        <f>VLOOKUP(B17,[1]Sheet1!$A:$D,4,0)</f>
        <v>25</v>
      </c>
      <c r="F17" t="s">
        <v>20</v>
      </c>
    </row>
    <row r="18" spans="1:6" x14ac:dyDescent="0.25">
      <c r="A18" s="2">
        <v>44896</v>
      </c>
      <c r="B18" s="1" t="s">
        <v>235</v>
      </c>
      <c r="C18" t="e">
        <f>VLOOKUP(B18,#REF!,2,0)</f>
        <v>#REF!</v>
      </c>
      <c r="D18" t="str">
        <f>VLOOKUP(B18,[1]Sheet1!$A:$C,3,0)</f>
        <v>Event</v>
      </c>
      <c r="E18" t="str">
        <f>VLOOKUP(B18,[1]Sheet1!$A:$D,4,0)</f>
        <v>25-100</v>
      </c>
      <c r="F18" t="s">
        <v>251</v>
      </c>
    </row>
    <row r="19" spans="1:6" x14ac:dyDescent="0.25">
      <c r="A19" s="2">
        <v>44896</v>
      </c>
      <c r="B19" s="1" t="s">
        <v>246</v>
      </c>
      <c r="C19" t="e">
        <f>VLOOKUP(B19,#REF!,2,0)</f>
        <v>#REF!</v>
      </c>
      <c r="D19" t="str">
        <f>VLOOKUP(B19,[1]Sheet1!$A:$C,3,0)</f>
        <v>Event</v>
      </c>
      <c r="E19">
        <f>VLOOKUP(B19,[1]Sheet1!$A:$D,4,0)</f>
        <v>25</v>
      </c>
      <c r="F19" t="s">
        <v>249</v>
      </c>
    </row>
    <row r="20" spans="1:6" x14ac:dyDescent="0.25">
      <c r="A20" s="2">
        <v>44896</v>
      </c>
      <c r="B20" s="1" t="s">
        <v>246</v>
      </c>
      <c r="C20" t="e">
        <f>VLOOKUP(B20,#REF!,2,0)</f>
        <v>#REF!</v>
      </c>
      <c r="D20" t="str">
        <f>VLOOKUP(B20,[1]Sheet1!$A:$C,3,0)</f>
        <v>Event</v>
      </c>
      <c r="E20">
        <f>VLOOKUP(B20,[1]Sheet1!$A:$D,4,0)</f>
        <v>25</v>
      </c>
      <c r="F20" t="s">
        <v>247</v>
      </c>
    </row>
    <row r="21" spans="1:6" x14ac:dyDescent="0.25">
      <c r="A21" s="2">
        <v>44927</v>
      </c>
      <c r="B21" s="1" t="s">
        <v>246</v>
      </c>
      <c r="C21" t="e">
        <f>VLOOKUP(B21,#REF!,2,0)</f>
        <v>#REF!</v>
      </c>
      <c r="D21" t="str">
        <f>VLOOKUP(B21,[1]Sheet1!$A:$C,3,0)</f>
        <v>Event</v>
      </c>
      <c r="E21">
        <f>VLOOKUP(B21,[1]Sheet1!$A:$D,4,0)</f>
        <v>25</v>
      </c>
      <c r="F21" t="s">
        <v>247</v>
      </c>
    </row>
    <row r="22" spans="1:6" x14ac:dyDescent="0.25">
      <c r="A22" s="2">
        <v>44927</v>
      </c>
      <c r="B22" s="1" t="s">
        <v>243</v>
      </c>
      <c r="C22" t="e">
        <f>VLOOKUP(B22,#REF!,2,0)</f>
        <v>#REF!</v>
      </c>
      <c r="D22" t="str">
        <f>VLOOKUP(B22,[1]Sheet1!$A:$C,3,0)</f>
        <v>Event</v>
      </c>
      <c r="E22">
        <f>VLOOKUP(B22,[1]Sheet1!$A:$D,4,0)</f>
        <v>25</v>
      </c>
      <c r="F22" t="s">
        <v>20</v>
      </c>
    </row>
    <row r="23" spans="1:6" x14ac:dyDescent="0.25">
      <c r="A23" s="2">
        <v>44927</v>
      </c>
      <c r="B23" s="1" t="s">
        <v>235</v>
      </c>
      <c r="C23" t="e">
        <f>VLOOKUP(B23,#REF!,2,0)</f>
        <v>#REF!</v>
      </c>
      <c r="D23" t="str">
        <f>VLOOKUP(B23,[1]Sheet1!$A:$C,3,0)</f>
        <v>Event</v>
      </c>
      <c r="E23" t="str">
        <f>VLOOKUP(B23,[1]Sheet1!$A:$D,4,0)</f>
        <v>25-100</v>
      </c>
      <c r="F23" t="s">
        <v>248</v>
      </c>
    </row>
    <row r="24" spans="1:6" x14ac:dyDescent="0.25">
      <c r="A24" s="2">
        <v>44986</v>
      </c>
      <c r="B24" s="1" t="s">
        <v>243</v>
      </c>
      <c r="C24" t="e">
        <f>VLOOKUP(B24,#REF!,2,0)</f>
        <v>#REF!</v>
      </c>
      <c r="D24" t="str">
        <f>VLOOKUP(B24,[1]Sheet1!$A:$C,3,0)</f>
        <v>Event</v>
      </c>
      <c r="E24">
        <f>VLOOKUP(B24,[1]Sheet1!$A:$D,4,0)</f>
        <v>25</v>
      </c>
      <c r="F24" t="s">
        <v>20</v>
      </c>
    </row>
    <row r="25" spans="1:6" x14ac:dyDescent="0.25">
      <c r="A25" s="2">
        <v>44986</v>
      </c>
      <c r="B25" s="1" t="s">
        <v>246</v>
      </c>
      <c r="C25" t="e">
        <f>VLOOKUP(B25,#REF!,2,0)</f>
        <v>#REF!</v>
      </c>
      <c r="D25" t="str">
        <f>VLOOKUP(B25,[1]Sheet1!$A:$C,3,0)</f>
        <v>Event</v>
      </c>
      <c r="E25">
        <f>VLOOKUP(B25,[1]Sheet1!$A:$D,4,0)</f>
        <v>25</v>
      </c>
      <c r="F25" t="s">
        <v>252</v>
      </c>
    </row>
    <row r="26" spans="1:6" x14ac:dyDescent="0.25">
      <c r="A26" s="2">
        <v>44986</v>
      </c>
      <c r="B26" s="1" t="s">
        <v>235</v>
      </c>
      <c r="C26" t="e">
        <f>VLOOKUP(B26,#REF!,2,0)</f>
        <v>#REF!</v>
      </c>
      <c r="D26" t="str">
        <f>VLOOKUP(B26,[1]Sheet1!$A:$C,3,0)</f>
        <v>Event</v>
      </c>
      <c r="E26" t="str">
        <f>VLOOKUP(B26,[1]Sheet1!$A:$D,4,0)</f>
        <v>25-100</v>
      </c>
      <c r="F26" t="s">
        <v>247</v>
      </c>
    </row>
    <row r="27" spans="1:6" x14ac:dyDescent="0.25">
      <c r="A27" s="2">
        <v>45017</v>
      </c>
      <c r="B27" s="1" t="s">
        <v>243</v>
      </c>
      <c r="C27" t="e">
        <f>VLOOKUP(B27,#REF!,2,0)</f>
        <v>#REF!</v>
      </c>
      <c r="D27" t="str">
        <f>VLOOKUP(B27,[1]Sheet1!$A:$C,3,0)</f>
        <v>Event</v>
      </c>
      <c r="E27">
        <f>VLOOKUP(B27,[1]Sheet1!$A:$D,4,0)</f>
        <v>25</v>
      </c>
      <c r="F27" t="s">
        <v>20</v>
      </c>
    </row>
    <row r="28" spans="1:6" x14ac:dyDescent="0.25">
      <c r="A28" s="2">
        <v>45017</v>
      </c>
      <c r="B28" s="1" t="s">
        <v>235</v>
      </c>
      <c r="C28" t="e">
        <f>VLOOKUP(B28,#REF!,2,0)</f>
        <v>#REF!</v>
      </c>
      <c r="D28" t="str">
        <f>VLOOKUP(B28,[1]Sheet1!$A:$C,3,0)</f>
        <v>Event</v>
      </c>
      <c r="E28">
        <v>25</v>
      </c>
      <c r="F28" t="s">
        <v>253</v>
      </c>
    </row>
    <row r="29" spans="1:6" x14ac:dyDescent="0.25">
      <c r="A29" s="2">
        <v>45017</v>
      </c>
      <c r="B29" s="1" t="s">
        <v>246</v>
      </c>
      <c r="C29" t="e">
        <f>VLOOKUP(B29,#REF!,2,0)</f>
        <v>#REF!</v>
      </c>
      <c r="D29" t="str">
        <f>VLOOKUP(B29,[1]Sheet1!$A:$C,3,0)</f>
        <v>Event</v>
      </c>
      <c r="E29">
        <f>VLOOKUP(B29,[1]Sheet1!$A:$D,4,0)</f>
        <v>25</v>
      </c>
      <c r="F29" t="s">
        <v>254</v>
      </c>
    </row>
    <row r="30" spans="1:6" x14ac:dyDescent="0.25">
      <c r="A30" s="2">
        <v>45017</v>
      </c>
      <c r="B30" s="1" t="s">
        <v>246</v>
      </c>
      <c r="C30" t="e">
        <f>VLOOKUP(B30,#REF!,2,0)</f>
        <v>#REF!</v>
      </c>
      <c r="D30" t="str">
        <f>VLOOKUP(B30,[1]Sheet1!$A:$C,3,0)</f>
        <v>Event</v>
      </c>
      <c r="E30">
        <f>VLOOKUP(B30,[1]Sheet1!$A:$D,4,0)</f>
        <v>25</v>
      </c>
      <c r="F30" t="s">
        <v>255</v>
      </c>
    </row>
    <row r="31" spans="1:6" x14ac:dyDescent="0.25">
      <c r="B31" s="1"/>
      <c r="C31" t="e">
        <f>VLOOKUP(B31,#REF!,2,0)</f>
        <v>#REF!</v>
      </c>
      <c r="D31" t="e">
        <f>VLOOKUP(B31,[1]Sheet1!$A:$C,3,0)</f>
        <v>#N/A</v>
      </c>
      <c r="E31" t="e">
        <f>VLOOKUP(B31,[1]Sheet1!$A:$D,4,0)</f>
        <v>#N/A</v>
      </c>
    </row>
    <row r="32" spans="1:6" x14ac:dyDescent="0.25">
      <c r="C32" t="e">
        <f>VLOOKUP(B32,#REF!,2,0)</f>
        <v>#REF!</v>
      </c>
      <c r="D32" t="e">
        <f>VLOOKUP(B32,[1]Sheet1!$A:$C,3,0)</f>
        <v>#N/A</v>
      </c>
      <c r="E32" t="e">
        <f>VLOOKUP(B32,[1]Sheet1!$A:$D,4,0)</f>
        <v>#N/A</v>
      </c>
    </row>
    <row r="33" spans="3:5" x14ac:dyDescent="0.25">
      <c r="C33" t="e">
        <f>VLOOKUP(B33,#REF!,2,0)</f>
        <v>#REF!</v>
      </c>
      <c r="D33" t="e">
        <f>VLOOKUP(B33,[1]Sheet1!$A:$C,3,0)</f>
        <v>#N/A</v>
      </c>
      <c r="E33" t="e">
        <f>VLOOKUP(B33,[1]Sheet1!$A:$D,4,0)</f>
        <v>#N/A</v>
      </c>
    </row>
    <row r="34" spans="3:5" x14ac:dyDescent="0.25">
      <c r="C34" t="e">
        <f>VLOOKUP(B34,#REF!,2,0)</f>
        <v>#REF!</v>
      </c>
      <c r="D34" t="e">
        <f>VLOOKUP(B34,[1]Sheet1!$A:$C,3,0)</f>
        <v>#N/A</v>
      </c>
      <c r="E34" t="e">
        <f>VLOOKUP(B34,[1]Sheet1!$A:$D,4,0)</f>
        <v>#N/A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7AF7C7950A846BB12FB86F92D300B" ma:contentTypeVersion="15" ma:contentTypeDescription="Create a new document." ma:contentTypeScope="" ma:versionID="e131981b143cebe3354d868530aad71a">
  <xsd:schema xmlns:xsd="http://www.w3.org/2001/XMLSchema" xmlns:xs="http://www.w3.org/2001/XMLSchema" xmlns:p="http://schemas.microsoft.com/office/2006/metadata/properties" xmlns:ns2="e678cb41-cf62-43ef-9bd9-4abfebe717d7" xmlns:ns3="df77023c-d2b2-4e6d-82bd-8a3184b59066" targetNamespace="http://schemas.microsoft.com/office/2006/metadata/properties" ma:root="true" ma:fieldsID="f1d001b5988ef5542d0167a30aeda9a6" ns2:_="" ns3:_="">
    <xsd:import namespace="e678cb41-cf62-43ef-9bd9-4abfebe717d7"/>
    <xsd:import namespace="df77023c-d2b2-4e6d-82bd-8a3184b590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8cb41-cf62-43ef-9bd9-4abfebe71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587780d-8eb8-49fa-922a-b99b7741bb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7023c-d2b2-4e6d-82bd-8a3184b5906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8bcb3ae-add8-40ef-b903-42b0ec63242a}" ma:internalName="TaxCatchAll" ma:showField="CatchAllData" ma:web="df77023c-d2b2-4e6d-82bd-8a3184b590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77023c-d2b2-4e6d-82bd-8a3184b59066" xsi:nil="true"/>
    <lcf76f155ced4ddcb4097134ff3c332f xmlns="e678cb41-cf62-43ef-9bd9-4abfebe717d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3C67C9-1F4E-4A75-B8EF-09708F29EA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78cb41-cf62-43ef-9bd9-4abfebe717d7"/>
    <ds:schemaRef ds:uri="df77023c-d2b2-4e6d-82bd-8a3184b59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2739A1-B3EB-4AB1-9CBF-18803EFAB6CB}">
  <ds:schemaRefs>
    <ds:schemaRef ds:uri="http://schemas.microsoft.com/office/2006/metadata/properties"/>
    <ds:schemaRef ds:uri="http://schemas.microsoft.com/office/infopath/2007/PartnerControls"/>
    <ds:schemaRef ds:uri="df77023c-d2b2-4e6d-82bd-8a3184b59066"/>
    <ds:schemaRef ds:uri="e678cb41-cf62-43ef-9bd9-4abfebe717d7"/>
  </ds:schemaRefs>
</ds:datastoreItem>
</file>

<file path=customXml/itemProps3.xml><?xml version="1.0" encoding="utf-8"?>
<ds:datastoreItem xmlns:ds="http://schemas.openxmlformats.org/officeDocument/2006/customXml" ds:itemID="{C1E806B8-B4F1-491A-94F3-C1F9B4F87D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NT_CP</vt:lpstr>
      <vt:lpstr>Orbiter_CP</vt:lpstr>
      <vt:lpstr>Contribution Points</vt:lpstr>
      <vt:lpstr>Star_CP(upto31.03.23)</vt:lpstr>
      <vt:lpstr>CP Report Pivot</vt:lpstr>
      <vt:lpstr>Sheet2</vt:lpstr>
      <vt:lpstr>NT Details till Feb 2024</vt:lpstr>
      <vt:lpstr>Sudhakar Patole</vt:lpstr>
      <vt:lpstr>Rama Achary</vt:lpstr>
      <vt:lpstr>Minal Govalkar</vt:lpstr>
      <vt:lpstr>Vikas Nalawade</vt:lpstr>
      <vt:lpstr>Priyank Dodia</vt:lpstr>
      <vt:lpstr>Deepak Pande</vt:lpstr>
      <vt:lpstr>Kishore Hegde</vt:lpstr>
      <vt:lpstr>Smita Kadu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Kavita</dc:creator>
  <cp:keywords/>
  <dc:description/>
  <cp:lastModifiedBy>Grace Naidu</cp:lastModifiedBy>
  <cp:revision/>
  <dcterms:created xsi:type="dcterms:W3CDTF">2023-04-29T07:58:35Z</dcterms:created>
  <dcterms:modified xsi:type="dcterms:W3CDTF">2025-03-26T05:46:08Z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0x01010005C7AF7C7950A846BB12FB86F92D300B</vt:lpwstr>
  </property>
</Properties>
</file>