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sc\Study\Entry Level\Task Data\"/>
    </mc:Choice>
  </mc:AlternateContent>
  <xr:revisionPtr revIDLastSave="0" documentId="13_ncr:1_{10DF297B-4FF0-4B95-BF88-9A77B8CE49EE}" xr6:coauthVersionLast="47" xr6:coauthVersionMax="47" xr10:uidLastSave="{00000000-0000-0000-0000-000000000000}"/>
  <bookViews>
    <workbookView xWindow="-120" yWindow="-120" windowWidth="20730" windowHeight="11760" activeTab="1" xr2:uid="{0A0BE48D-FBED-EA4B-9A9D-EC69EAE912D0}"/>
  </bookViews>
  <sheets>
    <sheet name="Task 1" sheetId="2" r:id="rId1"/>
    <sheet name="Task 2" sheetId="3" r:id="rId2"/>
  </sheets>
  <definedNames>
    <definedName name="_xlchart.v1.0" hidden="1">'Task 2'!$B$16</definedName>
    <definedName name="_xlchart.v1.1" hidden="1">'Task 2'!$C$16:$J$16</definedName>
    <definedName name="_xlchart.v1.2" hidden="1">'Task 2'!$B$9</definedName>
    <definedName name="_xlchart.v1.3" hidden="1">'Task 2'!$C$9:$J$9</definedName>
    <definedName name="_xlchart.v1.4" hidden="1">'Task 2'!$B$16</definedName>
    <definedName name="_xlchart.v1.5" hidden="1">'Task 2'!$C$16:$J$16</definedName>
    <definedName name="_xlchart.v1.6" hidden="1">'Task 2'!$B$16</definedName>
    <definedName name="_xlchart.v1.7" hidden="1">'Task 2'!$C$16:$J$16</definedName>
    <definedName name="_xlchart.v1.8" hidden="1">'Task 2'!$B$16</definedName>
    <definedName name="_xlchart.v1.9" hidden="1">'Task 2'!$C$16:$J$16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3" l="1"/>
  <c r="J16" i="3" s="1"/>
  <c r="H16" i="3"/>
  <c r="G16" i="3"/>
  <c r="F16" i="3"/>
  <c r="E16" i="3"/>
  <c r="D16" i="3"/>
  <c r="C16" i="3"/>
  <c r="J15" i="3"/>
  <c r="J9" i="3"/>
  <c r="I9" i="3"/>
  <c r="H9" i="3"/>
  <c r="G9" i="3"/>
  <c r="F9" i="3"/>
  <c r="E9" i="3"/>
  <c r="D9" i="3"/>
  <c r="C9" i="3"/>
  <c r="J8" i="3"/>
  <c r="O17" i="2"/>
  <c r="D15" i="2"/>
  <c r="E15" i="2" s="1"/>
  <c r="F15" i="2" s="1"/>
  <c r="F14" i="2"/>
  <c r="E14" i="2"/>
  <c r="D14" i="2"/>
  <c r="F13" i="2"/>
  <c r="E13" i="2"/>
  <c r="D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13" i="2"/>
  <c r="C10" i="2"/>
  <c r="C6" i="2"/>
  <c r="D16" i="2" l="1"/>
  <c r="E16" i="2" s="1"/>
  <c r="F16" i="2" s="1"/>
  <c r="D17" i="2" l="1"/>
  <c r="E17" i="2" s="1"/>
  <c r="F17" i="2" s="1"/>
  <c r="D18" i="2" l="1"/>
  <c r="E18" i="2" s="1"/>
  <c r="F18" i="2" s="1"/>
  <c r="D19" i="2" l="1"/>
  <c r="E19" i="2" s="1"/>
  <c r="F19" i="2"/>
  <c r="D20" i="2" l="1"/>
  <c r="E20" i="2" s="1"/>
  <c r="F20" i="2" s="1"/>
  <c r="D21" i="2" l="1"/>
  <c r="E21" i="2" s="1"/>
  <c r="F21" i="2" s="1"/>
  <c r="D22" i="2" l="1"/>
  <c r="E22" i="2" s="1"/>
  <c r="F22" i="2" s="1"/>
  <c r="D23" i="2" l="1"/>
  <c r="E23" i="2" s="1"/>
  <c r="F23" i="2" s="1"/>
  <c r="D24" i="2" l="1"/>
  <c r="E24" i="2" s="1"/>
  <c r="F24" i="2" s="1"/>
  <c r="D25" i="2" l="1"/>
  <c r="E25" i="2" s="1"/>
  <c r="F25" i="2" s="1"/>
  <c r="D26" i="2" l="1"/>
  <c r="E26" i="2" s="1"/>
  <c r="F26" i="2" s="1"/>
  <c r="D27" i="2" l="1"/>
  <c r="E27" i="2" s="1"/>
  <c r="F27" i="2"/>
  <c r="D28" i="2" l="1"/>
  <c r="E28" i="2" s="1"/>
  <c r="F28" i="2" s="1"/>
  <c r="D29" i="2" l="1"/>
  <c r="E29" i="2" s="1"/>
  <c r="F29" i="2" s="1"/>
  <c r="D30" i="2" l="1"/>
  <c r="E30" i="2" s="1"/>
  <c r="F30" i="2" s="1"/>
  <c r="D31" i="2" l="1"/>
  <c r="E31" i="2" s="1"/>
  <c r="F31" i="2"/>
  <c r="D32" i="2" l="1"/>
  <c r="E32" i="2" s="1"/>
  <c r="F32" i="2" s="1"/>
  <c r="D33" i="2" l="1"/>
  <c r="E33" i="2" s="1"/>
  <c r="F33" i="2" s="1"/>
  <c r="D34" i="2" l="1"/>
  <c r="E34" i="2" s="1"/>
  <c r="F34" i="2" s="1"/>
  <c r="D35" i="2" l="1"/>
  <c r="E35" i="2" s="1"/>
  <c r="F35" i="2"/>
  <c r="D36" i="2" l="1"/>
  <c r="E36" i="2" s="1"/>
  <c r="F36" i="2" s="1"/>
  <c r="D37" i="2" l="1"/>
  <c r="E37" i="2" s="1"/>
  <c r="F37" i="2" s="1"/>
  <c r="D38" i="2" l="1"/>
  <c r="E38" i="2" s="1"/>
  <c r="F38" i="2" s="1"/>
  <c r="D39" i="2" l="1"/>
  <c r="E39" i="2" s="1"/>
  <c r="F39" i="2" s="1"/>
  <c r="D40" i="2" l="1"/>
  <c r="E40" i="2" s="1"/>
  <c r="F40" i="2" s="1"/>
  <c r="D41" i="2" l="1"/>
  <c r="E41" i="2" s="1"/>
  <c r="F41" i="2" s="1"/>
  <c r="D42" i="2" l="1"/>
  <c r="E42" i="2" s="1"/>
  <c r="F42" i="2" s="1"/>
  <c r="D43" i="2" l="1"/>
  <c r="E43" i="2" s="1"/>
  <c r="F43" i="2" s="1"/>
  <c r="D44" i="2" l="1"/>
  <c r="E44" i="2" s="1"/>
  <c r="F44" i="2" s="1"/>
  <c r="D45" i="2" l="1"/>
  <c r="E45" i="2" s="1"/>
  <c r="F45" i="2" s="1"/>
  <c r="D46" i="2" l="1"/>
  <c r="E46" i="2" s="1"/>
  <c r="F46" i="2" s="1"/>
  <c r="D47" i="2" l="1"/>
  <c r="E47" i="2" s="1"/>
  <c r="F47" i="2" s="1"/>
  <c r="D48" i="2" l="1"/>
  <c r="E48" i="2" s="1"/>
  <c r="F48" i="2" s="1"/>
  <c r="D49" i="2" l="1"/>
  <c r="E49" i="2" s="1"/>
  <c r="F49" i="2" s="1"/>
  <c r="D50" i="2" l="1"/>
  <c r="E50" i="2" s="1"/>
  <c r="F50" i="2"/>
  <c r="D51" i="2" l="1"/>
  <c r="E51" i="2" s="1"/>
  <c r="F51" i="2"/>
  <c r="D52" i="2" l="1"/>
  <c r="E52" i="2" s="1"/>
  <c r="F52" i="2" s="1"/>
  <c r="D53" i="2" l="1"/>
  <c r="E53" i="2" s="1"/>
  <c r="F53" i="2" s="1"/>
  <c r="D54" i="2" l="1"/>
  <c r="E54" i="2" s="1"/>
  <c r="F54" i="2" s="1"/>
  <c r="D55" i="2" l="1"/>
  <c r="E55" i="2" s="1"/>
  <c r="F55" i="2"/>
  <c r="D56" i="2" l="1"/>
  <c r="E56" i="2" s="1"/>
  <c r="F56" i="2" s="1"/>
  <c r="D57" i="2" l="1"/>
  <c r="E57" i="2" s="1"/>
  <c r="F57" i="2" s="1"/>
  <c r="D58" i="2" l="1"/>
  <c r="E58" i="2" s="1"/>
  <c r="F58" i="2" s="1"/>
  <c r="D59" i="2" l="1"/>
  <c r="E59" i="2" s="1"/>
  <c r="F59" i="2" s="1"/>
  <c r="D60" i="2" l="1"/>
  <c r="E60" i="2" s="1"/>
  <c r="F60" i="2" s="1"/>
  <c r="D61" i="2" l="1"/>
  <c r="E61" i="2" s="1"/>
  <c r="F61" i="2" s="1"/>
  <c r="D62" i="2" l="1"/>
  <c r="E62" i="2" s="1"/>
  <c r="F62" i="2" s="1"/>
  <c r="D63" i="2" l="1"/>
  <c r="E63" i="2" s="1"/>
  <c r="F63" i="2"/>
  <c r="D64" i="2" l="1"/>
  <c r="E64" i="2" s="1"/>
  <c r="F64" i="2" s="1"/>
  <c r="D65" i="2" l="1"/>
  <c r="E65" i="2" s="1"/>
  <c r="F65" i="2" s="1"/>
  <c r="D66" i="2" l="1"/>
  <c r="E66" i="2" s="1"/>
  <c r="F66" i="2" s="1"/>
  <c r="D67" i="2" l="1"/>
  <c r="E67" i="2" s="1"/>
  <c r="F67" i="2"/>
  <c r="D68" i="2" l="1"/>
  <c r="E68" i="2" s="1"/>
  <c r="F68" i="2"/>
  <c r="D69" i="2" l="1"/>
  <c r="E69" i="2" s="1"/>
  <c r="F69" i="2" s="1"/>
  <c r="D70" i="2" l="1"/>
  <c r="E70" i="2" s="1"/>
  <c r="F70" i="2"/>
  <c r="D71" i="2" l="1"/>
  <c r="E71" i="2" s="1"/>
  <c r="F71" i="2"/>
  <c r="D72" i="2" l="1"/>
  <c r="E72" i="2" s="1"/>
  <c r="F72" i="2"/>
  <c r="D73" i="2" l="1"/>
  <c r="E73" i="2" s="1"/>
  <c r="F73" i="2" s="1"/>
  <c r="D74" i="2" l="1"/>
  <c r="E74" i="2" s="1"/>
  <c r="F74" i="2"/>
  <c r="D75" i="2" l="1"/>
  <c r="E75" i="2" s="1"/>
  <c r="F75" i="2"/>
  <c r="D76" i="2" l="1"/>
  <c r="E76" i="2" s="1"/>
  <c r="F76" i="2" s="1"/>
  <c r="D77" i="2" l="1"/>
  <c r="E77" i="2" s="1"/>
  <c r="F77" i="2" s="1"/>
  <c r="D78" i="2" l="1"/>
  <c r="E78" i="2" s="1"/>
  <c r="F78" i="2" s="1"/>
  <c r="D79" i="2" l="1"/>
  <c r="E79" i="2" s="1"/>
  <c r="F79" i="2" s="1"/>
  <c r="D80" i="2" l="1"/>
  <c r="E80" i="2" s="1"/>
  <c r="F80" i="2" s="1"/>
  <c r="D81" i="2" l="1"/>
  <c r="E81" i="2" s="1"/>
  <c r="F81" i="2" s="1"/>
  <c r="D82" i="2" l="1"/>
  <c r="E82" i="2" s="1"/>
  <c r="F82" i="2" s="1"/>
  <c r="D83" i="2" l="1"/>
  <c r="E83" i="2" s="1"/>
  <c r="F83" i="2"/>
  <c r="D84" i="2" l="1"/>
  <c r="E84" i="2" s="1"/>
  <c r="F84" i="2" s="1"/>
</calcChain>
</file>

<file path=xl/sharedStrings.xml><?xml version="1.0" encoding="utf-8"?>
<sst xmlns="http://schemas.openxmlformats.org/spreadsheetml/2006/main" count="40" uniqueCount="28">
  <si>
    <t>Loan Schedule</t>
  </si>
  <si>
    <t>Number of periods</t>
  </si>
  <si>
    <t>Period</t>
  </si>
  <si>
    <t>Payment</t>
  </si>
  <si>
    <t>Interest</t>
  </si>
  <si>
    <t>Principal</t>
  </si>
  <si>
    <t>Loan Balance</t>
  </si>
  <si>
    <t>Annual Interest Rate</t>
  </si>
  <si>
    <t>Monthly Interest Rate</t>
  </si>
  <si>
    <t>Loan Amount</t>
  </si>
  <si>
    <t>Monthly Payment</t>
  </si>
  <si>
    <t xml:space="preserve">By the end of year 3, Moulin Pooch Co. will have an outstanding loan of </t>
  </si>
  <si>
    <t>Interest Rate</t>
  </si>
  <si>
    <t>Option 1</t>
  </si>
  <si>
    <t>Initial Investment</t>
  </si>
  <si>
    <t>Net Present Value</t>
  </si>
  <si>
    <t>Cash Flow</t>
  </si>
  <si>
    <t>Present Value</t>
  </si>
  <si>
    <t>Year 1</t>
  </si>
  <si>
    <t>Year 2</t>
  </si>
  <si>
    <t>Year 3</t>
  </si>
  <si>
    <t>Year 4</t>
  </si>
  <si>
    <t>Year 5</t>
  </si>
  <si>
    <t>Year 6</t>
  </si>
  <si>
    <t>Total</t>
  </si>
  <si>
    <t>n=</t>
  </si>
  <si>
    <t>Option 2</t>
  </si>
  <si>
    <t>Option 1 is the better investment!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</si>
</sst>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2" applyNumberFormat="1" applyFont="1"/>
    <xf numFmtId="0" fontId="2" fillId="0" borderId="0" xfId="0" applyFont="1"/>
    <xf numFmtId="8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9" fontId="0" fillId="0" borderId="0" xfId="2" applyFon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5" fontId="0" fillId="0" borderId="0" xfId="0" applyNumberFormat="1"/>
    <xf numFmtId="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waterfall" uniqueId="{1A77DAFC-CEA0-49FA-AACA-46A57289DD1A}">
          <cx:tx>
            <cx:txData>
              <cx:f>_xlchart.v1.2</cx:f>
              <cx:v>Present Value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waterfall" uniqueId="{1B6E1CFE-9C83-4264-AC8D-4F0E8107312A}">
          <cx:tx>
            <cx:txData>
              <cx:f>_xlchart.v1.0</cx:f>
              <cx:v>Present Value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119062</xdr:colOff>
      <xdr:row>3</xdr:row>
      <xdr:rowOff>133350</xdr:rowOff>
    </xdr:from>
    <xdr:to>
      <xdr:col>16</xdr:col>
      <xdr:colOff>576262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183C1F-18D4-7B28-3F97-C50F6FFB4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4287" y="733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176212</xdr:colOff>
      <xdr:row>8</xdr:row>
      <xdr:rowOff>47625</xdr:rowOff>
    </xdr:from>
    <xdr:to>
      <xdr:col>16</xdr:col>
      <xdr:colOff>633412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30C3DA-961C-471B-2292-5434CA613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1437" y="1647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C479-1F0B-48EC-A889-14CBF8DF8C80}">
  <dimension ref="B2:O84"/>
  <sheetViews>
    <sheetView showGridLines="0" workbookViewId="0">
      <selection activeCell="O18" sqref="O18"/>
    </sheetView>
  </sheetViews>
  <sheetFormatPr defaultRowHeight="15.75" x14ac:dyDescent="0.25"/>
  <cols>
    <col min="1" max="1" width="4.125" customWidth="1"/>
    <col min="2" max="2" width="18.75" bestFit="1" customWidth="1"/>
    <col min="3" max="3" width="10.125" bestFit="1" customWidth="1"/>
    <col min="5" max="5" width="9.5" bestFit="1" customWidth="1"/>
    <col min="6" max="6" width="11.75" bestFit="1" customWidth="1"/>
    <col min="15" max="15" width="10.875" bestFit="1" customWidth="1"/>
  </cols>
  <sheetData>
    <row r="2" spans="2:6" x14ac:dyDescent="0.25">
      <c r="B2" s="2" t="s">
        <v>0</v>
      </c>
    </row>
    <row r="4" spans="2:6" x14ac:dyDescent="0.25">
      <c r="B4" t="s">
        <v>1</v>
      </c>
      <c r="C4">
        <v>72</v>
      </c>
    </row>
    <row r="5" spans="2:6" x14ac:dyDescent="0.25">
      <c r="B5" t="s">
        <v>7</v>
      </c>
      <c r="C5" s="7">
        <v>0.04</v>
      </c>
    </row>
    <row r="6" spans="2:6" x14ac:dyDescent="0.25">
      <c r="B6" t="s">
        <v>8</v>
      </c>
      <c r="C6" s="1">
        <f>C5/12</f>
        <v>3.3333333333333335E-3</v>
      </c>
    </row>
    <row r="7" spans="2:6" x14ac:dyDescent="0.25">
      <c r="B7" t="s">
        <v>9</v>
      </c>
      <c r="C7" s="8">
        <v>450000</v>
      </c>
    </row>
    <row r="10" spans="2:6" x14ac:dyDescent="0.25">
      <c r="B10" t="s">
        <v>10</v>
      </c>
      <c r="C10" s="3">
        <f>PMT(C6,C4,C7)</f>
        <v>-7040.3323826441265</v>
      </c>
    </row>
    <row r="12" spans="2:6" x14ac:dyDescent="0.2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2:6" x14ac:dyDescent="0.25">
      <c r="B13" s="5">
        <v>1</v>
      </c>
      <c r="C13" s="6">
        <f>-$C$10</f>
        <v>7040.3323826441265</v>
      </c>
      <c r="D13" s="10">
        <f>C6*C7</f>
        <v>1500</v>
      </c>
      <c r="E13" s="6">
        <f>C13-D13</f>
        <v>5540.3323826441265</v>
      </c>
      <c r="F13" s="10">
        <f>C7-E13</f>
        <v>444459.66761735588</v>
      </c>
    </row>
    <row r="14" spans="2:6" x14ac:dyDescent="0.25">
      <c r="B14" s="5">
        <v>2</v>
      </c>
      <c r="C14" s="6">
        <f t="shared" ref="C14:C77" si="0">-$C$10</f>
        <v>7040.3323826441265</v>
      </c>
      <c r="D14" s="10">
        <f>$C$6*F13</f>
        <v>1481.5322253911863</v>
      </c>
      <c r="E14" s="6">
        <f>C14-D14</f>
        <v>5558.8001572529402</v>
      </c>
      <c r="F14" s="10">
        <f>F13-E14</f>
        <v>438900.86746010295</v>
      </c>
    </row>
    <row r="15" spans="2:6" x14ac:dyDescent="0.25">
      <c r="B15" s="5">
        <v>3</v>
      </c>
      <c r="C15" s="6">
        <f t="shared" si="0"/>
        <v>7040.3323826441265</v>
      </c>
      <c r="D15" s="10">
        <f t="shared" ref="D15:D78" si="1">$C$6*F14</f>
        <v>1463.0028915336766</v>
      </c>
      <c r="E15" s="6">
        <f t="shared" ref="E15:E78" si="2">C15-D15</f>
        <v>5577.3294911104495</v>
      </c>
      <c r="F15" s="10">
        <f t="shared" ref="F15:F78" si="3">F14-E15</f>
        <v>433323.53796899249</v>
      </c>
    </row>
    <row r="16" spans="2:6" x14ac:dyDescent="0.25">
      <c r="B16" s="5">
        <v>4</v>
      </c>
      <c r="C16" s="6">
        <f t="shared" si="0"/>
        <v>7040.3323826441265</v>
      </c>
      <c r="D16" s="10">
        <f t="shared" si="1"/>
        <v>1444.411793229975</v>
      </c>
      <c r="E16" s="6">
        <f t="shared" si="2"/>
        <v>5595.9205894141514</v>
      </c>
      <c r="F16" s="10">
        <f t="shared" si="3"/>
        <v>427727.61737957835</v>
      </c>
    </row>
    <row r="17" spans="2:15" x14ac:dyDescent="0.25">
      <c r="B17" s="5">
        <v>5</v>
      </c>
      <c r="C17" s="6">
        <f t="shared" si="0"/>
        <v>7040.3323826441265</v>
      </c>
      <c r="D17" s="10">
        <f t="shared" si="1"/>
        <v>1425.7587245985947</v>
      </c>
      <c r="E17" s="6">
        <f t="shared" si="2"/>
        <v>5614.5736580455323</v>
      </c>
      <c r="F17" s="10">
        <f t="shared" si="3"/>
        <v>422113.0437215328</v>
      </c>
      <c r="H17" t="s">
        <v>11</v>
      </c>
      <c r="O17" s="9">
        <f>F48</f>
        <v>238461.45366257877</v>
      </c>
    </row>
    <row r="18" spans="2:15" x14ac:dyDescent="0.25">
      <c r="B18" s="5">
        <v>6</v>
      </c>
      <c r="C18" s="6">
        <f t="shared" si="0"/>
        <v>7040.3323826441265</v>
      </c>
      <c r="D18" s="10">
        <f t="shared" si="1"/>
        <v>1407.0434790717761</v>
      </c>
      <c r="E18" s="6">
        <f t="shared" si="2"/>
        <v>5633.2889035723501</v>
      </c>
      <c r="F18" s="10">
        <f t="shared" si="3"/>
        <v>416479.75481796043</v>
      </c>
    </row>
    <row r="19" spans="2:15" x14ac:dyDescent="0.25">
      <c r="B19" s="5">
        <v>7</v>
      </c>
      <c r="C19" s="6">
        <f t="shared" si="0"/>
        <v>7040.3323826441265</v>
      </c>
      <c r="D19" s="10">
        <f t="shared" si="1"/>
        <v>1388.2658493932015</v>
      </c>
      <c r="E19" s="6">
        <f t="shared" si="2"/>
        <v>5652.0665332509252</v>
      </c>
      <c r="F19" s="10">
        <f t="shared" si="3"/>
        <v>410827.68828470953</v>
      </c>
    </row>
    <row r="20" spans="2:15" x14ac:dyDescent="0.25">
      <c r="B20" s="5">
        <v>8</v>
      </c>
      <c r="C20" s="6">
        <f t="shared" si="0"/>
        <v>7040.3323826441265</v>
      </c>
      <c r="D20" s="10">
        <f t="shared" si="1"/>
        <v>1369.4256276156984</v>
      </c>
      <c r="E20" s="6">
        <f t="shared" si="2"/>
        <v>5670.9067550284281</v>
      </c>
      <c r="F20" s="10">
        <f t="shared" si="3"/>
        <v>405156.78152968112</v>
      </c>
    </row>
    <row r="21" spans="2:15" x14ac:dyDescent="0.25">
      <c r="B21" s="5">
        <v>9</v>
      </c>
      <c r="C21" s="6">
        <f t="shared" si="0"/>
        <v>7040.3323826441265</v>
      </c>
      <c r="D21" s="10">
        <f t="shared" si="1"/>
        <v>1350.5226050989372</v>
      </c>
      <c r="E21" s="6">
        <f t="shared" si="2"/>
        <v>5689.8097775451897</v>
      </c>
      <c r="F21" s="10">
        <f t="shared" si="3"/>
        <v>399466.9717521359</v>
      </c>
    </row>
    <row r="22" spans="2:15" x14ac:dyDescent="0.25">
      <c r="B22" s="5">
        <v>10</v>
      </c>
      <c r="C22" s="6">
        <f t="shared" si="0"/>
        <v>7040.3323826441265</v>
      </c>
      <c r="D22" s="10">
        <f t="shared" si="1"/>
        <v>1331.5565725071197</v>
      </c>
      <c r="E22" s="6">
        <f t="shared" si="2"/>
        <v>5708.7758101370073</v>
      </c>
      <c r="F22" s="10">
        <f t="shared" si="3"/>
        <v>393758.19594199891</v>
      </c>
    </row>
    <row r="23" spans="2:15" x14ac:dyDescent="0.25">
      <c r="B23" s="5">
        <v>11</v>
      </c>
      <c r="C23" s="6">
        <f t="shared" si="0"/>
        <v>7040.3323826441265</v>
      </c>
      <c r="D23" s="10">
        <f t="shared" si="1"/>
        <v>1312.5273198066632</v>
      </c>
      <c r="E23" s="6">
        <f t="shared" si="2"/>
        <v>5727.8050628374631</v>
      </c>
      <c r="F23" s="10">
        <f t="shared" si="3"/>
        <v>388030.39087916142</v>
      </c>
    </row>
    <row r="24" spans="2:15" x14ac:dyDescent="0.25">
      <c r="B24" s="5">
        <v>12</v>
      </c>
      <c r="C24" s="6">
        <f t="shared" si="0"/>
        <v>7040.3323826441265</v>
      </c>
      <c r="D24" s="10">
        <f t="shared" si="1"/>
        <v>1293.4346362638714</v>
      </c>
      <c r="E24" s="6">
        <f t="shared" si="2"/>
        <v>5746.8977463802548</v>
      </c>
      <c r="F24" s="10">
        <f t="shared" si="3"/>
        <v>382283.49313278118</v>
      </c>
    </row>
    <row r="25" spans="2:15" x14ac:dyDescent="0.25">
      <c r="B25" s="5">
        <v>13</v>
      </c>
      <c r="C25" s="6">
        <f t="shared" si="0"/>
        <v>7040.3323826441265</v>
      </c>
      <c r="D25" s="10">
        <f t="shared" si="1"/>
        <v>1274.2783104426039</v>
      </c>
      <c r="E25" s="6">
        <f t="shared" si="2"/>
        <v>5766.054072201523</v>
      </c>
      <c r="F25" s="10">
        <f t="shared" si="3"/>
        <v>376517.43906057964</v>
      </c>
    </row>
    <row r="26" spans="2:15" x14ac:dyDescent="0.25">
      <c r="B26" s="5">
        <v>14</v>
      </c>
      <c r="C26" s="6">
        <f t="shared" si="0"/>
        <v>7040.3323826441265</v>
      </c>
      <c r="D26" s="10">
        <f t="shared" si="1"/>
        <v>1255.0581302019323</v>
      </c>
      <c r="E26" s="6">
        <f t="shared" si="2"/>
        <v>5785.2742524421938</v>
      </c>
      <c r="F26" s="10">
        <f t="shared" si="3"/>
        <v>370732.16480813746</v>
      </c>
    </row>
    <row r="27" spans="2:15" x14ac:dyDescent="0.25">
      <c r="B27" s="5">
        <v>15</v>
      </c>
      <c r="C27" s="6">
        <f t="shared" si="0"/>
        <v>7040.3323826441265</v>
      </c>
      <c r="D27" s="10">
        <f t="shared" si="1"/>
        <v>1235.7738826937916</v>
      </c>
      <c r="E27" s="6">
        <f t="shared" si="2"/>
        <v>5804.5584999503353</v>
      </c>
      <c r="F27" s="10">
        <f t="shared" si="3"/>
        <v>364927.60630818713</v>
      </c>
    </row>
    <row r="28" spans="2:15" x14ac:dyDescent="0.25">
      <c r="B28" s="5">
        <v>16</v>
      </c>
      <c r="C28" s="6">
        <f t="shared" si="0"/>
        <v>7040.3323826441265</v>
      </c>
      <c r="D28" s="10">
        <f t="shared" si="1"/>
        <v>1216.4253543606239</v>
      </c>
      <c r="E28" s="6">
        <f t="shared" si="2"/>
        <v>5823.9070282835028</v>
      </c>
      <c r="F28" s="10">
        <f t="shared" si="3"/>
        <v>359103.69927990361</v>
      </c>
    </row>
    <row r="29" spans="2:15" x14ac:dyDescent="0.25">
      <c r="B29" s="5">
        <v>17</v>
      </c>
      <c r="C29" s="6">
        <f t="shared" si="0"/>
        <v>7040.3323826441265</v>
      </c>
      <c r="D29" s="10">
        <f t="shared" si="1"/>
        <v>1197.0123309330122</v>
      </c>
      <c r="E29" s="6">
        <f t="shared" si="2"/>
        <v>5843.3200517111145</v>
      </c>
      <c r="F29" s="10">
        <f t="shared" si="3"/>
        <v>353260.3792281925</v>
      </c>
    </row>
    <row r="30" spans="2:15" x14ac:dyDescent="0.25">
      <c r="B30" s="5">
        <v>18</v>
      </c>
      <c r="C30" s="6">
        <f t="shared" si="0"/>
        <v>7040.3323826441265</v>
      </c>
      <c r="D30" s="10">
        <f t="shared" si="1"/>
        <v>1177.5345974273084</v>
      </c>
      <c r="E30" s="6">
        <f t="shared" si="2"/>
        <v>5862.7977852168178</v>
      </c>
      <c r="F30" s="10">
        <f t="shared" si="3"/>
        <v>347397.58144297567</v>
      </c>
    </row>
    <row r="31" spans="2:15" x14ac:dyDescent="0.25">
      <c r="B31" s="5">
        <v>19</v>
      </c>
      <c r="C31" s="6">
        <f t="shared" si="0"/>
        <v>7040.3323826441265</v>
      </c>
      <c r="D31" s="10">
        <f t="shared" si="1"/>
        <v>1157.9919381432524</v>
      </c>
      <c r="E31" s="6">
        <f t="shared" si="2"/>
        <v>5882.3404445008746</v>
      </c>
      <c r="F31" s="10">
        <f t="shared" si="3"/>
        <v>341515.24099847482</v>
      </c>
    </row>
    <row r="32" spans="2:15" x14ac:dyDescent="0.25">
      <c r="B32" s="5">
        <v>20</v>
      </c>
      <c r="C32" s="6">
        <f t="shared" si="0"/>
        <v>7040.3323826441265</v>
      </c>
      <c r="D32" s="10">
        <f t="shared" si="1"/>
        <v>1138.3841366615827</v>
      </c>
      <c r="E32" s="6">
        <f t="shared" si="2"/>
        <v>5901.948245982544</v>
      </c>
      <c r="F32" s="10">
        <f t="shared" si="3"/>
        <v>335613.2927524923</v>
      </c>
    </row>
    <row r="33" spans="2:6" x14ac:dyDescent="0.25">
      <c r="B33" s="5">
        <v>21</v>
      </c>
      <c r="C33" s="6">
        <f t="shared" si="0"/>
        <v>7040.3323826441265</v>
      </c>
      <c r="D33" s="10">
        <f t="shared" si="1"/>
        <v>1118.7109758416411</v>
      </c>
      <c r="E33" s="6">
        <f t="shared" si="2"/>
        <v>5921.6214068024856</v>
      </c>
      <c r="F33" s="10">
        <f t="shared" si="3"/>
        <v>329691.6713456898</v>
      </c>
    </row>
    <row r="34" spans="2:6" x14ac:dyDescent="0.25">
      <c r="B34" s="5">
        <v>22</v>
      </c>
      <c r="C34" s="6">
        <f t="shared" si="0"/>
        <v>7040.3323826441265</v>
      </c>
      <c r="D34" s="10">
        <f t="shared" si="1"/>
        <v>1098.9722378189661</v>
      </c>
      <c r="E34" s="6">
        <f t="shared" si="2"/>
        <v>5941.3601448251602</v>
      </c>
      <c r="F34" s="10">
        <f t="shared" si="3"/>
        <v>323750.31120086461</v>
      </c>
    </row>
    <row r="35" spans="2:6" x14ac:dyDescent="0.25">
      <c r="B35" s="5">
        <v>23</v>
      </c>
      <c r="C35" s="6">
        <f t="shared" si="0"/>
        <v>7040.3323826441265</v>
      </c>
      <c r="D35" s="10">
        <f t="shared" si="1"/>
        <v>1079.1677040028821</v>
      </c>
      <c r="E35" s="6">
        <f t="shared" si="2"/>
        <v>5961.1646786412439</v>
      </c>
      <c r="F35" s="10">
        <f t="shared" si="3"/>
        <v>317789.14652222337</v>
      </c>
    </row>
    <row r="36" spans="2:6" x14ac:dyDescent="0.25">
      <c r="B36" s="5">
        <v>24</v>
      </c>
      <c r="C36" s="6">
        <f t="shared" si="0"/>
        <v>7040.3323826441265</v>
      </c>
      <c r="D36" s="10">
        <f t="shared" si="1"/>
        <v>1059.2971550740779</v>
      </c>
      <c r="E36" s="6">
        <f t="shared" si="2"/>
        <v>5981.0352275700488</v>
      </c>
      <c r="F36" s="10">
        <f t="shared" si="3"/>
        <v>311808.11129465332</v>
      </c>
    </row>
    <row r="37" spans="2:6" x14ac:dyDescent="0.25">
      <c r="B37" s="5">
        <v>25</v>
      </c>
      <c r="C37" s="6">
        <f t="shared" si="0"/>
        <v>7040.3323826441265</v>
      </c>
      <c r="D37" s="10">
        <f t="shared" si="1"/>
        <v>1039.3603709821778</v>
      </c>
      <c r="E37" s="6">
        <f t="shared" si="2"/>
        <v>6000.9720116619483</v>
      </c>
      <c r="F37" s="10">
        <f t="shared" si="3"/>
        <v>305807.13928299135</v>
      </c>
    </row>
    <row r="38" spans="2:6" x14ac:dyDescent="0.25">
      <c r="B38" s="5">
        <v>26</v>
      </c>
      <c r="C38" s="6">
        <f t="shared" si="0"/>
        <v>7040.3323826441265</v>
      </c>
      <c r="D38" s="10">
        <f t="shared" si="1"/>
        <v>1019.3571309433046</v>
      </c>
      <c r="E38" s="6">
        <f t="shared" si="2"/>
        <v>6020.9752517008219</v>
      </c>
      <c r="F38" s="10">
        <f t="shared" si="3"/>
        <v>299786.16403129051</v>
      </c>
    </row>
    <row r="39" spans="2:6" x14ac:dyDescent="0.25">
      <c r="B39" s="5">
        <v>27</v>
      </c>
      <c r="C39" s="6">
        <f t="shared" si="0"/>
        <v>7040.3323826441265</v>
      </c>
      <c r="D39" s="10">
        <f t="shared" si="1"/>
        <v>999.28721343763505</v>
      </c>
      <c r="E39" s="6">
        <f t="shared" si="2"/>
        <v>6041.0451692064917</v>
      </c>
      <c r="F39" s="10">
        <f t="shared" si="3"/>
        <v>293745.118862084</v>
      </c>
    </row>
    <row r="40" spans="2:6" x14ac:dyDescent="0.25">
      <c r="B40" s="5">
        <v>28</v>
      </c>
      <c r="C40" s="6">
        <f t="shared" si="0"/>
        <v>7040.3323826441265</v>
      </c>
      <c r="D40" s="10">
        <f t="shared" si="1"/>
        <v>979.15039620694677</v>
      </c>
      <c r="E40" s="6">
        <f t="shared" si="2"/>
        <v>6061.1819864371801</v>
      </c>
      <c r="F40" s="10">
        <f t="shared" si="3"/>
        <v>287683.93687564682</v>
      </c>
    </row>
    <row r="41" spans="2:6" x14ac:dyDescent="0.25">
      <c r="B41" s="5">
        <v>29</v>
      </c>
      <c r="C41" s="6">
        <f t="shared" si="0"/>
        <v>7040.3323826441265</v>
      </c>
      <c r="D41" s="10">
        <f t="shared" si="1"/>
        <v>958.94645625215617</v>
      </c>
      <c r="E41" s="6">
        <f t="shared" si="2"/>
        <v>6081.3859263919703</v>
      </c>
      <c r="F41" s="10">
        <f t="shared" si="3"/>
        <v>281602.55094925483</v>
      </c>
    </row>
    <row r="42" spans="2:6" x14ac:dyDescent="0.25">
      <c r="B42" s="5">
        <v>30</v>
      </c>
      <c r="C42" s="6">
        <f t="shared" si="0"/>
        <v>7040.3323826441265</v>
      </c>
      <c r="D42" s="10">
        <f t="shared" si="1"/>
        <v>938.67516983084954</v>
      </c>
      <c r="E42" s="6">
        <f t="shared" si="2"/>
        <v>6101.6572128132766</v>
      </c>
      <c r="F42" s="10">
        <f t="shared" si="3"/>
        <v>275500.89373644156</v>
      </c>
    </row>
    <row r="43" spans="2:6" x14ac:dyDescent="0.25">
      <c r="B43" s="5">
        <v>31</v>
      </c>
      <c r="C43" s="6">
        <f t="shared" si="0"/>
        <v>7040.3323826441265</v>
      </c>
      <c r="D43" s="10">
        <f t="shared" si="1"/>
        <v>918.33631245480524</v>
      </c>
      <c r="E43" s="6">
        <f t="shared" si="2"/>
        <v>6121.9960701893215</v>
      </c>
      <c r="F43" s="10">
        <f t="shared" si="3"/>
        <v>269378.89766625222</v>
      </c>
    </row>
    <row r="44" spans="2:6" x14ac:dyDescent="0.25">
      <c r="B44" s="5">
        <v>32</v>
      </c>
      <c r="C44" s="6">
        <f t="shared" si="0"/>
        <v>7040.3323826441265</v>
      </c>
      <c r="D44" s="10">
        <f t="shared" si="1"/>
        <v>897.92965888750746</v>
      </c>
      <c r="E44" s="6">
        <f t="shared" si="2"/>
        <v>6142.4027237566188</v>
      </c>
      <c r="F44" s="10">
        <f t="shared" si="3"/>
        <v>263236.4949424956</v>
      </c>
    </row>
    <row r="45" spans="2:6" x14ac:dyDescent="0.25">
      <c r="B45" s="5">
        <v>33</v>
      </c>
      <c r="C45" s="6">
        <f t="shared" si="0"/>
        <v>7040.3323826441265</v>
      </c>
      <c r="D45" s="10">
        <f t="shared" si="1"/>
        <v>877.45498314165206</v>
      </c>
      <c r="E45" s="6">
        <f t="shared" si="2"/>
        <v>6162.8773995024749</v>
      </c>
      <c r="F45" s="10">
        <f t="shared" si="3"/>
        <v>257073.61754299313</v>
      </c>
    </row>
    <row r="46" spans="2:6" x14ac:dyDescent="0.25">
      <c r="B46" s="5">
        <v>34</v>
      </c>
      <c r="C46" s="6">
        <f t="shared" si="0"/>
        <v>7040.3323826441265</v>
      </c>
      <c r="D46" s="10">
        <f t="shared" si="1"/>
        <v>856.91205847664378</v>
      </c>
      <c r="E46" s="6">
        <f t="shared" si="2"/>
        <v>6183.4203241674822</v>
      </c>
      <c r="F46" s="10">
        <f t="shared" si="3"/>
        <v>250890.19721882566</v>
      </c>
    </row>
    <row r="47" spans="2:6" x14ac:dyDescent="0.25">
      <c r="B47" s="5">
        <v>35</v>
      </c>
      <c r="C47" s="6">
        <f t="shared" si="0"/>
        <v>7040.3323826441265</v>
      </c>
      <c r="D47" s="10">
        <f t="shared" si="1"/>
        <v>836.30065739608563</v>
      </c>
      <c r="E47" s="6">
        <f t="shared" si="2"/>
        <v>6204.0317252480409</v>
      </c>
      <c r="F47" s="10">
        <f t="shared" si="3"/>
        <v>244686.16549357763</v>
      </c>
    </row>
    <row r="48" spans="2:6" x14ac:dyDescent="0.25">
      <c r="B48" s="5">
        <v>36</v>
      </c>
      <c r="C48" s="6">
        <f t="shared" si="0"/>
        <v>7040.3323826441265</v>
      </c>
      <c r="D48" s="10">
        <f t="shared" si="1"/>
        <v>815.62055164525884</v>
      </c>
      <c r="E48" s="6">
        <f t="shared" si="2"/>
        <v>6224.7118309988673</v>
      </c>
      <c r="F48" s="10">
        <f t="shared" si="3"/>
        <v>238461.45366257877</v>
      </c>
    </row>
    <row r="49" spans="2:6" x14ac:dyDescent="0.25">
      <c r="B49" s="5">
        <v>37</v>
      </c>
      <c r="C49" s="6">
        <f t="shared" si="0"/>
        <v>7040.3323826441265</v>
      </c>
      <c r="D49" s="10">
        <f t="shared" si="1"/>
        <v>794.87151220859596</v>
      </c>
      <c r="E49" s="6">
        <f t="shared" si="2"/>
        <v>6245.4608704355305</v>
      </c>
      <c r="F49" s="10">
        <f t="shared" si="3"/>
        <v>232215.99279214325</v>
      </c>
    </row>
    <row r="50" spans="2:6" x14ac:dyDescent="0.25">
      <c r="B50" s="5">
        <v>38</v>
      </c>
      <c r="C50" s="6">
        <f t="shared" si="0"/>
        <v>7040.3323826441265</v>
      </c>
      <c r="D50" s="10">
        <f t="shared" si="1"/>
        <v>774.05330930714422</v>
      </c>
      <c r="E50" s="6">
        <f t="shared" si="2"/>
        <v>6266.279073336982</v>
      </c>
      <c r="F50" s="10">
        <f t="shared" si="3"/>
        <v>225949.71371880628</v>
      </c>
    </row>
    <row r="51" spans="2:6" x14ac:dyDescent="0.25">
      <c r="B51" s="5">
        <v>39</v>
      </c>
      <c r="C51" s="6">
        <f t="shared" si="0"/>
        <v>7040.3323826441265</v>
      </c>
      <c r="D51" s="10">
        <f t="shared" si="1"/>
        <v>753.16571239602092</v>
      </c>
      <c r="E51" s="6">
        <f t="shared" si="2"/>
        <v>6287.1666702481052</v>
      </c>
      <c r="F51" s="10">
        <f t="shared" si="3"/>
        <v>219662.54704855816</v>
      </c>
    </row>
    <row r="52" spans="2:6" x14ac:dyDescent="0.25">
      <c r="B52" s="5">
        <v>40</v>
      </c>
      <c r="C52" s="6">
        <f t="shared" si="0"/>
        <v>7040.3323826441265</v>
      </c>
      <c r="D52" s="10">
        <f t="shared" si="1"/>
        <v>732.2084901618606</v>
      </c>
      <c r="E52" s="6">
        <f t="shared" si="2"/>
        <v>6308.1238924822655</v>
      </c>
      <c r="F52" s="10">
        <f t="shared" si="3"/>
        <v>213354.42315607591</v>
      </c>
    </row>
    <row r="53" spans="2:6" x14ac:dyDescent="0.25">
      <c r="B53" s="5">
        <v>41</v>
      </c>
      <c r="C53" s="6">
        <f t="shared" si="0"/>
        <v>7040.3323826441265</v>
      </c>
      <c r="D53" s="10">
        <f t="shared" si="1"/>
        <v>711.18141052025305</v>
      </c>
      <c r="E53" s="6">
        <f t="shared" si="2"/>
        <v>6329.1509721238735</v>
      </c>
      <c r="F53" s="10">
        <f t="shared" si="3"/>
        <v>207025.27218395204</v>
      </c>
    </row>
    <row r="54" spans="2:6" x14ac:dyDescent="0.25">
      <c r="B54" s="5">
        <v>42</v>
      </c>
      <c r="C54" s="6">
        <f t="shared" si="0"/>
        <v>7040.3323826441265</v>
      </c>
      <c r="D54" s="10">
        <f t="shared" si="1"/>
        <v>690.08424061317351</v>
      </c>
      <c r="E54" s="6">
        <f t="shared" si="2"/>
        <v>6350.2481420309532</v>
      </c>
      <c r="F54" s="10">
        <f t="shared" si="3"/>
        <v>200675.02404192107</v>
      </c>
    </row>
    <row r="55" spans="2:6" x14ac:dyDescent="0.25">
      <c r="B55" s="5">
        <v>43</v>
      </c>
      <c r="C55" s="6">
        <f t="shared" si="0"/>
        <v>7040.3323826441265</v>
      </c>
      <c r="D55" s="10">
        <f t="shared" si="1"/>
        <v>668.91674680640358</v>
      </c>
      <c r="E55" s="6">
        <f t="shared" si="2"/>
        <v>6371.4156358377231</v>
      </c>
      <c r="F55" s="10">
        <f t="shared" si="3"/>
        <v>194303.60840608334</v>
      </c>
    </row>
    <row r="56" spans="2:6" x14ac:dyDescent="0.25">
      <c r="B56" s="5">
        <v>44</v>
      </c>
      <c r="C56" s="6">
        <f t="shared" si="0"/>
        <v>7040.3323826441265</v>
      </c>
      <c r="D56" s="10">
        <f t="shared" si="1"/>
        <v>647.67869468694448</v>
      </c>
      <c r="E56" s="6">
        <f t="shared" si="2"/>
        <v>6392.6536879571822</v>
      </c>
      <c r="F56" s="10">
        <f t="shared" si="3"/>
        <v>187910.95471812616</v>
      </c>
    </row>
    <row r="57" spans="2:6" x14ac:dyDescent="0.25">
      <c r="B57" s="5">
        <v>45</v>
      </c>
      <c r="C57" s="6">
        <f t="shared" si="0"/>
        <v>7040.3323826441265</v>
      </c>
      <c r="D57" s="10">
        <f t="shared" si="1"/>
        <v>626.36984906042062</v>
      </c>
      <c r="E57" s="6">
        <f t="shared" si="2"/>
        <v>6413.9625335837063</v>
      </c>
      <c r="F57" s="10">
        <f t="shared" si="3"/>
        <v>181496.99218454244</v>
      </c>
    </row>
    <row r="58" spans="2:6" x14ac:dyDescent="0.25">
      <c r="B58" s="5">
        <v>46</v>
      </c>
      <c r="C58" s="6">
        <f t="shared" si="0"/>
        <v>7040.3323826441265</v>
      </c>
      <c r="D58" s="10">
        <f t="shared" si="1"/>
        <v>604.98997394847481</v>
      </c>
      <c r="E58" s="6">
        <f t="shared" si="2"/>
        <v>6435.342408695652</v>
      </c>
      <c r="F58" s="10">
        <f t="shared" si="3"/>
        <v>175061.64977584677</v>
      </c>
    </row>
    <row r="59" spans="2:6" x14ac:dyDescent="0.25">
      <c r="B59" s="5">
        <v>47</v>
      </c>
      <c r="C59" s="6">
        <f t="shared" si="0"/>
        <v>7040.3323826441265</v>
      </c>
      <c r="D59" s="10">
        <f t="shared" si="1"/>
        <v>583.53883258615599</v>
      </c>
      <c r="E59" s="6">
        <f t="shared" si="2"/>
        <v>6456.7935500579706</v>
      </c>
      <c r="F59" s="10">
        <f t="shared" si="3"/>
        <v>168604.8562257888</v>
      </c>
    </row>
    <row r="60" spans="2:6" x14ac:dyDescent="0.25">
      <c r="B60" s="5">
        <v>48</v>
      </c>
      <c r="C60" s="6">
        <f t="shared" si="0"/>
        <v>7040.3323826441265</v>
      </c>
      <c r="D60" s="10">
        <f t="shared" si="1"/>
        <v>562.01618741929599</v>
      </c>
      <c r="E60" s="6">
        <f t="shared" si="2"/>
        <v>6478.3161952248302</v>
      </c>
      <c r="F60" s="10">
        <f t="shared" si="3"/>
        <v>162126.54003056398</v>
      </c>
    </row>
    <row r="61" spans="2:6" x14ac:dyDescent="0.25">
      <c r="B61" s="5">
        <v>49</v>
      </c>
      <c r="C61" s="6">
        <f t="shared" si="0"/>
        <v>7040.3323826441265</v>
      </c>
      <c r="D61" s="10">
        <f t="shared" si="1"/>
        <v>540.42180010187997</v>
      </c>
      <c r="E61" s="6">
        <f t="shared" si="2"/>
        <v>6499.9105825422466</v>
      </c>
      <c r="F61" s="10">
        <f t="shared" si="3"/>
        <v>155626.62944802173</v>
      </c>
    </row>
    <row r="62" spans="2:6" x14ac:dyDescent="0.25">
      <c r="B62" s="5">
        <v>50</v>
      </c>
      <c r="C62" s="6">
        <f t="shared" si="0"/>
        <v>7040.3323826441265</v>
      </c>
      <c r="D62" s="10">
        <f t="shared" si="1"/>
        <v>518.75543149340581</v>
      </c>
      <c r="E62" s="6">
        <f t="shared" si="2"/>
        <v>6521.5769511507206</v>
      </c>
      <c r="F62" s="10">
        <f t="shared" si="3"/>
        <v>149105.05249687101</v>
      </c>
    </row>
    <row r="63" spans="2:6" x14ac:dyDescent="0.25">
      <c r="B63" s="5">
        <v>51</v>
      </c>
      <c r="C63" s="6">
        <f t="shared" si="0"/>
        <v>7040.3323826441265</v>
      </c>
      <c r="D63" s="10">
        <f t="shared" si="1"/>
        <v>497.01684165623675</v>
      </c>
      <c r="E63" s="6">
        <f t="shared" si="2"/>
        <v>6543.31554098789</v>
      </c>
      <c r="F63" s="10">
        <f t="shared" si="3"/>
        <v>142561.73695588313</v>
      </c>
    </row>
    <row r="64" spans="2:6" x14ac:dyDescent="0.25">
      <c r="B64" s="5">
        <v>52</v>
      </c>
      <c r="C64" s="6">
        <f t="shared" si="0"/>
        <v>7040.3323826441265</v>
      </c>
      <c r="D64" s="10">
        <f t="shared" si="1"/>
        <v>475.20578985294378</v>
      </c>
      <c r="E64" s="6">
        <f t="shared" si="2"/>
        <v>6565.1265927911827</v>
      </c>
      <c r="F64" s="10">
        <f t="shared" si="3"/>
        <v>135996.61036309195</v>
      </c>
    </row>
    <row r="65" spans="2:6" x14ac:dyDescent="0.25">
      <c r="B65" s="5">
        <v>53</v>
      </c>
      <c r="C65" s="6">
        <f t="shared" si="0"/>
        <v>7040.3323826441265</v>
      </c>
      <c r="D65" s="10">
        <f t="shared" si="1"/>
        <v>453.32203454363986</v>
      </c>
      <c r="E65" s="6">
        <f t="shared" si="2"/>
        <v>6587.0103481004862</v>
      </c>
      <c r="F65" s="10">
        <f t="shared" si="3"/>
        <v>129409.60001499146</v>
      </c>
    </row>
    <row r="66" spans="2:6" x14ac:dyDescent="0.25">
      <c r="B66" s="5">
        <v>54</v>
      </c>
      <c r="C66" s="6">
        <f t="shared" si="0"/>
        <v>7040.3323826441265</v>
      </c>
      <c r="D66" s="10">
        <f t="shared" si="1"/>
        <v>431.36533338330491</v>
      </c>
      <c r="E66" s="6">
        <f t="shared" si="2"/>
        <v>6608.967049260822</v>
      </c>
      <c r="F66" s="10">
        <f t="shared" si="3"/>
        <v>122800.63296573063</v>
      </c>
    </row>
    <row r="67" spans="2:6" x14ac:dyDescent="0.25">
      <c r="B67" s="5">
        <v>55</v>
      </c>
      <c r="C67" s="6">
        <f t="shared" si="0"/>
        <v>7040.3323826441265</v>
      </c>
      <c r="D67" s="10">
        <f t="shared" si="1"/>
        <v>409.33544321910216</v>
      </c>
      <c r="E67" s="6">
        <f t="shared" si="2"/>
        <v>6630.9969394250247</v>
      </c>
      <c r="F67" s="10">
        <f t="shared" si="3"/>
        <v>116169.63602630561</v>
      </c>
    </row>
    <row r="68" spans="2:6" x14ac:dyDescent="0.25">
      <c r="B68" s="5">
        <v>56</v>
      </c>
      <c r="C68" s="6">
        <f t="shared" si="0"/>
        <v>7040.3323826441265</v>
      </c>
      <c r="D68" s="10">
        <f t="shared" si="1"/>
        <v>387.23212008768542</v>
      </c>
      <c r="E68" s="6">
        <f t="shared" si="2"/>
        <v>6653.1002625564415</v>
      </c>
      <c r="F68" s="10">
        <f t="shared" si="3"/>
        <v>109516.53576374917</v>
      </c>
    </row>
    <row r="69" spans="2:6" x14ac:dyDescent="0.25">
      <c r="B69" s="5">
        <v>57</v>
      </c>
      <c r="C69" s="6">
        <f t="shared" si="0"/>
        <v>7040.3323826441265</v>
      </c>
      <c r="D69" s="10">
        <f t="shared" si="1"/>
        <v>365.05511921249723</v>
      </c>
      <c r="E69" s="6">
        <f t="shared" si="2"/>
        <v>6675.2772634316289</v>
      </c>
      <c r="F69" s="10">
        <f t="shared" si="3"/>
        <v>102841.25850031753</v>
      </c>
    </row>
    <row r="70" spans="2:6" x14ac:dyDescent="0.25">
      <c r="B70" s="5">
        <v>58</v>
      </c>
      <c r="C70" s="6">
        <f t="shared" si="0"/>
        <v>7040.3323826441265</v>
      </c>
      <c r="D70" s="10">
        <f t="shared" si="1"/>
        <v>342.80419500105847</v>
      </c>
      <c r="E70" s="6">
        <f t="shared" si="2"/>
        <v>6697.5281876430681</v>
      </c>
      <c r="F70" s="10">
        <f t="shared" si="3"/>
        <v>96143.730312674466</v>
      </c>
    </row>
    <row r="71" spans="2:6" x14ac:dyDescent="0.25">
      <c r="B71" s="5">
        <v>59</v>
      </c>
      <c r="C71" s="6">
        <f t="shared" si="0"/>
        <v>7040.3323826441265</v>
      </c>
      <c r="D71" s="10">
        <f t="shared" si="1"/>
        <v>320.47910104224826</v>
      </c>
      <c r="E71" s="6">
        <f t="shared" si="2"/>
        <v>6719.8532816018778</v>
      </c>
      <c r="F71" s="10">
        <f t="shared" si="3"/>
        <v>89423.877031072596</v>
      </c>
    </row>
    <row r="72" spans="2:6" x14ac:dyDescent="0.25">
      <c r="B72" s="5">
        <v>60</v>
      </c>
      <c r="C72" s="6">
        <f t="shared" si="0"/>
        <v>7040.3323826441265</v>
      </c>
      <c r="D72" s="10">
        <f t="shared" si="1"/>
        <v>298.07959010357536</v>
      </c>
      <c r="E72" s="6">
        <f t="shared" si="2"/>
        <v>6742.2527925405511</v>
      </c>
      <c r="F72" s="10">
        <f t="shared" si="3"/>
        <v>82681.624238532051</v>
      </c>
    </row>
    <row r="73" spans="2:6" x14ac:dyDescent="0.25">
      <c r="B73" s="5">
        <v>61</v>
      </c>
      <c r="C73" s="6">
        <f t="shared" si="0"/>
        <v>7040.3323826441265</v>
      </c>
      <c r="D73" s="10">
        <f t="shared" si="1"/>
        <v>275.6054141284402</v>
      </c>
      <c r="E73" s="6">
        <f t="shared" si="2"/>
        <v>6764.7269685156862</v>
      </c>
      <c r="F73" s="10">
        <f t="shared" si="3"/>
        <v>75916.897270016372</v>
      </c>
    </row>
    <row r="74" spans="2:6" x14ac:dyDescent="0.25">
      <c r="B74" s="5">
        <v>62</v>
      </c>
      <c r="C74" s="6">
        <f t="shared" si="0"/>
        <v>7040.3323826441265</v>
      </c>
      <c r="D74" s="10">
        <f t="shared" si="1"/>
        <v>253.05632423338793</v>
      </c>
      <c r="E74" s="6">
        <f t="shared" si="2"/>
        <v>6787.2760584107382</v>
      </c>
      <c r="F74" s="10">
        <f t="shared" si="3"/>
        <v>69129.621211605641</v>
      </c>
    </row>
    <row r="75" spans="2:6" x14ac:dyDescent="0.25">
      <c r="B75" s="5">
        <v>63</v>
      </c>
      <c r="C75" s="6">
        <f t="shared" si="0"/>
        <v>7040.3323826441265</v>
      </c>
      <c r="D75" s="10">
        <f t="shared" si="1"/>
        <v>230.43207070535215</v>
      </c>
      <c r="E75" s="6">
        <f t="shared" si="2"/>
        <v>6809.9003119387744</v>
      </c>
      <c r="F75" s="10">
        <f t="shared" si="3"/>
        <v>62319.720899666863</v>
      </c>
    </row>
    <row r="76" spans="2:6" x14ac:dyDescent="0.25">
      <c r="B76" s="5">
        <v>64</v>
      </c>
      <c r="C76" s="6">
        <f t="shared" si="0"/>
        <v>7040.3323826441265</v>
      </c>
      <c r="D76" s="10">
        <f t="shared" si="1"/>
        <v>207.73240299888957</v>
      </c>
      <c r="E76" s="6">
        <f t="shared" si="2"/>
        <v>6832.599979645237</v>
      </c>
      <c r="F76" s="10">
        <f t="shared" si="3"/>
        <v>55487.120920021625</v>
      </c>
    </row>
    <row r="77" spans="2:6" x14ac:dyDescent="0.25">
      <c r="B77" s="5">
        <v>65</v>
      </c>
      <c r="C77" s="6">
        <f t="shared" si="0"/>
        <v>7040.3323826441265</v>
      </c>
      <c r="D77" s="10">
        <f t="shared" si="1"/>
        <v>184.95706973340543</v>
      </c>
      <c r="E77" s="6">
        <f t="shared" si="2"/>
        <v>6855.3753129107208</v>
      </c>
      <c r="F77" s="10">
        <f t="shared" si="3"/>
        <v>48631.745607110905</v>
      </c>
    </row>
    <row r="78" spans="2:6" x14ac:dyDescent="0.25">
      <c r="B78" s="5">
        <v>66</v>
      </c>
      <c r="C78" s="6">
        <f t="shared" ref="C78:C84" si="4">-$C$10</f>
        <v>7040.3323826441265</v>
      </c>
      <c r="D78" s="10">
        <f t="shared" si="1"/>
        <v>162.10581869036969</v>
      </c>
      <c r="E78" s="6">
        <f t="shared" si="2"/>
        <v>6878.2265639537563</v>
      </c>
      <c r="F78" s="10">
        <f t="shared" si="3"/>
        <v>41753.519043157146</v>
      </c>
    </row>
    <row r="79" spans="2:6" x14ac:dyDescent="0.25">
      <c r="B79" s="5">
        <v>67</v>
      </c>
      <c r="C79" s="6">
        <f t="shared" si="4"/>
        <v>7040.3323826441265</v>
      </c>
      <c r="D79" s="10">
        <f t="shared" ref="D79:D84" si="5">$C$6*F78</f>
        <v>139.17839681052382</v>
      </c>
      <c r="E79" s="6">
        <f t="shared" ref="E79:E84" si="6">C79-D79</f>
        <v>6901.1539858336027</v>
      </c>
      <c r="F79" s="10">
        <f t="shared" ref="F79:F84" si="7">F78-E79</f>
        <v>34852.365057323543</v>
      </c>
    </row>
    <row r="80" spans="2:6" x14ac:dyDescent="0.25">
      <c r="B80" s="5">
        <v>68</v>
      </c>
      <c r="C80" s="6">
        <f t="shared" si="4"/>
        <v>7040.3323826441265</v>
      </c>
      <c r="D80" s="10">
        <f t="shared" si="5"/>
        <v>116.17455019107848</v>
      </c>
      <c r="E80" s="6">
        <f t="shared" si="6"/>
        <v>6924.1578324530483</v>
      </c>
      <c r="F80" s="10">
        <f t="shared" si="7"/>
        <v>27928.207224870494</v>
      </c>
    </row>
    <row r="81" spans="2:6" x14ac:dyDescent="0.25">
      <c r="B81" s="5">
        <v>69</v>
      </c>
      <c r="C81" s="6">
        <f t="shared" si="4"/>
        <v>7040.3323826441265</v>
      </c>
      <c r="D81" s="10">
        <f t="shared" si="5"/>
        <v>93.094024082901655</v>
      </c>
      <c r="E81" s="6">
        <f t="shared" si="6"/>
        <v>6947.2383585612251</v>
      </c>
      <c r="F81" s="10">
        <f t="shared" si="7"/>
        <v>20980.968866309267</v>
      </c>
    </row>
    <row r="82" spans="2:6" x14ac:dyDescent="0.25">
      <c r="B82" s="5">
        <v>70</v>
      </c>
      <c r="C82" s="6">
        <f t="shared" si="4"/>
        <v>7040.3323826441265</v>
      </c>
      <c r="D82" s="10">
        <f t="shared" si="5"/>
        <v>69.936562887697562</v>
      </c>
      <c r="E82" s="6">
        <f t="shared" si="6"/>
        <v>6970.3958197564289</v>
      </c>
      <c r="F82" s="10">
        <f t="shared" si="7"/>
        <v>14010.57304655284</v>
      </c>
    </row>
    <row r="83" spans="2:6" x14ac:dyDescent="0.25">
      <c r="B83" s="5">
        <v>71</v>
      </c>
      <c r="C83" s="6">
        <f t="shared" si="4"/>
        <v>7040.3323826441265</v>
      </c>
      <c r="D83" s="10">
        <f t="shared" si="5"/>
        <v>46.701910155176137</v>
      </c>
      <c r="E83" s="6">
        <f t="shared" si="6"/>
        <v>6993.6304724889505</v>
      </c>
      <c r="F83" s="10">
        <f t="shared" si="7"/>
        <v>7016.942574063889</v>
      </c>
    </row>
    <row r="84" spans="2:6" x14ac:dyDescent="0.25">
      <c r="B84" s="5">
        <v>72</v>
      </c>
      <c r="C84" s="6">
        <f t="shared" si="4"/>
        <v>7040.3323826441265</v>
      </c>
      <c r="D84" s="10">
        <f t="shared" si="5"/>
        <v>23.389808580212964</v>
      </c>
      <c r="E84" s="6">
        <f t="shared" si="6"/>
        <v>7016.9425740639135</v>
      </c>
      <c r="F84" s="10">
        <f t="shared" si="7"/>
        <v>-2.4556356947869062E-11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2F4-D3D3-407D-B90D-28593469945D}">
  <dimension ref="B3:J20"/>
  <sheetViews>
    <sheetView showGridLines="0" tabSelected="1" topLeftCell="A2" workbookViewId="0">
      <selection activeCell="L20" sqref="L20"/>
    </sheetView>
  </sheetViews>
  <sheetFormatPr defaultRowHeight="15.75" x14ac:dyDescent="0.25"/>
  <cols>
    <col min="1" max="1" width="4.125" customWidth="1"/>
    <col min="2" max="2" width="16.375" bestFit="1" customWidth="1"/>
    <col min="3" max="3" width="15.125" bestFit="1" customWidth="1"/>
  </cols>
  <sheetData>
    <row r="3" spans="2:10" x14ac:dyDescent="0.25">
      <c r="B3" t="s">
        <v>12</v>
      </c>
      <c r="D3" s="7">
        <v>0.09</v>
      </c>
    </row>
    <row r="5" spans="2:10" x14ac:dyDescent="0.25">
      <c r="B5" s="2" t="s">
        <v>13</v>
      </c>
    </row>
    <row r="6" spans="2:10" x14ac:dyDescent="0.25">
      <c r="B6" s="5" t="s">
        <v>25</v>
      </c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</row>
    <row r="7" spans="2:10" x14ac:dyDescent="0.25">
      <c r="B7" s="11" t="s">
        <v>15</v>
      </c>
      <c r="C7" s="5" t="s">
        <v>14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</row>
    <row r="8" spans="2:10" x14ac:dyDescent="0.25">
      <c r="B8" s="12" t="s">
        <v>16</v>
      </c>
      <c r="C8" s="14">
        <v>-200000</v>
      </c>
      <c r="D8" s="15">
        <v>30000</v>
      </c>
      <c r="E8" s="15">
        <v>30000</v>
      </c>
      <c r="F8" s="15">
        <v>70000</v>
      </c>
      <c r="G8" s="15">
        <v>70000</v>
      </c>
      <c r="H8" s="15">
        <v>150000</v>
      </c>
      <c r="I8" s="15">
        <v>150000</v>
      </c>
      <c r="J8" s="14">
        <f>SUM(C8:I8)</f>
        <v>300000</v>
      </c>
    </row>
    <row r="9" spans="2:10" x14ac:dyDescent="0.25">
      <c r="B9" s="5" t="s">
        <v>17</v>
      </c>
      <c r="C9" s="14">
        <f>C8/(1+$D$3)^C6</f>
        <v>-200000</v>
      </c>
      <c r="D9" s="14">
        <f t="shared" ref="D9:I9" si="0">D8/(1+$D$3)^D6</f>
        <v>27522.935779816511</v>
      </c>
      <c r="E9" s="14">
        <f t="shared" si="0"/>
        <v>25250.399797996797</v>
      </c>
      <c r="F9" s="14">
        <f t="shared" si="0"/>
        <v>54052.843604274487</v>
      </c>
      <c r="G9" s="14">
        <f t="shared" si="0"/>
        <v>49589.764774563751</v>
      </c>
      <c r="H9" s="14">
        <f t="shared" si="0"/>
        <v>97489.70794475179</v>
      </c>
      <c r="I9" s="14">
        <f t="shared" si="0"/>
        <v>89440.099031882375</v>
      </c>
      <c r="J9" s="14">
        <f>SUM(C9:I9)</f>
        <v>143345.75093328569</v>
      </c>
    </row>
    <row r="12" spans="2:10" x14ac:dyDescent="0.25">
      <c r="B12" s="2" t="s">
        <v>26</v>
      </c>
    </row>
    <row r="13" spans="2:10" x14ac:dyDescent="0.25">
      <c r="B13" s="5" t="s">
        <v>25</v>
      </c>
      <c r="C13" s="5">
        <v>0</v>
      </c>
      <c r="D13" s="5">
        <v>1</v>
      </c>
      <c r="E13" s="5">
        <v>2</v>
      </c>
      <c r="F13" s="5">
        <v>3</v>
      </c>
      <c r="G13" s="5">
        <v>4</v>
      </c>
      <c r="H13" s="5">
        <v>5</v>
      </c>
      <c r="I13" s="5">
        <v>6</v>
      </c>
      <c r="J13" s="5"/>
    </row>
    <row r="14" spans="2:10" x14ac:dyDescent="0.25">
      <c r="B14" s="11" t="s">
        <v>15</v>
      </c>
      <c r="C14" s="5" t="s">
        <v>14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24</v>
      </c>
    </row>
    <row r="15" spans="2:10" x14ac:dyDescent="0.25">
      <c r="B15" s="12" t="s">
        <v>16</v>
      </c>
      <c r="C15" s="14">
        <v>-300000</v>
      </c>
      <c r="D15" s="14">
        <v>50000</v>
      </c>
      <c r="E15" s="14">
        <v>50000</v>
      </c>
      <c r="F15" s="14">
        <v>70000</v>
      </c>
      <c r="G15" s="14">
        <v>100000</v>
      </c>
      <c r="H15" s="14">
        <v>100000</v>
      </c>
      <c r="I15" s="14">
        <v>250000</v>
      </c>
      <c r="J15" s="14">
        <f>SUM(C15:I15)</f>
        <v>320000</v>
      </c>
    </row>
    <row r="16" spans="2:10" x14ac:dyDescent="0.25">
      <c r="B16" s="5" t="s">
        <v>17</v>
      </c>
      <c r="C16" s="14">
        <f>C15/(1+$D$3)^C13</f>
        <v>-300000</v>
      </c>
      <c r="D16" s="14">
        <f t="shared" ref="D16:I16" si="1">D15/(1+$D$3)^D13</f>
        <v>45871.559633027522</v>
      </c>
      <c r="E16" s="14">
        <f t="shared" si="1"/>
        <v>42083.999663327995</v>
      </c>
      <c r="F16" s="14">
        <f t="shared" si="1"/>
        <v>54052.843604274487</v>
      </c>
      <c r="G16" s="14">
        <f t="shared" si="1"/>
        <v>70842.521106519649</v>
      </c>
      <c r="H16" s="14">
        <f t="shared" si="1"/>
        <v>64993.138629834531</v>
      </c>
      <c r="I16" s="14">
        <f t="shared" si="1"/>
        <v>149066.83171980394</v>
      </c>
      <c r="J16" s="14">
        <f>SUM(C16:I16)</f>
        <v>126910.89435678815</v>
      </c>
    </row>
    <row r="19" spans="2:8" x14ac:dyDescent="0.25">
      <c r="G19" s="13"/>
    </row>
    <row r="20" spans="2:8" x14ac:dyDescent="0.25">
      <c r="B20" t="s">
        <v>27</v>
      </c>
      <c r="H2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Charlopova</dc:creator>
  <cp:lastModifiedBy>Ujwal</cp:lastModifiedBy>
  <dcterms:created xsi:type="dcterms:W3CDTF">2022-03-11T05:08:47Z</dcterms:created>
  <dcterms:modified xsi:type="dcterms:W3CDTF">2023-05-13T15:09:49Z</dcterms:modified>
</cp:coreProperties>
</file>