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m\Downloads\"/>
    </mc:Choice>
  </mc:AlternateContent>
  <xr:revisionPtr revIDLastSave="0" documentId="8_{B004DBAD-CECA-4378-879D-5F0203DB9213}" xr6:coauthVersionLast="47" xr6:coauthVersionMax="47" xr10:uidLastSave="{00000000-0000-0000-0000-000000000000}"/>
  <bookViews>
    <workbookView xWindow="-108" yWindow="-108" windowWidth="23256" windowHeight="13896" xr2:uid="{4C5624B0-5B2E-4D55-AC1B-8EBF545E5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H3" i="1"/>
  <c r="H4" i="1"/>
  <c r="H5" i="1"/>
  <c r="H6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<sst xmlns="http://schemas.openxmlformats.org/spreadsheetml/2006/main" count="21" uniqueCount="15">
  <si>
    <t>amountrequested</t>
  </si>
  <si>
    <t>SIC_Category</t>
  </si>
  <si>
    <t>ProductLine_Category</t>
  </si>
  <si>
    <t>HasPG</t>
  </si>
  <si>
    <t>amountrequested_filtered</t>
  </si>
  <si>
    <t>SIC_Category_filtered</t>
  </si>
  <si>
    <t>ProductLine_Category_filtered</t>
  </si>
  <si>
    <t>HasPG_filtered</t>
  </si>
  <si>
    <t>Agriculture</t>
  </si>
  <si>
    <t>Mining</t>
  </si>
  <si>
    <t>healthcare</t>
  </si>
  <si>
    <t>hospitality</t>
  </si>
  <si>
    <t>Finance</t>
  </si>
  <si>
    <t>businesscapital</t>
  </si>
  <si>
    <t>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</si>
</sst>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5050-955E-427B-BDFD-692CFC35B5BB}">
  <dimension ref="A1:J20"/>
  <sheetViews>
    <sheetView tabSelected="1" workbookViewId="0">
      <selection activeCell="A2" sqref="A2"/>
    </sheetView>
  </sheetViews>
  <sheetFormatPr defaultRowHeight="14.4" x14ac:dyDescent="0.3"/>
  <cols>
    <col min="1" max="1" width="15.5546875" bestFit="1" customWidth="1"/>
    <col min="2" max="2" width="11.88671875" bestFit="1" customWidth="1"/>
    <col min="3" max="3" width="19.21875" bestFit="1" customWidth="1"/>
    <col min="5" max="5" width="22.6640625" bestFit="1" customWidth="1"/>
    <col min="6" max="6" width="19" bestFit="1" customWidth="1"/>
    <col min="7" max="7" width="26.33203125" bestFit="1" customWidth="1"/>
    <col min="8" max="8" width="13.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14</v>
      </c>
    </row>
    <row r="2" spans="1:10" x14ac:dyDescent="0.3">
      <c r="A2">
        <v>50000</v>
      </c>
      <c r="B2" t="s">
        <v>12</v>
      </c>
      <c r="C2" t="s">
        <v>10</v>
      </c>
      <c r="D2">
        <v>0</v>
      </c>
      <c r="E2" t="str">
        <f>IF(A2&lt;=10000, "0-10,000", IF(A2&lt;=150000, "10,001-150,000", IF(A2&lt;=350000, "150,001-350,000", IF(A2&lt;=500000, "350,001-500,000", IF(A2&lt;=1000000, "500,001-1,000,000", "Greater than 1,000,000")))))</f>
        <v>10,001-150,000</v>
      </c>
      <c r="F2">
        <f>IF(OR(AND(OR(E2="0-10,000", E2="10,001-150,000", E2="150,001-350,000"), OR(B2="Agriculture", B2="Fishing")), AND(OR(E2="350,001-500,000", E2="500,001-1,000,000", E2="Greater than 1,000,000"), B2="Mining")), 1, 0)</f>
        <v>0</v>
      </c>
      <c r="G2">
        <f>IF(AND(OR(E2="0-10,000", E2="10,001-150,000", E2="150,001-350,000"), OR(C2="businesscapital", C2="healtcare")), 1, 0)</f>
        <v>0</v>
      </c>
      <c r="H2">
        <f>IF(AND(OR(E2="350,001-500,000", E2="500,001-1,000,000", E2="Greater than 1,000,000"), D2=1), 1, 0)</f>
        <v>0</v>
      </c>
      <c r="J2" t="str">
        <f>IF(AND(OR(E2="350,001-500,000", E2="500,001-1,000,000", E2="Greater than 1,000,000"), OR(F2=1, H2=1)), "D&amp;B", IF(AND(OR(E2="0-10,000", E2="10,001-150,000", E2="150,001-350,000"), OR(F2=1, G2=1)), "payNet", "D&amp;B"))</f>
        <v>D&amp;B</v>
      </c>
    </row>
    <row r="3" spans="1:10" x14ac:dyDescent="0.3">
      <c r="A3">
        <v>100</v>
      </c>
      <c r="B3" t="s">
        <v>8</v>
      </c>
      <c r="C3" t="s">
        <v>11</v>
      </c>
      <c r="D3">
        <v>0</v>
      </c>
      <c r="E3" t="str">
        <f t="shared" ref="E3:E12" si="0">IF(A3&lt;=10000, "0-10,000", IF(A3&lt;=150000, "10,001-150,000", IF(A3&lt;=350000, "150,001-350,000", IF(A3&lt;=500000, "350,001-500,000", IF(A3&lt;=1000000, "500,001-1,000,000", "Greater than 1,000,000")))))</f>
        <v>0-10,000</v>
      </c>
      <c r="F3">
        <f t="shared" ref="F3:F7" si="1">IF(OR(AND(OR(E3="0-10,000", E3="10,001-150,000", E3="150,001-350,000"), OR(B3="Agriculture", B3="Fishing")), AND(OR(E3="350,001-500,000", E3="500,001-1,000,000", E3="Greater than 1,000,000"), B3="Mining")), 1, 0)</f>
        <v>1</v>
      </c>
      <c r="G3">
        <f t="shared" ref="G3:G7" si="2">IF(AND(OR(E3="0-10,000", E3="10,001-150,000", E3="150,001-350,000"), OR(C3="businesscapital", C3="healtcare")), 1, 0)</f>
        <v>0</v>
      </c>
      <c r="H3">
        <f t="shared" ref="H3:H7" si="3">IF(AND(OR(E3="350,001-500,000", E3="500,001-1,000,000", E3="Greater than 1,000,000"), D3=1), 1, 0)</f>
        <v>0</v>
      </c>
      <c r="J3" t="str">
        <f t="shared" ref="J3:J7" si="4">IF(AND(OR(E3="350,001-500,000", E3="500,001-1,000,000", E3="Greater than 1,000,000"), OR(F3=1, H3=1)), "D&amp;B", IF(AND(OR(E3="0-10,000", E3="10,001-150,000", E3="150,001-350,000"), OR(F3=1, G3=1)), "payNet", "D&amp;B"))</f>
        <v>payNet</v>
      </c>
    </row>
    <row r="4" spans="1:10" x14ac:dyDescent="0.3">
      <c r="A4">
        <v>1000000</v>
      </c>
      <c r="B4" t="s">
        <v>9</v>
      </c>
      <c r="C4" t="s">
        <v>10</v>
      </c>
      <c r="D4">
        <v>1</v>
      </c>
      <c r="E4" t="str">
        <f t="shared" si="0"/>
        <v>500,001-1,000,000</v>
      </c>
      <c r="F4">
        <f t="shared" si="1"/>
        <v>1</v>
      </c>
      <c r="G4">
        <f t="shared" si="2"/>
        <v>0</v>
      </c>
      <c r="H4">
        <f t="shared" si="3"/>
        <v>1</v>
      </c>
      <c r="J4" t="str">
        <f t="shared" si="4"/>
        <v>D&amp;B</v>
      </c>
    </row>
    <row r="5" spans="1:10" x14ac:dyDescent="0.3">
      <c r="A5">
        <v>20000000</v>
      </c>
      <c r="B5" t="s">
        <v>9</v>
      </c>
      <c r="C5" t="s">
        <v>13</v>
      </c>
      <c r="D5">
        <v>0</v>
      </c>
      <c r="E5" t="str">
        <f t="shared" si="0"/>
        <v>Greater than 1,000,000</v>
      </c>
      <c r="F5">
        <f t="shared" si="1"/>
        <v>1</v>
      </c>
      <c r="G5">
        <f t="shared" si="2"/>
        <v>0</v>
      </c>
      <c r="H5">
        <f t="shared" si="3"/>
        <v>0</v>
      </c>
      <c r="J5" t="str">
        <f t="shared" si="4"/>
        <v>D&amp;B</v>
      </c>
    </row>
    <row r="6" spans="1:10" x14ac:dyDescent="0.3">
      <c r="A6">
        <v>22000</v>
      </c>
      <c r="B6" t="s">
        <v>8</v>
      </c>
      <c r="C6" t="s">
        <v>13</v>
      </c>
      <c r="D6">
        <v>0</v>
      </c>
      <c r="E6" t="str">
        <f t="shared" si="0"/>
        <v>10,001-150,000</v>
      </c>
      <c r="F6">
        <f t="shared" si="1"/>
        <v>1</v>
      </c>
      <c r="G6">
        <f t="shared" si="2"/>
        <v>1</v>
      </c>
      <c r="H6">
        <f t="shared" si="3"/>
        <v>0</v>
      </c>
      <c r="J6" t="str">
        <f t="shared" si="4"/>
        <v>payNet</v>
      </c>
    </row>
    <row r="7" spans="1:10" x14ac:dyDescent="0.3">
      <c r="A7">
        <v>450000</v>
      </c>
      <c r="B7" t="s">
        <v>12</v>
      </c>
      <c r="C7" t="s">
        <v>11</v>
      </c>
      <c r="D7">
        <v>1</v>
      </c>
      <c r="E7" t="str">
        <f t="shared" si="0"/>
        <v>350,001-500,000</v>
      </c>
      <c r="F7">
        <f t="shared" si="1"/>
        <v>0</v>
      </c>
      <c r="G7">
        <f t="shared" si="2"/>
        <v>0</v>
      </c>
      <c r="H7">
        <f t="shared" si="3"/>
        <v>1</v>
      </c>
      <c r="J7" t="str">
        <f t="shared" si="4"/>
        <v>D&amp;B</v>
      </c>
    </row>
    <row r="20" spans="5:5" x14ac:dyDescent="0.3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Kumar Gupta</dc:creator>
  <cp:lastModifiedBy>Uttam Kumar Gupta</cp:lastModifiedBy>
  <dcterms:created xsi:type="dcterms:W3CDTF">2024-08-13T13:59:41Z</dcterms:created>
  <dcterms:modified xsi:type="dcterms:W3CDTF">2024-08-13T14:40:48Z</dcterms:modified>
</cp:coreProperties>
</file>