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/>
  <xr:revisionPtr revIDLastSave="0" documentId="13_ncr:1_{B7C76324-4F7B-4AD7-B3DA-B0146905FA8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LES" sheetId="1" r:id="rId1"/>
  </sheets>
  <definedNames>
    <definedName name="_xlnm.Print_Titles" localSheetId="0">SALES!$15:$15</definedName>
    <definedName name="TemplateOptions.KeepLineSize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" l="1"/>
  <c r="I20" i="1"/>
  <c r="K20" i="1" s="1"/>
  <c r="F20" i="1"/>
  <c r="I19" i="1"/>
  <c r="K19" i="1" s="1"/>
  <c r="F19" i="1"/>
  <c r="I18" i="1"/>
  <c r="K18" i="1" s="1"/>
  <c r="F18" i="1"/>
  <c r="K17" i="1"/>
  <c r="I17" i="1"/>
  <c r="F17" i="1"/>
  <c r="I16" i="1"/>
  <c r="K16" i="1" s="1"/>
  <c r="F16" i="1"/>
  <c r="F21" i="1" s="1"/>
  <c r="K21" i="1" l="1"/>
</calcChain>
</file>

<file path=xl/sharedStrings.xml><?xml version="1.0" encoding="utf-8"?>
<sst xmlns="http://schemas.openxmlformats.org/spreadsheetml/2006/main" count="17" uniqueCount="17">
  <si>
    <t>Online Sales Tracker</t>
  </si>
  <si>
    <t>Item</t>
  </si>
  <si>
    <t>Cost Per Item</t>
  </si>
  <si>
    <t>Total Sold</t>
  </si>
  <si>
    <t>Shipping Charge/Item</t>
  </si>
  <si>
    <t>Shipping Cost/Item</t>
  </si>
  <si>
    <t>Profit per Item (incl. shipping)</t>
  </si>
  <si>
    <t>Returns</t>
  </si>
  <si>
    <t>Total</t>
  </si>
  <si>
    <t>Percent Markup</t>
  </si>
  <si>
    <t>Total 
Revenue</t>
  </si>
  <si>
    <t>Total 
Income</t>
  </si>
  <si>
    <t>Beverages</t>
  </si>
  <si>
    <t>Condiments</t>
  </si>
  <si>
    <t>Dairy Products</t>
  </si>
  <si>
    <t>Confections</t>
  </si>
  <si>
    <t>Sea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</si>
</sst>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.00"/>
  </numFmts>
  <fonts count="12" x14ac:knownFonts="1">
    <font>
      <sz val="12"/>
      <color theme="5" tint="0.39985351115451523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6"/>
      <color theme="5"/>
      <name val="Calibri"/>
      <family val="2"/>
      <scheme val="major"/>
    </font>
    <font>
      <sz val="12"/>
      <color theme="5"/>
      <name val="Calibri"/>
      <family val="2"/>
      <scheme val="major"/>
    </font>
    <font>
      <sz val="6"/>
      <name val="ＭＳ Ｐゴシック"/>
      <family val="3"/>
      <charset val="128"/>
      <scheme val="minor"/>
    </font>
    <font>
      <sz val="14"/>
      <color theme="5" tint="0.39991454817346722"/>
      <name val="メイリオ"/>
      <family val="3"/>
      <charset val="128"/>
    </font>
    <font>
      <sz val="29"/>
      <color theme="5"/>
      <name val="メイリオ"/>
      <family val="3"/>
      <charset val="128"/>
    </font>
    <font>
      <sz val="12"/>
      <color theme="5"/>
      <name val="メイリオ"/>
      <family val="3"/>
      <charset val="128"/>
    </font>
    <font>
      <sz val="12"/>
      <color theme="5" tint="0.39991454817346722"/>
      <name val="メイリオ"/>
      <family val="3"/>
      <charset val="128"/>
    </font>
    <font>
      <sz val="16"/>
      <color theme="5"/>
      <name val="メイリオ"/>
      <family val="3"/>
      <charset val="128"/>
    </font>
    <font>
      <sz val="14"/>
      <color theme="5" tint="0.39994506668294322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7" fillId="2" borderId="0" xfId="1" applyFont="1" applyFill="1"/>
    <xf numFmtId="0" fontId="6" fillId="0" borderId="0" xfId="0" applyFont="1">
      <alignment vertical="center"/>
    </xf>
    <xf numFmtId="0" fontId="8" fillId="0" borderId="0" xfId="3" applyFont="1" applyFill="1" applyBorder="1" applyAlignment="1">
      <alignment wrapText="1"/>
    </xf>
    <xf numFmtId="0" fontId="9" fillId="0" borderId="0" xfId="0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10" fontId="9" fillId="0" borderId="0" xfId="0" applyNumberFormat="1" applyFont="1" applyFill="1" applyBorder="1" applyAlignment="1">
      <alignment vertical="center"/>
    </xf>
    <xf numFmtId="3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0" fontId="11" fillId="0" borderId="0" xfId="0" applyFont="1">
      <alignment vertical="center"/>
    </xf>
  </cellXfs>
  <cellStyles count="6">
    <cellStyle name="タイトル" xfId="1" builtinId="15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標準" xfId="0" builtinId="0" customBuiltin="1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numFmt numFmtId="176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numFmt numFmtId="176" formatCode="&quot;$&quot;#,##0.00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numFmt numFmtId="176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numFmt numFmtId="176" formatCode="&quot;$&quot;#,##0.00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numFmt numFmtId="176" formatCode="&quot;$&quot;#,##0.00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numFmt numFmtId="176" formatCode="&quot;$&quot;#,##0.00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numFmt numFmtId="176" formatCode="&quot;$&quot;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numFmt numFmtId="176" formatCode="&quot;$&quot;#,##0.00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numFmt numFmtId="14" formatCode="0.00%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numFmt numFmtId="176" formatCode="&quot;$&quot;#,##0.00"/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5"/>
        <name val="メイリオ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alignment vertical="center"/>
    </dxf>
    <dxf>
      <font>
        <strike val="0"/>
        <outline val="0"/>
        <shadow val="0"/>
        <u val="none"/>
        <vertAlign val="baseline"/>
        <name val="メイリオ"/>
        <family val="3"/>
        <charset val="128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5" tint="0.39991454817346722"/>
        <name val="メイリオ"/>
        <family val="3"/>
        <charset val="128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メイリオ"/>
        <family val="3"/>
        <charset val="128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medium">
          <color theme="2" tint="-9.9917600024414813E-2"/>
        </top>
        <bottom/>
        <vertical/>
        <horizontal/>
      </border>
    </dxf>
    <dxf>
      <font>
        <b val="0"/>
        <i val="0"/>
        <color theme="5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 tint="0.39988402966399123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2" tint="-9.9917600024414813E-2"/>
        </bottom>
        <vertical/>
        <horizontal style="medium">
          <color theme="2" tint="-9.9917600024414813E-2"/>
        </horizontal>
      </border>
    </dxf>
  </dxfs>
  <tableStyles count="1" defaultTableStyle="Online sales tracker" defaultPivotStyle="PivotStyleLight16">
    <tableStyle name="Online sales tracker" pivot="0" count="3" xr9:uid="{00000000-0011-0000-FFFF-FFFF00000000}">
      <tableStyleElement type="wholeTable" dxfId="25"/>
      <tableStyleElement type="headerRow" dxfId="24"/>
      <tableStyleElement type="total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="horz"/>
          <a:lstStyle/>
          <a:p>
            <a:pPr>
              <a:defRPr/>
            </a:pPr>
            <a:r>
              <a:rPr lang="en-US"/>
              <a:t>% Income Per Product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32548430619726298"/>
          <c:y val="0.21974866218904299"/>
          <c:w val="0.38416471727441798"/>
          <c:h val="0.59996841721872896"/>
        </c:manualLayout>
      </c:layout>
      <c:pieChart>
        <c:varyColors val="1"/>
        <c:ser>
          <c:idx val="1"/>
          <c:order val="0"/>
          <c:tx>
            <c:strRef>
              <c:f>SALES!$K$15</c:f>
              <c:strCache>
                <c:ptCount val="1"/>
                <c:pt idx="0">
                  <c:v>Total 
Income</c:v>
                </c:pt>
              </c:strCache>
            </c:strRef>
          </c:tx>
          <c:spPr>
            <a:ln/>
            <a:effectLst/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10-4FC1-981E-B57927137A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vert="horz"/>
              <a:lstStyle/>
              <a:p>
                <a:pPr>
                  <a:defRPr/>
                </a:pPr>
                <a:endParaRPr lang="ja-JP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SALES!$B$16:$B$20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Dairy Products</c:v>
                </c:pt>
                <c:pt idx="3">
                  <c:v>Confections</c:v>
                </c:pt>
                <c:pt idx="4">
                  <c:v>Sea Food</c:v>
                </c:pt>
              </c:strCache>
            </c:strRef>
          </c:cat>
          <c:val>
            <c:numRef>
              <c:f>SALES!$K$16:$K$20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10-4FC1-981E-B57927137A5B}"/>
            </c:ext>
          </c:extLst>
        </c:ser>
        <c:ser>
          <c:idx val="0"/>
          <c:order val="1"/>
          <c:tx>
            <c:strRef>
              <c:f>SALES!$K$15</c:f>
              <c:strCache>
                <c:ptCount val="1"/>
                <c:pt idx="0">
                  <c:v>Total 
Income</c:v>
                </c:pt>
              </c:strCache>
            </c:strRef>
          </c:tx>
          <c:spPr>
            <a:ln/>
            <a:effectLst/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810-4FC1-981E-B57927137A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vert="horz"/>
              <a:lstStyle/>
              <a:p>
                <a:pPr>
                  <a:defRPr/>
                </a:pPr>
                <a:endParaRPr lang="ja-JP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SALES!$B$16:$B$20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Dairy Products</c:v>
                </c:pt>
                <c:pt idx="3">
                  <c:v>Confections</c:v>
                </c:pt>
                <c:pt idx="4">
                  <c:v>Sea Food</c:v>
                </c:pt>
              </c:strCache>
            </c:strRef>
          </c:cat>
          <c:val>
            <c:numRef>
              <c:f>SALES!$K$16:$K$20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10-4FC1-981E-B57927137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>
      <a:noFill/>
      <a:round/>
    </a:ln>
    <a:effectLst/>
  </c:spPr>
  <c:txPr>
    <a:bodyPr rtlCol="0" anchor="t" anchorCtr="0"/>
    <a:lstStyle/>
    <a:p>
      <a:pPr>
        <a:defRPr baseline="0">
          <a:latin typeface="(日本語用のフォントを使用)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="horz"/>
          <a:lstStyle/>
          <a:p>
            <a:pPr>
              <a:defRPr/>
            </a:pPr>
            <a:r>
              <a:rPr lang="en-US"/>
              <a:t>Product Profit Per Item</a:t>
            </a:r>
          </a:p>
        </c:rich>
      </c:tx>
      <c:layout>
        <c:manualLayout>
          <c:xMode val="edge"/>
          <c:yMode val="edge"/>
          <c:x val="4.3327353847667296E-3"/>
          <c:y val="2.43569540382359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8880130499527296E-2"/>
          <c:y val="0.20011251506327399"/>
          <c:w val="0.89621472203927199"/>
          <c:h val="0.690632801337395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SALES!$I$15</c:f>
              <c:strCache>
                <c:ptCount val="1"/>
                <c:pt idx="0">
                  <c:v>Profit per Item (incl. shipping)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606-4042-A0BD-56B8B544AF0E}"/>
              </c:ext>
            </c:extLst>
          </c:dPt>
          <c:cat>
            <c:strRef>
              <c:f>SALES!$B$16:$B$20</c:f>
              <c:strCache>
                <c:ptCount val="5"/>
                <c:pt idx="0">
                  <c:v>Beverages</c:v>
                </c:pt>
                <c:pt idx="1">
                  <c:v>Condiments</c:v>
                </c:pt>
                <c:pt idx="2">
                  <c:v>Dairy Products</c:v>
                </c:pt>
                <c:pt idx="3">
                  <c:v>Confections</c:v>
                </c:pt>
                <c:pt idx="4">
                  <c:v>Sea Food</c:v>
                </c:pt>
              </c:strCache>
            </c:strRef>
          </c:cat>
          <c:val>
            <c:numRef>
              <c:f>SALES!$I$16:$I$20</c:f>
              <c:numCache>
                <c:formatCode>"$"#,##0.00</c:formatCode>
                <c:ptCount val="5"/>
                <c:pt idx="0">
                  <c:v>14.25</c:v>
                </c:pt>
                <c:pt idx="1">
                  <c:v>12.875</c:v>
                </c:pt>
                <c:pt idx="2">
                  <c:v>12.200000000000003</c:v>
                </c:pt>
                <c:pt idx="3">
                  <c:v>6</c:v>
                </c:pt>
                <c:pt idx="4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06-4042-A0BD-56B8B544A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00"/>
        <c:axId val="87932567"/>
        <c:axId val="96735075"/>
      </c:barChart>
      <c:catAx>
        <c:axId val="87932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96735075"/>
        <c:crosses val="autoZero"/>
        <c:auto val="1"/>
        <c:lblAlgn val="ctr"/>
        <c:lblOffset val="100"/>
        <c:tickMarkSkip val="1"/>
        <c:noMultiLvlLbl val="1"/>
      </c:catAx>
      <c:valAx>
        <c:axId val="96735075"/>
        <c:scaling>
          <c:orientation val="minMax"/>
        </c:scaling>
        <c:delete val="0"/>
        <c:axPos val="l"/>
        <c:majorGridlines>
          <c:spPr>
            <a:ln w="9525" cap="flat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 w="6350" cap="flat"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87932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>
      <a:noFill/>
      <a:round/>
    </a:ln>
    <a:effectLst/>
  </c:spPr>
  <c:txPr>
    <a:bodyPr rtlCol="0" anchor="t" anchorCtr="0"/>
    <a:lstStyle/>
    <a:p>
      <a:pPr>
        <a:defRPr baseline="0">
          <a:latin typeface="(日本語用のフォントを使用)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</xdr:row>
      <xdr:rowOff>0</xdr:rowOff>
    </xdr:from>
    <xdr:to>
      <xdr:col>11</xdr:col>
      <xdr:colOff>0</xdr:colOff>
      <xdr:row>14</xdr:row>
      <xdr:rowOff>0</xdr:rowOff>
    </xdr:to>
    <xdr:graphicFrame macro="">
      <xdr:nvGraphicFramePr>
        <xdr:cNvPr id="2" name="ProductIncomePctChart" descr="Chart each product in a pie chart, showing their percentage of a whole by income." title="Percent income per product 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6</xdr:col>
      <xdr:colOff>219076</xdr:colOff>
      <xdr:row>14</xdr:row>
      <xdr:rowOff>0</xdr:rowOff>
    </xdr:to>
    <xdr:graphicFrame macro="">
      <xdr:nvGraphicFramePr>
        <xdr:cNvPr id="3" name="ProductIncomeChart" descr="Chart each item in a clustered column chart." title="Product income per item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891540</xdr:colOff>
      <xdr:row>0</xdr:row>
      <xdr:rowOff>137160</xdr:rowOff>
    </xdr:from>
    <xdr:to>
      <xdr:col>11</xdr:col>
      <xdr:colOff>7620</xdr:colOff>
      <xdr:row>0</xdr:row>
      <xdr:rowOff>426720</xdr:rowOff>
    </xdr:to>
    <xdr:sp macro="" textlink="">
      <xdr:nvSpPr>
        <xdr:cNvPr id="9" name="TextBox">
          <a:extLst>
            <a:ext uri="{FF2B5EF4-FFF2-40B4-BE49-F238E27FC236}">
              <a16:creationId xmlns:a16="http://schemas.microsoft.com/office/drawing/2014/main" id="{5F412999-EF1D-434A-A8CF-B4EEE6C1E19B}"/>
            </a:ext>
          </a:extLst>
        </xdr:cNvPr>
        <xdr:cNvSpPr txBox="1"/>
      </xdr:nvSpPr>
      <xdr:spPr>
        <a:xfrm>
          <a:off x="7818120" y="137160"/>
          <a:ext cx="2095500" cy="28956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FY2019 Q4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5:K21" totalsRowCount="1" headerRowDxfId="22" dataDxfId="21" totalsRowDxfId="20">
  <autoFilter ref="B15:K20" xr:uid="{00000000-0009-0000-0100-000001000000}"/>
  <tableColumns count="10">
    <tableColumn id="1" xr3:uid="{00000000-0010-0000-0000-000001000000}" name="Item" totalsRowLabel="Total" dataDxfId="19" totalsRowDxfId="18"/>
    <tableColumn id="2" xr3:uid="{00000000-0010-0000-0000-000002000000}" name="Cost Per Item" dataDxfId="17" totalsRowDxfId="16"/>
    <tableColumn id="3" xr3:uid="{00000000-0010-0000-0000-000003000000}" name="Percent Markup" dataDxfId="15" totalsRowDxfId="14"/>
    <tableColumn id="4" xr3:uid="{00000000-0010-0000-0000-000004000000}" name="Total Sold" dataDxfId="13" totalsRowDxfId="12"/>
    <tableColumn id="5" xr3:uid="{00000000-0010-0000-0000-000005000000}" name="Total _x000a_Revenue" totalsRowFunction="sum" dataDxfId="11" totalsRowDxfId="10"/>
    <tableColumn id="7" xr3:uid="{00000000-0010-0000-0000-000007000000}" name="Shipping Charge/Item" dataDxfId="9" totalsRowDxfId="8"/>
    <tableColumn id="8" xr3:uid="{00000000-0010-0000-0000-000008000000}" name="Shipping Cost/Item" dataDxfId="7" totalsRowDxfId="6"/>
    <tableColumn id="9" xr3:uid="{00000000-0010-0000-0000-000009000000}" name="Profit per Item (incl. shipping)" dataDxfId="5" totalsRowDxfId="4"/>
    <tableColumn id="10" xr3:uid="{00000000-0010-0000-0000-00000A000000}" name="Returns" totalsRowFunction="sum" dataDxfId="3" totalsRowDxfId="2"/>
    <tableColumn id="11" xr3:uid="{00000000-0010-0000-0000-00000B000000}" name="Total _x000a_Income" totalsRowFunction="sum" dataDxfId="1" totalsRowDxfId="0"/>
  </tableColumns>
  <tableStyleInfo name="Online sales track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 fitToPage="1"/>
  </sheetPr>
  <dimension ref="A1:L21"/>
  <sheetViews>
    <sheetView showGridLines="0" tabSelected="1" zoomScale="90" zoomScaleNormal="90" workbookViewId="0">
      <selection activeCell="N8" sqref="N8"/>
    </sheetView>
  </sheetViews>
  <sheetFormatPr defaultColWidth="9" defaultRowHeight="27" customHeight="1" x14ac:dyDescent="0.3"/>
  <cols>
    <col min="1" max="1" width="2.796875" style="3" customWidth="1"/>
    <col min="2" max="2" width="20.69921875" style="12" customWidth="1"/>
    <col min="3" max="3" width="10.296875" style="12" customWidth="1"/>
    <col min="4" max="4" width="10.19921875" style="12" customWidth="1"/>
    <col min="5" max="5" width="7.796875" style="12" customWidth="1"/>
    <col min="6" max="6" width="15.8984375" style="12" bestFit="1" customWidth="1"/>
    <col min="7" max="7" width="13.69921875" style="12" customWidth="1"/>
    <col min="8" max="8" width="11.69921875" style="12" customWidth="1"/>
    <col min="9" max="9" width="15.19921875" style="12" customWidth="1"/>
    <col min="10" max="10" width="9.69921875" style="12" customWidth="1"/>
    <col min="11" max="11" width="15.8984375" style="12" bestFit="1" customWidth="1"/>
    <col min="12" max="12" width="2.796875" style="3" customWidth="1"/>
    <col min="13" max="13" width="9" style="3" customWidth="1"/>
    <col min="14" max="16384" width="9" style="3"/>
  </cols>
  <sheetData>
    <row r="1" spans="1:12" ht="45.75" customHeight="1" x14ac:dyDescent="1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1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1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1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1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1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1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1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1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1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1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1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1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60" customHeight="1" x14ac:dyDescent="0.55000000000000004">
      <c r="B15" s="4" t="s">
        <v>1</v>
      </c>
      <c r="C15" s="4" t="s">
        <v>2</v>
      </c>
      <c r="D15" s="4" t="s">
        <v>9</v>
      </c>
      <c r="E15" s="4" t="s">
        <v>3</v>
      </c>
      <c r="F15" s="4" t="s">
        <v>10</v>
      </c>
      <c r="G15" s="4" t="s">
        <v>4</v>
      </c>
      <c r="H15" s="4" t="s">
        <v>5</v>
      </c>
      <c r="I15" s="4" t="s">
        <v>6</v>
      </c>
      <c r="J15" s="4" t="s">
        <v>7</v>
      </c>
      <c r="K15" s="4" t="s">
        <v>11</v>
      </c>
    </row>
    <row r="16" spans="1:12" ht="27" customHeight="1" x14ac:dyDescent="0.3">
      <c r="B16" s="5" t="s">
        <v>12</v>
      </c>
      <c r="C16" s="6">
        <v>10</v>
      </c>
      <c r="D16" s="7">
        <v>1</v>
      </c>
      <c r="E16" s="8">
        <v>15</v>
      </c>
      <c r="F16" s="6">
        <f>IFERROR(Table1[[#This Row],[Total Sold]]*Table1[[#This Row],[Cost Per Item]]*(1+Table1[[#This Row],[Percent Markup]]),0)</f>
        <v>300</v>
      </c>
      <c r="G16" s="6">
        <v>10</v>
      </c>
      <c r="H16" s="6">
        <v>5.75</v>
      </c>
      <c r="I16" s="6">
        <f>IFERROR(Table1[[#This Row],[Cost Per Item]]*Table1[[#This Row],[Percent Markup]]+Table1[[#This Row],[Shipping Charge/Item]]-Table1[[#This Row],[Shipping Cost/Item]],0)</f>
        <v>14.25</v>
      </c>
      <c r="J16" s="8">
        <v>2</v>
      </c>
      <c r="K16" s="6">
        <f>IFERROR((Table1[[#This Row],[Total Sold]]-Table1[[#This Row],[Returns]])*Table1[[#This Row],[Profit per Item (incl. shipping)]]+(Table1[[#This Row],[Returns]]*Table1[[#This Row],[Shipping Cost/Item]]),0)</f>
        <v>196.75</v>
      </c>
    </row>
    <row r="17" spans="2:11" ht="27" customHeight="1" x14ac:dyDescent="0.3">
      <c r="B17" s="5" t="s">
        <v>13</v>
      </c>
      <c r="C17" s="6">
        <v>11.5</v>
      </c>
      <c r="D17" s="7">
        <v>0.75</v>
      </c>
      <c r="E17" s="8">
        <v>18</v>
      </c>
      <c r="F17" s="6">
        <f>IFERROR(Table1[[#This Row],[Total Sold]]*Table1[[#This Row],[Cost Per Item]]*(1+Table1[[#This Row],[Percent Markup]]),0)</f>
        <v>362.25</v>
      </c>
      <c r="G17" s="6">
        <v>10</v>
      </c>
      <c r="H17" s="6">
        <v>5.75</v>
      </c>
      <c r="I17" s="6">
        <f>IFERROR(Table1[[#This Row],[Cost Per Item]]*Table1[[#This Row],[Percent Markup]]+Table1[[#This Row],[Shipping Charge/Item]]-Table1[[#This Row],[Shipping Cost/Item]],0)</f>
        <v>12.875</v>
      </c>
      <c r="J17" s="8">
        <v>1</v>
      </c>
      <c r="K17" s="6">
        <f>IFERROR((Table1[[#This Row],[Total Sold]]-Table1[[#This Row],[Returns]])*Table1[[#This Row],[Profit per Item (incl. shipping)]]+(Table1[[#This Row],[Returns]]*Table1[[#This Row],[Shipping Cost/Item]]),0)</f>
        <v>224.625</v>
      </c>
    </row>
    <row r="18" spans="2:11" ht="27" customHeight="1" x14ac:dyDescent="0.3">
      <c r="B18" s="5" t="s">
        <v>14</v>
      </c>
      <c r="C18" s="6">
        <v>13</v>
      </c>
      <c r="D18" s="7">
        <v>0.65</v>
      </c>
      <c r="E18" s="8">
        <v>20</v>
      </c>
      <c r="F18" s="6">
        <f>IFERROR(Table1[[#This Row],[Total Sold]]*Table1[[#This Row],[Cost Per Item]]*(1+Table1[[#This Row],[Percent Markup]]),0)</f>
        <v>429</v>
      </c>
      <c r="G18" s="6">
        <v>10</v>
      </c>
      <c r="H18" s="6">
        <v>6.25</v>
      </c>
      <c r="I18" s="6">
        <f>IFERROR(Table1[[#This Row],[Cost Per Item]]*Table1[[#This Row],[Percent Markup]]+Table1[[#This Row],[Shipping Charge/Item]]-Table1[[#This Row],[Shipping Cost/Item]],0)</f>
        <v>12.200000000000003</v>
      </c>
      <c r="J18" s="8">
        <v>0</v>
      </c>
      <c r="K18" s="6">
        <f>IFERROR((Table1[[#This Row],[Total Sold]]-Table1[[#This Row],[Returns]])*Table1[[#This Row],[Profit per Item (incl. shipping)]]+(Table1[[#This Row],[Returns]]*Table1[[#This Row],[Shipping Cost/Item]]),0)</f>
        <v>244.00000000000006</v>
      </c>
    </row>
    <row r="19" spans="2:11" ht="27" customHeight="1" x14ac:dyDescent="0.3">
      <c r="B19" s="5" t="s">
        <v>15</v>
      </c>
      <c r="C19" s="6">
        <v>5</v>
      </c>
      <c r="D19" s="7">
        <v>0.9</v>
      </c>
      <c r="E19" s="8">
        <v>50</v>
      </c>
      <c r="F19" s="6">
        <f>IFERROR(Table1[[#This Row],[Total Sold]]*Table1[[#This Row],[Cost Per Item]]*(1+Table1[[#This Row],[Percent Markup]]),0)</f>
        <v>475</v>
      </c>
      <c r="G19" s="6">
        <v>5</v>
      </c>
      <c r="H19" s="6">
        <v>3.5</v>
      </c>
      <c r="I19" s="6">
        <f>IFERROR(Table1[[#This Row],[Cost Per Item]]*Table1[[#This Row],[Percent Markup]]+Table1[[#This Row],[Shipping Charge/Item]]-Table1[[#This Row],[Shipping Cost/Item]],0)</f>
        <v>6</v>
      </c>
      <c r="J19" s="8">
        <v>0</v>
      </c>
      <c r="K19" s="6">
        <f>IFERROR((Table1[[#This Row],[Total Sold]]-Table1[[#This Row],[Returns]])*Table1[[#This Row],[Profit per Item (incl. shipping)]]+(Table1[[#This Row],[Returns]]*Table1[[#This Row],[Shipping Cost/Item]]),0)</f>
        <v>300</v>
      </c>
    </row>
    <row r="20" spans="2:11" ht="27" customHeight="1" x14ac:dyDescent="0.3">
      <c r="B20" s="5" t="s">
        <v>16</v>
      </c>
      <c r="C20" s="6">
        <v>4</v>
      </c>
      <c r="D20" s="7">
        <v>0.9</v>
      </c>
      <c r="E20" s="8">
        <v>42</v>
      </c>
      <c r="F20" s="6">
        <f>IFERROR(Table1[[#This Row],[Total Sold]]*Table1[[#This Row],[Cost Per Item]]*(1+Table1[[#This Row],[Percent Markup]]),0)</f>
        <v>319.2</v>
      </c>
      <c r="G20" s="6">
        <v>5</v>
      </c>
      <c r="H20" s="6">
        <v>3.25</v>
      </c>
      <c r="I20" s="6">
        <f>IFERROR(Table1[[#This Row],[Cost Per Item]]*Table1[[#This Row],[Percent Markup]]+Table1[[#This Row],[Shipping Charge/Item]]-Table1[[#This Row],[Shipping Cost/Item]],0)</f>
        <v>5.35</v>
      </c>
      <c r="J20" s="8">
        <v>3</v>
      </c>
      <c r="K20" s="6">
        <f>IFERROR((Table1[[#This Row],[Total Sold]]-Table1[[#This Row],[Returns]])*Table1[[#This Row],[Profit per Item (incl. shipping)]]+(Table1[[#This Row],[Returns]]*Table1[[#This Row],[Shipping Cost/Item]]),0)</f>
        <v>218.39999999999998</v>
      </c>
    </row>
    <row r="21" spans="2:11" ht="26.4" x14ac:dyDescent="0.3">
      <c r="B21" s="9" t="s">
        <v>8</v>
      </c>
      <c r="C21" s="9"/>
      <c r="D21" s="9"/>
      <c r="E21" s="9"/>
      <c r="F21" s="10">
        <f>SUBTOTAL(109,Table1[Total 
Revenue])</f>
        <v>1885.45</v>
      </c>
      <c r="G21" s="9"/>
      <c r="H21" s="9"/>
      <c r="I21" s="10"/>
      <c r="J21" s="11">
        <f>SUBTOTAL(109,Table1[Returns])</f>
        <v>6</v>
      </c>
      <c r="K21" s="10">
        <f>SUBTOTAL(109,Table1[Total 
Income])</f>
        <v>1183.7750000000001</v>
      </c>
    </row>
  </sheetData>
  <phoneticPr fontId="5"/>
  <printOptions horizontalCentered="1"/>
  <pageMargins left="0.4" right="0.4" top="0.4" bottom="0.4" header="0.25" footer="0.25"/>
  <pageSetup fitToHeight="0" orientation="landscape" r:id="rId1"/>
  <headerFooter differentFirst="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SALES</vt:lpstr>
      <vt:lpstr>SALES!Print_Titles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2020-06-05T07:18:30Z</dcterms:created>
  <dcterms:modified xsi:type="dcterms:W3CDTF">2020-06-05T07:18:41Z</dcterms:modified>
</cp:coreProperties>
</file>