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年05月" sheetId="1" r:id="rId4"/>
  </sheets>
  <definedNames/>
  <calcPr/>
  <extLst>
    <ext uri="GoogleSheetsCustomDataVersion1">
      <go:sheetsCustomData xmlns:go="http://customooxmlschemas.google.com/" r:id="rId5" roundtripDataSignature="AMtx7mggY48HvJllS0/YV+wwesVVi+WYgg=="/>
    </ext>
  </extLst>
</workbook>
</file>

<file path=xl/sharedStrings.xml><?xml version="1.0" encoding="utf-8"?>
<sst xmlns="http://schemas.openxmlformats.org/spreadsheetml/2006/main" count="1384" uniqueCount="117">
  <si>
    <t>利用予定表</t>
  </si>
  <si>
    <t>2021年05月</t>
  </si>
  <si>
    <t>利用回数</t>
  </si>
  <si>
    <t>稼働日数</t>
  </si>
  <si>
    <t>稼働率</t>
  </si>
  <si>
    <t>NPO法人 ハマのトウダイ ヒーリングの森上星川</t>
  </si>
  <si>
    <t>氏名</t>
  </si>
  <si>
    <t>学齢</t>
  </si>
  <si>
    <t>福島 魁人</t>
  </si>
  <si>
    <t>永田台小学校</t>
  </si>
  <si>
    <t>キッズ</t>
  </si>
  <si>
    <t>小5</t>
  </si>
  <si>
    <t>No</t>
  </si>
  <si>
    <t>所属</t>
  </si>
  <si>
    <t>日数</t>
  </si>
  <si>
    <t>項目</t>
  </si>
  <si>
    <t>土</t>
  </si>
  <si>
    <t>日</t>
  </si>
  <si>
    <t>月</t>
  </si>
  <si>
    <t>火</t>
  </si>
  <si>
    <t>水</t>
  </si>
  <si>
    <t>木</t>
  </si>
  <si>
    <t>金</t>
  </si>
  <si>
    <t>發知 優斗</t>
  </si>
  <si>
    <t>保土ケ谷中学校</t>
  </si>
  <si>
    <t>中2</t>
  </si>
  <si>
    <t>利用</t>
  </si>
  <si>
    <t>◎</t>
  </si>
  <si>
    <t>○</t>
  </si>
  <si>
    <t>松田 望</t>
  </si>
  <si>
    <t>保土ケ谷養護学校</t>
  </si>
  <si>
    <t>小1</t>
  </si>
  <si>
    <t>送迎</t>
  </si>
  <si>
    <t>中村 優斗</t>
  </si>
  <si>
    <t>開始</t>
  </si>
  <si>
    <t>09:55</t>
  </si>
  <si>
    <t>13:58</t>
  </si>
  <si>
    <t>13:53</t>
  </si>
  <si>
    <t>10:11</t>
  </si>
  <si>
    <t>14:25</t>
  </si>
  <si>
    <t>13:35</t>
  </si>
  <si>
    <t>14:45</t>
  </si>
  <si>
    <t>13:30</t>
  </si>
  <si>
    <t>10:30</t>
  </si>
  <si>
    <t>森岡 美詞</t>
  </si>
  <si>
    <t>捜真女学校</t>
  </si>
  <si>
    <t>中3</t>
  </si>
  <si>
    <t>迎え</t>
  </si>
  <si>
    <t>自宅</t>
  </si>
  <si>
    <t>学校</t>
  </si>
  <si>
    <t>永田小</t>
  </si>
  <si>
    <t>伏見 元希</t>
  </si>
  <si>
    <t>上菅田中学校</t>
  </si>
  <si>
    <t>✕</t>
  </si>
  <si>
    <t>阿部 凌芽</t>
  </si>
  <si>
    <t>川島小学校</t>
  </si>
  <si>
    <t>小2</t>
  </si>
  <si>
    <t>我妻 海璃</t>
  </si>
  <si>
    <t>三ッ沢小学校</t>
  </si>
  <si>
    <t>小4</t>
  </si>
  <si>
    <t>09:40</t>
  </si>
  <si>
    <t>09:28</t>
  </si>
  <si>
    <t>16:30</t>
  </si>
  <si>
    <t>13:20</t>
  </si>
  <si>
    <t>及川 潤人</t>
  </si>
  <si>
    <t>上星川小学校</t>
  </si>
  <si>
    <t>鈴木 翔真</t>
  </si>
  <si>
    <t>三ツ境養護学校</t>
  </si>
  <si>
    <t>関野 翔太</t>
  </si>
  <si>
    <t>渡辺 吏積</t>
  </si>
  <si>
    <t>常盤台小学校</t>
  </si>
  <si>
    <t>14:02</t>
  </si>
  <si>
    <t>渡辺 歩積</t>
  </si>
  <si>
    <t>小6</t>
  </si>
  <si>
    <t>小原 賢一</t>
  </si>
  <si>
    <t>上菅田小学校</t>
  </si>
  <si>
    <t>佐々木 美依那</t>
  </si>
  <si>
    <t>みどり養護学校</t>
  </si>
  <si>
    <t>田中 るい</t>
  </si>
  <si>
    <t>09:34</t>
  </si>
  <si>
    <t>09:45</t>
  </si>
  <si>
    <t>14:48</t>
  </si>
  <si>
    <t>13:31</t>
  </si>
  <si>
    <t>14:00</t>
  </si>
  <si>
    <t>13:33</t>
  </si>
  <si>
    <t>眞崎 聖士</t>
  </si>
  <si>
    <t>本町小学校</t>
  </si>
  <si>
    <t>小3</t>
  </si>
  <si>
    <t>安田 来実</t>
  </si>
  <si>
    <t>高松 勇志</t>
  </si>
  <si>
    <t>坂本小学校</t>
  </si>
  <si>
    <t>島田 結斗</t>
  </si>
  <si>
    <t>10:29</t>
  </si>
  <si>
    <t>10:40</t>
  </si>
  <si>
    <t>10:16</t>
  </si>
  <si>
    <t>鹿島 海人</t>
  </si>
  <si>
    <t>佐藤 倖乃</t>
  </si>
  <si>
    <t>柿澤 蓮</t>
  </si>
  <si>
    <t>鈴木 富</t>
  </si>
  <si>
    <t>奥田 士季</t>
  </si>
  <si>
    <t>聖坂小学校</t>
  </si>
  <si>
    <t>大橋 諒飛</t>
  </si>
  <si>
    <t>宮田 柚輝</t>
  </si>
  <si>
    <t>菅谷 康介</t>
  </si>
  <si>
    <t>伊藤 小晴</t>
  </si>
  <si>
    <t>星槎中学校</t>
  </si>
  <si>
    <t>中1</t>
  </si>
  <si>
    <t>渡辺 悠斗</t>
  </si>
  <si>
    <t>發知 由香利</t>
  </si>
  <si>
    <t>落合 悠斗</t>
  </si>
  <si>
    <t>日野中央高等支援学校</t>
  </si>
  <si>
    <t>高1</t>
  </si>
  <si>
    <t>落合 脩</t>
  </si>
  <si>
    <t>上限</t>
  </si>
  <si>
    <t>日区分</t>
  </si>
  <si>
    <t>定員</t>
  </si>
  <si>
    <t>日数cnt</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</si>
</sst>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font>
    <font>
      <sz val="18.0"/>
      <color theme="1"/>
      <name val="Arial"/>
    </font>
    <font>
      <sz val="18.0"/>
      <color theme="1"/>
      <name val="Calibri"/>
    </font>
    <font>
      <sz val="11.0"/>
      <color theme="1"/>
      <name val="Calibri"/>
    </font>
    <font/>
    <font>
      <sz val="14.0"/>
      <color theme="1"/>
      <name val="Calibri"/>
    </font>
    <font>
      <sz val="9.0"/>
      <color theme="1"/>
      <name val="Calibri"/>
    </font>
    <font>
      <sz val="11.0"/>
      <color rgb="FFA5A5A5"/>
      <name val="Calibri"/>
    </font>
    <font>
      <sz val="11.0"/>
      <color rgb="FF7F7F7F"/>
      <name val="Calibri"/>
    </font>
  </fonts>
  <fills count="4">
    <fill>
      <patternFill patternType="none"/>
    </fill>
    <fill>
      <patternFill patternType="lightGray"/>
    </fill>
    <fill>
      <patternFill patternType="solid">
        <fgColor rgb="FFECECEC"/>
        <bgColor rgb="FFECECEC"/>
      </patternFill>
    </fill>
    <fill>
      <patternFill patternType="solid">
        <fgColor rgb="FFF2F2F2"/>
        <bgColor rgb="FFF2F2F2"/>
      </patternFill>
    </fill>
  </fills>
  <borders count="1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right/>
      <top/>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border>
    <border>
      <left style="thin">
        <color rgb="FF000000"/>
      </left>
      <right style="thin">
        <color rgb="FF000000"/>
      </right>
      <bottom style="hair">
        <color rgb="FF000000"/>
      </bottom>
    </border>
    <border>
      <left style="thin">
        <color rgb="FF000000"/>
      </left>
      <right style="thin">
        <color rgb="FF000000"/>
      </right>
      <bottom style="thin">
        <color rgb="FF000000"/>
      </bottom>
    </border>
    <border>
      <left style="thin">
        <color rgb="FF000000"/>
      </left>
      <right style="thin">
        <color rgb="FF000000"/>
      </right>
      <top style="hair">
        <color rgb="FF000000"/>
      </top>
      <bottom style="hair">
        <color rgb="FF000000"/>
      </bottom>
    </border>
    <border>
      <left style="thin">
        <color rgb="FF000000"/>
      </left>
      <right style="thin">
        <color rgb="FF000000"/>
      </right>
      <top style="hair">
        <color rgb="FF000000"/>
      </top>
      <bottom style="medium">
        <color rgb="FF000000"/>
      </bottom>
    </border>
  </borders>
  <cellStyleXfs count="1">
    <xf borderId="0" fillId="0" fontId="0" numFmtId="0" applyAlignment="1" applyFont="1"/>
  </cellStyleXfs>
  <cellXfs count="33">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vertical="center"/>
    </xf>
    <xf borderId="0" fillId="0" fontId="0" numFmtId="0" xfId="0" applyAlignment="1" applyFont="1">
      <alignment vertical="bottom"/>
    </xf>
    <xf borderId="1" fillId="0" fontId="3" numFmtId="0" xfId="0" applyAlignment="1" applyBorder="1" applyFont="1">
      <alignment vertical="center"/>
    </xf>
    <xf borderId="2" fillId="0" fontId="4" numFmtId="0" xfId="0" applyAlignment="1" applyBorder="1" applyFont="1">
      <alignment vertical="center"/>
    </xf>
    <xf borderId="3" fillId="0" fontId="3" numFmtId="0" xfId="0" applyAlignment="1" applyBorder="1" applyFont="1">
      <alignment vertical="center"/>
    </xf>
    <xf borderId="1" fillId="0" fontId="2" numFmtId="10" xfId="0" applyAlignment="1" applyBorder="1" applyFont="1" applyNumberFormat="1">
      <alignment vertical="center"/>
    </xf>
    <xf borderId="4" fillId="0" fontId="4" numFmtId="0" xfId="0" applyAlignment="1" applyBorder="1" applyFont="1">
      <alignment vertical="center"/>
    </xf>
    <xf borderId="0" fillId="0" fontId="3" numFmtId="0" xfId="0" applyAlignment="1" applyFont="1">
      <alignment horizontal="right" vertical="center"/>
    </xf>
    <xf borderId="1" fillId="0" fontId="3" numFmtId="0" xfId="0" applyAlignment="1" applyBorder="1" applyFont="1">
      <alignment horizontal="center" vertical="center"/>
    </xf>
    <xf borderId="5" fillId="0" fontId="3" numFmtId="0" xfId="0" applyAlignment="1" applyBorder="1" applyFont="1">
      <alignment vertical="center"/>
    </xf>
    <xf borderId="3" fillId="0" fontId="3" numFmtId="0" xfId="0" applyAlignment="1" applyBorder="1" applyFont="1">
      <alignment horizontal="center" vertical="center"/>
    </xf>
    <xf borderId="6" fillId="2" fontId="3" numFmtId="0" xfId="0" applyAlignment="1" applyBorder="1" applyFill="1" applyFont="1">
      <alignment vertical="center"/>
    </xf>
    <xf borderId="7" fillId="0" fontId="3" numFmtId="0" xfId="0" applyAlignment="1" applyBorder="1" applyFont="1">
      <alignment vertical="center"/>
    </xf>
    <xf borderId="8" fillId="0" fontId="3" numFmtId="0" xfId="0" applyAlignment="1" applyBorder="1" applyFont="1">
      <alignment horizontal="center" vertical="center"/>
    </xf>
    <xf borderId="9" fillId="0" fontId="3" numFmtId="0" xfId="0" applyAlignment="1" applyBorder="1" applyFont="1">
      <alignment vertical="center"/>
    </xf>
    <xf borderId="9" fillId="0" fontId="5" numFmtId="0" xfId="0" applyAlignment="1" applyBorder="1" applyFont="1">
      <alignment shrinkToFit="0" vertical="center" wrapText="1"/>
    </xf>
    <xf borderId="10" fillId="0" fontId="3" numFmtId="0" xfId="0" applyAlignment="1" applyBorder="1" applyFont="1">
      <alignment vertical="center"/>
    </xf>
    <xf borderId="10" fillId="0" fontId="3" numFmtId="0" xfId="0" applyAlignment="1" applyBorder="1" applyFont="1">
      <alignment horizontal="center" vertical="center"/>
    </xf>
    <xf borderId="9" fillId="0" fontId="4" numFmtId="0" xfId="0" applyAlignment="1" applyBorder="1" applyFont="1">
      <alignment vertical="center"/>
    </xf>
    <xf borderId="11" fillId="0" fontId="4" numFmtId="0" xfId="0" applyAlignment="1" applyBorder="1" applyFont="1">
      <alignment vertical="center"/>
    </xf>
    <xf borderId="12" fillId="0" fontId="3" numFmtId="0" xfId="0" applyAlignment="1" applyBorder="1" applyFont="1">
      <alignment vertical="center"/>
    </xf>
    <xf borderId="12" fillId="0" fontId="3" numFmtId="0" xfId="0" applyAlignment="1" applyBorder="1" applyFont="1">
      <alignment horizontal="center" vertical="center"/>
    </xf>
    <xf borderId="12" fillId="0" fontId="6" numFmtId="0" xfId="0" applyAlignment="1" applyBorder="1" applyFont="1">
      <alignment horizontal="center" vertical="center"/>
    </xf>
    <xf borderId="7" fillId="0" fontId="4" numFmtId="0" xfId="0" applyAlignment="1" applyBorder="1" applyFont="1">
      <alignment vertical="center"/>
    </xf>
    <xf borderId="8" fillId="0" fontId="3" numFmtId="0" xfId="0" applyAlignment="1" applyBorder="1" applyFont="1">
      <alignment vertical="center"/>
    </xf>
    <xf borderId="13" fillId="0" fontId="3" numFmtId="0" xfId="0" applyAlignment="1" applyBorder="1" applyFont="1">
      <alignment vertical="center"/>
    </xf>
    <xf borderId="13" fillId="0" fontId="3" numFmtId="0" xfId="0" applyAlignment="1" applyBorder="1" applyFont="1">
      <alignment horizontal="center" vertical="center"/>
    </xf>
    <xf borderId="9" fillId="0" fontId="0" numFmtId="0" xfId="0" applyAlignment="1" applyBorder="1" applyFont="1">
      <alignment vertical="center"/>
    </xf>
    <xf borderId="6" fillId="3" fontId="7" numFmtId="0" xfId="0" applyAlignment="1" applyBorder="1" applyFill="1" applyFont="1">
      <alignment vertical="center"/>
    </xf>
    <xf borderId="6" fillId="3" fontId="8" numFmtId="0" xfId="0" applyAlignment="1" applyBorder="1" applyFont="1">
      <alignment vertical="center"/>
    </xf>
    <xf borderId="6" fillId="3" fontId="8" numFmtId="0" xfId="0" applyAlignment="1" applyBorder="1" applyFont="1">
      <alignment horizontal="center" vertical="center"/>
    </xf>
  </cellXfs>
  <cellStyles count="1">
    <cellStyle xfId="0" name="Normal" builtinId="0"/>
  </cellStyles>
  <dxfs count="6">
    <dxf>
      <font/>
      <fill>
        <patternFill patternType="solid">
          <fgColor rgb="FFBFBFBF"/>
          <bgColor rgb="FFBFBFBF"/>
        </patternFill>
      </fill>
      <border/>
    </dxf>
    <dxf>
      <font/>
      <fill>
        <patternFill patternType="solid">
          <fgColor rgb="FFFEF2CB"/>
          <bgColor rgb="FFFEF2CB"/>
        </patternFill>
      </fill>
      <border/>
    </dxf>
    <dxf>
      <font/>
      <fill>
        <patternFill patternType="solid">
          <fgColor theme="0"/>
          <bgColor theme="0"/>
        </patternFill>
      </fill>
      <border/>
    </dxf>
    <dxf>
      <font/>
      <fill>
        <patternFill patternType="solid">
          <fgColor rgb="FFF7CAAC"/>
          <bgColor rgb="FFF7CAAC"/>
        </patternFill>
      </fill>
      <border/>
    </dxf>
    <dxf>
      <font/>
      <fill>
        <patternFill patternType="solid">
          <fgColor rgb="FFD9E2F3"/>
          <bgColor rgb="FFD9E2F3"/>
        </patternFill>
      </fill>
      <border/>
    </dxf>
    <dxf>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7.0" topLeftCell="A8" activePane="bottomLeft" state="frozen"/>
      <selection activeCell="B9" sqref="B9" pane="bottomLeft"/>
    </sheetView>
  </sheetViews>
  <sheetFormatPr customHeight="1" defaultColWidth="12.63" defaultRowHeight="15.0"/>
  <cols>
    <col customWidth="1" min="1" max="1" width="2.25"/>
    <col customWidth="1" min="2" max="2" width="13.25"/>
    <col customWidth="1" min="3" max="3" width="3.88"/>
    <col customWidth="1" min="4" max="35" width="3.63"/>
    <col customWidth="1" min="36" max="36" width="6.88"/>
    <col customWidth="1" hidden="1" min="37" max="37" width="6.88"/>
    <col customWidth="1" hidden="1" min="38" max="38" width="13.5"/>
    <col customWidth="1" hidden="1" min="39" max="39" width="11.5"/>
    <col customWidth="1" hidden="1" min="40" max="40" width="16.38"/>
    <col customWidth="1" hidden="1" min="41" max="46" width="6.88"/>
  </cols>
  <sheetData>
    <row r="1" ht="18.75" customHeight="1">
      <c r="A1" s="1" t="s">
        <v>0</v>
      </c>
      <c r="B1" s="2"/>
      <c r="C1" s="3"/>
      <c r="D1" s="3"/>
      <c r="E1" s="2" t="s">
        <v>1</v>
      </c>
      <c r="F1" s="3"/>
      <c r="G1" s="3"/>
      <c r="H1" s="3"/>
      <c r="I1" s="3"/>
      <c r="J1" s="3"/>
      <c r="K1" s="3"/>
      <c r="L1" s="3"/>
      <c r="M1" s="3"/>
      <c r="N1" s="3"/>
      <c r="O1" s="3"/>
      <c r="P1" s="3"/>
      <c r="Q1" s="3"/>
      <c r="R1" s="3"/>
      <c r="S1" s="3"/>
      <c r="T1" s="3"/>
      <c r="U1" s="3"/>
      <c r="V1" s="4" t="s">
        <v>2</v>
      </c>
      <c r="W1" s="5"/>
      <c r="X1" s="4">
        <f>SUM(E4:AI4)</f>
        <v>324</v>
      </c>
      <c r="Y1" s="5"/>
      <c r="Z1" s="4" t="s">
        <v>3</v>
      </c>
      <c r="AA1" s="5"/>
      <c r="AB1" s="4">
        <f>SUM(E235:AI235)</f>
        <v>23</v>
      </c>
      <c r="AC1" s="5"/>
      <c r="AD1" s="6" t="s">
        <v>4</v>
      </c>
      <c r="AE1" s="6"/>
      <c r="AF1" s="7">
        <f>SUM(E4:AI4)/SUM(E235:AI235)*B235/100</f>
        <v>1.408695652</v>
      </c>
      <c r="AG1" s="8"/>
      <c r="AH1" s="8"/>
      <c r="AI1" s="5"/>
      <c r="AJ1" s="3"/>
      <c r="AK1" s="3"/>
      <c r="AL1" s="3"/>
      <c r="AM1" s="3"/>
      <c r="AN1" s="3"/>
      <c r="AO1" s="3"/>
      <c r="AP1" s="3"/>
      <c r="AQ1" s="3"/>
      <c r="AR1" s="3"/>
      <c r="AS1" s="3"/>
      <c r="AT1" s="3"/>
    </row>
    <row r="2" ht="18.75" customHeight="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9" t="s">
        <v>5</v>
      </c>
      <c r="AJ2" s="3"/>
      <c r="AK2" s="3"/>
      <c r="AL2" s="3"/>
      <c r="AM2" s="3"/>
      <c r="AN2" s="3"/>
      <c r="AO2" s="3"/>
      <c r="AP2" s="3"/>
      <c r="AQ2" s="3"/>
      <c r="AR2" s="3"/>
      <c r="AS2" s="3"/>
      <c r="AT2" s="3"/>
    </row>
    <row r="3" ht="5.25"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row>
    <row r="4" ht="18.75" customHeight="1">
      <c r="A4" s="10" t="s">
        <v>2</v>
      </c>
      <c r="B4" s="8"/>
      <c r="C4" s="8"/>
      <c r="D4" s="5"/>
      <c r="E4" s="6">
        <f t="shared" ref="E4:AI4" si="1">COUNTIF(E8:E231,"○")+COUNTIF(E8:E231,"◎")</f>
        <v>5</v>
      </c>
      <c r="F4" s="6">
        <f t="shared" si="1"/>
        <v>0</v>
      </c>
      <c r="G4" s="6">
        <f t="shared" si="1"/>
        <v>10</v>
      </c>
      <c r="H4" s="6">
        <f t="shared" si="1"/>
        <v>15</v>
      </c>
      <c r="I4" s="6">
        <f t="shared" si="1"/>
        <v>11</v>
      </c>
      <c r="J4" s="6">
        <f t="shared" si="1"/>
        <v>12</v>
      </c>
      <c r="K4" s="6">
        <f t="shared" si="1"/>
        <v>12</v>
      </c>
      <c r="L4" s="6">
        <f t="shared" si="1"/>
        <v>13</v>
      </c>
      <c r="M4" s="6">
        <f t="shared" si="1"/>
        <v>0</v>
      </c>
      <c r="N4" s="6">
        <f t="shared" si="1"/>
        <v>13</v>
      </c>
      <c r="O4" s="6">
        <f t="shared" si="1"/>
        <v>12</v>
      </c>
      <c r="P4" s="6">
        <f t="shared" si="1"/>
        <v>12</v>
      </c>
      <c r="Q4" s="6">
        <f t="shared" si="1"/>
        <v>13</v>
      </c>
      <c r="R4" s="6">
        <f t="shared" si="1"/>
        <v>15</v>
      </c>
      <c r="S4" s="6">
        <f t="shared" si="1"/>
        <v>13</v>
      </c>
      <c r="T4" s="6">
        <f t="shared" si="1"/>
        <v>0</v>
      </c>
      <c r="U4" s="6">
        <f t="shared" si="1"/>
        <v>15</v>
      </c>
      <c r="V4" s="6">
        <f t="shared" si="1"/>
        <v>12</v>
      </c>
      <c r="W4" s="6">
        <f t="shared" si="1"/>
        <v>13</v>
      </c>
      <c r="X4" s="6">
        <f t="shared" si="1"/>
        <v>14</v>
      </c>
      <c r="Y4" s="6">
        <f t="shared" si="1"/>
        <v>15</v>
      </c>
      <c r="Z4" s="6">
        <f t="shared" si="1"/>
        <v>11</v>
      </c>
      <c r="AA4" s="6">
        <f t="shared" si="1"/>
        <v>0</v>
      </c>
      <c r="AB4" s="6">
        <f t="shared" si="1"/>
        <v>15</v>
      </c>
      <c r="AC4" s="6">
        <f t="shared" si="1"/>
        <v>12</v>
      </c>
      <c r="AD4" s="6">
        <f t="shared" si="1"/>
        <v>14</v>
      </c>
      <c r="AE4" s="6">
        <f t="shared" si="1"/>
        <v>14</v>
      </c>
      <c r="AF4" s="6">
        <f t="shared" si="1"/>
        <v>15</v>
      </c>
      <c r="AG4" s="6">
        <f t="shared" si="1"/>
        <v>7</v>
      </c>
      <c r="AH4" s="6">
        <f t="shared" si="1"/>
        <v>0</v>
      </c>
      <c r="AI4" s="6">
        <f t="shared" si="1"/>
        <v>11</v>
      </c>
      <c r="AJ4" s="3"/>
      <c r="AK4" s="3"/>
      <c r="AL4" s="3"/>
      <c r="AM4" s="3"/>
      <c r="AN4" s="3"/>
      <c r="AO4" s="3"/>
      <c r="AP4" s="3"/>
      <c r="AQ4" s="3"/>
      <c r="AR4" s="3"/>
      <c r="AS4" s="3"/>
      <c r="AT4" s="3"/>
    </row>
    <row r="5" ht="8.25"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row>
    <row r="6" ht="18.75" customHeight="1">
      <c r="A6" s="11"/>
      <c r="B6" s="11" t="s">
        <v>6</v>
      </c>
      <c r="C6" s="11" t="s">
        <v>7</v>
      </c>
      <c r="D6" s="11"/>
      <c r="E6" s="12">
        <v>1.0</v>
      </c>
      <c r="F6" s="12">
        <v>2.0</v>
      </c>
      <c r="G6" s="12">
        <v>3.0</v>
      </c>
      <c r="H6" s="12">
        <v>4.0</v>
      </c>
      <c r="I6" s="12">
        <v>5.0</v>
      </c>
      <c r="J6" s="12">
        <v>6.0</v>
      </c>
      <c r="K6" s="12">
        <v>7.0</v>
      </c>
      <c r="L6" s="12">
        <v>8.0</v>
      </c>
      <c r="M6" s="12">
        <v>9.0</v>
      </c>
      <c r="N6" s="12">
        <v>10.0</v>
      </c>
      <c r="O6" s="12">
        <v>11.0</v>
      </c>
      <c r="P6" s="12">
        <v>12.0</v>
      </c>
      <c r="Q6" s="12">
        <v>13.0</v>
      </c>
      <c r="R6" s="12">
        <v>14.0</v>
      </c>
      <c r="S6" s="12">
        <v>15.0</v>
      </c>
      <c r="T6" s="12">
        <v>16.0</v>
      </c>
      <c r="U6" s="12">
        <v>17.0</v>
      </c>
      <c r="V6" s="12">
        <v>18.0</v>
      </c>
      <c r="W6" s="12">
        <v>19.0</v>
      </c>
      <c r="X6" s="12">
        <v>20.0</v>
      </c>
      <c r="Y6" s="12">
        <v>21.0</v>
      </c>
      <c r="Z6" s="12">
        <v>22.0</v>
      </c>
      <c r="AA6" s="12">
        <v>23.0</v>
      </c>
      <c r="AB6" s="12">
        <v>24.0</v>
      </c>
      <c r="AC6" s="12">
        <v>25.0</v>
      </c>
      <c r="AD6" s="12">
        <v>26.0</v>
      </c>
      <c r="AE6" s="12">
        <v>27.0</v>
      </c>
      <c r="AF6" s="12">
        <v>28.0</v>
      </c>
      <c r="AG6" s="12">
        <v>29.0</v>
      </c>
      <c r="AH6" s="12">
        <v>30.0</v>
      </c>
      <c r="AI6" s="12">
        <v>31.0</v>
      </c>
      <c r="AJ6" s="3"/>
      <c r="AK6" s="13">
        <v>1.0</v>
      </c>
      <c r="AL6" s="13" t="s">
        <v>8</v>
      </c>
      <c r="AM6" s="13" t="s">
        <v>9</v>
      </c>
      <c r="AN6" s="13" t="s">
        <v>10</v>
      </c>
      <c r="AO6" s="13" t="s">
        <v>11</v>
      </c>
      <c r="AP6" s="13">
        <v>23.0</v>
      </c>
      <c r="AQ6" s="13"/>
      <c r="AR6" s="13"/>
      <c r="AS6" s="13"/>
      <c r="AT6" s="13"/>
    </row>
    <row r="7" ht="18.75" customHeight="1">
      <c r="A7" s="14" t="s">
        <v>12</v>
      </c>
      <c r="B7" s="14" t="s">
        <v>13</v>
      </c>
      <c r="C7" s="14" t="s">
        <v>14</v>
      </c>
      <c r="D7" s="14" t="s">
        <v>15</v>
      </c>
      <c r="E7" s="15" t="s">
        <v>16</v>
      </c>
      <c r="F7" s="15" t="s">
        <v>17</v>
      </c>
      <c r="G7" s="15" t="s">
        <v>18</v>
      </c>
      <c r="H7" s="15" t="s">
        <v>19</v>
      </c>
      <c r="I7" s="15" t="s">
        <v>20</v>
      </c>
      <c r="J7" s="15" t="s">
        <v>21</v>
      </c>
      <c r="K7" s="15" t="s">
        <v>22</v>
      </c>
      <c r="L7" s="15" t="s">
        <v>16</v>
      </c>
      <c r="M7" s="15" t="s">
        <v>17</v>
      </c>
      <c r="N7" s="15" t="s">
        <v>18</v>
      </c>
      <c r="O7" s="15" t="s">
        <v>19</v>
      </c>
      <c r="P7" s="15" t="s">
        <v>20</v>
      </c>
      <c r="Q7" s="15" t="s">
        <v>21</v>
      </c>
      <c r="R7" s="15" t="s">
        <v>22</v>
      </c>
      <c r="S7" s="15" t="s">
        <v>16</v>
      </c>
      <c r="T7" s="15" t="s">
        <v>17</v>
      </c>
      <c r="U7" s="15" t="s">
        <v>18</v>
      </c>
      <c r="V7" s="15" t="s">
        <v>19</v>
      </c>
      <c r="W7" s="15" t="s">
        <v>20</v>
      </c>
      <c r="X7" s="15" t="s">
        <v>21</v>
      </c>
      <c r="Y7" s="15" t="s">
        <v>22</v>
      </c>
      <c r="Z7" s="15" t="s">
        <v>16</v>
      </c>
      <c r="AA7" s="15" t="s">
        <v>17</v>
      </c>
      <c r="AB7" s="15" t="s">
        <v>18</v>
      </c>
      <c r="AC7" s="15" t="s">
        <v>19</v>
      </c>
      <c r="AD7" s="15" t="s">
        <v>20</v>
      </c>
      <c r="AE7" s="15" t="s">
        <v>21</v>
      </c>
      <c r="AF7" s="15" t="s">
        <v>22</v>
      </c>
      <c r="AG7" s="15" t="s">
        <v>16</v>
      </c>
      <c r="AH7" s="15" t="s">
        <v>17</v>
      </c>
      <c r="AI7" s="15" t="s">
        <v>18</v>
      </c>
      <c r="AJ7" s="3"/>
      <c r="AK7" s="13">
        <v>2.0</v>
      </c>
      <c r="AL7" s="13" t="s">
        <v>23</v>
      </c>
      <c r="AM7" s="13" t="s">
        <v>24</v>
      </c>
      <c r="AN7" s="13"/>
      <c r="AO7" s="13" t="s">
        <v>25</v>
      </c>
      <c r="AP7" s="13">
        <v>23.0</v>
      </c>
      <c r="AQ7" s="13"/>
      <c r="AR7" s="13"/>
      <c r="AS7" s="13"/>
      <c r="AT7" s="13"/>
    </row>
    <row r="8" ht="18.75" customHeight="1">
      <c r="A8" s="16">
        <v>1.0</v>
      </c>
      <c r="B8" s="17" t="str">
        <f>IF(A8&lt;&gt;"",VLOOKUP(A8,$AK$6:$AT$53,2,FALSE),"")</f>
        <v>福島 魁人</v>
      </c>
      <c r="C8" s="16" t="str">
        <f>IF(A8&lt;&gt;"",VLOOKUP(A8,$AK$6:$AT$53,5,FALSE),"")</f>
        <v>小5</v>
      </c>
      <c r="D8" s="18" t="s">
        <v>26</v>
      </c>
      <c r="E8" s="19"/>
      <c r="F8" s="19"/>
      <c r="G8" s="19"/>
      <c r="H8" s="19" t="s">
        <v>27</v>
      </c>
      <c r="I8" s="19"/>
      <c r="J8" s="19" t="s">
        <v>28</v>
      </c>
      <c r="K8" s="19" t="s">
        <v>28</v>
      </c>
      <c r="L8" s="19" t="s">
        <v>27</v>
      </c>
      <c r="M8" s="19"/>
      <c r="N8" s="19" t="s">
        <v>28</v>
      </c>
      <c r="O8" s="19" t="s">
        <v>28</v>
      </c>
      <c r="P8" s="19" t="s">
        <v>28</v>
      </c>
      <c r="Q8" s="19" t="s">
        <v>28</v>
      </c>
      <c r="R8" s="19"/>
      <c r="S8" s="19" t="s">
        <v>27</v>
      </c>
      <c r="T8" s="19"/>
      <c r="U8" s="19" t="s">
        <v>28</v>
      </c>
      <c r="V8" s="19" t="s">
        <v>28</v>
      </c>
      <c r="W8" s="19" t="s">
        <v>28</v>
      </c>
      <c r="X8" s="19" t="s">
        <v>28</v>
      </c>
      <c r="Y8" s="19" t="s">
        <v>28</v>
      </c>
      <c r="Z8" s="19" t="s">
        <v>27</v>
      </c>
      <c r="AA8" s="19"/>
      <c r="AB8" s="19" t="s">
        <v>28</v>
      </c>
      <c r="AC8" s="19" t="s">
        <v>28</v>
      </c>
      <c r="AD8" s="19" t="s">
        <v>28</v>
      </c>
      <c r="AE8" s="19" t="s">
        <v>28</v>
      </c>
      <c r="AF8" s="19" t="s">
        <v>28</v>
      </c>
      <c r="AG8" s="19" t="s">
        <v>27</v>
      </c>
      <c r="AH8" s="19"/>
      <c r="AI8" s="19" t="s">
        <v>28</v>
      </c>
      <c r="AJ8" s="3"/>
      <c r="AK8" s="13">
        <v>3.0</v>
      </c>
      <c r="AL8" s="13" t="s">
        <v>29</v>
      </c>
      <c r="AM8" s="13" t="s">
        <v>30</v>
      </c>
      <c r="AN8" s="13"/>
      <c r="AO8" s="13" t="s">
        <v>31</v>
      </c>
      <c r="AP8" s="13">
        <v>5.0</v>
      </c>
      <c r="AQ8" s="13"/>
      <c r="AR8" s="13"/>
      <c r="AS8" s="13"/>
      <c r="AT8" s="13"/>
    </row>
    <row r="9" ht="18.75" customHeight="1">
      <c r="A9" s="20"/>
      <c r="B9" s="20"/>
      <c r="C9" s="21"/>
      <c r="D9" s="22" t="s">
        <v>32</v>
      </c>
      <c r="E9" s="23"/>
      <c r="F9" s="23"/>
      <c r="G9" s="23"/>
      <c r="H9" s="23">
        <v>2.0</v>
      </c>
      <c r="I9" s="23"/>
      <c r="J9" s="23">
        <v>2.0</v>
      </c>
      <c r="K9" s="23">
        <v>2.0</v>
      </c>
      <c r="L9" s="23">
        <v>2.0</v>
      </c>
      <c r="M9" s="23"/>
      <c r="N9" s="23">
        <v>2.0</v>
      </c>
      <c r="O9" s="23">
        <v>2.0</v>
      </c>
      <c r="P9" s="23">
        <v>2.0</v>
      </c>
      <c r="Q9" s="23">
        <v>2.0</v>
      </c>
      <c r="R9" s="23"/>
      <c r="S9" s="23">
        <v>2.0</v>
      </c>
      <c r="T9" s="23"/>
      <c r="U9" s="23">
        <v>2.0</v>
      </c>
      <c r="V9" s="23">
        <v>2.0</v>
      </c>
      <c r="W9" s="23">
        <v>2.0</v>
      </c>
      <c r="X9" s="23">
        <v>2.0</v>
      </c>
      <c r="Y9" s="23">
        <v>2.0</v>
      </c>
      <c r="Z9" s="23">
        <v>2.0</v>
      </c>
      <c r="AA9" s="23"/>
      <c r="AB9" s="23">
        <v>2.0</v>
      </c>
      <c r="AC9" s="23">
        <v>2.0</v>
      </c>
      <c r="AD9" s="23">
        <v>2.0</v>
      </c>
      <c r="AE9" s="23">
        <v>2.0</v>
      </c>
      <c r="AF9" s="23">
        <v>2.0</v>
      </c>
      <c r="AG9" s="23">
        <v>2.0</v>
      </c>
      <c r="AH9" s="23"/>
      <c r="AI9" s="23">
        <v>2.0</v>
      </c>
      <c r="AJ9" s="3"/>
      <c r="AK9" s="13">
        <v>4.0</v>
      </c>
      <c r="AL9" s="13" t="s">
        <v>33</v>
      </c>
      <c r="AM9" s="13" t="s">
        <v>30</v>
      </c>
      <c r="AN9" s="13"/>
      <c r="AO9" s="13" t="s">
        <v>11</v>
      </c>
      <c r="AP9" s="13">
        <v>27.0</v>
      </c>
      <c r="AQ9" s="13"/>
      <c r="AR9" s="13"/>
      <c r="AS9" s="13"/>
      <c r="AT9" s="13"/>
    </row>
    <row r="10" ht="18.75" customHeight="1">
      <c r="A10" s="20"/>
      <c r="B10" s="21"/>
      <c r="C10" s="6">
        <f>COUNTIF(E8:AI8,"○")+COUNTIF(E8:AL8,"◎")</f>
        <v>22</v>
      </c>
      <c r="D10" s="22" t="s">
        <v>34</v>
      </c>
      <c r="E10" s="24"/>
      <c r="F10" s="24"/>
      <c r="G10" s="24"/>
      <c r="H10" s="24" t="s">
        <v>35</v>
      </c>
      <c r="I10" s="24"/>
      <c r="J10" s="24" t="s">
        <v>36</v>
      </c>
      <c r="K10" s="24" t="s">
        <v>37</v>
      </c>
      <c r="L10" s="24" t="s">
        <v>38</v>
      </c>
      <c r="M10" s="24"/>
      <c r="N10" s="24" t="s">
        <v>39</v>
      </c>
      <c r="O10" s="24" t="s">
        <v>40</v>
      </c>
      <c r="P10" s="24" t="s">
        <v>41</v>
      </c>
      <c r="Q10" s="24" t="s">
        <v>42</v>
      </c>
      <c r="R10" s="24"/>
      <c r="S10" s="24" t="s">
        <v>43</v>
      </c>
      <c r="T10" s="24"/>
      <c r="U10" s="24" t="s">
        <v>42</v>
      </c>
      <c r="V10" s="24" t="s">
        <v>42</v>
      </c>
      <c r="W10" s="24" t="s">
        <v>42</v>
      </c>
      <c r="X10" s="24" t="s">
        <v>42</v>
      </c>
      <c r="Y10" s="24" t="s">
        <v>42</v>
      </c>
      <c r="Z10" s="24" t="s">
        <v>43</v>
      </c>
      <c r="AA10" s="24"/>
      <c r="AB10" s="24" t="s">
        <v>42</v>
      </c>
      <c r="AC10" s="24" t="s">
        <v>42</v>
      </c>
      <c r="AD10" s="24" t="s">
        <v>42</v>
      </c>
      <c r="AE10" s="24" t="s">
        <v>42</v>
      </c>
      <c r="AF10" s="24" t="s">
        <v>42</v>
      </c>
      <c r="AG10" s="24" t="s">
        <v>43</v>
      </c>
      <c r="AH10" s="24"/>
      <c r="AI10" s="24" t="s">
        <v>42</v>
      </c>
      <c r="AJ10" s="3"/>
      <c r="AK10" s="13">
        <v>5.0</v>
      </c>
      <c r="AL10" s="13" t="s">
        <v>44</v>
      </c>
      <c r="AM10" s="13" t="s">
        <v>45</v>
      </c>
      <c r="AN10" s="13"/>
      <c r="AO10" s="13" t="s">
        <v>46</v>
      </c>
      <c r="AP10" s="13">
        <v>10.0</v>
      </c>
      <c r="AQ10" s="13"/>
      <c r="AR10" s="13"/>
      <c r="AS10" s="13"/>
      <c r="AT10" s="13"/>
    </row>
    <row r="11" ht="18.75" customHeight="1">
      <c r="A11" s="25"/>
      <c r="B11" s="26" t="str">
        <f>IF(A8&lt;&gt;"",VLOOKUP(A8,$AK$6:$AT$53,3,FALSE),"")</f>
        <v>永田台小学校</v>
      </c>
      <c r="C11" s="26">
        <f>IF(A8&lt;&gt;"",VLOOKUP(A8,$AK$6:$AT$53,6,FALSE),"")</f>
        <v>23</v>
      </c>
      <c r="D11" s="27" t="s">
        <v>47</v>
      </c>
      <c r="E11" s="28"/>
      <c r="F11" s="28"/>
      <c r="G11" s="28"/>
      <c r="H11" s="28" t="s">
        <v>48</v>
      </c>
      <c r="I11" s="28"/>
      <c r="J11" s="28" t="s">
        <v>49</v>
      </c>
      <c r="K11" s="28" t="s">
        <v>49</v>
      </c>
      <c r="L11" s="28" t="s">
        <v>48</v>
      </c>
      <c r="M11" s="28"/>
      <c r="N11" s="28" t="s">
        <v>49</v>
      </c>
      <c r="O11" s="28" t="s">
        <v>49</v>
      </c>
      <c r="P11" s="28" t="s">
        <v>49</v>
      </c>
      <c r="Q11" s="28" t="s">
        <v>50</v>
      </c>
      <c r="R11" s="28"/>
      <c r="S11" s="28" t="s">
        <v>48</v>
      </c>
      <c r="T11" s="28"/>
      <c r="U11" s="28" t="s">
        <v>50</v>
      </c>
      <c r="V11" s="28" t="s">
        <v>50</v>
      </c>
      <c r="W11" s="28" t="s">
        <v>50</v>
      </c>
      <c r="X11" s="28" t="s">
        <v>50</v>
      </c>
      <c r="Y11" s="28" t="s">
        <v>50</v>
      </c>
      <c r="Z11" s="28" t="s">
        <v>48</v>
      </c>
      <c r="AA11" s="28"/>
      <c r="AB11" s="28" t="s">
        <v>50</v>
      </c>
      <c r="AC11" s="28" t="s">
        <v>50</v>
      </c>
      <c r="AD11" s="28" t="s">
        <v>50</v>
      </c>
      <c r="AE11" s="28" t="s">
        <v>50</v>
      </c>
      <c r="AF11" s="28" t="s">
        <v>50</v>
      </c>
      <c r="AG11" s="28" t="s">
        <v>48</v>
      </c>
      <c r="AH11" s="28"/>
      <c r="AI11" s="28" t="s">
        <v>50</v>
      </c>
      <c r="AJ11" s="3"/>
      <c r="AK11" s="13">
        <v>6.0</v>
      </c>
      <c r="AL11" s="13" t="s">
        <v>51</v>
      </c>
      <c r="AM11" s="13" t="s">
        <v>52</v>
      </c>
      <c r="AN11" s="13"/>
      <c r="AO11" s="13" t="s">
        <v>46</v>
      </c>
      <c r="AP11" s="13">
        <v>19.0</v>
      </c>
      <c r="AQ11" s="13"/>
      <c r="AR11" s="13"/>
      <c r="AS11" s="13"/>
      <c r="AT11" s="13"/>
    </row>
    <row r="12" ht="18.75" customHeight="1">
      <c r="A12" s="29">
        <f>IF(A8="","",IF(A8+1&lt;=MAX($AK$6:$AK$231),A8+1,""))</f>
        <v>2</v>
      </c>
      <c r="B12" s="17" t="str">
        <f>IF(A12&lt;&gt;"",VLOOKUP(A12,$AK$6:$AT$53,2,FALSE),"")</f>
        <v>發知 優斗</v>
      </c>
      <c r="C12" s="16" t="str">
        <f>IF(A12&lt;&gt;"",VLOOKUP(A12,$AK$6:$AT$53,5,FALSE),"")</f>
        <v>中2</v>
      </c>
      <c r="D12" s="18" t="s">
        <v>26</v>
      </c>
      <c r="E12" s="19" t="s">
        <v>27</v>
      </c>
      <c r="F12" s="19"/>
      <c r="G12" s="19" t="s">
        <v>53</v>
      </c>
      <c r="H12" s="19" t="s">
        <v>27</v>
      </c>
      <c r="I12" s="19" t="s">
        <v>27</v>
      </c>
      <c r="J12" s="19"/>
      <c r="K12" s="19" t="s">
        <v>53</v>
      </c>
      <c r="L12" s="19" t="s">
        <v>53</v>
      </c>
      <c r="M12" s="19"/>
      <c r="N12" s="19"/>
      <c r="O12" s="19" t="s">
        <v>28</v>
      </c>
      <c r="P12" s="19" t="s">
        <v>28</v>
      </c>
      <c r="Q12" s="19"/>
      <c r="R12" s="19" t="s">
        <v>28</v>
      </c>
      <c r="S12" s="19" t="s">
        <v>27</v>
      </c>
      <c r="T12" s="19"/>
      <c r="U12" s="19"/>
      <c r="V12" s="19" t="s">
        <v>28</v>
      </c>
      <c r="W12" s="19" t="s">
        <v>28</v>
      </c>
      <c r="X12" s="19"/>
      <c r="Y12" s="19" t="s">
        <v>28</v>
      </c>
      <c r="Z12" s="19"/>
      <c r="AA12" s="19"/>
      <c r="AB12" s="19"/>
      <c r="AC12" s="19" t="s">
        <v>28</v>
      </c>
      <c r="AD12" s="19" t="s">
        <v>28</v>
      </c>
      <c r="AE12" s="19"/>
      <c r="AF12" s="19" t="s">
        <v>28</v>
      </c>
      <c r="AG12" s="19"/>
      <c r="AH12" s="19"/>
      <c r="AI12" s="19"/>
      <c r="AJ12" s="3"/>
      <c r="AK12" s="13">
        <v>7.0</v>
      </c>
      <c r="AL12" s="13" t="s">
        <v>54</v>
      </c>
      <c r="AM12" s="13" t="s">
        <v>55</v>
      </c>
      <c r="AN12" s="13"/>
      <c r="AO12" s="13" t="s">
        <v>56</v>
      </c>
      <c r="AP12" s="13">
        <v>23.0</v>
      </c>
      <c r="AQ12" s="13"/>
      <c r="AR12" s="13"/>
      <c r="AS12" s="13"/>
      <c r="AT12" s="13"/>
    </row>
    <row r="13" ht="18.75" customHeight="1">
      <c r="A13" s="20"/>
      <c r="B13" s="20"/>
      <c r="C13" s="21"/>
      <c r="D13" s="22" t="s">
        <v>32</v>
      </c>
      <c r="E13" s="23">
        <v>0.0</v>
      </c>
      <c r="F13" s="23"/>
      <c r="G13" s="23">
        <v>2.0</v>
      </c>
      <c r="H13" s="23">
        <v>0.0</v>
      </c>
      <c r="I13" s="23">
        <v>2.0</v>
      </c>
      <c r="J13" s="23"/>
      <c r="K13" s="23">
        <v>2.0</v>
      </c>
      <c r="L13" s="23">
        <v>2.0</v>
      </c>
      <c r="M13" s="23"/>
      <c r="N13" s="23"/>
      <c r="O13" s="23">
        <v>0.0</v>
      </c>
      <c r="P13" s="23">
        <v>0.0</v>
      </c>
      <c r="Q13" s="23"/>
      <c r="R13" s="23">
        <v>2.0</v>
      </c>
      <c r="S13" s="23">
        <v>2.0</v>
      </c>
      <c r="T13" s="23"/>
      <c r="U13" s="23"/>
      <c r="V13" s="23">
        <v>2.0</v>
      </c>
      <c r="W13" s="23">
        <v>2.0</v>
      </c>
      <c r="X13" s="23"/>
      <c r="Y13" s="23">
        <v>2.0</v>
      </c>
      <c r="Z13" s="23"/>
      <c r="AA13" s="23"/>
      <c r="AB13" s="23"/>
      <c r="AC13" s="23">
        <v>2.0</v>
      </c>
      <c r="AD13" s="23">
        <v>2.0</v>
      </c>
      <c r="AE13" s="23"/>
      <c r="AF13" s="23">
        <v>2.0</v>
      </c>
      <c r="AG13" s="23"/>
      <c r="AH13" s="23"/>
      <c r="AI13" s="23"/>
      <c r="AJ13" s="3"/>
      <c r="AK13" s="13">
        <v>8.0</v>
      </c>
      <c r="AL13" s="13" t="s">
        <v>57</v>
      </c>
      <c r="AM13" s="13" t="s">
        <v>58</v>
      </c>
      <c r="AN13" s="13"/>
      <c r="AO13" s="13" t="s">
        <v>59</v>
      </c>
      <c r="AP13" s="13">
        <v>10.0</v>
      </c>
      <c r="AQ13" s="13"/>
      <c r="AR13" s="13"/>
      <c r="AS13" s="13"/>
      <c r="AT13" s="13"/>
    </row>
    <row r="14" ht="18.75" customHeight="1">
      <c r="A14" s="20"/>
      <c r="B14" s="21"/>
      <c r="C14" s="6">
        <f>COUNTIF(E12:AI12,"○")+COUNTIF(E12:AL12,"◎")</f>
        <v>13</v>
      </c>
      <c r="D14" s="22" t="s">
        <v>34</v>
      </c>
      <c r="E14" s="24" t="s">
        <v>60</v>
      </c>
      <c r="F14" s="24"/>
      <c r="G14" s="24" t="s">
        <v>43</v>
      </c>
      <c r="H14" s="24" t="s">
        <v>61</v>
      </c>
      <c r="I14" s="24" t="s">
        <v>43</v>
      </c>
      <c r="J14" s="24"/>
      <c r="K14" s="24" t="s">
        <v>42</v>
      </c>
      <c r="L14" s="24" t="s">
        <v>43</v>
      </c>
      <c r="M14" s="24"/>
      <c r="N14" s="24"/>
      <c r="O14" s="24" t="s">
        <v>62</v>
      </c>
      <c r="P14" s="24" t="s">
        <v>63</v>
      </c>
      <c r="Q14" s="24"/>
      <c r="R14" s="24" t="s">
        <v>42</v>
      </c>
      <c r="S14" s="24" t="s">
        <v>43</v>
      </c>
      <c r="T14" s="24"/>
      <c r="U14" s="24"/>
      <c r="V14" s="24" t="s">
        <v>42</v>
      </c>
      <c r="W14" s="24" t="s">
        <v>42</v>
      </c>
      <c r="X14" s="24"/>
      <c r="Y14" s="24" t="s">
        <v>42</v>
      </c>
      <c r="Z14" s="24"/>
      <c r="AA14" s="24"/>
      <c r="AB14" s="24"/>
      <c r="AC14" s="24" t="s">
        <v>42</v>
      </c>
      <c r="AD14" s="24" t="s">
        <v>42</v>
      </c>
      <c r="AE14" s="24"/>
      <c r="AF14" s="24" t="s">
        <v>42</v>
      </c>
      <c r="AG14" s="24"/>
      <c r="AH14" s="24"/>
      <c r="AI14" s="24"/>
      <c r="AJ14" s="3"/>
      <c r="AK14" s="13">
        <v>9.0</v>
      </c>
      <c r="AL14" s="13" t="s">
        <v>64</v>
      </c>
      <c r="AM14" s="13" t="s">
        <v>65</v>
      </c>
      <c r="AN14" s="13"/>
      <c r="AO14" s="13" t="s">
        <v>56</v>
      </c>
      <c r="AP14" s="13">
        <v>14.0</v>
      </c>
      <c r="AQ14" s="13"/>
      <c r="AR14" s="13"/>
      <c r="AS14" s="13"/>
      <c r="AT14" s="13"/>
    </row>
    <row r="15" ht="18.75" customHeight="1">
      <c r="A15" s="25"/>
      <c r="B15" s="26" t="str">
        <f>IF(A12&lt;&gt;"",VLOOKUP(A12,$AK$6:$AT$53,3,FALSE),"")</f>
        <v>保土ケ谷中学校</v>
      </c>
      <c r="C15" s="26">
        <f>IF(A12&lt;&gt;"",VLOOKUP(A12,$AK$6:$AT$53,6,FALSE),"")</f>
        <v>23</v>
      </c>
      <c r="D15" s="27" t="s">
        <v>47</v>
      </c>
      <c r="E15" s="28"/>
      <c r="F15" s="28"/>
      <c r="G15" s="28" t="s">
        <v>48</v>
      </c>
      <c r="H15" s="28"/>
      <c r="I15" s="28" t="s">
        <v>48</v>
      </c>
      <c r="J15" s="28"/>
      <c r="K15" s="28" t="s">
        <v>49</v>
      </c>
      <c r="L15" s="28" t="s">
        <v>48</v>
      </c>
      <c r="M15" s="28"/>
      <c r="N15" s="28"/>
      <c r="O15" s="28"/>
      <c r="P15" s="28"/>
      <c r="Q15" s="28"/>
      <c r="R15" s="28" t="s">
        <v>49</v>
      </c>
      <c r="S15" s="28" t="s">
        <v>48</v>
      </c>
      <c r="T15" s="28"/>
      <c r="U15" s="28"/>
      <c r="V15" s="28" t="s">
        <v>49</v>
      </c>
      <c r="W15" s="28" t="s">
        <v>49</v>
      </c>
      <c r="X15" s="28"/>
      <c r="Y15" s="28" t="s">
        <v>49</v>
      </c>
      <c r="Z15" s="28"/>
      <c r="AA15" s="28"/>
      <c r="AB15" s="28"/>
      <c r="AC15" s="28" t="s">
        <v>49</v>
      </c>
      <c r="AD15" s="28" t="s">
        <v>49</v>
      </c>
      <c r="AE15" s="28"/>
      <c r="AF15" s="28" t="s">
        <v>49</v>
      </c>
      <c r="AG15" s="28"/>
      <c r="AH15" s="28"/>
      <c r="AI15" s="28"/>
      <c r="AJ15" s="3"/>
      <c r="AK15" s="13">
        <v>10.0</v>
      </c>
      <c r="AL15" s="13" t="s">
        <v>66</v>
      </c>
      <c r="AM15" s="13" t="s">
        <v>67</v>
      </c>
      <c r="AN15" s="13"/>
      <c r="AO15" s="13" t="s">
        <v>56</v>
      </c>
      <c r="AP15" s="13">
        <v>5.0</v>
      </c>
      <c r="AQ15" s="13"/>
      <c r="AR15" s="13"/>
      <c r="AS15" s="13"/>
      <c r="AT15" s="13"/>
    </row>
    <row r="16" ht="18.75" customHeight="1">
      <c r="A16" s="29">
        <f>IF(A12="","",IF(A12+1&lt;=MAX($AK$6:$AK$231),A12+1,""))</f>
        <v>3</v>
      </c>
      <c r="B16" s="17" t="str">
        <f>IF(A16&lt;&gt;"",VLOOKUP(A16,$AK$6:$AT$53,2,FALSE),"")</f>
        <v>松田 望</v>
      </c>
      <c r="C16" s="16" t="str">
        <f>IF(A16&lt;&gt;"",VLOOKUP(A16,$AK$6:$AT$53,5,FALSE),"")</f>
        <v>小1</v>
      </c>
      <c r="D16" s="18" t="s">
        <v>26</v>
      </c>
      <c r="E16" s="19"/>
      <c r="F16" s="19"/>
      <c r="G16" s="19"/>
      <c r="H16" s="19"/>
      <c r="I16" s="19"/>
      <c r="J16" s="19"/>
      <c r="K16" s="19" t="s">
        <v>28</v>
      </c>
      <c r="L16" s="19"/>
      <c r="M16" s="19"/>
      <c r="N16" s="19"/>
      <c r="O16" s="19"/>
      <c r="P16" s="19"/>
      <c r="Q16" s="19"/>
      <c r="R16" s="19" t="s">
        <v>28</v>
      </c>
      <c r="S16" s="19"/>
      <c r="T16" s="19"/>
      <c r="U16" s="19"/>
      <c r="V16" s="19"/>
      <c r="W16" s="19"/>
      <c r="X16" s="19"/>
      <c r="Y16" s="19" t="s">
        <v>28</v>
      </c>
      <c r="Z16" s="19"/>
      <c r="AA16" s="19"/>
      <c r="AB16" s="19"/>
      <c r="AC16" s="19"/>
      <c r="AD16" s="19"/>
      <c r="AE16" s="19"/>
      <c r="AF16" s="19" t="s">
        <v>28</v>
      </c>
      <c r="AG16" s="19"/>
      <c r="AH16" s="19"/>
      <c r="AI16" s="19"/>
      <c r="AJ16" s="3"/>
      <c r="AK16" s="13">
        <v>11.0</v>
      </c>
      <c r="AL16" s="13" t="s">
        <v>68</v>
      </c>
      <c r="AM16" s="13" t="s">
        <v>58</v>
      </c>
      <c r="AN16" s="13"/>
      <c r="AO16" s="13" t="s">
        <v>59</v>
      </c>
      <c r="AP16" s="13">
        <v>9.0</v>
      </c>
      <c r="AQ16" s="13"/>
      <c r="AR16" s="13"/>
      <c r="AS16" s="13"/>
      <c r="AT16" s="13"/>
    </row>
    <row r="17" ht="18.75" customHeight="1">
      <c r="A17" s="20"/>
      <c r="B17" s="20"/>
      <c r="C17" s="21"/>
      <c r="D17" s="22" t="s">
        <v>32</v>
      </c>
      <c r="E17" s="23"/>
      <c r="F17" s="23"/>
      <c r="G17" s="23"/>
      <c r="H17" s="23"/>
      <c r="I17" s="23"/>
      <c r="J17" s="23"/>
      <c r="K17" s="23">
        <v>1.0</v>
      </c>
      <c r="L17" s="23"/>
      <c r="M17" s="23"/>
      <c r="N17" s="23"/>
      <c r="O17" s="23"/>
      <c r="P17" s="23"/>
      <c r="Q17" s="23"/>
      <c r="R17" s="23">
        <v>2.0</v>
      </c>
      <c r="S17" s="23"/>
      <c r="T17" s="23"/>
      <c r="U17" s="23"/>
      <c r="V17" s="23"/>
      <c r="W17" s="23"/>
      <c r="X17" s="23"/>
      <c r="Y17" s="23">
        <v>2.0</v>
      </c>
      <c r="Z17" s="23"/>
      <c r="AA17" s="23"/>
      <c r="AB17" s="23"/>
      <c r="AC17" s="23"/>
      <c r="AD17" s="23"/>
      <c r="AE17" s="23"/>
      <c r="AF17" s="23">
        <v>2.0</v>
      </c>
      <c r="AG17" s="23"/>
      <c r="AH17" s="23"/>
      <c r="AI17" s="23"/>
      <c r="AJ17" s="3"/>
      <c r="AK17" s="13">
        <v>12.0</v>
      </c>
      <c r="AL17" s="13" t="s">
        <v>69</v>
      </c>
      <c r="AM17" s="13" t="s">
        <v>70</v>
      </c>
      <c r="AN17" s="13"/>
      <c r="AO17" s="13" t="s">
        <v>11</v>
      </c>
      <c r="AP17" s="13">
        <v>14.0</v>
      </c>
      <c r="AQ17" s="13"/>
      <c r="AR17" s="13"/>
      <c r="AS17" s="13"/>
      <c r="AT17" s="13"/>
    </row>
    <row r="18" ht="18.75" customHeight="1">
      <c r="A18" s="20"/>
      <c r="B18" s="21"/>
      <c r="C18" s="6">
        <f>COUNTIF(E16:AI16,"○")+COUNTIF(E16:AL16,"◎")</f>
        <v>4</v>
      </c>
      <c r="D18" s="22" t="s">
        <v>34</v>
      </c>
      <c r="E18" s="24"/>
      <c r="F18" s="24"/>
      <c r="G18" s="24"/>
      <c r="H18" s="24"/>
      <c r="I18" s="24"/>
      <c r="J18" s="24"/>
      <c r="K18" s="24" t="s">
        <v>71</v>
      </c>
      <c r="L18" s="24"/>
      <c r="M18" s="24"/>
      <c r="N18" s="24"/>
      <c r="O18" s="24"/>
      <c r="P18" s="24"/>
      <c r="Q18" s="24"/>
      <c r="R18" s="24" t="s">
        <v>42</v>
      </c>
      <c r="S18" s="24"/>
      <c r="T18" s="24"/>
      <c r="U18" s="24"/>
      <c r="V18" s="24"/>
      <c r="W18" s="24"/>
      <c r="X18" s="24"/>
      <c r="Y18" s="24" t="s">
        <v>42</v>
      </c>
      <c r="Z18" s="24"/>
      <c r="AA18" s="24"/>
      <c r="AB18" s="24"/>
      <c r="AC18" s="24"/>
      <c r="AD18" s="24"/>
      <c r="AE18" s="24"/>
      <c r="AF18" s="24" t="s">
        <v>42</v>
      </c>
      <c r="AG18" s="24"/>
      <c r="AH18" s="24"/>
      <c r="AI18" s="24"/>
      <c r="AJ18" s="3"/>
      <c r="AK18" s="13">
        <v>13.0</v>
      </c>
      <c r="AL18" s="13" t="s">
        <v>72</v>
      </c>
      <c r="AM18" s="13" t="s">
        <v>70</v>
      </c>
      <c r="AN18" s="13"/>
      <c r="AO18" s="13" t="s">
        <v>73</v>
      </c>
      <c r="AP18" s="13">
        <v>14.0</v>
      </c>
      <c r="AQ18" s="13"/>
      <c r="AR18" s="13"/>
      <c r="AS18" s="13"/>
      <c r="AT18" s="13"/>
    </row>
    <row r="19" ht="18.75" customHeight="1">
      <c r="A19" s="25"/>
      <c r="B19" s="26" t="str">
        <f>IF(A16&lt;&gt;"",VLOOKUP(A16,$AK$6:$AT$53,3,FALSE),"")</f>
        <v>保土ケ谷養護学校</v>
      </c>
      <c r="C19" s="26">
        <f>IF(A16&lt;&gt;"",VLOOKUP(A16,$AK$6:$AT$53,6,FALSE),"")</f>
        <v>5</v>
      </c>
      <c r="D19" s="27" t="s">
        <v>47</v>
      </c>
      <c r="E19" s="28"/>
      <c r="F19" s="28"/>
      <c r="G19" s="28"/>
      <c r="H19" s="28"/>
      <c r="I19" s="28"/>
      <c r="J19" s="28"/>
      <c r="K19" s="28" t="s">
        <v>49</v>
      </c>
      <c r="L19" s="28"/>
      <c r="M19" s="28"/>
      <c r="N19" s="28"/>
      <c r="O19" s="28"/>
      <c r="P19" s="28"/>
      <c r="Q19" s="28"/>
      <c r="R19" s="28" t="s">
        <v>49</v>
      </c>
      <c r="S19" s="28"/>
      <c r="T19" s="28"/>
      <c r="U19" s="28"/>
      <c r="V19" s="28"/>
      <c r="W19" s="28"/>
      <c r="X19" s="28"/>
      <c r="Y19" s="28" t="s">
        <v>49</v>
      </c>
      <c r="Z19" s="28"/>
      <c r="AA19" s="28"/>
      <c r="AB19" s="28"/>
      <c r="AC19" s="28"/>
      <c r="AD19" s="28"/>
      <c r="AE19" s="28"/>
      <c r="AF19" s="28" t="s">
        <v>49</v>
      </c>
      <c r="AG19" s="28"/>
      <c r="AH19" s="28"/>
      <c r="AI19" s="28"/>
      <c r="AJ19" s="3"/>
      <c r="AK19" s="13">
        <v>14.0</v>
      </c>
      <c r="AL19" s="13" t="s">
        <v>74</v>
      </c>
      <c r="AM19" s="13" t="s">
        <v>75</v>
      </c>
      <c r="AN19" s="13"/>
      <c r="AO19" s="13" t="s">
        <v>11</v>
      </c>
      <c r="AP19" s="13">
        <v>5.0</v>
      </c>
      <c r="AQ19" s="13"/>
      <c r="AR19" s="13"/>
      <c r="AS19" s="13"/>
      <c r="AT19" s="13"/>
    </row>
    <row r="20" ht="18.75" customHeight="1">
      <c r="A20" s="29">
        <f>IF(A16="","",IF(A16+1&lt;=MAX($AK$6:$AK$231),A16+1,""))</f>
        <v>4</v>
      </c>
      <c r="B20" s="17" t="str">
        <f>IF(A20&lt;&gt;"",VLOOKUP(A20,$AK$6:$AT$53,2,FALSE),"")</f>
        <v>中村 優斗</v>
      </c>
      <c r="C20" s="16" t="str">
        <f>IF(A20&lt;&gt;"",VLOOKUP(A20,$AK$6:$AT$53,5,FALSE),"")</f>
        <v>小5</v>
      </c>
      <c r="D20" s="18" t="s">
        <v>26</v>
      </c>
      <c r="E20" s="19" t="s">
        <v>27</v>
      </c>
      <c r="F20" s="19"/>
      <c r="G20" s="19" t="s">
        <v>27</v>
      </c>
      <c r="H20" s="19" t="s">
        <v>27</v>
      </c>
      <c r="I20" s="19" t="s">
        <v>27</v>
      </c>
      <c r="J20" s="19" t="s">
        <v>28</v>
      </c>
      <c r="K20" s="19" t="s">
        <v>28</v>
      </c>
      <c r="L20" s="19" t="s">
        <v>27</v>
      </c>
      <c r="M20" s="19"/>
      <c r="N20" s="19" t="s">
        <v>28</v>
      </c>
      <c r="O20" s="19" t="s">
        <v>28</v>
      </c>
      <c r="P20" s="19" t="s">
        <v>28</v>
      </c>
      <c r="Q20" s="19" t="s">
        <v>28</v>
      </c>
      <c r="R20" s="19" t="s">
        <v>28</v>
      </c>
      <c r="S20" s="19" t="s">
        <v>27</v>
      </c>
      <c r="T20" s="19"/>
      <c r="U20" s="19" t="s">
        <v>28</v>
      </c>
      <c r="V20" s="19" t="s">
        <v>28</v>
      </c>
      <c r="W20" s="19" t="s">
        <v>28</v>
      </c>
      <c r="X20" s="19" t="s">
        <v>28</v>
      </c>
      <c r="Y20" s="19" t="s">
        <v>28</v>
      </c>
      <c r="Z20" s="19" t="s">
        <v>27</v>
      </c>
      <c r="AA20" s="19"/>
      <c r="AB20" s="19" t="s">
        <v>28</v>
      </c>
      <c r="AC20" s="19" t="s">
        <v>28</v>
      </c>
      <c r="AD20" s="19" t="s">
        <v>28</v>
      </c>
      <c r="AE20" s="19" t="s">
        <v>28</v>
      </c>
      <c r="AF20" s="19" t="s">
        <v>28</v>
      </c>
      <c r="AG20" s="19" t="s">
        <v>27</v>
      </c>
      <c r="AH20" s="19"/>
      <c r="AI20" s="19" t="s">
        <v>28</v>
      </c>
      <c r="AJ20" s="3"/>
      <c r="AK20" s="13">
        <v>15.0</v>
      </c>
      <c r="AL20" s="13" t="s">
        <v>76</v>
      </c>
      <c r="AM20" s="13" t="s">
        <v>77</v>
      </c>
      <c r="AN20" s="13"/>
      <c r="AO20" s="13" t="s">
        <v>46</v>
      </c>
      <c r="AP20" s="13">
        <v>18.0</v>
      </c>
      <c r="AQ20" s="13"/>
      <c r="AR20" s="13"/>
      <c r="AS20" s="13"/>
      <c r="AT20" s="13"/>
    </row>
    <row r="21" ht="18.75" customHeight="1">
      <c r="A21" s="20"/>
      <c r="B21" s="20"/>
      <c r="C21" s="21"/>
      <c r="D21" s="22" t="s">
        <v>32</v>
      </c>
      <c r="E21" s="23">
        <v>2.0</v>
      </c>
      <c r="F21" s="23"/>
      <c r="G21" s="23">
        <v>2.0</v>
      </c>
      <c r="H21" s="23">
        <v>2.0</v>
      </c>
      <c r="I21" s="23">
        <v>2.0</v>
      </c>
      <c r="J21" s="23">
        <v>2.0</v>
      </c>
      <c r="K21" s="23">
        <v>2.0</v>
      </c>
      <c r="L21" s="23">
        <v>2.0</v>
      </c>
      <c r="M21" s="23"/>
      <c r="N21" s="23">
        <v>2.0</v>
      </c>
      <c r="O21" s="23">
        <v>2.0</v>
      </c>
      <c r="P21" s="23">
        <v>2.0</v>
      </c>
      <c r="Q21" s="23">
        <v>2.0</v>
      </c>
      <c r="R21" s="23">
        <v>2.0</v>
      </c>
      <c r="S21" s="23">
        <v>2.0</v>
      </c>
      <c r="T21" s="23"/>
      <c r="U21" s="23">
        <v>2.0</v>
      </c>
      <c r="V21" s="23">
        <v>2.0</v>
      </c>
      <c r="W21" s="23">
        <v>2.0</v>
      </c>
      <c r="X21" s="23">
        <v>2.0</v>
      </c>
      <c r="Y21" s="23">
        <v>2.0</v>
      </c>
      <c r="Z21" s="23">
        <v>2.0</v>
      </c>
      <c r="AA21" s="23"/>
      <c r="AB21" s="23">
        <v>2.0</v>
      </c>
      <c r="AC21" s="23">
        <v>2.0</v>
      </c>
      <c r="AD21" s="23">
        <v>2.0</v>
      </c>
      <c r="AE21" s="23">
        <v>2.0</v>
      </c>
      <c r="AF21" s="23">
        <v>2.0</v>
      </c>
      <c r="AG21" s="23">
        <v>2.0</v>
      </c>
      <c r="AH21" s="23"/>
      <c r="AI21" s="23">
        <v>2.0</v>
      </c>
      <c r="AJ21" s="3"/>
      <c r="AK21" s="13">
        <v>16.0</v>
      </c>
      <c r="AL21" s="13" t="s">
        <v>78</v>
      </c>
      <c r="AM21" s="13" t="s">
        <v>24</v>
      </c>
      <c r="AN21" s="13"/>
      <c r="AO21" s="13" t="s">
        <v>46</v>
      </c>
      <c r="AP21" s="13">
        <v>5.0</v>
      </c>
      <c r="AQ21" s="13"/>
      <c r="AR21" s="13"/>
      <c r="AS21" s="13"/>
      <c r="AT21" s="13"/>
    </row>
    <row r="22" ht="18.75" customHeight="1">
      <c r="A22" s="20"/>
      <c r="B22" s="21"/>
      <c r="C22" s="6">
        <f>COUNTIF(E20:AI20,"○")+COUNTIF(E20:AL20,"◎")</f>
        <v>26</v>
      </c>
      <c r="D22" s="22" t="s">
        <v>34</v>
      </c>
      <c r="E22" s="24" t="s">
        <v>35</v>
      </c>
      <c r="F22" s="24"/>
      <c r="G22" s="24" t="s">
        <v>79</v>
      </c>
      <c r="H22" s="24" t="s">
        <v>35</v>
      </c>
      <c r="I22" s="24" t="s">
        <v>80</v>
      </c>
      <c r="J22" s="24" t="s">
        <v>81</v>
      </c>
      <c r="K22" s="24" t="s">
        <v>71</v>
      </c>
      <c r="L22" s="24" t="s">
        <v>38</v>
      </c>
      <c r="M22" s="24"/>
      <c r="N22" s="24" t="s">
        <v>82</v>
      </c>
      <c r="O22" s="24" t="s">
        <v>37</v>
      </c>
      <c r="P22" s="24" t="s">
        <v>83</v>
      </c>
      <c r="Q22" s="24" t="s">
        <v>84</v>
      </c>
      <c r="R22" s="24" t="s">
        <v>42</v>
      </c>
      <c r="S22" s="24" t="s">
        <v>43</v>
      </c>
      <c r="T22" s="24"/>
      <c r="U22" s="24" t="s">
        <v>42</v>
      </c>
      <c r="V22" s="24" t="s">
        <v>42</v>
      </c>
      <c r="W22" s="24" t="s">
        <v>42</v>
      </c>
      <c r="X22" s="24" t="s">
        <v>42</v>
      </c>
      <c r="Y22" s="24" t="s">
        <v>42</v>
      </c>
      <c r="Z22" s="24" t="s">
        <v>43</v>
      </c>
      <c r="AA22" s="24"/>
      <c r="AB22" s="24" t="s">
        <v>42</v>
      </c>
      <c r="AC22" s="24" t="s">
        <v>42</v>
      </c>
      <c r="AD22" s="24" t="s">
        <v>42</v>
      </c>
      <c r="AE22" s="24" t="s">
        <v>42</v>
      </c>
      <c r="AF22" s="24" t="s">
        <v>42</v>
      </c>
      <c r="AG22" s="24" t="s">
        <v>43</v>
      </c>
      <c r="AH22" s="24"/>
      <c r="AI22" s="24" t="s">
        <v>42</v>
      </c>
      <c r="AJ22" s="3"/>
      <c r="AK22" s="13">
        <v>17.0</v>
      </c>
      <c r="AL22" s="13" t="s">
        <v>85</v>
      </c>
      <c r="AM22" s="13" t="s">
        <v>86</v>
      </c>
      <c r="AN22" s="13"/>
      <c r="AO22" s="13" t="s">
        <v>87</v>
      </c>
      <c r="AP22" s="13">
        <v>9.0</v>
      </c>
      <c r="AQ22" s="13"/>
      <c r="AR22" s="13"/>
      <c r="AS22" s="13"/>
      <c r="AT22" s="13"/>
    </row>
    <row r="23" ht="18.75" customHeight="1">
      <c r="A23" s="25"/>
      <c r="B23" s="26" t="str">
        <f>IF(A20&lt;&gt;"",VLOOKUP(A20,$AK$6:$AT$53,3,FALSE),"")</f>
        <v>保土ケ谷養護学校</v>
      </c>
      <c r="C23" s="26">
        <f>IF(A20&lt;&gt;"",VLOOKUP(A20,$AK$6:$AT$53,6,FALSE),"")</f>
        <v>27</v>
      </c>
      <c r="D23" s="27" t="s">
        <v>47</v>
      </c>
      <c r="E23" s="28" t="s">
        <v>48</v>
      </c>
      <c r="F23" s="28"/>
      <c r="G23" s="28" t="s">
        <v>48</v>
      </c>
      <c r="H23" s="28" t="s">
        <v>48</v>
      </c>
      <c r="I23" s="28" t="s">
        <v>48</v>
      </c>
      <c r="J23" s="28" t="s">
        <v>49</v>
      </c>
      <c r="K23" s="28" t="s">
        <v>49</v>
      </c>
      <c r="L23" s="28" t="s">
        <v>48</v>
      </c>
      <c r="M23" s="28"/>
      <c r="N23" s="28" t="s">
        <v>49</v>
      </c>
      <c r="O23" s="28" t="s">
        <v>49</v>
      </c>
      <c r="P23" s="28" t="s">
        <v>49</v>
      </c>
      <c r="Q23" s="28" t="s">
        <v>49</v>
      </c>
      <c r="R23" s="28" t="s">
        <v>49</v>
      </c>
      <c r="S23" s="28" t="s">
        <v>48</v>
      </c>
      <c r="T23" s="28"/>
      <c r="U23" s="28" t="s">
        <v>49</v>
      </c>
      <c r="V23" s="28" t="s">
        <v>49</v>
      </c>
      <c r="W23" s="28" t="s">
        <v>49</v>
      </c>
      <c r="X23" s="28" t="s">
        <v>49</v>
      </c>
      <c r="Y23" s="28" t="s">
        <v>49</v>
      </c>
      <c r="Z23" s="28" t="s">
        <v>48</v>
      </c>
      <c r="AA23" s="28"/>
      <c r="AB23" s="28" t="s">
        <v>49</v>
      </c>
      <c r="AC23" s="28" t="s">
        <v>49</v>
      </c>
      <c r="AD23" s="28" t="s">
        <v>49</v>
      </c>
      <c r="AE23" s="28" t="s">
        <v>49</v>
      </c>
      <c r="AF23" s="28" t="s">
        <v>49</v>
      </c>
      <c r="AG23" s="28" t="s">
        <v>48</v>
      </c>
      <c r="AH23" s="28"/>
      <c r="AI23" s="28" t="s">
        <v>49</v>
      </c>
      <c r="AJ23" s="3"/>
      <c r="AK23" s="13">
        <v>18.0</v>
      </c>
      <c r="AL23" s="13" t="s">
        <v>88</v>
      </c>
      <c r="AM23" s="13" t="s">
        <v>9</v>
      </c>
      <c r="AN23" s="13"/>
      <c r="AO23" s="13" t="s">
        <v>87</v>
      </c>
      <c r="AP23" s="13">
        <v>9.0</v>
      </c>
      <c r="AQ23" s="13"/>
      <c r="AR23" s="13"/>
      <c r="AS23" s="13"/>
      <c r="AT23" s="13"/>
    </row>
    <row r="24" ht="18.75" customHeight="1">
      <c r="A24" s="29">
        <f>IF(A20="","",IF(A20+1&lt;=MAX($AK$6:$AK$231),A20+1,""))</f>
        <v>5</v>
      </c>
      <c r="B24" s="17" t="str">
        <f>IF(A24&lt;&gt;"",VLOOKUP(A24,$AK$6:$AT$53,2,FALSE),"")</f>
        <v>森岡 美詞</v>
      </c>
      <c r="C24" s="16" t="str">
        <f>IF(A24&lt;&gt;"",VLOOKUP(A24,$AK$6:$AT$53,5,FALSE),"")</f>
        <v>中3</v>
      </c>
      <c r="D24" s="18" t="s">
        <v>26</v>
      </c>
      <c r="E24" s="19" t="s">
        <v>27</v>
      </c>
      <c r="F24" s="19"/>
      <c r="G24" s="19" t="s">
        <v>27</v>
      </c>
      <c r="H24" s="19" t="s">
        <v>27</v>
      </c>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3"/>
      <c r="AK24" s="13">
        <v>19.0</v>
      </c>
      <c r="AL24" s="13" t="s">
        <v>89</v>
      </c>
      <c r="AM24" s="13" t="s">
        <v>90</v>
      </c>
      <c r="AN24" s="13"/>
      <c r="AO24" s="13" t="s">
        <v>87</v>
      </c>
      <c r="AP24" s="13">
        <v>23.0</v>
      </c>
      <c r="AQ24" s="13"/>
      <c r="AR24" s="13"/>
      <c r="AS24" s="13"/>
      <c r="AT24" s="13"/>
    </row>
    <row r="25" ht="18.75" customHeight="1">
      <c r="A25" s="20"/>
      <c r="B25" s="20"/>
      <c r="C25" s="21"/>
      <c r="D25" s="22" t="s">
        <v>32</v>
      </c>
      <c r="E25" s="23">
        <v>2.0</v>
      </c>
      <c r="F25" s="23"/>
      <c r="G25" s="23">
        <v>2.0</v>
      </c>
      <c r="H25" s="23">
        <v>2.0</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3"/>
      <c r="AK25" s="13">
        <v>20.0</v>
      </c>
      <c r="AL25" s="13" t="s">
        <v>91</v>
      </c>
      <c r="AM25" s="13" t="s">
        <v>90</v>
      </c>
      <c r="AN25" s="13"/>
      <c r="AO25" s="13" t="s">
        <v>87</v>
      </c>
      <c r="AP25" s="13">
        <v>19.0</v>
      </c>
      <c r="AQ25" s="13"/>
      <c r="AR25" s="13"/>
      <c r="AS25" s="13"/>
      <c r="AT25" s="13"/>
    </row>
    <row r="26" ht="18.75" customHeight="1">
      <c r="A26" s="20"/>
      <c r="B26" s="21"/>
      <c r="C26" s="6">
        <f>COUNTIF(E24:AI24,"○")+COUNTIF(E24:AL24,"◎")</f>
        <v>3</v>
      </c>
      <c r="D26" s="22" t="s">
        <v>34</v>
      </c>
      <c r="E26" s="24" t="s">
        <v>92</v>
      </c>
      <c r="F26" s="24"/>
      <c r="G26" s="24" t="s">
        <v>93</v>
      </c>
      <c r="H26" s="24" t="s">
        <v>94</v>
      </c>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3"/>
      <c r="AK26" s="13">
        <v>21.0</v>
      </c>
      <c r="AL26" s="13" t="s">
        <v>95</v>
      </c>
      <c r="AM26" s="13" t="s">
        <v>90</v>
      </c>
      <c r="AN26" s="13"/>
      <c r="AO26" s="13" t="s">
        <v>87</v>
      </c>
      <c r="AP26" s="13">
        <v>23.0</v>
      </c>
      <c r="AQ26" s="13"/>
      <c r="AR26" s="13"/>
      <c r="AS26" s="13"/>
      <c r="AT26" s="13"/>
    </row>
    <row r="27" ht="18.75" customHeight="1">
      <c r="A27" s="25"/>
      <c r="B27" s="26" t="str">
        <f>IF(A24&lt;&gt;"",VLOOKUP(A24,$AK$6:$AT$53,3,FALSE),"")</f>
        <v>捜真女学校</v>
      </c>
      <c r="C27" s="26">
        <f>IF(A24&lt;&gt;"",VLOOKUP(A24,$AK$6:$AT$53,6,FALSE),"")</f>
        <v>10</v>
      </c>
      <c r="D27" s="27" t="s">
        <v>47</v>
      </c>
      <c r="E27" s="28" t="s">
        <v>48</v>
      </c>
      <c r="F27" s="28"/>
      <c r="G27" s="28" t="s">
        <v>48</v>
      </c>
      <c r="H27" s="28" t="s">
        <v>48</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3"/>
      <c r="AK27" s="13">
        <v>22.0</v>
      </c>
      <c r="AL27" s="13" t="s">
        <v>96</v>
      </c>
      <c r="AM27" s="13" t="s">
        <v>70</v>
      </c>
      <c r="AN27" s="13"/>
      <c r="AO27" s="13" t="s">
        <v>87</v>
      </c>
      <c r="AP27" s="13">
        <v>23.0</v>
      </c>
      <c r="AQ27" s="13"/>
      <c r="AR27" s="13"/>
      <c r="AS27" s="13"/>
      <c r="AT27" s="13"/>
    </row>
    <row r="28" ht="18.75" customHeight="1">
      <c r="A28" s="29">
        <f>IF(A24="","",IF(A24+1&lt;=MAX($AK$6:$AK$231),A24+1,""))</f>
        <v>6</v>
      </c>
      <c r="B28" s="17" t="str">
        <f>IF(A28&lt;&gt;"",VLOOKUP(A28,$AK$6:$AT$53,2,FALSE),"")</f>
        <v>伏見 元希</v>
      </c>
      <c r="C28" s="16" t="str">
        <f>IF(A28&lt;&gt;"",VLOOKUP(A28,$AK$6:$AT$53,5,FALSE),"")</f>
        <v>中3</v>
      </c>
      <c r="D28" s="18" t="s">
        <v>26</v>
      </c>
      <c r="E28" s="19" t="s">
        <v>27</v>
      </c>
      <c r="F28" s="19"/>
      <c r="G28" s="19" t="s">
        <v>27</v>
      </c>
      <c r="H28" s="19" t="s">
        <v>27</v>
      </c>
      <c r="I28" s="19"/>
      <c r="J28" s="19" t="s">
        <v>28</v>
      </c>
      <c r="K28" s="19" t="s">
        <v>28</v>
      </c>
      <c r="L28" s="19" t="s">
        <v>27</v>
      </c>
      <c r="M28" s="19"/>
      <c r="N28" s="19" t="s">
        <v>28</v>
      </c>
      <c r="O28" s="19" t="s">
        <v>28</v>
      </c>
      <c r="P28" s="19"/>
      <c r="Q28" s="19" t="s">
        <v>28</v>
      </c>
      <c r="R28" s="19" t="s">
        <v>28</v>
      </c>
      <c r="S28" s="19" t="s">
        <v>27</v>
      </c>
      <c r="T28" s="19"/>
      <c r="U28" s="19" t="s">
        <v>28</v>
      </c>
      <c r="V28" s="19" t="s">
        <v>28</v>
      </c>
      <c r="W28" s="19"/>
      <c r="X28" s="19" t="s">
        <v>28</v>
      </c>
      <c r="Y28" s="19" t="s">
        <v>28</v>
      </c>
      <c r="Z28" s="19" t="s">
        <v>27</v>
      </c>
      <c r="AA28" s="19"/>
      <c r="AB28" s="19" t="s">
        <v>28</v>
      </c>
      <c r="AC28" s="19" t="s">
        <v>28</v>
      </c>
      <c r="AD28" s="19"/>
      <c r="AE28" s="19" t="s">
        <v>28</v>
      </c>
      <c r="AF28" s="19" t="s">
        <v>28</v>
      </c>
      <c r="AG28" s="19"/>
      <c r="AH28" s="19"/>
      <c r="AI28" s="19"/>
      <c r="AJ28" s="3"/>
      <c r="AK28" s="13">
        <v>23.0</v>
      </c>
      <c r="AL28" s="13" t="s">
        <v>97</v>
      </c>
      <c r="AM28" s="13" t="s">
        <v>70</v>
      </c>
      <c r="AN28" s="13"/>
      <c r="AO28" s="13" t="s">
        <v>87</v>
      </c>
      <c r="AP28" s="13">
        <v>14.0</v>
      </c>
      <c r="AQ28" s="13"/>
      <c r="AR28" s="13"/>
      <c r="AS28" s="13"/>
      <c r="AT28" s="13"/>
    </row>
    <row r="29" ht="18.75" customHeight="1">
      <c r="A29" s="20"/>
      <c r="B29" s="20"/>
      <c r="C29" s="21"/>
      <c r="D29" s="22" t="s">
        <v>32</v>
      </c>
      <c r="E29" s="23">
        <v>2.0</v>
      </c>
      <c r="F29" s="23"/>
      <c r="G29" s="23">
        <v>2.0</v>
      </c>
      <c r="H29" s="23">
        <v>2.0</v>
      </c>
      <c r="I29" s="23"/>
      <c r="J29" s="23">
        <v>2.0</v>
      </c>
      <c r="K29" s="23">
        <v>2.0</v>
      </c>
      <c r="L29" s="23">
        <v>2.0</v>
      </c>
      <c r="M29" s="23"/>
      <c r="N29" s="23">
        <v>2.0</v>
      </c>
      <c r="O29" s="23">
        <v>2.0</v>
      </c>
      <c r="P29" s="23"/>
      <c r="Q29" s="23">
        <v>2.0</v>
      </c>
      <c r="R29" s="23">
        <v>2.0</v>
      </c>
      <c r="S29" s="23">
        <v>2.0</v>
      </c>
      <c r="T29" s="23"/>
      <c r="U29" s="23">
        <v>2.0</v>
      </c>
      <c r="V29" s="23">
        <v>2.0</v>
      </c>
      <c r="W29" s="23"/>
      <c r="X29" s="23">
        <v>2.0</v>
      </c>
      <c r="Y29" s="23">
        <v>2.0</v>
      </c>
      <c r="Z29" s="23">
        <v>2.0</v>
      </c>
      <c r="AA29" s="23"/>
      <c r="AB29" s="23">
        <v>2.0</v>
      </c>
      <c r="AC29" s="23">
        <v>2.0</v>
      </c>
      <c r="AD29" s="23"/>
      <c r="AE29" s="23">
        <v>2.0</v>
      </c>
      <c r="AF29" s="23">
        <v>2.0</v>
      </c>
      <c r="AG29" s="23"/>
      <c r="AH29" s="23"/>
      <c r="AI29" s="23"/>
      <c r="AJ29" s="3"/>
      <c r="AK29" s="13">
        <v>24.0</v>
      </c>
      <c r="AL29" s="13" t="s">
        <v>98</v>
      </c>
      <c r="AM29" s="13" t="s">
        <v>70</v>
      </c>
      <c r="AN29" s="13"/>
      <c r="AO29" s="13" t="s">
        <v>25</v>
      </c>
      <c r="AP29" s="13">
        <v>9.0</v>
      </c>
      <c r="AQ29" s="13"/>
      <c r="AR29" s="13"/>
      <c r="AS29" s="13"/>
      <c r="AT29" s="13"/>
    </row>
    <row r="30" ht="18.75" customHeight="1">
      <c r="A30" s="20"/>
      <c r="B30" s="21"/>
      <c r="C30" s="6">
        <f>COUNTIF(E28:AI28,"○")+COUNTIF(E28:AL28,"◎")</f>
        <v>20</v>
      </c>
      <c r="D30" s="22" t="s">
        <v>34</v>
      </c>
      <c r="E30" s="24" t="s">
        <v>43</v>
      </c>
      <c r="F30" s="24"/>
      <c r="G30" s="24" t="s">
        <v>43</v>
      </c>
      <c r="H30" s="24" t="s">
        <v>43</v>
      </c>
      <c r="I30" s="24"/>
      <c r="J30" s="24" t="s">
        <v>42</v>
      </c>
      <c r="K30" s="24" t="s">
        <v>42</v>
      </c>
      <c r="L30" s="24" t="s">
        <v>43</v>
      </c>
      <c r="M30" s="24"/>
      <c r="N30" s="24" t="s">
        <v>42</v>
      </c>
      <c r="O30" s="24" t="s">
        <v>42</v>
      </c>
      <c r="P30" s="24"/>
      <c r="Q30" s="24" t="s">
        <v>42</v>
      </c>
      <c r="R30" s="24" t="s">
        <v>42</v>
      </c>
      <c r="S30" s="24" t="s">
        <v>43</v>
      </c>
      <c r="T30" s="24"/>
      <c r="U30" s="24" t="s">
        <v>42</v>
      </c>
      <c r="V30" s="24" t="s">
        <v>42</v>
      </c>
      <c r="W30" s="24"/>
      <c r="X30" s="24" t="s">
        <v>42</v>
      </c>
      <c r="Y30" s="24" t="s">
        <v>42</v>
      </c>
      <c r="Z30" s="24" t="s">
        <v>43</v>
      </c>
      <c r="AA30" s="24"/>
      <c r="AB30" s="24" t="s">
        <v>42</v>
      </c>
      <c r="AC30" s="24" t="s">
        <v>42</v>
      </c>
      <c r="AD30" s="24"/>
      <c r="AE30" s="24" t="s">
        <v>42</v>
      </c>
      <c r="AF30" s="24" t="s">
        <v>42</v>
      </c>
      <c r="AG30" s="24"/>
      <c r="AH30" s="24"/>
      <c r="AI30" s="24"/>
      <c r="AJ30" s="3"/>
      <c r="AK30" s="13">
        <v>25.0</v>
      </c>
      <c r="AL30" s="13" t="s">
        <v>99</v>
      </c>
      <c r="AM30" s="13" t="s">
        <v>100</v>
      </c>
      <c r="AN30" s="13"/>
      <c r="AO30" s="13" t="s">
        <v>56</v>
      </c>
      <c r="AP30" s="13">
        <v>9.0</v>
      </c>
      <c r="AQ30" s="13"/>
      <c r="AR30" s="13"/>
      <c r="AS30" s="13"/>
      <c r="AT30" s="13"/>
    </row>
    <row r="31" ht="18.75" customHeight="1">
      <c r="A31" s="25"/>
      <c r="B31" s="26" t="str">
        <f>IF(A28&lt;&gt;"",VLOOKUP(A28,$AK$6:$AT$53,3,FALSE),"")</f>
        <v>上菅田中学校</v>
      </c>
      <c r="C31" s="26">
        <f>IF(A28&lt;&gt;"",VLOOKUP(A28,$AK$6:$AT$53,6,FALSE),"")</f>
        <v>19</v>
      </c>
      <c r="D31" s="27" t="s">
        <v>47</v>
      </c>
      <c r="E31" s="28" t="s">
        <v>48</v>
      </c>
      <c r="F31" s="28"/>
      <c r="G31" s="28" t="s">
        <v>48</v>
      </c>
      <c r="H31" s="28" t="s">
        <v>48</v>
      </c>
      <c r="I31" s="28"/>
      <c r="J31" s="28" t="s">
        <v>49</v>
      </c>
      <c r="K31" s="28" t="s">
        <v>49</v>
      </c>
      <c r="L31" s="28" t="s">
        <v>48</v>
      </c>
      <c r="M31" s="28"/>
      <c r="N31" s="28" t="s">
        <v>49</v>
      </c>
      <c r="O31" s="28" t="s">
        <v>49</v>
      </c>
      <c r="P31" s="28"/>
      <c r="Q31" s="28" t="s">
        <v>49</v>
      </c>
      <c r="R31" s="28" t="s">
        <v>49</v>
      </c>
      <c r="S31" s="28" t="s">
        <v>48</v>
      </c>
      <c r="T31" s="28"/>
      <c r="U31" s="28" t="s">
        <v>49</v>
      </c>
      <c r="V31" s="28" t="s">
        <v>49</v>
      </c>
      <c r="W31" s="28"/>
      <c r="X31" s="28" t="s">
        <v>49</v>
      </c>
      <c r="Y31" s="28" t="s">
        <v>49</v>
      </c>
      <c r="Z31" s="28" t="s">
        <v>48</v>
      </c>
      <c r="AA31" s="28"/>
      <c r="AB31" s="28" t="s">
        <v>49</v>
      </c>
      <c r="AC31" s="28" t="s">
        <v>49</v>
      </c>
      <c r="AD31" s="28"/>
      <c r="AE31" s="28" t="s">
        <v>49</v>
      </c>
      <c r="AF31" s="28" t="s">
        <v>49</v>
      </c>
      <c r="AG31" s="28"/>
      <c r="AH31" s="28"/>
      <c r="AI31" s="28"/>
      <c r="AJ31" s="3"/>
      <c r="AK31" s="13">
        <v>26.0</v>
      </c>
      <c r="AL31" s="13" t="s">
        <v>101</v>
      </c>
      <c r="AM31" s="13" t="s">
        <v>58</v>
      </c>
      <c r="AN31" s="13"/>
      <c r="AO31" s="13" t="s">
        <v>56</v>
      </c>
      <c r="AP31" s="13">
        <v>27.0</v>
      </c>
      <c r="AQ31" s="13"/>
      <c r="AR31" s="13"/>
      <c r="AS31" s="13"/>
      <c r="AT31" s="13"/>
    </row>
    <row r="32" ht="18.75" customHeight="1">
      <c r="A32" s="29">
        <f>IF(A28="","",IF(A28+1&lt;=MAX($AK$6:$AK$231),A28+1,""))</f>
        <v>7</v>
      </c>
      <c r="B32" s="17" t="str">
        <f>IF(A32&lt;&gt;"",VLOOKUP(A32,$AK$6:$AT$53,2,FALSE),"")</f>
        <v>阿部 凌芽</v>
      </c>
      <c r="C32" s="16" t="str">
        <f>IF(A32&lt;&gt;"",VLOOKUP(A32,$AK$6:$AT$53,5,FALSE),"")</f>
        <v>小2</v>
      </c>
      <c r="D32" s="18" t="s">
        <v>26</v>
      </c>
      <c r="E32" s="19"/>
      <c r="F32" s="19"/>
      <c r="G32" s="19" t="s">
        <v>27</v>
      </c>
      <c r="H32" s="19"/>
      <c r="I32" s="19"/>
      <c r="J32" s="19"/>
      <c r="K32" s="19"/>
      <c r="L32" s="19"/>
      <c r="M32" s="19"/>
      <c r="N32" s="19" t="s">
        <v>53</v>
      </c>
      <c r="O32" s="19"/>
      <c r="P32" s="19"/>
      <c r="Q32" s="19"/>
      <c r="R32" s="19"/>
      <c r="S32" s="19"/>
      <c r="T32" s="19"/>
      <c r="U32" s="19" t="s">
        <v>28</v>
      </c>
      <c r="V32" s="19"/>
      <c r="W32" s="19"/>
      <c r="X32" s="19"/>
      <c r="Y32" s="19"/>
      <c r="Z32" s="19"/>
      <c r="AA32" s="19"/>
      <c r="AB32" s="19" t="s">
        <v>28</v>
      </c>
      <c r="AC32" s="19"/>
      <c r="AD32" s="19"/>
      <c r="AE32" s="19"/>
      <c r="AF32" s="19"/>
      <c r="AG32" s="19"/>
      <c r="AH32" s="19"/>
      <c r="AI32" s="19" t="s">
        <v>28</v>
      </c>
      <c r="AJ32" s="3"/>
      <c r="AK32" s="13">
        <v>27.0</v>
      </c>
      <c r="AL32" s="13" t="s">
        <v>102</v>
      </c>
      <c r="AM32" s="13" t="s">
        <v>24</v>
      </c>
      <c r="AN32" s="13"/>
      <c r="AO32" s="13" t="s">
        <v>46</v>
      </c>
      <c r="AP32" s="13">
        <v>14.0</v>
      </c>
      <c r="AQ32" s="13"/>
      <c r="AR32" s="13"/>
      <c r="AS32" s="13"/>
      <c r="AT32" s="13"/>
    </row>
    <row r="33" ht="18.75" customHeight="1">
      <c r="A33" s="20"/>
      <c r="B33" s="20"/>
      <c r="C33" s="21"/>
      <c r="D33" s="22" t="s">
        <v>32</v>
      </c>
      <c r="E33" s="23"/>
      <c r="F33" s="23"/>
      <c r="G33" s="23">
        <v>2.0</v>
      </c>
      <c r="H33" s="23"/>
      <c r="I33" s="23"/>
      <c r="J33" s="23"/>
      <c r="K33" s="23"/>
      <c r="L33" s="23"/>
      <c r="M33" s="23"/>
      <c r="N33" s="23">
        <v>2.0</v>
      </c>
      <c r="O33" s="23"/>
      <c r="P33" s="23"/>
      <c r="Q33" s="23"/>
      <c r="R33" s="23"/>
      <c r="S33" s="23"/>
      <c r="T33" s="23"/>
      <c r="U33" s="23">
        <v>2.0</v>
      </c>
      <c r="V33" s="23"/>
      <c r="W33" s="23"/>
      <c r="X33" s="23"/>
      <c r="Y33" s="23"/>
      <c r="Z33" s="23"/>
      <c r="AA33" s="23"/>
      <c r="AB33" s="23">
        <v>2.0</v>
      </c>
      <c r="AC33" s="23"/>
      <c r="AD33" s="23"/>
      <c r="AE33" s="23"/>
      <c r="AF33" s="23"/>
      <c r="AG33" s="23"/>
      <c r="AH33" s="23"/>
      <c r="AI33" s="23">
        <v>2.0</v>
      </c>
      <c r="AJ33" s="3"/>
      <c r="AK33" s="13">
        <v>28.0</v>
      </c>
      <c r="AL33" s="13" t="s">
        <v>103</v>
      </c>
      <c r="AM33" s="13"/>
      <c r="AN33" s="13"/>
      <c r="AO33" s="13" t="s">
        <v>56</v>
      </c>
      <c r="AP33" s="13">
        <v>15.0</v>
      </c>
      <c r="AQ33" s="13"/>
      <c r="AR33" s="13"/>
      <c r="AS33" s="13"/>
      <c r="AT33" s="13"/>
    </row>
    <row r="34" ht="18.75" customHeight="1">
      <c r="A34" s="20"/>
      <c r="B34" s="21"/>
      <c r="C34" s="6">
        <f>COUNTIF(E32:AI32,"○")+COUNTIF(E32:AL32,"◎")</f>
        <v>4</v>
      </c>
      <c r="D34" s="22" t="s">
        <v>34</v>
      </c>
      <c r="E34" s="24"/>
      <c r="F34" s="24"/>
      <c r="G34" s="24" t="s">
        <v>43</v>
      </c>
      <c r="H34" s="24"/>
      <c r="I34" s="24"/>
      <c r="J34" s="24"/>
      <c r="K34" s="24"/>
      <c r="L34" s="24"/>
      <c r="M34" s="24"/>
      <c r="N34" s="24" t="s">
        <v>42</v>
      </c>
      <c r="O34" s="24"/>
      <c r="P34" s="24"/>
      <c r="Q34" s="24"/>
      <c r="R34" s="24"/>
      <c r="S34" s="24"/>
      <c r="T34" s="24"/>
      <c r="U34" s="24" t="s">
        <v>42</v>
      </c>
      <c r="V34" s="24"/>
      <c r="W34" s="24"/>
      <c r="X34" s="24"/>
      <c r="Y34" s="24"/>
      <c r="Z34" s="24"/>
      <c r="AA34" s="24"/>
      <c r="AB34" s="24" t="s">
        <v>42</v>
      </c>
      <c r="AC34" s="24"/>
      <c r="AD34" s="24"/>
      <c r="AE34" s="24"/>
      <c r="AF34" s="24"/>
      <c r="AG34" s="24"/>
      <c r="AH34" s="24"/>
      <c r="AI34" s="24" t="s">
        <v>42</v>
      </c>
      <c r="AJ34" s="3"/>
      <c r="AK34" s="13">
        <v>29.0</v>
      </c>
      <c r="AL34" s="13" t="s">
        <v>104</v>
      </c>
      <c r="AM34" s="13" t="s">
        <v>105</v>
      </c>
      <c r="AN34" s="13"/>
      <c r="AO34" s="13" t="s">
        <v>106</v>
      </c>
      <c r="AP34" s="13">
        <v>10.0</v>
      </c>
      <c r="AQ34" s="13"/>
      <c r="AR34" s="13"/>
      <c r="AS34" s="13"/>
      <c r="AT34" s="13"/>
    </row>
    <row r="35" ht="18.75" customHeight="1">
      <c r="A35" s="25"/>
      <c r="B35" s="26" t="str">
        <f>IF(A32&lt;&gt;"",VLOOKUP(A32,$AK$6:$AT$53,3,FALSE),"")</f>
        <v>川島小学校</v>
      </c>
      <c r="C35" s="26">
        <f>IF(A32&lt;&gt;"",VLOOKUP(A32,$AK$6:$AT$53,6,FALSE),"")</f>
        <v>23</v>
      </c>
      <c r="D35" s="27" t="s">
        <v>47</v>
      </c>
      <c r="E35" s="28"/>
      <c r="F35" s="28"/>
      <c r="G35" s="28" t="s">
        <v>48</v>
      </c>
      <c r="H35" s="28"/>
      <c r="I35" s="28"/>
      <c r="J35" s="28"/>
      <c r="K35" s="28"/>
      <c r="L35" s="28"/>
      <c r="M35" s="28"/>
      <c r="N35" s="28" t="s">
        <v>49</v>
      </c>
      <c r="O35" s="28"/>
      <c r="P35" s="28"/>
      <c r="Q35" s="28"/>
      <c r="R35" s="28"/>
      <c r="S35" s="28"/>
      <c r="T35" s="28"/>
      <c r="U35" s="28" t="s">
        <v>49</v>
      </c>
      <c r="V35" s="28"/>
      <c r="W35" s="28"/>
      <c r="X35" s="28"/>
      <c r="Y35" s="28"/>
      <c r="Z35" s="28"/>
      <c r="AA35" s="28"/>
      <c r="AB35" s="28" t="s">
        <v>49</v>
      </c>
      <c r="AC35" s="28"/>
      <c r="AD35" s="28"/>
      <c r="AE35" s="28"/>
      <c r="AF35" s="28"/>
      <c r="AG35" s="28"/>
      <c r="AH35" s="28"/>
      <c r="AI35" s="28" t="s">
        <v>49</v>
      </c>
      <c r="AJ35" s="3"/>
      <c r="AK35" s="13">
        <v>30.0</v>
      </c>
      <c r="AL35" s="13" t="s">
        <v>107</v>
      </c>
      <c r="AM35" s="13" t="s">
        <v>70</v>
      </c>
      <c r="AN35" s="13"/>
      <c r="AO35" s="13" t="s">
        <v>87</v>
      </c>
      <c r="AP35" s="13">
        <v>18.0</v>
      </c>
      <c r="AQ35" s="13"/>
      <c r="AR35" s="13"/>
      <c r="AS35" s="13"/>
      <c r="AT35" s="13"/>
    </row>
    <row r="36" ht="18.75" customHeight="1">
      <c r="A36" s="29">
        <f>IF(A32="","",IF(A32+1&lt;=MAX($AK$6:$AK$231),A32+1,""))</f>
        <v>8</v>
      </c>
      <c r="B36" s="17" t="str">
        <f>IF(A36&lt;&gt;"",VLOOKUP(A36,$AK$6:$AT$53,2,FALSE),"")</f>
        <v>我妻 海璃</v>
      </c>
      <c r="C36" s="16" t="str">
        <f>IF(A36&lt;&gt;"",VLOOKUP(A36,$AK$6:$AT$53,5,FALSE),"")</f>
        <v>小4</v>
      </c>
      <c r="D36" s="18" t="s">
        <v>26</v>
      </c>
      <c r="E36" s="19" t="s">
        <v>53</v>
      </c>
      <c r="F36" s="19"/>
      <c r="G36" s="19"/>
      <c r="H36" s="19" t="s">
        <v>27</v>
      </c>
      <c r="I36" s="19" t="s">
        <v>27</v>
      </c>
      <c r="J36" s="19"/>
      <c r="K36" s="19"/>
      <c r="L36" s="19" t="s">
        <v>27</v>
      </c>
      <c r="M36" s="19"/>
      <c r="N36" s="19"/>
      <c r="O36" s="19" t="s">
        <v>28</v>
      </c>
      <c r="P36" s="19" t="s">
        <v>28</v>
      </c>
      <c r="Q36" s="19" t="s">
        <v>28</v>
      </c>
      <c r="R36" s="19"/>
      <c r="S36" s="19" t="s">
        <v>27</v>
      </c>
      <c r="T36" s="19"/>
      <c r="U36" s="19"/>
      <c r="V36" s="19" t="s">
        <v>28</v>
      </c>
      <c r="W36" s="19" t="s">
        <v>28</v>
      </c>
      <c r="X36" s="19" t="s">
        <v>28</v>
      </c>
      <c r="Y36" s="19"/>
      <c r="Z36" s="19" t="s">
        <v>27</v>
      </c>
      <c r="AA36" s="19"/>
      <c r="AB36" s="19"/>
      <c r="AC36" s="19" t="s">
        <v>28</v>
      </c>
      <c r="AD36" s="19" t="s">
        <v>28</v>
      </c>
      <c r="AE36" s="19" t="s">
        <v>28</v>
      </c>
      <c r="AF36" s="19"/>
      <c r="AG36" s="19" t="s">
        <v>27</v>
      </c>
      <c r="AH36" s="19"/>
      <c r="AI36" s="19"/>
      <c r="AJ36" s="3"/>
      <c r="AK36" s="13">
        <v>31.0</v>
      </c>
      <c r="AL36" s="13" t="s">
        <v>108</v>
      </c>
      <c r="AM36" s="13" t="s">
        <v>70</v>
      </c>
      <c r="AN36" s="13"/>
      <c r="AO36" s="13" t="s">
        <v>56</v>
      </c>
      <c r="AP36" s="13">
        <v>19.0</v>
      </c>
      <c r="AQ36" s="13"/>
      <c r="AR36" s="13"/>
      <c r="AS36" s="13"/>
      <c r="AT36" s="13"/>
    </row>
    <row r="37" ht="18.75" customHeight="1">
      <c r="A37" s="20"/>
      <c r="B37" s="20"/>
      <c r="C37" s="21"/>
      <c r="D37" s="22" t="s">
        <v>32</v>
      </c>
      <c r="E37" s="23">
        <v>2.0</v>
      </c>
      <c r="F37" s="23"/>
      <c r="G37" s="23"/>
      <c r="H37" s="23">
        <v>2.0</v>
      </c>
      <c r="I37" s="23">
        <v>2.0</v>
      </c>
      <c r="J37" s="23"/>
      <c r="K37" s="23"/>
      <c r="L37" s="23">
        <v>2.0</v>
      </c>
      <c r="M37" s="23"/>
      <c r="N37" s="23"/>
      <c r="O37" s="23">
        <v>2.0</v>
      </c>
      <c r="P37" s="23">
        <v>2.0</v>
      </c>
      <c r="Q37" s="23">
        <v>2.0</v>
      </c>
      <c r="R37" s="23"/>
      <c r="S37" s="23">
        <v>2.0</v>
      </c>
      <c r="T37" s="23"/>
      <c r="U37" s="23"/>
      <c r="V37" s="23">
        <v>2.0</v>
      </c>
      <c r="W37" s="23">
        <v>2.0</v>
      </c>
      <c r="X37" s="23">
        <v>2.0</v>
      </c>
      <c r="Y37" s="23"/>
      <c r="Z37" s="23">
        <v>2.0</v>
      </c>
      <c r="AA37" s="23"/>
      <c r="AB37" s="23"/>
      <c r="AC37" s="23">
        <v>2.0</v>
      </c>
      <c r="AD37" s="23">
        <v>2.0</v>
      </c>
      <c r="AE37" s="23">
        <v>2.0</v>
      </c>
      <c r="AF37" s="23"/>
      <c r="AG37" s="23">
        <v>2.0</v>
      </c>
      <c r="AH37" s="23"/>
      <c r="AI37" s="23"/>
      <c r="AJ37" s="3"/>
      <c r="AK37" s="13">
        <v>32.0</v>
      </c>
      <c r="AL37" s="13" t="s">
        <v>109</v>
      </c>
      <c r="AM37" s="13" t="s">
        <v>110</v>
      </c>
      <c r="AN37" s="13"/>
      <c r="AO37" s="13" t="s">
        <v>111</v>
      </c>
      <c r="AP37" s="13">
        <v>21.0</v>
      </c>
      <c r="AQ37" s="13"/>
      <c r="AR37" s="13"/>
      <c r="AS37" s="13"/>
      <c r="AT37" s="13"/>
    </row>
    <row r="38" ht="18.75" customHeight="1">
      <c r="A38" s="20"/>
      <c r="B38" s="21"/>
      <c r="C38" s="6">
        <f>COUNTIF(E36:AI36,"○")+COUNTIF(E36:AL36,"◎")</f>
        <v>15</v>
      </c>
      <c r="D38" s="22" t="s">
        <v>34</v>
      </c>
      <c r="E38" s="24" t="s">
        <v>43</v>
      </c>
      <c r="F38" s="24"/>
      <c r="G38" s="24"/>
      <c r="H38" s="24" t="s">
        <v>43</v>
      </c>
      <c r="I38" s="24" t="s">
        <v>43</v>
      </c>
      <c r="J38" s="24"/>
      <c r="K38" s="24"/>
      <c r="L38" s="24" t="s">
        <v>43</v>
      </c>
      <c r="M38" s="24"/>
      <c r="N38" s="24"/>
      <c r="O38" s="24" t="s">
        <v>42</v>
      </c>
      <c r="P38" s="24" t="s">
        <v>42</v>
      </c>
      <c r="Q38" s="24" t="s">
        <v>42</v>
      </c>
      <c r="R38" s="24"/>
      <c r="S38" s="24" t="s">
        <v>43</v>
      </c>
      <c r="T38" s="24"/>
      <c r="U38" s="24"/>
      <c r="V38" s="24" t="s">
        <v>42</v>
      </c>
      <c r="W38" s="24" t="s">
        <v>42</v>
      </c>
      <c r="X38" s="24" t="s">
        <v>42</v>
      </c>
      <c r="Y38" s="24"/>
      <c r="Z38" s="24" t="s">
        <v>43</v>
      </c>
      <c r="AA38" s="24"/>
      <c r="AB38" s="24"/>
      <c r="AC38" s="24" t="s">
        <v>42</v>
      </c>
      <c r="AD38" s="24" t="s">
        <v>42</v>
      </c>
      <c r="AE38" s="24" t="s">
        <v>42</v>
      </c>
      <c r="AF38" s="24"/>
      <c r="AG38" s="24" t="s">
        <v>43</v>
      </c>
      <c r="AH38" s="24"/>
      <c r="AI38" s="24"/>
      <c r="AJ38" s="3"/>
      <c r="AK38" s="13">
        <v>33.0</v>
      </c>
      <c r="AL38" s="13" t="s">
        <v>112</v>
      </c>
      <c r="AM38" s="13" t="s">
        <v>24</v>
      </c>
      <c r="AN38" s="13"/>
      <c r="AO38" s="13" t="s">
        <v>25</v>
      </c>
      <c r="AP38" s="13">
        <v>16.0</v>
      </c>
      <c r="AQ38" s="13"/>
      <c r="AR38" s="13"/>
      <c r="AS38" s="13"/>
      <c r="AT38" s="13"/>
    </row>
    <row r="39" ht="18.75" customHeight="1">
      <c r="A39" s="25"/>
      <c r="B39" s="26" t="str">
        <f>IF(A36&lt;&gt;"",VLOOKUP(A36,$AK$6:$AT$53,3,FALSE),"")</f>
        <v>三ッ沢小学校</v>
      </c>
      <c r="C39" s="26">
        <f>IF(A36&lt;&gt;"",VLOOKUP(A36,$AK$6:$AT$53,6,FALSE),"")</f>
        <v>10</v>
      </c>
      <c r="D39" s="27" t="s">
        <v>47</v>
      </c>
      <c r="E39" s="28" t="s">
        <v>48</v>
      </c>
      <c r="F39" s="28"/>
      <c r="G39" s="28"/>
      <c r="H39" s="28" t="s">
        <v>48</v>
      </c>
      <c r="I39" s="28" t="s">
        <v>48</v>
      </c>
      <c r="J39" s="28"/>
      <c r="K39" s="28"/>
      <c r="L39" s="28" t="s">
        <v>48</v>
      </c>
      <c r="M39" s="28"/>
      <c r="N39" s="28"/>
      <c r="O39" s="28" t="s">
        <v>49</v>
      </c>
      <c r="P39" s="28" t="s">
        <v>49</v>
      </c>
      <c r="Q39" s="28" t="s">
        <v>49</v>
      </c>
      <c r="R39" s="28"/>
      <c r="S39" s="28" t="s">
        <v>48</v>
      </c>
      <c r="T39" s="28"/>
      <c r="U39" s="28"/>
      <c r="V39" s="28" t="s">
        <v>49</v>
      </c>
      <c r="W39" s="28" t="s">
        <v>49</v>
      </c>
      <c r="X39" s="28" t="s">
        <v>49</v>
      </c>
      <c r="Y39" s="28"/>
      <c r="Z39" s="28" t="s">
        <v>48</v>
      </c>
      <c r="AA39" s="28"/>
      <c r="AB39" s="28"/>
      <c r="AC39" s="28" t="s">
        <v>49</v>
      </c>
      <c r="AD39" s="28" t="s">
        <v>49</v>
      </c>
      <c r="AE39" s="28" t="s">
        <v>49</v>
      </c>
      <c r="AF39" s="28"/>
      <c r="AG39" s="28" t="s">
        <v>48</v>
      </c>
      <c r="AH39" s="28"/>
      <c r="AI39" s="28"/>
      <c r="AJ39" s="3"/>
      <c r="AK39" s="13"/>
      <c r="AL39" s="13"/>
      <c r="AM39" s="13"/>
      <c r="AN39" s="13"/>
      <c r="AO39" s="13"/>
      <c r="AP39" s="13"/>
      <c r="AQ39" s="13"/>
      <c r="AR39" s="13"/>
      <c r="AS39" s="13"/>
      <c r="AT39" s="13"/>
    </row>
    <row r="40" ht="18.75" customHeight="1">
      <c r="A40" s="29">
        <f>IF(A36="","",IF(A36+1&lt;=MAX($AK$6:$AK$231),A36+1,""))</f>
        <v>9</v>
      </c>
      <c r="B40" s="17" t="str">
        <f>IF(A40&lt;&gt;"",VLOOKUP(A40,$AK$6:$AT$53,2,FALSE),"")</f>
        <v>及川 潤人</v>
      </c>
      <c r="C40" s="16" t="str">
        <f>IF(A40&lt;&gt;"",VLOOKUP(A40,$AK$6:$AT$53,5,FALSE),"")</f>
        <v>小2</v>
      </c>
      <c r="D40" s="18" t="s">
        <v>26</v>
      </c>
      <c r="E40" s="19"/>
      <c r="F40" s="19"/>
      <c r="G40" s="19" t="s">
        <v>27</v>
      </c>
      <c r="H40" s="19"/>
      <c r="I40" s="19"/>
      <c r="J40" s="19"/>
      <c r="K40" s="19"/>
      <c r="L40" s="19"/>
      <c r="M40" s="19"/>
      <c r="N40" s="19" t="s">
        <v>28</v>
      </c>
      <c r="O40" s="19"/>
      <c r="P40" s="19"/>
      <c r="Q40" s="19"/>
      <c r="R40" s="19"/>
      <c r="S40" s="19"/>
      <c r="T40" s="19"/>
      <c r="U40" s="19" t="s">
        <v>28</v>
      </c>
      <c r="V40" s="19"/>
      <c r="W40" s="19"/>
      <c r="X40" s="19"/>
      <c r="Y40" s="19"/>
      <c r="Z40" s="19"/>
      <c r="AA40" s="19"/>
      <c r="AB40" s="19" t="s">
        <v>28</v>
      </c>
      <c r="AC40" s="19"/>
      <c r="AD40" s="19"/>
      <c r="AE40" s="19"/>
      <c r="AF40" s="19"/>
      <c r="AG40" s="19"/>
      <c r="AH40" s="19"/>
      <c r="AI40" s="19"/>
      <c r="AJ40" s="3"/>
      <c r="AK40" s="13"/>
      <c r="AL40" s="13"/>
      <c r="AM40" s="13"/>
      <c r="AN40" s="13"/>
      <c r="AO40" s="13"/>
      <c r="AP40" s="13"/>
      <c r="AQ40" s="13"/>
      <c r="AR40" s="13"/>
      <c r="AS40" s="13"/>
      <c r="AT40" s="13"/>
    </row>
    <row r="41" ht="18.75" customHeight="1">
      <c r="A41" s="20"/>
      <c r="B41" s="20"/>
      <c r="C41" s="21"/>
      <c r="D41" s="22" t="s">
        <v>32</v>
      </c>
      <c r="E41" s="23"/>
      <c r="F41" s="23"/>
      <c r="G41" s="23">
        <v>2.0</v>
      </c>
      <c r="H41" s="23"/>
      <c r="I41" s="23"/>
      <c r="J41" s="23"/>
      <c r="K41" s="23"/>
      <c r="L41" s="23"/>
      <c r="M41" s="23"/>
      <c r="N41" s="23">
        <v>2.0</v>
      </c>
      <c r="O41" s="23"/>
      <c r="P41" s="23"/>
      <c r="Q41" s="23"/>
      <c r="R41" s="23"/>
      <c r="S41" s="23"/>
      <c r="T41" s="23"/>
      <c r="U41" s="23">
        <v>2.0</v>
      </c>
      <c r="V41" s="23"/>
      <c r="W41" s="23"/>
      <c r="X41" s="23"/>
      <c r="Y41" s="23"/>
      <c r="Z41" s="23"/>
      <c r="AA41" s="23"/>
      <c r="AB41" s="23">
        <v>2.0</v>
      </c>
      <c r="AC41" s="23"/>
      <c r="AD41" s="23"/>
      <c r="AE41" s="23"/>
      <c r="AF41" s="23"/>
      <c r="AG41" s="23"/>
      <c r="AH41" s="23"/>
      <c r="AI41" s="23"/>
      <c r="AJ41" s="3"/>
      <c r="AK41" s="13"/>
      <c r="AL41" s="13"/>
      <c r="AM41" s="13"/>
      <c r="AN41" s="13"/>
      <c r="AO41" s="13"/>
      <c r="AP41" s="13"/>
      <c r="AQ41" s="13"/>
      <c r="AR41" s="13"/>
      <c r="AS41" s="13"/>
      <c r="AT41" s="13"/>
    </row>
    <row r="42" ht="18.75" customHeight="1">
      <c r="A42" s="20"/>
      <c r="B42" s="21"/>
      <c r="C42" s="6">
        <f>COUNTIF(E40:AI40,"○")+COUNTIF(E40:AL40,"◎")</f>
        <v>4</v>
      </c>
      <c r="D42" s="22" t="s">
        <v>34</v>
      </c>
      <c r="E42" s="24"/>
      <c r="F42" s="24"/>
      <c r="G42" s="24" t="s">
        <v>43</v>
      </c>
      <c r="H42" s="24"/>
      <c r="I42" s="24"/>
      <c r="J42" s="24"/>
      <c r="K42" s="24"/>
      <c r="L42" s="24"/>
      <c r="M42" s="24"/>
      <c r="N42" s="24" t="s">
        <v>42</v>
      </c>
      <c r="O42" s="24"/>
      <c r="P42" s="24"/>
      <c r="Q42" s="24"/>
      <c r="R42" s="24"/>
      <c r="S42" s="24"/>
      <c r="T42" s="24"/>
      <c r="U42" s="24" t="s">
        <v>42</v>
      </c>
      <c r="V42" s="24"/>
      <c r="W42" s="24"/>
      <c r="X42" s="24"/>
      <c r="Y42" s="24"/>
      <c r="Z42" s="24"/>
      <c r="AA42" s="24"/>
      <c r="AB42" s="24" t="s">
        <v>42</v>
      </c>
      <c r="AC42" s="24"/>
      <c r="AD42" s="24"/>
      <c r="AE42" s="24"/>
      <c r="AF42" s="24"/>
      <c r="AG42" s="24"/>
      <c r="AH42" s="24"/>
      <c r="AI42" s="24"/>
      <c r="AJ42" s="3"/>
      <c r="AK42" s="13"/>
      <c r="AL42" s="13"/>
      <c r="AM42" s="13"/>
      <c r="AN42" s="13"/>
      <c r="AO42" s="13"/>
      <c r="AP42" s="13"/>
      <c r="AQ42" s="13"/>
      <c r="AR42" s="13"/>
      <c r="AS42" s="13"/>
      <c r="AT42" s="13"/>
    </row>
    <row r="43" ht="18.75" customHeight="1">
      <c r="A43" s="25"/>
      <c r="B43" s="26" t="str">
        <f>IF(A40&lt;&gt;"",VLOOKUP(A40,$AK$6:$AT$53,3,FALSE),"")</f>
        <v>上星川小学校</v>
      </c>
      <c r="C43" s="26">
        <f>IF(A40&lt;&gt;"",VLOOKUP(A40,$AK$6:$AT$53,6,FALSE),"")</f>
        <v>14</v>
      </c>
      <c r="D43" s="27" t="s">
        <v>47</v>
      </c>
      <c r="E43" s="28"/>
      <c r="F43" s="28"/>
      <c r="G43" s="28" t="s">
        <v>48</v>
      </c>
      <c r="H43" s="28"/>
      <c r="I43" s="28"/>
      <c r="J43" s="28"/>
      <c r="K43" s="28"/>
      <c r="L43" s="28"/>
      <c r="M43" s="28"/>
      <c r="N43" s="28" t="s">
        <v>49</v>
      </c>
      <c r="O43" s="28"/>
      <c r="P43" s="28"/>
      <c r="Q43" s="28"/>
      <c r="R43" s="28"/>
      <c r="S43" s="28"/>
      <c r="T43" s="28"/>
      <c r="U43" s="28" t="s">
        <v>49</v>
      </c>
      <c r="V43" s="28"/>
      <c r="W43" s="28"/>
      <c r="X43" s="28"/>
      <c r="Y43" s="28"/>
      <c r="Z43" s="28"/>
      <c r="AA43" s="28"/>
      <c r="AB43" s="28" t="s">
        <v>49</v>
      </c>
      <c r="AC43" s="28"/>
      <c r="AD43" s="28"/>
      <c r="AE43" s="28"/>
      <c r="AF43" s="28"/>
      <c r="AG43" s="28"/>
      <c r="AH43" s="28"/>
      <c r="AI43" s="28"/>
      <c r="AJ43" s="3"/>
      <c r="AK43" s="13"/>
      <c r="AL43" s="13"/>
      <c r="AM43" s="13"/>
      <c r="AN43" s="13"/>
      <c r="AO43" s="13"/>
      <c r="AP43" s="13"/>
      <c r="AQ43" s="13"/>
      <c r="AR43" s="13"/>
      <c r="AS43" s="13"/>
      <c r="AT43" s="13"/>
    </row>
    <row r="44" ht="18.75" customHeight="1">
      <c r="A44" s="29">
        <f>IF(A40="","",IF(A40+1&lt;=MAX($AK$6:$AK$231),A40+1,""))</f>
        <v>10</v>
      </c>
      <c r="B44" s="17" t="str">
        <f>IF(A44&lt;&gt;"",VLOOKUP(A44,$AK$6:$AT$53,2,FALSE),"")</f>
        <v>鈴木 翔真</v>
      </c>
      <c r="C44" s="16" t="str">
        <f>IF(A44&lt;&gt;"",VLOOKUP(A44,$AK$6:$AT$53,5,FALSE),"")</f>
        <v>小2</v>
      </c>
      <c r="D44" s="18" t="s">
        <v>26</v>
      </c>
      <c r="E44" s="19"/>
      <c r="F44" s="19"/>
      <c r="G44" s="19"/>
      <c r="H44" s="19"/>
      <c r="I44" s="19"/>
      <c r="J44" s="19"/>
      <c r="K44" s="19"/>
      <c r="L44" s="19"/>
      <c r="M44" s="19"/>
      <c r="N44" s="19" t="s">
        <v>53</v>
      </c>
      <c r="O44" s="19"/>
      <c r="P44" s="19"/>
      <c r="Q44" s="19"/>
      <c r="R44" s="19"/>
      <c r="S44" s="19" t="s">
        <v>27</v>
      </c>
      <c r="T44" s="19"/>
      <c r="U44" s="19" t="s">
        <v>28</v>
      </c>
      <c r="V44" s="19"/>
      <c r="W44" s="19"/>
      <c r="X44" s="19"/>
      <c r="Y44" s="19"/>
      <c r="Z44" s="19"/>
      <c r="AA44" s="19"/>
      <c r="AB44" s="19" t="s">
        <v>28</v>
      </c>
      <c r="AC44" s="19"/>
      <c r="AD44" s="19"/>
      <c r="AE44" s="19"/>
      <c r="AF44" s="19"/>
      <c r="AG44" s="19"/>
      <c r="AH44" s="19"/>
      <c r="AI44" s="19" t="s">
        <v>28</v>
      </c>
      <c r="AJ44" s="3"/>
      <c r="AK44" s="13"/>
      <c r="AL44" s="13"/>
      <c r="AM44" s="13"/>
      <c r="AN44" s="13"/>
      <c r="AO44" s="13"/>
      <c r="AP44" s="13"/>
      <c r="AQ44" s="13"/>
      <c r="AR44" s="13"/>
      <c r="AS44" s="13"/>
      <c r="AT44" s="13"/>
    </row>
    <row r="45" ht="18.75" customHeight="1">
      <c r="A45" s="20"/>
      <c r="B45" s="20"/>
      <c r="C45" s="21"/>
      <c r="D45" s="22" t="s">
        <v>32</v>
      </c>
      <c r="E45" s="23"/>
      <c r="F45" s="23"/>
      <c r="G45" s="23"/>
      <c r="H45" s="23"/>
      <c r="I45" s="23"/>
      <c r="J45" s="23"/>
      <c r="K45" s="23"/>
      <c r="L45" s="23"/>
      <c r="M45" s="23"/>
      <c r="N45" s="23">
        <v>2.0</v>
      </c>
      <c r="O45" s="23"/>
      <c r="P45" s="23"/>
      <c r="Q45" s="23"/>
      <c r="R45" s="23"/>
      <c r="S45" s="23">
        <v>2.0</v>
      </c>
      <c r="T45" s="23"/>
      <c r="U45" s="23">
        <v>2.0</v>
      </c>
      <c r="V45" s="23"/>
      <c r="W45" s="23"/>
      <c r="X45" s="23"/>
      <c r="Y45" s="23"/>
      <c r="Z45" s="23"/>
      <c r="AA45" s="23"/>
      <c r="AB45" s="23">
        <v>2.0</v>
      </c>
      <c r="AC45" s="23"/>
      <c r="AD45" s="23"/>
      <c r="AE45" s="23"/>
      <c r="AF45" s="23"/>
      <c r="AG45" s="23"/>
      <c r="AH45" s="23"/>
      <c r="AI45" s="23">
        <v>2.0</v>
      </c>
      <c r="AJ45" s="3"/>
      <c r="AK45" s="13"/>
      <c r="AL45" s="13"/>
      <c r="AM45" s="13"/>
      <c r="AN45" s="13"/>
      <c r="AO45" s="13"/>
      <c r="AP45" s="13"/>
      <c r="AQ45" s="13"/>
      <c r="AR45" s="13"/>
      <c r="AS45" s="13"/>
      <c r="AT45" s="13"/>
    </row>
    <row r="46" ht="18.75" customHeight="1">
      <c r="A46" s="20"/>
      <c r="B46" s="21"/>
      <c r="C46" s="6">
        <f>COUNTIF(E44:AI44,"○")+COUNTIF(E44:AL44,"◎")</f>
        <v>4</v>
      </c>
      <c r="D46" s="22" t="s">
        <v>34</v>
      </c>
      <c r="E46" s="24"/>
      <c r="F46" s="24"/>
      <c r="G46" s="24"/>
      <c r="H46" s="24"/>
      <c r="I46" s="24"/>
      <c r="J46" s="24"/>
      <c r="K46" s="24"/>
      <c r="L46" s="24"/>
      <c r="M46" s="24"/>
      <c r="N46" s="24" t="s">
        <v>42</v>
      </c>
      <c r="O46" s="24"/>
      <c r="P46" s="24"/>
      <c r="Q46" s="24"/>
      <c r="R46" s="24"/>
      <c r="S46" s="24" t="s">
        <v>43</v>
      </c>
      <c r="T46" s="24"/>
      <c r="U46" s="24" t="s">
        <v>42</v>
      </c>
      <c r="V46" s="24"/>
      <c r="W46" s="24"/>
      <c r="X46" s="24"/>
      <c r="Y46" s="24"/>
      <c r="Z46" s="24"/>
      <c r="AA46" s="24"/>
      <c r="AB46" s="24" t="s">
        <v>42</v>
      </c>
      <c r="AC46" s="24"/>
      <c r="AD46" s="24"/>
      <c r="AE46" s="24"/>
      <c r="AF46" s="24"/>
      <c r="AG46" s="24"/>
      <c r="AH46" s="24"/>
      <c r="AI46" s="24" t="s">
        <v>42</v>
      </c>
      <c r="AJ46" s="3"/>
      <c r="AK46" s="13"/>
      <c r="AL46" s="13"/>
      <c r="AM46" s="13"/>
      <c r="AN46" s="13"/>
      <c r="AO46" s="13"/>
      <c r="AP46" s="13"/>
      <c r="AQ46" s="13"/>
      <c r="AR46" s="13"/>
      <c r="AS46" s="13"/>
      <c r="AT46" s="13"/>
    </row>
    <row r="47" ht="18.75" customHeight="1">
      <c r="A47" s="25"/>
      <c r="B47" s="26" t="str">
        <f>IF(A44&lt;&gt;"",VLOOKUP(A44,$AK$6:$AT$53,3,FALSE),"")</f>
        <v>三ツ境養護学校</v>
      </c>
      <c r="C47" s="26">
        <f>IF(A44&lt;&gt;"",VLOOKUP(A44,$AK$6:$AT$53,6,FALSE),"")</f>
        <v>5</v>
      </c>
      <c r="D47" s="27" t="s">
        <v>47</v>
      </c>
      <c r="E47" s="28"/>
      <c r="F47" s="28"/>
      <c r="G47" s="28"/>
      <c r="H47" s="28"/>
      <c r="I47" s="28"/>
      <c r="J47" s="28"/>
      <c r="K47" s="28"/>
      <c r="L47" s="28"/>
      <c r="M47" s="28"/>
      <c r="N47" s="28" t="s">
        <v>49</v>
      </c>
      <c r="O47" s="28"/>
      <c r="P47" s="28"/>
      <c r="Q47" s="28"/>
      <c r="R47" s="28"/>
      <c r="S47" s="28" t="s">
        <v>48</v>
      </c>
      <c r="T47" s="28"/>
      <c r="U47" s="28" t="s">
        <v>49</v>
      </c>
      <c r="V47" s="28"/>
      <c r="W47" s="28"/>
      <c r="X47" s="28"/>
      <c r="Y47" s="28"/>
      <c r="Z47" s="28"/>
      <c r="AA47" s="28"/>
      <c r="AB47" s="28" t="s">
        <v>49</v>
      </c>
      <c r="AC47" s="28"/>
      <c r="AD47" s="28"/>
      <c r="AE47" s="28"/>
      <c r="AF47" s="28"/>
      <c r="AG47" s="28"/>
      <c r="AH47" s="28"/>
      <c r="AI47" s="28" t="s">
        <v>49</v>
      </c>
      <c r="AJ47" s="3"/>
      <c r="AK47" s="13"/>
      <c r="AL47" s="13"/>
      <c r="AM47" s="13"/>
      <c r="AN47" s="13"/>
      <c r="AO47" s="13"/>
      <c r="AP47" s="13"/>
      <c r="AQ47" s="13"/>
      <c r="AR47" s="13"/>
      <c r="AS47" s="13"/>
      <c r="AT47" s="13"/>
    </row>
    <row r="48" ht="18.75" customHeight="1">
      <c r="A48" s="29">
        <f>IF(A44="","",IF(A44+1&lt;=MAX($AK$6:$AK$231),A44+1,""))</f>
        <v>11</v>
      </c>
      <c r="B48" s="17" t="str">
        <f>IF(A48&lt;&gt;"",VLOOKUP(A48,$AK$6:$AT$53,2,FALSE),"")</f>
        <v>関野 翔太</v>
      </c>
      <c r="C48" s="16" t="str">
        <f>IF(A48&lt;&gt;"",VLOOKUP(A48,$AK$6:$AT$53,5,FALSE),"")</f>
        <v>小4</v>
      </c>
      <c r="D48" s="18" t="s">
        <v>26</v>
      </c>
      <c r="E48" s="19"/>
      <c r="F48" s="19"/>
      <c r="G48" s="19"/>
      <c r="H48" s="19" t="s">
        <v>27</v>
      </c>
      <c r="I48" s="19"/>
      <c r="J48" s="19"/>
      <c r="K48" s="19" t="s">
        <v>53</v>
      </c>
      <c r="L48" s="19"/>
      <c r="M48" s="19"/>
      <c r="N48" s="19"/>
      <c r="O48" s="19" t="s">
        <v>28</v>
      </c>
      <c r="P48" s="19"/>
      <c r="Q48" s="19"/>
      <c r="R48" s="19" t="s">
        <v>28</v>
      </c>
      <c r="S48" s="19"/>
      <c r="T48" s="19"/>
      <c r="U48" s="19"/>
      <c r="V48" s="19" t="s">
        <v>28</v>
      </c>
      <c r="W48" s="19"/>
      <c r="X48" s="19"/>
      <c r="Y48" s="19" t="s">
        <v>28</v>
      </c>
      <c r="Z48" s="19"/>
      <c r="AA48" s="19"/>
      <c r="AB48" s="19"/>
      <c r="AC48" s="19" t="s">
        <v>28</v>
      </c>
      <c r="AD48" s="19"/>
      <c r="AE48" s="19"/>
      <c r="AF48" s="19" t="s">
        <v>28</v>
      </c>
      <c r="AG48" s="19"/>
      <c r="AH48" s="19"/>
      <c r="AI48" s="19"/>
      <c r="AJ48" s="3"/>
      <c r="AK48" s="13"/>
      <c r="AL48" s="13"/>
      <c r="AM48" s="13"/>
      <c r="AN48" s="13"/>
      <c r="AO48" s="13"/>
      <c r="AP48" s="13"/>
      <c r="AQ48" s="13"/>
      <c r="AR48" s="13"/>
      <c r="AS48" s="13"/>
      <c r="AT48" s="13"/>
    </row>
    <row r="49" ht="18.75" customHeight="1">
      <c r="A49" s="20"/>
      <c r="B49" s="20"/>
      <c r="C49" s="21"/>
      <c r="D49" s="22" t="s">
        <v>32</v>
      </c>
      <c r="E49" s="23"/>
      <c r="F49" s="23"/>
      <c r="G49" s="23"/>
      <c r="H49" s="23">
        <v>2.0</v>
      </c>
      <c r="I49" s="23"/>
      <c r="J49" s="23"/>
      <c r="K49" s="23">
        <v>2.0</v>
      </c>
      <c r="L49" s="23"/>
      <c r="M49" s="23"/>
      <c r="N49" s="23"/>
      <c r="O49" s="23">
        <v>2.0</v>
      </c>
      <c r="P49" s="23"/>
      <c r="Q49" s="23"/>
      <c r="R49" s="23">
        <v>2.0</v>
      </c>
      <c r="S49" s="23"/>
      <c r="T49" s="23"/>
      <c r="U49" s="23"/>
      <c r="V49" s="23">
        <v>2.0</v>
      </c>
      <c r="W49" s="23"/>
      <c r="X49" s="23"/>
      <c r="Y49" s="23">
        <v>2.0</v>
      </c>
      <c r="Z49" s="23"/>
      <c r="AA49" s="23"/>
      <c r="AB49" s="23"/>
      <c r="AC49" s="23">
        <v>2.0</v>
      </c>
      <c r="AD49" s="23"/>
      <c r="AE49" s="23"/>
      <c r="AF49" s="23">
        <v>2.0</v>
      </c>
      <c r="AG49" s="23"/>
      <c r="AH49" s="23"/>
      <c r="AI49" s="23"/>
      <c r="AJ49" s="3"/>
      <c r="AK49" s="13"/>
      <c r="AL49" s="13"/>
      <c r="AM49" s="13"/>
      <c r="AN49" s="13"/>
      <c r="AO49" s="13"/>
      <c r="AP49" s="13"/>
      <c r="AQ49" s="13"/>
      <c r="AR49" s="13"/>
      <c r="AS49" s="13"/>
      <c r="AT49" s="13"/>
    </row>
    <row r="50" ht="18.75" customHeight="1">
      <c r="A50" s="20"/>
      <c r="B50" s="21"/>
      <c r="C50" s="6">
        <f>COUNTIF(E48:AI48,"○")+COUNTIF(E48:AL48,"◎")</f>
        <v>7</v>
      </c>
      <c r="D50" s="22" t="s">
        <v>34</v>
      </c>
      <c r="E50" s="24"/>
      <c r="F50" s="24"/>
      <c r="G50" s="24"/>
      <c r="H50" s="24" t="s">
        <v>43</v>
      </c>
      <c r="I50" s="24"/>
      <c r="J50" s="24"/>
      <c r="K50" s="24" t="s">
        <v>42</v>
      </c>
      <c r="L50" s="24"/>
      <c r="M50" s="24"/>
      <c r="N50" s="24"/>
      <c r="O50" s="24" t="s">
        <v>42</v>
      </c>
      <c r="P50" s="24"/>
      <c r="Q50" s="24"/>
      <c r="R50" s="24" t="s">
        <v>42</v>
      </c>
      <c r="S50" s="24"/>
      <c r="T50" s="24"/>
      <c r="U50" s="24"/>
      <c r="V50" s="24" t="s">
        <v>42</v>
      </c>
      <c r="W50" s="24"/>
      <c r="X50" s="24"/>
      <c r="Y50" s="24" t="s">
        <v>42</v>
      </c>
      <c r="Z50" s="24"/>
      <c r="AA50" s="24"/>
      <c r="AB50" s="24"/>
      <c r="AC50" s="24" t="s">
        <v>42</v>
      </c>
      <c r="AD50" s="24"/>
      <c r="AE50" s="24"/>
      <c r="AF50" s="24" t="s">
        <v>42</v>
      </c>
      <c r="AG50" s="24"/>
      <c r="AH50" s="24"/>
      <c r="AI50" s="24"/>
      <c r="AJ50" s="3"/>
      <c r="AK50" s="13"/>
      <c r="AL50" s="13"/>
      <c r="AM50" s="13"/>
      <c r="AN50" s="13"/>
      <c r="AO50" s="13"/>
      <c r="AP50" s="13"/>
      <c r="AQ50" s="13"/>
      <c r="AR50" s="13"/>
      <c r="AS50" s="13"/>
      <c r="AT50" s="13"/>
    </row>
    <row r="51" ht="18.75" customHeight="1">
      <c r="A51" s="25"/>
      <c r="B51" s="26" t="str">
        <f>IF(A48&lt;&gt;"",VLOOKUP(A48,$AK$6:$AT$53,3,FALSE),"")</f>
        <v>三ッ沢小学校</v>
      </c>
      <c r="C51" s="26">
        <f>IF(A48&lt;&gt;"",VLOOKUP(A48,$AK$6:$AT$53,6,FALSE),"")</f>
        <v>9</v>
      </c>
      <c r="D51" s="27" t="s">
        <v>47</v>
      </c>
      <c r="E51" s="28"/>
      <c r="F51" s="28"/>
      <c r="G51" s="28"/>
      <c r="H51" s="28" t="s">
        <v>48</v>
      </c>
      <c r="I51" s="28"/>
      <c r="J51" s="28"/>
      <c r="K51" s="28" t="s">
        <v>49</v>
      </c>
      <c r="L51" s="28"/>
      <c r="M51" s="28"/>
      <c r="N51" s="28"/>
      <c r="O51" s="28" t="s">
        <v>49</v>
      </c>
      <c r="P51" s="28"/>
      <c r="Q51" s="28"/>
      <c r="R51" s="28" t="s">
        <v>49</v>
      </c>
      <c r="S51" s="28"/>
      <c r="T51" s="28"/>
      <c r="U51" s="28"/>
      <c r="V51" s="28" t="s">
        <v>49</v>
      </c>
      <c r="W51" s="28"/>
      <c r="X51" s="28"/>
      <c r="Y51" s="28" t="s">
        <v>49</v>
      </c>
      <c r="Z51" s="28"/>
      <c r="AA51" s="28"/>
      <c r="AB51" s="28"/>
      <c r="AC51" s="28" t="s">
        <v>49</v>
      </c>
      <c r="AD51" s="28"/>
      <c r="AE51" s="28"/>
      <c r="AF51" s="28" t="s">
        <v>49</v>
      </c>
      <c r="AG51" s="28"/>
      <c r="AH51" s="28"/>
      <c r="AI51" s="28"/>
      <c r="AJ51" s="3"/>
      <c r="AK51" s="13"/>
      <c r="AL51" s="13"/>
      <c r="AM51" s="13"/>
      <c r="AN51" s="13"/>
      <c r="AO51" s="13"/>
      <c r="AP51" s="13"/>
      <c r="AQ51" s="13"/>
      <c r="AR51" s="13"/>
      <c r="AS51" s="13"/>
      <c r="AT51" s="13"/>
    </row>
    <row r="52" ht="18.75" customHeight="1">
      <c r="A52" s="29">
        <f>IF(A48="","",IF(A48+1&lt;=MAX($AK$6:$AK$231),A48+1,""))</f>
        <v>12</v>
      </c>
      <c r="B52" s="17" t="str">
        <f>IF(A52&lt;&gt;"",VLOOKUP(A52,$AK$6:$AT$53,2,FALSE),"")</f>
        <v>渡辺 吏積</v>
      </c>
      <c r="C52" s="16" t="str">
        <f>IF(A52&lt;&gt;"",VLOOKUP(A52,$AK$6:$AT$53,5,FALSE),"")</f>
        <v>小5</v>
      </c>
      <c r="D52" s="18" t="s">
        <v>26</v>
      </c>
      <c r="E52" s="19"/>
      <c r="F52" s="19"/>
      <c r="G52" s="19"/>
      <c r="H52" s="19" t="s">
        <v>27</v>
      </c>
      <c r="I52" s="19"/>
      <c r="J52" s="19"/>
      <c r="K52" s="19" t="s">
        <v>53</v>
      </c>
      <c r="L52" s="19"/>
      <c r="M52" s="19"/>
      <c r="N52" s="19"/>
      <c r="O52" s="19" t="s">
        <v>28</v>
      </c>
      <c r="P52" s="19"/>
      <c r="Q52" s="19"/>
      <c r="R52" s="19" t="s">
        <v>28</v>
      </c>
      <c r="S52" s="19"/>
      <c r="T52" s="19"/>
      <c r="U52" s="19"/>
      <c r="V52" s="19" t="s">
        <v>28</v>
      </c>
      <c r="W52" s="19"/>
      <c r="X52" s="19"/>
      <c r="Y52" s="19" t="s">
        <v>28</v>
      </c>
      <c r="Z52" s="19"/>
      <c r="AA52" s="19"/>
      <c r="AB52" s="19"/>
      <c r="AC52" s="19" t="s">
        <v>28</v>
      </c>
      <c r="AD52" s="19"/>
      <c r="AE52" s="19"/>
      <c r="AF52" s="19" t="s">
        <v>28</v>
      </c>
      <c r="AG52" s="19"/>
      <c r="AH52" s="19"/>
      <c r="AI52" s="19"/>
      <c r="AJ52" s="3"/>
      <c r="AK52" s="13"/>
      <c r="AL52" s="13"/>
      <c r="AM52" s="13"/>
      <c r="AN52" s="13"/>
      <c r="AO52" s="13"/>
      <c r="AP52" s="13"/>
      <c r="AQ52" s="13"/>
      <c r="AR52" s="13"/>
      <c r="AS52" s="13"/>
      <c r="AT52" s="13"/>
    </row>
    <row r="53" ht="18.75" customHeight="1">
      <c r="A53" s="20"/>
      <c r="B53" s="20"/>
      <c r="C53" s="21"/>
      <c r="D53" s="22" t="s">
        <v>32</v>
      </c>
      <c r="E53" s="23"/>
      <c r="F53" s="23"/>
      <c r="G53" s="23"/>
      <c r="H53" s="23">
        <v>2.0</v>
      </c>
      <c r="I53" s="23"/>
      <c r="J53" s="23"/>
      <c r="K53" s="23">
        <v>2.0</v>
      </c>
      <c r="L53" s="23"/>
      <c r="M53" s="23"/>
      <c r="N53" s="23"/>
      <c r="O53" s="23">
        <v>2.0</v>
      </c>
      <c r="P53" s="23"/>
      <c r="Q53" s="23"/>
      <c r="R53" s="23">
        <v>2.0</v>
      </c>
      <c r="S53" s="23"/>
      <c r="T53" s="23"/>
      <c r="U53" s="23"/>
      <c r="V53" s="23">
        <v>2.0</v>
      </c>
      <c r="W53" s="23"/>
      <c r="X53" s="23"/>
      <c r="Y53" s="23">
        <v>2.0</v>
      </c>
      <c r="Z53" s="23"/>
      <c r="AA53" s="23"/>
      <c r="AB53" s="23"/>
      <c r="AC53" s="23">
        <v>2.0</v>
      </c>
      <c r="AD53" s="23"/>
      <c r="AE53" s="23"/>
      <c r="AF53" s="23">
        <v>2.0</v>
      </c>
      <c r="AG53" s="23"/>
      <c r="AH53" s="23"/>
      <c r="AI53" s="23"/>
      <c r="AJ53" s="3"/>
      <c r="AK53" s="13"/>
      <c r="AL53" s="13"/>
      <c r="AM53" s="13"/>
      <c r="AN53" s="13"/>
      <c r="AO53" s="13"/>
      <c r="AP53" s="13"/>
      <c r="AQ53" s="13"/>
      <c r="AR53" s="13"/>
      <c r="AS53" s="13"/>
      <c r="AT53" s="13"/>
    </row>
    <row r="54" ht="18.75" customHeight="1">
      <c r="A54" s="20"/>
      <c r="B54" s="21"/>
      <c r="C54" s="6">
        <f>COUNTIF(E52:AI52,"○")+COUNTIF(E52:AL52,"◎")</f>
        <v>7</v>
      </c>
      <c r="D54" s="22" t="s">
        <v>34</v>
      </c>
      <c r="E54" s="24"/>
      <c r="F54" s="24"/>
      <c r="G54" s="24"/>
      <c r="H54" s="24" t="s">
        <v>43</v>
      </c>
      <c r="I54" s="24"/>
      <c r="J54" s="24"/>
      <c r="K54" s="24" t="s">
        <v>42</v>
      </c>
      <c r="L54" s="24"/>
      <c r="M54" s="24"/>
      <c r="N54" s="24"/>
      <c r="O54" s="24" t="s">
        <v>42</v>
      </c>
      <c r="P54" s="24"/>
      <c r="Q54" s="24"/>
      <c r="R54" s="24" t="s">
        <v>42</v>
      </c>
      <c r="S54" s="24"/>
      <c r="T54" s="24"/>
      <c r="U54" s="24"/>
      <c r="V54" s="24" t="s">
        <v>42</v>
      </c>
      <c r="W54" s="24"/>
      <c r="X54" s="24"/>
      <c r="Y54" s="24" t="s">
        <v>42</v>
      </c>
      <c r="Z54" s="24"/>
      <c r="AA54" s="24"/>
      <c r="AB54" s="24"/>
      <c r="AC54" s="24" t="s">
        <v>42</v>
      </c>
      <c r="AD54" s="24"/>
      <c r="AE54" s="24"/>
      <c r="AF54" s="24" t="s">
        <v>42</v>
      </c>
      <c r="AG54" s="24"/>
      <c r="AH54" s="24"/>
      <c r="AI54" s="24"/>
      <c r="AJ54" s="3"/>
      <c r="AK54" s="13"/>
      <c r="AL54" s="13"/>
      <c r="AM54" s="13"/>
      <c r="AN54" s="13"/>
      <c r="AO54" s="13"/>
      <c r="AP54" s="13"/>
      <c r="AQ54" s="13"/>
      <c r="AR54" s="13"/>
      <c r="AS54" s="13"/>
      <c r="AT54" s="13"/>
    </row>
    <row r="55" ht="18.75" customHeight="1">
      <c r="A55" s="25"/>
      <c r="B55" s="26" t="str">
        <f>IF(A52&lt;&gt;"",VLOOKUP(A52,$AK$6:$AT$53,3,FALSE),"")</f>
        <v>常盤台小学校</v>
      </c>
      <c r="C55" s="26">
        <f>IF(A52&lt;&gt;"",VLOOKUP(A52,$AK$6:$AT$53,6,FALSE),"")</f>
        <v>14</v>
      </c>
      <c r="D55" s="27" t="s">
        <v>47</v>
      </c>
      <c r="E55" s="28"/>
      <c r="F55" s="28"/>
      <c r="G55" s="28"/>
      <c r="H55" s="28" t="s">
        <v>48</v>
      </c>
      <c r="I55" s="28"/>
      <c r="J55" s="28"/>
      <c r="K55" s="28" t="s">
        <v>49</v>
      </c>
      <c r="L55" s="28"/>
      <c r="M55" s="28"/>
      <c r="N55" s="28"/>
      <c r="O55" s="28" t="s">
        <v>49</v>
      </c>
      <c r="P55" s="28"/>
      <c r="Q55" s="28"/>
      <c r="R55" s="28" t="s">
        <v>49</v>
      </c>
      <c r="S55" s="28"/>
      <c r="T55" s="28"/>
      <c r="U55" s="28"/>
      <c r="V55" s="28" t="s">
        <v>49</v>
      </c>
      <c r="W55" s="28"/>
      <c r="X55" s="28"/>
      <c r="Y55" s="28" t="s">
        <v>49</v>
      </c>
      <c r="Z55" s="28"/>
      <c r="AA55" s="28"/>
      <c r="AB55" s="28"/>
      <c r="AC55" s="28" t="s">
        <v>49</v>
      </c>
      <c r="AD55" s="28"/>
      <c r="AE55" s="28"/>
      <c r="AF55" s="28" t="s">
        <v>49</v>
      </c>
      <c r="AG55" s="28"/>
      <c r="AH55" s="28"/>
      <c r="AI55" s="28"/>
      <c r="AJ55" s="3"/>
      <c r="AK55" s="13"/>
      <c r="AL55" s="13"/>
      <c r="AM55" s="13"/>
      <c r="AN55" s="13"/>
      <c r="AO55" s="13"/>
      <c r="AP55" s="13"/>
      <c r="AQ55" s="13"/>
      <c r="AR55" s="13"/>
      <c r="AS55" s="13"/>
      <c r="AT55" s="13"/>
    </row>
    <row r="56" ht="18.75" customHeight="1">
      <c r="A56" s="29">
        <f>IF(A52="","",IF(A52+1&lt;=MAX($AK$6:$AK$231),A52+1,""))</f>
        <v>13</v>
      </c>
      <c r="B56" s="17" t="str">
        <f>IF(A56&lt;&gt;"",VLOOKUP(A56,$AK$6:$AT$53,2,FALSE),"")</f>
        <v>渡辺 歩積</v>
      </c>
      <c r="C56" s="16" t="str">
        <f>IF(A56&lt;&gt;"",VLOOKUP(A56,$AK$6:$AT$53,5,FALSE),"")</f>
        <v>小6</v>
      </c>
      <c r="D56" s="18" t="s">
        <v>26</v>
      </c>
      <c r="E56" s="19" t="s">
        <v>27</v>
      </c>
      <c r="F56" s="19"/>
      <c r="G56" s="19"/>
      <c r="H56" s="19"/>
      <c r="I56" s="19" t="s">
        <v>27</v>
      </c>
      <c r="J56" s="19" t="s">
        <v>28</v>
      </c>
      <c r="K56" s="19" t="s">
        <v>28</v>
      </c>
      <c r="L56" s="19" t="s">
        <v>27</v>
      </c>
      <c r="M56" s="19"/>
      <c r="N56" s="19"/>
      <c r="O56" s="19"/>
      <c r="P56" s="19" t="s">
        <v>28</v>
      </c>
      <c r="Q56" s="19" t="s">
        <v>28</v>
      </c>
      <c r="R56" s="19" t="s">
        <v>28</v>
      </c>
      <c r="S56" s="19" t="s">
        <v>27</v>
      </c>
      <c r="T56" s="19"/>
      <c r="U56" s="19"/>
      <c r="V56" s="19"/>
      <c r="W56" s="19" t="s">
        <v>28</v>
      </c>
      <c r="X56" s="19" t="s">
        <v>28</v>
      </c>
      <c r="Y56" s="19" t="s">
        <v>28</v>
      </c>
      <c r="Z56" s="19" t="s">
        <v>27</v>
      </c>
      <c r="AA56" s="19"/>
      <c r="AB56" s="19"/>
      <c r="AC56" s="19"/>
      <c r="AD56" s="19" t="s">
        <v>28</v>
      </c>
      <c r="AE56" s="19" t="s">
        <v>28</v>
      </c>
      <c r="AF56" s="19" t="s">
        <v>28</v>
      </c>
      <c r="AG56" s="19" t="s">
        <v>27</v>
      </c>
      <c r="AH56" s="19"/>
      <c r="AI56" s="19"/>
      <c r="AJ56" s="3"/>
      <c r="AK56" s="13"/>
      <c r="AL56" s="13"/>
      <c r="AM56" s="13"/>
      <c r="AN56" s="13"/>
      <c r="AO56" s="13"/>
      <c r="AP56" s="13"/>
      <c r="AQ56" s="13"/>
      <c r="AR56" s="13"/>
      <c r="AS56" s="13"/>
      <c r="AT56" s="13"/>
    </row>
    <row r="57" ht="18.75" customHeight="1">
      <c r="A57" s="20"/>
      <c r="B57" s="20"/>
      <c r="C57" s="21"/>
      <c r="D57" s="22" t="s">
        <v>32</v>
      </c>
      <c r="E57" s="23">
        <v>2.0</v>
      </c>
      <c r="F57" s="23"/>
      <c r="G57" s="23"/>
      <c r="H57" s="23"/>
      <c r="I57" s="23">
        <v>2.0</v>
      </c>
      <c r="J57" s="23">
        <v>2.0</v>
      </c>
      <c r="K57" s="23">
        <v>2.0</v>
      </c>
      <c r="L57" s="23">
        <v>2.0</v>
      </c>
      <c r="M57" s="23"/>
      <c r="N57" s="23"/>
      <c r="O57" s="23"/>
      <c r="P57" s="23">
        <v>2.0</v>
      </c>
      <c r="Q57" s="23">
        <v>2.0</v>
      </c>
      <c r="R57" s="23">
        <v>2.0</v>
      </c>
      <c r="S57" s="23">
        <v>2.0</v>
      </c>
      <c r="T57" s="23"/>
      <c r="U57" s="23"/>
      <c r="V57" s="23"/>
      <c r="W57" s="23">
        <v>2.0</v>
      </c>
      <c r="X57" s="23">
        <v>2.0</v>
      </c>
      <c r="Y57" s="23">
        <v>2.0</v>
      </c>
      <c r="Z57" s="23">
        <v>2.0</v>
      </c>
      <c r="AA57" s="23"/>
      <c r="AB57" s="23"/>
      <c r="AC57" s="23"/>
      <c r="AD57" s="23">
        <v>2.0</v>
      </c>
      <c r="AE57" s="23">
        <v>2.0</v>
      </c>
      <c r="AF57" s="23">
        <v>2.0</v>
      </c>
      <c r="AG57" s="23">
        <v>2.0</v>
      </c>
      <c r="AH57" s="23"/>
      <c r="AI57" s="23"/>
      <c r="AJ57" s="3"/>
      <c r="AK57" s="13"/>
      <c r="AL57" s="13"/>
      <c r="AM57" s="13"/>
      <c r="AN57" s="13"/>
      <c r="AO57" s="13"/>
      <c r="AP57" s="13"/>
      <c r="AQ57" s="13"/>
      <c r="AR57" s="13"/>
      <c r="AS57" s="13"/>
      <c r="AT57" s="13"/>
    </row>
    <row r="58" ht="18.75" customHeight="1">
      <c r="A58" s="20"/>
      <c r="B58" s="21"/>
      <c r="C58" s="6">
        <f>COUNTIF(E56:AI56,"○")+COUNTIF(E56:AL56,"◎")</f>
        <v>17</v>
      </c>
      <c r="D58" s="22" t="s">
        <v>34</v>
      </c>
      <c r="E58" s="24" t="s">
        <v>43</v>
      </c>
      <c r="F58" s="24"/>
      <c r="G58" s="24"/>
      <c r="H58" s="24"/>
      <c r="I58" s="24" t="s">
        <v>43</v>
      </c>
      <c r="J58" s="24" t="s">
        <v>42</v>
      </c>
      <c r="K58" s="24" t="s">
        <v>42</v>
      </c>
      <c r="L58" s="24" t="s">
        <v>43</v>
      </c>
      <c r="M58" s="24"/>
      <c r="N58" s="24"/>
      <c r="O58" s="24"/>
      <c r="P58" s="24" t="s">
        <v>42</v>
      </c>
      <c r="Q58" s="24" t="s">
        <v>42</v>
      </c>
      <c r="R58" s="24" t="s">
        <v>42</v>
      </c>
      <c r="S58" s="24" t="s">
        <v>43</v>
      </c>
      <c r="T58" s="24"/>
      <c r="U58" s="24"/>
      <c r="V58" s="24"/>
      <c r="W58" s="24" t="s">
        <v>42</v>
      </c>
      <c r="X58" s="24" t="s">
        <v>42</v>
      </c>
      <c r="Y58" s="24" t="s">
        <v>42</v>
      </c>
      <c r="Z58" s="24" t="s">
        <v>43</v>
      </c>
      <c r="AA58" s="24"/>
      <c r="AB58" s="24"/>
      <c r="AC58" s="24"/>
      <c r="AD58" s="24" t="s">
        <v>42</v>
      </c>
      <c r="AE58" s="24" t="s">
        <v>42</v>
      </c>
      <c r="AF58" s="24" t="s">
        <v>42</v>
      </c>
      <c r="AG58" s="24" t="s">
        <v>43</v>
      </c>
      <c r="AH58" s="24"/>
      <c r="AI58" s="24"/>
      <c r="AJ58" s="3"/>
      <c r="AK58" s="13"/>
      <c r="AL58" s="13"/>
      <c r="AM58" s="13"/>
      <c r="AN58" s="13"/>
      <c r="AO58" s="13"/>
      <c r="AP58" s="13"/>
      <c r="AQ58" s="13"/>
      <c r="AR58" s="13"/>
      <c r="AS58" s="13"/>
      <c r="AT58" s="13"/>
    </row>
    <row r="59" ht="18.75" customHeight="1">
      <c r="A59" s="25"/>
      <c r="B59" s="26" t="str">
        <f>IF(A56&lt;&gt;"",VLOOKUP(A56,$AK$6:$AT$53,3,FALSE),"")</f>
        <v>常盤台小学校</v>
      </c>
      <c r="C59" s="26">
        <f>IF(A56&lt;&gt;"",VLOOKUP(A56,$AK$6:$AT$53,6,FALSE),"")</f>
        <v>14</v>
      </c>
      <c r="D59" s="27" t="s">
        <v>47</v>
      </c>
      <c r="E59" s="28" t="s">
        <v>48</v>
      </c>
      <c r="F59" s="28"/>
      <c r="G59" s="28"/>
      <c r="H59" s="28"/>
      <c r="I59" s="28" t="s">
        <v>48</v>
      </c>
      <c r="J59" s="28" t="s">
        <v>49</v>
      </c>
      <c r="K59" s="28" t="s">
        <v>49</v>
      </c>
      <c r="L59" s="28" t="s">
        <v>48</v>
      </c>
      <c r="M59" s="28"/>
      <c r="N59" s="28"/>
      <c r="O59" s="28"/>
      <c r="P59" s="28" t="s">
        <v>49</v>
      </c>
      <c r="Q59" s="28" t="s">
        <v>49</v>
      </c>
      <c r="R59" s="28" t="s">
        <v>49</v>
      </c>
      <c r="S59" s="28" t="s">
        <v>48</v>
      </c>
      <c r="T59" s="28"/>
      <c r="U59" s="28"/>
      <c r="V59" s="28"/>
      <c r="W59" s="28" t="s">
        <v>49</v>
      </c>
      <c r="X59" s="28" t="s">
        <v>49</v>
      </c>
      <c r="Y59" s="28" t="s">
        <v>49</v>
      </c>
      <c r="Z59" s="28" t="s">
        <v>48</v>
      </c>
      <c r="AA59" s="28"/>
      <c r="AB59" s="28"/>
      <c r="AC59" s="28"/>
      <c r="AD59" s="28" t="s">
        <v>49</v>
      </c>
      <c r="AE59" s="28" t="s">
        <v>49</v>
      </c>
      <c r="AF59" s="28" t="s">
        <v>49</v>
      </c>
      <c r="AG59" s="28" t="s">
        <v>48</v>
      </c>
      <c r="AH59" s="28"/>
      <c r="AI59" s="28"/>
      <c r="AJ59" s="3"/>
      <c r="AK59" s="13"/>
      <c r="AL59" s="13"/>
      <c r="AM59" s="13"/>
      <c r="AN59" s="13"/>
      <c r="AO59" s="13"/>
      <c r="AP59" s="13"/>
      <c r="AQ59" s="13"/>
      <c r="AR59" s="13"/>
      <c r="AS59" s="13"/>
      <c r="AT59" s="13"/>
    </row>
    <row r="60" ht="18.75" customHeight="1">
      <c r="A60" s="29">
        <f>IF(A56="","",IF(A56+1&lt;=MAX($AK$6:$AK$231),A56+1,""))</f>
        <v>14</v>
      </c>
      <c r="B60" s="17" t="str">
        <f>IF(A60&lt;&gt;"",VLOOKUP(A60,$AK$6:$AT$53,2,FALSE),"")</f>
        <v>小原 賢一</v>
      </c>
      <c r="C60" s="16" t="str">
        <f>IF(A60&lt;&gt;"",VLOOKUP(A60,$AK$6:$AT$53,5,FALSE),"")</f>
        <v>小5</v>
      </c>
      <c r="D60" s="18" t="s">
        <v>26</v>
      </c>
      <c r="E60" s="19"/>
      <c r="F60" s="19"/>
      <c r="G60" s="19" t="s">
        <v>27</v>
      </c>
      <c r="H60" s="19"/>
      <c r="I60" s="19"/>
      <c r="J60" s="19"/>
      <c r="K60" s="19"/>
      <c r="L60" s="19"/>
      <c r="M60" s="19"/>
      <c r="N60" s="19" t="s">
        <v>28</v>
      </c>
      <c r="O60" s="19"/>
      <c r="P60" s="19"/>
      <c r="Q60" s="19"/>
      <c r="R60" s="19"/>
      <c r="S60" s="19"/>
      <c r="T60" s="19"/>
      <c r="U60" s="19" t="s">
        <v>28</v>
      </c>
      <c r="V60" s="19"/>
      <c r="W60" s="19"/>
      <c r="X60" s="19"/>
      <c r="Y60" s="19"/>
      <c r="Z60" s="19"/>
      <c r="AA60" s="19"/>
      <c r="AB60" s="19" t="s">
        <v>28</v>
      </c>
      <c r="AC60" s="19"/>
      <c r="AD60" s="19"/>
      <c r="AE60" s="19"/>
      <c r="AF60" s="19"/>
      <c r="AG60" s="19"/>
      <c r="AH60" s="19"/>
      <c r="AI60" s="19" t="s">
        <v>28</v>
      </c>
      <c r="AJ60" s="3"/>
      <c r="AK60" s="13"/>
      <c r="AL60" s="13"/>
      <c r="AM60" s="13"/>
      <c r="AN60" s="13"/>
      <c r="AO60" s="13"/>
      <c r="AP60" s="13"/>
      <c r="AQ60" s="13"/>
      <c r="AR60" s="13"/>
      <c r="AS60" s="13"/>
      <c r="AT60" s="13"/>
    </row>
    <row r="61" ht="18.75" customHeight="1">
      <c r="A61" s="20"/>
      <c r="B61" s="20"/>
      <c r="C61" s="21"/>
      <c r="D61" s="22" t="s">
        <v>32</v>
      </c>
      <c r="E61" s="23"/>
      <c r="F61" s="23"/>
      <c r="G61" s="23">
        <v>2.0</v>
      </c>
      <c r="H61" s="23"/>
      <c r="I61" s="23"/>
      <c r="J61" s="23"/>
      <c r="K61" s="23"/>
      <c r="L61" s="23"/>
      <c r="M61" s="23"/>
      <c r="N61" s="23">
        <v>2.0</v>
      </c>
      <c r="O61" s="23"/>
      <c r="P61" s="23"/>
      <c r="Q61" s="23"/>
      <c r="R61" s="23"/>
      <c r="S61" s="23"/>
      <c r="T61" s="23"/>
      <c r="U61" s="23">
        <v>2.0</v>
      </c>
      <c r="V61" s="23"/>
      <c r="W61" s="23"/>
      <c r="X61" s="23"/>
      <c r="Y61" s="23"/>
      <c r="Z61" s="23"/>
      <c r="AA61" s="23"/>
      <c r="AB61" s="23">
        <v>2.0</v>
      </c>
      <c r="AC61" s="23"/>
      <c r="AD61" s="23"/>
      <c r="AE61" s="23"/>
      <c r="AF61" s="23"/>
      <c r="AG61" s="23"/>
      <c r="AH61" s="23"/>
      <c r="AI61" s="23">
        <v>2.0</v>
      </c>
      <c r="AJ61" s="3"/>
      <c r="AK61" s="13"/>
      <c r="AL61" s="13"/>
      <c r="AM61" s="13"/>
      <c r="AN61" s="13"/>
      <c r="AO61" s="13"/>
      <c r="AP61" s="13"/>
      <c r="AQ61" s="13"/>
      <c r="AR61" s="13"/>
      <c r="AS61" s="13"/>
      <c r="AT61" s="13"/>
    </row>
    <row r="62" ht="18.75" customHeight="1">
      <c r="A62" s="20"/>
      <c r="B62" s="21"/>
      <c r="C62" s="6">
        <f>COUNTIF(E60:AI60,"○")+COUNTIF(E60:AL60,"◎")</f>
        <v>5</v>
      </c>
      <c r="D62" s="22" t="s">
        <v>34</v>
      </c>
      <c r="E62" s="24"/>
      <c r="F62" s="24"/>
      <c r="G62" s="24" t="s">
        <v>43</v>
      </c>
      <c r="H62" s="24"/>
      <c r="I62" s="24"/>
      <c r="J62" s="24"/>
      <c r="K62" s="24"/>
      <c r="L62" s="24"/>
      <c r="M62" s="24"/>
      <c r="N62" s="24" t="s">
        <v>42</v>
      </c>
      <c r="O62" s="24"/>
      <c r="P62" s="24"/>
      <c r="Q62" s="24"/>
      <c r="R62" s="24"/>
      <c r="S62" s="24"/>
      <c r="T62" s="24"/>
      <c r="U62" s="24" t="s">
        <v>42</v>
      </c>
      <c r="V62" s="24"/>
      <c r="W62" s="24"/>
      <c r="X62" s="24"/>
      <c r="Y62" s="24"/>
      <c r="Z62" s="24"/>
      <c r="AA62" s="24"/>
      <c r="AB62" s="24" t="s">
        <v>42</v>
      </c>
      <c r="AC62" s="24"/>
      <c r="AD62" s="24"/>
      <c r="AE62" s="24"/>
      <c r="AF62" s="24"/>
      <c r="AG62" s="24"/>
      <c r="AH62" s="24"/>
      <c r="AI62" s="24" t="s">
        <v>42</v>
      </c>
      <c r="AJ62" s="3"/>
      <c r="AK62" s="13"/>
      <c r="AL62" s="13"/>
      <c r="AM62" s="13"/>
      <c r="AN62" s="13"/>
      <c r="AO62" s="13"/>
      <c r="AP62" s="13"/>
      <c r="AQ62" s="13"/>
      <c r="AR62" s="13"/>
      <c r="AS62" s="13"/>
      <c r="AT62" s="13"/>
    </row>
    <row r="63" ht="18.75" customHeight="1">
      <c r="A63" s="25"/>
      <c r="B63" s="26" t="str">
        <f>IF(A60&lt;&gt;"",VLOOKUP(A60,$AK$6:$AT$53,3,FALSE),"")</f>
        <v>上菅田小学校</v>
      </c>
      <c r="C63" s="26">
        <f>IF(A60&lt;&gt;"",VLOOKUP(A60,$AK$6:$AT$53,6,FALSE),"")</f>
        <v>5</v>
      </c>
      <c r="D63" s="27" t="s">
        <v>47</v>
      </c>
      <c r="E63" s="28"/>
      <c r="F63" s="28"/>
      <c r="G63" s="28" t="s">
        <v>48</v>
      </c>
      <c r="H63" s="28"/>
      <c r="I63" s="28"/>
      <c r="J63" s="28"/>
      <c r="K63" s="28"/>
      <c r="L63" s="28"/>
      <c r="M63" s="28"/>
      <c r="N63" s="28" t="s">
        <v>49</v>
      </c>
      <c r="O63" s="28"/>
      <c r="P63" s="28"/>
      <c r="Q63" s="28"/>
      <c r="R63" s="28"/>
      <c r="S63" s="28"/>
      <c r="T63" s="28"/>
      <c r="U63" s="28" t="s">
        <v>49</v>
      </c>
      <c r="V63" s="28"/>
      <c r="W63" s="28"/>
      <c r="X63" s="28"/>
      <c r="Y63" s="28"/>
      <c r="Z63" s="28"/>
      <c r="AA63" s="28"/>
      <c r="AB63" s="28" t="s">
        <v>49</v>
      </c>
      <c r="AC63" s="28"/>
      <c r="AD63" s="28"/>
      <c r="AE63" s="28"/>
      <c r="AF63" s="28"/>
      <c r="AG63" s="28"/>
      <c r="AH63" s="28"/>
      <c r="AI63" s="28" t="s">
        <v>49</v>
      </c>
      <c r="AJ63" s="3"/>
      <c r="AK63" s="13"/>
      <c r="AL63" s="13"/>
      <c r="AM63" s="13"/>
      <c r="AN63" s="13"/>
      <c r="AO63" s="13"/>
      <c r="AP63" s="13"/>
      <c r="AQ63" s="13"/>
      <c r="AR63" s="13"/>
      <c r="AS63" s="13"/>
      <c r="AT63" s="13"/>
    </row>
    <row r="64" ht="18.75" customHeight="1">
      <c r="A64" s="29">
        <f>IF(A60="","",IF(A60+1&lt;=MAX($AK$6:$AK$231),A60+1,""))</f>
        <v>15</v>
      </c>
      <c r="B64" s="17" t="str">
        <f>IF(A64&lt;&gt;"",VLOOKUP(A64,$AK$6:$AT$53,2,FALSE),"")</f>
        <v>佐々木 美依那</v>
      </c>
      <c r="C64" s="16" t="str">
        <f>IF(A64&lt;&gt;"",VLOOKUP(A64,$AK$6:$AT$53,5,FALSE),"")</f>
        <v>中3</v>
      </c>
      <c r="D64" s="18" t="s">
        <v>26</v>
      </c>
      <c r="E64" s="19"/>
      <c r="F64" s="19"/>
      <c r="G64" s="19"/>
      <c r="H64" s="19"/>
      <c r="I64" s="19" t="s">
        <v>27</v>
      </c>
      <c r="J64" s="19"/>
      <c r="K64" s="19"/>
      <c r="L64" s="19" t="s">
        <v>27</v>
      </c>
      <c r="M64" s="19"/>
      <c r="N64" s="19"/>
      <c r="O64" s="19"/>
      <c r="P64" s="19"/>
      <c r="Q64" s="19"/>
      <c r="R64" s="19"/>
      <c r="S64" s="19" t="s">
        <v>27</v>
      </c>
      <c r="T64" s="19"/>
      <c r="U64" s="19"/>
      <c r="V64" s="19"/>
      <c r="W64" s="19"/>
      <c r="X64" s="19"/>
      <c r="Y64" s="19"/>
      <c r="Z64" s="19" t="s">
        <v>27</v>
      </c>
      <c r="AA64" s="19"/>
      <c r="AB64" s="19"/>
      <c r="AC64" s="19"/>
      <c r="AD64" s="19"/>
      <c r="AE64" s="19"/>
      <c r="AF64" s="19"/>
      <c r="AG64" s="19" t="s">
        <v>27</v>
      </c>
      <c r="AH64" s="19"/>
      <c r="AI64" s="19"/>
      <c r="AJ64" s="3"/>
      <c r="AK64" s="13"/>
      <c r="AL64" s="13"/>
      <c r="AM64" s="13"/>
      <c r="AN64" s="13"/>
      <c r="AO64" s="13"/>
      <c r="AP64" s="13"/>
      <c r="AQ64" s="13"/>
      <c r="AR64" s="13"/>
      <c r="AS64" s="13"/>
      <c r="AT64" s="13"/>
    </row>
    <row r="65" ht="18.75" customHeight="1">
      <c r="A65" s="20"/>
      <c r="B65" s="20"/>
      <c r="C65" s="21"/>
      <c r="D65" s="22" t="s">
        <v>32</v>
      </c>
      <c r="E65" s="23"/>
      <c r="F65" s="23"/>
      <c r="G65" s="23"/>
      <c r="H65" s="23"/>
      <c r="I65" s="23">
        <v>2.0</v>
      </c>
      <c r="J65" s="23"/>
      <c r="K65" s="23"/>
      <c r="L65" s="23">
        <v>2.0</v>
      </c>
      <c r="M65" s="23"/>
      <c r="N65" s="23"/>
      <c r="O65" s="23"/>
      <c r="P65" s="23"/>
      <c r="Q65" s="23"/>
      <c r="R65" s="23"/>
      <c r="S65" s="23">
        <v>2.0</v>
      </c>
      <c r="T65" s="23"/>
      <c r="U65" s="23"/>
      <c r="V65" s="23"/>
      <c r="W65" s="23"/>
      <c r="X65" s="23"/>
      <c r="Y65" s="23"/>
      <c r="Z65" s="23">
        <v>2.0</v>
      </c>
      <c r="AA65" s="23"/>
      <c r="AB65" s="23"/>
      <c r="AC65" s="23"/>
      <c r="AD65" s="23"/>
      <c r="AE65" s="23"/>
      <c r="AF65" s="23"/>
      <c r="AG65" s="23">
        <v>2.0</v>
      </c>
      <c r="AH65" s="23"/>
      <c r="AI65" s="23"/>
      <c r="AJ65" s="3"/>
      <c r="AK65" s="13"/>
      <c r="AL65" s="13"/>
      <c r="AM65" s="13"/>
      <c r="AN65" s="13"/>
      <c r="AO65" s="13"/>
      <c r="AP65" s="13"/>
      <c r="AQ65" s="13"/>
      <c r="AR65" s="13"/>
      <c r="AS65" s="13"/>
      <c r="AT65" s="13"/>
    </row>
    <row r="66" ht="18.75" customHeight="1">
      <c r="A66" s="20"/>
      <c r="B66" s="21"/>
      <c r="C66" s="6">
        <f>COUNTIF(E64:AI64,"○")+COUNTIF(E64:AL64,"◎")</f>
        <v>5</v>
      </c>
      <c r="D66" s="22" t="s">
        <v>34</v>
      </c>
      <c r="E66" s="24"/>
      <c r="F66" s="24"/>
      <c r="G66" s="24"/>
      <c r="H66" s="24"/>
      <c r="I66" s="24" t="s">
        <v>43</v>
      </c>
      <c r="J66" s="24"/>
      <c r="K66" s="24"/>
      <c r="L66" s="24" t="s">
        <v>43</v>
      </c>
      <c r="M66" s="24"/>
      <c r="N66" s="24"/>
      <c r="O66" s="24"/>
      <c r="P66" s="24"/>
      <c r="Q66" s="24"/>
      <c r="R66" s="24"/>
      <c r="S66" s="24" t="s">
        <v>43</v>
      </c>
      <c r="T66" s="24"/>
      <c r="U66" s="24"/>
      <c r="V66" s="24"/>
      <c r="W66" s="24"/>
      <c r="X66" s="24"/>
      <c r="Y66" s="24"/>
      <c r="Z66" s="24" t="s">
        <v>43</v>
      </c>
      <c r="AA66" s="24"/>
      <c r="AB66" s="24"/>
      <c r="AC66" s="24"/>
      <c r="AD66" s="24"/>
      <c r="AE66" s="24"/>
      <c r="AF66" s="24"/>
      <c r="AG66" s="24" t="s">
        <v>43</v>
      </c>
      <c r="AH66" s="24"/>
      <c r="AI66" s="24"/>
      <c r="AJ66" s="3"/>
      <c r="AK66" s="13"/>
      <c r="AL66" s="13"/>
      <c r="AM66" s="13"/>
      <c r="AN66" s="13"/>
      <c r="AO66" s="13"/>
      <c r="AP66" s="13"/>
      <c r="AQ66" s="13"/>
      <c r="AR66" s="13"/>
      <c r="AS66" s="13"/>
      <c r="AT66" s="13"/>
    </row>
    <row r="67" ht="18.75" customHeight="1">
      <c r="A67" s="25"/>
      <c r="B67" s="26" t="str">
        <f>IF(A64&lt;&gt;"",VLOOKUP(A64,$AK$6:$AT$53,3,FALSE),"")</f>
        <v>みどり養護学校</v>
      </c>
      <c r="C67" s="26">
        <f>IF(A64&lt;&gt;"",VLOOKUP(A64,$AK$6:$AT$53,6,FALSE),"")</f>
        <v>18</v>
      </c>
      <c r="D67" s="27" t="s">
        <v>47</v>
      </c>
      <c r="E67" s="28"/>
      <c r="F67" s="28"/>
      <c r="G67" s="28"/>
      <c r="H67" s="28"/>
      <c r="I67" s="28" t="s">
        <v>48</v>
      </c>
      <c r="J67" s="28"/>
      <c r="K67" s="28"/>
      <c r="L67" s="28" t="s">
        <v>48</v>
      </c>
      <c r="M67" s="28"/>
      <c r="N67" s="28"/>
      <c r="O67" s="28"/>
      <c r="P67" s="28"/>
      <c r="Q67" s="28"/>
      <c r="R67" s="28"/>
      <c r="S67" s="28" t="s">
        <v>48</v>
      </c>
      <c r="T67" s="28"/>
      <c r="U67" s="28"/>
      <c r="V67" s="28"/>
      <c r="W67" s="28"/>
      <c r="X67" s="28"/>
      <c r="Y67" s="28"/>
      <c r="Z67" s="28" t="s">
        <v>48</v>
      </c>
      <c r="AA67" s="28"/>
      <c r="AB67" s="28"/>
      <c r="AC67" s="28"/>
      <c r="AD67" s="28"/>
      <c r="AE67" s="28"/>
      <c r="AF67" s="28"/>
      <c r="AG67" s="28" t="s">
        <v>48</v>
      </c>
      <c r="AH67" s="28"/>
      <c r="AI67" s="28"/>
      <c r="AJ67" s="3"/>
      <c r="AK67" s="13"/>
      <c r="AL67" s="13"/>
      <c r="AM67" s="13"/>
      <c r="AN67" s="13"/>
      <c r="AO67" s="13"/>
      <c r="AP67" s="13"/>
      <c r="AQ67" s="13"/>
      <c r="AR67" s="13"/>
      <c r="AS67" s="13"/>
      <c r="AT67" s="13"/>
    </row>
    <row r="68" ht="18.75" customHeight="1">
      <c r="A68" s="29">
        <f>IF(A64="","",IF(A64+1&lt;=MAX($AK$6:$AK$231),A64+1,""))</f>
        <v>16</v>
      </c>
      <c r="B68" s="17" t="str">
        <f>IF(A68&lt;&gt;"",VLOOKUP(A68,$AK$6:$AT$53,2,FALSE),"")</f>
        <v>田中 るい</v>
      </c>
      <c r="C68" s="16" t="str">
        <f>IF(A68&lt;&gt;"",VLOOKUP(A68,$AK$6:$AT$53,5,FALSE),"")</f>
        <v>中3</v>
      </c>
      <c r="D68" s="18" t="s">
        <v>26</v>
      </c>
      <c r="E68" s="19"/>
      <c r="F68" s="19"/>
      <c r="G68" s="19"/>
      <c r="H68" s="19"/>
      <c r="I68" s="19"/>
      <c r="J68" s="19" t="s">
        <v>28</v>
      </c>
      <c r="K68" s="19" t="s">
        <v>28</v>
      </c>
      <c r="L68" s="19"/>
      <c r="M68" s="19"/>
      <c r="N68" s="19"/>
      <c r="O68" s="19"/>
      <c r="P68" s="19"/>
      <c r="Q68" s="19" t="s">
        <v>28</v>
      </c>
      <c r="R68" s="19" t="s">
        <v>28</v>
      </c>
      <c r="S68" s="19"/>
      <c r="T68" s="19"/>
      <c r="U68" s="19"/>
      <c r="V68" s="19"/>
      <c r="W68" s="19"/>
      <c r="X68" s="19" t="s">
        <v>28</v>
      </c>
      <c r="Y68" s="19" t="s">
        <v>28</v>
      </c>
      <c r="Z68" s="19"/>
      <c r="AA68" s="19"/>
      <c r="AB68" s="19"/>
      <c r="AC68" s="19"/>
      <c r="AD68" s="19"/>
      <c r="AE68" s="19" t="s">
        <v>28</v>
      </c>
      <c r="AF68" s="19" t="s">
        <v>28</v>
      </c>
      <c r="AG68" s="19"/>
      <c r="AH68" s="19"/>
      <c r="AI68" s="19"/>
      <c r="AJ68" s="3"/>
      <c r="AK68" s="13"/>
      <c r="AL68" s="13"/>
      <c r="AM68" s="13"/>
      <c r="AN68" s="13"/>
      <c r="AO68" s="13"/>
      <c r="AP68" s="13"/>
      <c r="AQ68" s="13"/>
      <c r="AR68" s="13"/>
      <c r="AS68" s="13"/>
      <c r="AT68" s="13"/>
    </row>
    <row r="69" ht="18.75" customHeight="1">
      <c r="A69" s="20"/>
      <c r="B69" s="20"/>
      <c r="C69" s="21"/>
      <c r="D69" s="22" t="s">
        <v>32</v>
      </c>
      <c r="E69" s="23"/>
      <c r="F69" s="23"/>
      <c r="G69" s="23"/>
      <c r="H69" s="23"/>
      <c r="I69" s="23"/>
      <c r="J69" s="23">
        <v>2.0</v>
      </c>
      <c r="K69" s="23">
        <v>2.0</v>
      </c>
      <c r="L69" s="23"/>
      <c r="M69" s="23"/>
      <c r="N69" s="23"/>
      <c r="O69" s="23"/>
      <c r="P69" s="23"/>
      <c r="Q69" s="23">
        <v>2.0</v>
      </c>
      <c r="R69" s="23">
        <v>2.0</v>
      </c>
      <c r="S69" s="23"/>
      <c r="T69" s="23"/>
      <c r="U69" s="23"/>
      <c r="V69" s="23"/>
      <c r="W69" s="23"/>
      <c r="X69" s="23">
        <v>2.0</v>
      </c>
      <c r="Y69" s="23">
        <v>2.0</v>
      </c>
      <c r="Z69" s="23"/>
      <c r="AA69" s="23"/>
      <c r="AB69" s="23"/>
      <c r="AC69" s="23"/>
      <c r="AD69" s="23"/>
      <c r="AE69" s="23">
        <v>2.0</v>
      </c>
      <c r="AF69" s="23">
        <v>2.0</v>
      </c>
      <c r="AG69" s="23"/>
      <c r="AH69" s="23"/>
      <c r="AI69" s="23"/>
      <c r="AJ69" s="3"/>
      <c r="AK69" s="13"/>
      <c r="AL69" s="13"/>
      <c r="AM69" s="13"/>
      <c r="AN69" s="13"/>
      <c r="AO69" s="13"/>
      <c r="AP69" s="13"/>
      <c r="AQ69" s="13"/>
      <c r="AR69" s="13"/>
      <c r="AS69" s="13"/>
      <c r="AT69" s="13"/>
    </row>
    <row r="70" ht="18.75" customHeight="1">
      <c r="A70" s="20"/>
      <c r="B70" s="21"/>
      <c r="C70" s="6">
        <f>COUNTIF(E68:AI68,"○")+COUNTIF(E68:AL68,"◎")</f>
        <v>8</v>
      </c>
      <c r="D70" s="22" t="s">
        <v>34</v>
      </c>
      <c r="E70" s="24"/>
      <c r="F70" s="24"/>
      <c r="G70" s="24"/>
      <c r="H70" s="24"/>
      <c r="I70" s="24"/>
      <c r="J70" s="24" t="s">
        <v>42</v>
      </c>
      <c r="K70" s="24" t="s">
        <v>42</v>
      </c>
      <c r="L70" s="24"/>
      <c r="M70" s="24"/>
      <c r="N70" s="24"/>
      <c r="O70" s="24"/>
      <c r="P70" s="24"/>
      <c r="Q70" s="24" t="s">
        <v>42</v>
      </c>
      <c r="R70" s="24" t="s">
        <v>42</v>
      </c>
      <c r="S70" s="24"/>
      <c r="T70" s="24"/>
      <c r="U70" s="24"/>
      <c r="V70" s="24"/>
      <c r="W70" s="24"/>
      <c r="X70" s="24" t="s">
        <v>42</v>
      </c>
      <c r="Y70" s="24" t="s">
        <v>42</v>
      </c>
      <c r="Z70" s="24"/>
      <c r="AA70" s="24"/>
      <c r="AB70" s="24"/>
      <c r="AC70" s="24"/>
      <c r="AD70" s="24"/>
      <c r="AE70" s="24" t="s">
        <v>42</v>
      </c>
      <c r="AF70" s="24" t="s">
        <v>42</v>
      </c>
      <c r="AG70" s="24"/>
      <c r="AH70" s="24"/>
      <c r="AI70" s="24"/>
      <c r="AJ70" s="3"/>
      <c r="AK70" s="13"/>
      <c r="AL70" s="13"/>
      <c r="AM70" s="13"/>
      <c r="AN70" s="13"/>
      <c r="AO70" s="13"/>
      <c r="AP70" s="13"/>
      <c r="AQ70" s="13"/>
      <c r="AR70" s="13"/>
      <c r="AS70" s="13"/>
      <c r="AT70" s="13"/>
    </row>
    <row r="71" ht="18.75" customHeight="1">
      <c r="A71" s="25"/>
      <c r="B71" s="26" t="str">
        <f>IF(A68&lt;&gt;"",VLOOKUP(A68,$AK$6:$AT$53,3,FALSE),"")</f>
        <v>保土ケ谷中学校</v>
      </c>
      <c r="C71" s="26">
        <f>IF(A68&lt;&gt;"",VLOOKUP(A68,$AK$6:$AT$53,6,FALSE),"")</f>
        <v>5</v>
      </c>
      <c r="D71" s="27" t="s">
        <v>47</v>
      </c>
      <c r="E71" s="28"/>
      <c r="F71" s="28"/>
      <c r="G71" s="28"/>
      <c r="H71" s="28"/>
      <c r="I71" s="28"/>
      <c r="J71" s="28" t="s">
        <v>49</v>
      </c>
      <c r="K71" s="28" t="s">
        <v>49</v>
      </c>
      <c r="L71" s="28"/>
      <c r="M71" s="28"/>
      <c r="N71" s="28"/>
      <c r="O71" s="28"/>
      <c r="P71" s="28"/>
      <c r="Q71" s="28" t="s">
        <v>49</v>
      </c>
      <c r="R71" s="28" t="s">
        <v>49</v>
      </c>
      <c r="S71" s="28"/>
      <c r="T71" s="28"/>
      <c r="U71" s="28"/>
      <c r="V71" s="28"/>
      <c r="W71" s="28"/>
      <c r="X71" s="28" t="s">
        <v>49</v>
      </c>
      <c r="Y71" s="28" t="s">
        <v>49</v>
      </c>
      <c r="Z71" s="28"/>
      <c r="AA71" s="28"/>
      <c r="AB71" s="28"/>
      <c r="AC71" s="28"/>
      <c r="AD71" s="28"/>
      <c r="AE71" s="28" t="s">
        <v>49</v>
      </c>
      <c r="AF71" s="28" t="s">
        <v>49</v>
      </c>
      <c r="AG71" s="28"/>
      <c r="AH71" s="28"/>
      <c r="AI71" s="28"/>
      <c r="AJ71" s="3"/>
      <c r="AK71" s="13"/>
      <c r="AL71" s="13"/>
      <c r="AM71" s="13"/>
      <c r="AN71" s="13"/>
      <c r="AO71" s="13"/>
      <c r="AP71" s="13"/>
      <c r="AQ71" s="13"/>
      <c r="AR71" s="13"/>
      <c r="AS71" s="13"/>
      <c r="AT71" s="13"/>
    </row>
    <row r="72" ht="18.75" customHeight="1">
      <c r="A72" s="29">
        <f>IF(A68="","",IF(A68+1&lt;=MAX($AK$6:$AK$231),A68+1,""))</f>
        <v>17</v>
      </c>
      <c r="B72" s="17" t="str">
        <f>IF(A72&lt;&gt;"",VLOOKUP(A72,$AK$6:$AT$53,2,FALSE),"")</f>
        <v>眞崎 聖士</v>
      </c>
      <c r="C72" s="16" t="str">
        <f>IF(A72&lt;&gt;"",VLOOKUP(A72,$AK$6:$AT$53,5,FALSE),"")</f>
        <v>小3</v>
      </c>
      <c r="D72" s="18" t="s">
        <v>26</v>
      </c>
      <c r="E72" s="19"/>
      <c r="F72" s="19"/>
      <c r="G72" s="19" t="s">
        <v>27</v>
      </c>
      <c r="H72" s="19" t="s">
        <v>27</v>
      </c>
      <c r="I72" s="19" t="s">
        <v>27</v>
      </c>
      <c r="J72" s="19" t="s">
        <v>28</v>
      </c>
      <c r="K72" s="19" t="s">
        <v>28</v>
      </c>
      <c r="L72" s="19" t="s">
        <v>27</v>
      </c>
      <c r="M72" s="19"/>
      <c r="N72" s="19" t="s">
        <v>28</v>
      </c>
      <c r="O72" s="19" t="s">
        <v>28</v>
      </c>
      <c r="P72" s="19" t="s">
        <v>28</v>
      </c>
      <c r="Q72" s="19" t="s">
        <v>28</v>
      </c>
      <c r="R72" s="19" t="s">
        <v>28</v>
      </c>
      <c r="S72" s="19" t="s">
        <v>27</v>
      </c>
      <c r="T72" s="19"/>
      <c r="U72" s="19" t="s">
        <v>28</v>
      </c>
      <c r="V72" s="19" t="s">
        <v>28</v>
      </c>
      <c r="W72" s="19" t="s">
        <v>28</v>
      </c>
      <c r="X72" s="19" t="s">
        <v>28</v>
      </c>
      <c r="Y72" s="19" t="s">
        <v>28</v>
      </c>
      <c r="Z72" s="19" t="s">
        <v>27</v>
      </c>
      <c r="AA72" s="19"/>
      <c r="AB72" s="19" t="s">
        <v>28</v>
      </c>
      <c r="AC72" s="19" t="s">
        <v>28</v>
      </c>
      <c r="AD72" s="19" t="s">
        <v>28</v>
      </c>
      <c r="AE72" s="19" t="s">
        <v>28</v>
      </c>
      <c r="AF72" s="19" t="s">
        <v>28</v>
      </c>
      <c r="AG72" s="19" t="s">
        <v>27</v>
      </c>
      <c r="AH72" s="19"/>
      <c r="AI72" s="19" t="s">
        <v>28</v>
      </c>
      <c r="AJ72" s="3"/>
      <c r="AK72" s="13"/>
      <c r="AL72" s="13"/>
      <c r="AM72" s="13"/>
      <c r="AN72" s="13"/>
      <c r="AO72" s="13"/>
      <c r="AP72" s="13"/>
      <c r="AQ72" s="13"/>
      <c r="AR72" s="13"/>
      <c r="AS72" s="13"/>
      <c r="AT72" s="13"/>
    </row>
    <row r="73" ht="18.75" customHeight="1">
      <c r="A73" s="20"/>
      <c r="B73" s="20"/>
      <c r="C73" s="21"/>
      <c r="D73" s="22" t="s">
        <v>32</v>
      </c>
      <c r="E73" s="23"/>
      <c r="F73" s="23"/>
      <c r="G73" s="23">
        <v>2.0</v>
      </c>
      <c r="H73" s="23">
        <v>2.0</v>
      </c>
      <c r="I73" s="23">
        <v>2.0</v>
      </c>
      <c r="J73" s="23">
        <v>2.0</v>
      </c>
      <c r="K73" s="23">
        <v>2.0</v>
      </c>
      <c r="L73" s="23">
        <v>2.0</v>
      </c>
      <c r="M73" s="23"/>
      <c r="N73" s="23">
        <v>2.0</v>
      </c>
      <c r="O73" s="23">
        <v>2.0</v>
      </c>
      <c r="P73" s="23">
        <v>2.0</v>
      </c>
      <c r="Q73" s="23">
        <v>2.0</v>
      </c>
      <c r="R73" s="23">
        <v>2.0</v>
      </c>
      <c r="S73" s="23">
        <v>2.0</v>
      </c>
      <c r="T73" s="23"/>
      <c r="U73" s="23">
        <v>2.0</v>
      </c>
      <c r="V73" s="23">
        <v>2.0</v>
      </c>
      <c r="W73" s="23">
        <v>2.0</v>
      </c>
      <c r="X73" s="23">
        <v>2.0</v>
      </c>
      <c r="Y73" s="23">
        <v>2.0</v>
      </c>
      <c r="Z73" s="23">
        <v>2.0</v>
      </c>
      <c r="AA73" s="23"/>
      <c r="AB73" s="23">
        <v>2.0</v>
      </c>
      <c r="AC73" s="23">
        <v>2.0</v>
      </c>
      <c r="AD73" s="23">
        <v>2.0</v>
      </c>
      <c r="AE73" s="23">
        <v>2.0</v>
      </c>
      <c r="AF73" s="23">
        <v>2.0</v>
      </c>
      <c r="AG73" s="23">
        <v>2.0</v>
      </c>
      <c r="AH73" s="23"/>
      <c r="AI73" s="23">
        <v>2.0</v>
      </c>
      <c r="AJ73" s="3"/>
      <c r="AK73" s="13"/>
      <c r="AL73" s="13"/>
      <c r="AM73" s="13"/>
      <c r="AN73" s="13"/>
      <c r="AO73" s="13"/>
      <c r="AP73" s="13"/>
      <c r="AQ73" s="13"/>
      <c r="AR73" s="13"/>
      <c r="AS73" s="13"/>
      <c r="AT73" s="13"/>
    </row>
    <row r="74" ht="18.75" customHeight="1">
      <c r="A74" s="20"/>
      <c r="B74" s="21"/>
      <c r="C74" s="6">
        <f>COUNTIF(E72:AI72,"○")+COUNTIF(E72:AL72,"◎")</f>
        <v>25</v>
      </c>
      <c r="D74" s="22" t="s">
        <v>34</v>
      </c>
      <c r="E74" s="24"/>
      <c r="F74" s="24"/>
      <c r="G74" s="24" t="s">
        <v>43</v>
      </c>
      <c r="H74" s="24" t="s">
        <v>43</v>
      </c>
      <c r="I74" s="24" t="s">
        <v>43</v>
      </c>
      <c r="J74" s="24" t="s">
        <v>42</v>
      </c>
      <c r="K74" s="24" t="s">
        <v>42</v>
      </c>
      <c r="L74" s="24" t="s">
        <v>43</v>
      </c>
      <c r="M74" s="24"/>
      <c r="N74" s="24" t="s">
        <v>42</v>
      </c>
      <c r="O74" s="24" t="s">
        <v>42</v>
      </c>
      <c r="P74" s="24" t="s">
        <v>42</v>
      </c>
      <c r="Q74" s="24" t="s">
        <v>42</v>
      </c>
      <c r="R74" s="24" t="s">
        <v>42</v>
      </c>
      <c r="S74" s="24" t="s">
        <v>43</v>
      </c>
      <c r="T74" s="24"/>
      <c r="U74" s="24" t="s">
        <v>42</v>
      </c>
      <c r="V74" s="24" t="s">
        <v>42</v>
      </c>
      <c r="W74" s="24" t="s">
        <v>42</v>
      </c>
      <c r="X74" s="24" t="s">
        <v>42</v>
      </c>
      <c r="Y74" s="24" t="s">
        <v>42</v>
      </c>
      <c r="Z74" s="24" t="s">
        <v>43</v>
      </c>
      <c r="AA74" s="24"/>
      <c r="AB74" s="24" t="s">
        <v>42</v>
      </c>
      <c r="AC74" s="24" t="s">
        <v>42</v>
      </c>
      <c r="AD74" s="24" t="s">
        <v>42</v>
      </c>
      <c r="AE74" s="24" t="s">
        <v>42</v>
      </c>
      <c r="AF74" s="24" t="s">
        <v>42</v>
      </c>
      <c r="AG74" s="24" t="s">
        <v>43</v>
      </c>
      <c r="AH74" s="24"/>
      <c r="AI74" s="24" t="s">
        <v>42</v>
      </c>
      <c r="AJ74" s="3"/>
      <c r="AK74" s="13"/>
      <c r="AL74" s="13"/>
      <c r="AM74" s="13"/>
      <c r="AN74" s="13"/>
      <c r="AO74" s="13"/>
      <c r="AP74" s="13"/>
      <c r="AQ74" s="13"/>
      <c r="AR74" s="13"/>
      <c r="AS74" s="13"/>
      <c r="AT74" s="13"/>
    </row>
    <row r="75" ht="18.75" customHeight="1">
      <c r="A75" s="25"/>
      <c r="B75" s="26" t="str">
        <f>IF(A72&lt;&gt;"",VLOOKUP(A72,$AK$6:$AT$53,3,FALSE),"")</f>
        <v>本町小学校</v>
      </c>
      <c r="C75" s="26">
        <f>IF(A72&lt;&gt;"",VLOOKUP(A72,$AK$6:$AT$53,6,FALSE),"")</f>
        <v>9</v>
      </c>
      <c r="D75" s="27" t="s">
        <v>47</v>
      </c>
      <c r="E75" s="28"/>
      <c r="F75" s="28"/>
      <c r="G75" s="28" t="s">
        <v>48</v>
      </c>
      <c r="H75" s="28" t="s">
        <v>48</v>
      </c>
      <c r="I75" s="28" t="s">
        <v>48</v>
      </c>
      <c r="J75" s="28" t="s">
        <v>49</v>
      </c>
      <c r="K75" s="28" t="s">
        <v>49</v>
      </c>
      <c r="L75" s="28" t="s">
        <v>48</v>
      </c>
      <c r="M75" s="28"/>
      <c r="N75" s="28" t="s">
        <v>49</v>
      </c>
      <c r="O75" s="28" t="s">
        <v>49</v>
      </c>
      <c r="P75" s="28" t="s">
        <v>49</v>
      </c>
      <c r="Q75" s="28" t="s">
        <v>49</v>
      </c>
      <c r="R75" s="28" t="s">
        <v>49</v>
      </c>
      <c r="S75" s="28" t="s">
        <v>48</v>
      </c>
      <c r="T75" s="28"/>
      <c r="U75" s="28" t="s">
        <v>49</v>
      </c>
      <c r="V75" s="28" t="s">
        <v>49</v>
      </c>
      <c r="W75" s="28" t="s">
        <v>49</v>
      </c>
      <c r="X75" s="28" t="s">
        <v>49</v>
      </c>
      <c r="Y75" s="28" t="s">
        <v>49</v>
      </c>
      <c r="Z75" s="28" t="s">
        <v>48</v>
      </c>
      <c r="AA75" s="28"/>
      <c r="AB75" s="28" t="s">
        <v>49</v>
      </c>
      <c r="AC75" s="28" t="s">
        <v>49</v>
      </c>
      <c r="AD75" s="28" t="s">
        <v>49</v>
      </c>
      <c r="AE75" s="28" t="s">
        <v>49</v>
      </c>
      <c r="AF75" s="28" t="s">
        <v>49</v>
      </c>
      <c r="AG75" s="28" t="s">
        <v>48</v>
      </c>
      <c r="AH75" s="28"/>
      <c r="AI75" s="28" t="s">
        <v>49</v>
      </c>
      <c r="AJ75" s="3"/>
      <c r="AK75" s="13"/>
      <c r="AL75" s="13"/>
      <c r="AM75" s="13"/>
      <c r="AN75" s="13"/>
      <c r="AO75" s="13"/>
      <c r="AP75" s="13"/>
      <c r="AQ75" s="13"/>
      <c r="AR75" s="13"/>
      <c r="AS75" s="13"/>
      <c r="AT75" s="13"/>
    </row>
    <row r="76" ht="18.75" customHeight="1">
      <c r="A76" s="29">
        <f>IF(A72="","",IF(A72+1&lt;=MAX($AK$6:$AK$231),A72+1,""))</f>
        <v>18</v>
      </c>
      <c r="B76" s="17" t="str">
        <f>IF(A76&lt;&gt;"",VLOOKUP(A76,$AK$6:$AT$53,2,FALSE),"")</f>
        <v>安田 来実</v>
      </c>
      <c r="C76" s="16" t="str">
        <f>IF(A76&lt;&gt;"",VLOOKUP(A76,$AK$6:$AT$53,5,FALSE),"")</f>
        <v>小3</v>
      </c>
      <c r="D76" s="18" t="s">
        <v>26</v>
      </c>
      <c r="E76" s="19"/>
      <c r="F76" s="19"/>
      <c r="G76" s="19"/>
      <c r="H76" s="19"/>
      <c r="I76" s="19"/>
      <c r="J76" s="19" t="s">
        <v>28</v>
      </c>
      <c r="K76" s="19" t="s">
        <v>28</v>
      </c>
      <c r="L76" s="19"/>
      <c r="M76" s="19"/>
      <c r="N76" s="19" t="s">
        <v>28</v>
      </c>
      <c r="O76" s="19"/>
      <c r="P76" s="19" t="s">
        <v>28</v>
      </c>
      <c r="Q76" s="19" t="s">
        <v>28</v>
      </c>
      <c r="R76" s="19" t="s">
        <v>28</v>
      </c>
      <c r="S76" s="19" t="s">
        <v>27</v>
      </c>
      <c r="T76" s="19"/>
      <c r="U76" s="19" t="s">
        <v>28</v>
      </c>
      <c r="V76" s="19"/>
      <c r="W76" s="19" t="s">
        <v>28</v>
      </c>
      <c r="X76" s="19" t="s">
        <v>28</v>
      </c>
      <c r="Y76" s="19" t="s">
        <v>28</v>
      </c>
      <c r="Z76" s="19" t="s">
        <v>27</v>
      </c>
      <c r="AA76" s="19"/>
      <c r="AB76" s="19" t="s">
        <v>28</v>
      </c>
      <c r="AC76" s="19"/>
      <c r="AD76" s="19" t="s">
        <v>28</v>
      </c>
      <c r="AE76" s="19" t="s">
        <v>28</v>
      </c>
      <c r="AF76" s="19" t="s">
        <v>28</v>
      </c>
      <c r="AG76" s="19"/>
      <c r="AH76" s="19"/>
      <c r="AI76" s="19" t="s">
        <v>28</v>
      </c>
      <c r="AJ76" s="3"/>
      <c r="AK76" s="13"/>
      <c r="AL76" s="13"/>
      <c r="AM76" s="13"/>
      <c r="AN76" s="13"/>
      <c r="AO76" s="13"/>
      <c r="AP76" s="13"/>
      <c r="AQ76" s="13"/>
      <c r="AR76" s="13"/>
      <c r="AS76" s="13"/>
      <c r="AT76" s="13"/>
    </row>
    <row r="77" ht="18.75" customHeight="1">
      <c r="A77" s="20"/>
      <c r="B77" s="20"/>
      <c r="C77" s="21"/>
      <c r="D77" s="22" t="s">
        <v>32</v>
      </c>
      <c r="E77" s="23"/>
      <c r="F77" s="23"/>
      <c r="G77" s="23"/>
      <c r="H77" s="23"/>
      <c r="I77" s="23"/>
      <c r="J77" s="23">
        <v>2.0</v>
      </c>
      <c r="K77" s="23">
        <v>2.0</v>
      </c>
      <c r="L77" s="23"/>
      <c r="M77" s="23"/>
      <c r="N77" s="23">
        <v>2.0</v>
      </c>
      <c r="O77" s="23"/>
      <c r="P77" s="23">
        <v>2.0</v>
      </c>
      <c r="Q77" s="23">
        <v>2.0</v>
      </c>
      <c r="R77" s="23">
        <v>2.0</v>
      </c>
      <c r="S77" s="23">
        <v>2.0</v>
      </c>
      <c r="T77" s="23"/>
      <c r="U77" s="23">
        <v>2.0</v>
      </c>
      <c r="V77" s="23"/>
      <c r="W77" s="23">
        <v>2.0</v>
      </c>
      <c r="X77" s="23">
        <v>2.0</v>
      </c>
      <c r="Y77" s="23">
        <v>2.0</v>
      </c>
      <c r="Z77" s="23">
        <v>2.0</v>
      </c>
      <c r="AA77" s="23"/>
      <c r="AB77" s="23">
        <v>2.0</v>
      </c>
      <c r="AC77" s="23"/>
      <c r="AD77" s="23">
        <v>2.0</v>
      </c>
      <c r="AE77" s="23">
        <v>2.0</v>
      </c>
      <c r="AF77" s="23">
        <v>2.0</v>
      </c>
      <c r="AG77" s="23"/>
      <c r="AH77" s="23"/>
      <c r="AI77" s="23">
        <v>2.0</v>
      </c>
      <c r="AJ77" s="3"/>
      <c r="AK77" s="13"/>
      <c r="AL77" s="13"/>
      <c r="AM77" s="13"/>
      <c r="AN77" s="13"/>
      <c r="AO77" s="13"/>
      <c r="AP77" s="13"/>
      <c r="AQ77" s="13"/>
      <c r="AR77" s="13"/>
      <c r="AS77" s="13"/>
      <c r="AT77" s="13"/>
    </row>
    <row r="78" ht="18.75" customHeight="1">
      <c r="A78" s="20"/>
      <c r="B78" s="21"/>
      <c r="C78" s="6">
        <f>COUNTIF(E76:AI76,"○")+COUNTIF(E76:AL76,"◎")</f>
        <v>17</v>
      </c>
      <c r="D78" s="22" t="s">
        <v>34</v>
      </c>
      <c r="E78" s="24"/>
      <c r="F78" s="24"/>
      <c r="G78" s="24"/>
      <c r="H78" s="24"/>
      <c r="I78" s="24"/>
      <c r="J78" s="24" t="s">
        <v>42</v>
      </c>
      <c r="K78" s="24" t="s">
        <v>42</v>
      </c>
      <c r="L78" s="24"/>
      <c r="M78" s="24"/>
      <c r="N78" s="24" t="s">
        <v>42</v>
      </c>
      <c r="O78" s="24"/>
      <c r="P78" s="24" t="s">
        <v>42</v>
      </c>
      <c r="Q78" s="24" t="s">
        <v>42</v>
      </c>
      <c r="R78" s="24" t="s">
        <v>42</v>
      </c>
      <c r="S78" s="24" t="s">
        <v>43</v>
      </c>
      <c r="T78" s="24"/>
      <c r="U78" s="24" t="s">
        <v>42</v>
      </c>
      <c r="V78" s="24"/>
      <c r="W78" s="24" t="s">
        <v>42</v>
      </c>
      <c r="X78" s="24" t="s">
        <v>42</v>
      </c>
      <c r="Y78" s="24" t="s">
        <v>42</v>
      </c>
      <c r="Z78" s="24" t="s">
        <v>43</v>
      </c>
      <c r="AA78" s="24"/>
      <c r="AB78" s="24" t="s">
        <v>42</v>
      </c>
      <c r="AC78" s="24"/>
      <c r="AD78" s="24" t="s">
        <v>42</v>
      </c>
      <c r="AE78" s="24" t="s">
        <v>42</v>
      </c>
      <c r="AF78" s="24" t="s">
        <v>42</v>
      </c>
      <c r="AG78" s="24"/>
      <c r="AH78" s="24"/>
      <c r="AI78" s="24" t="s">
        <v>42</v>
      </c>
      <c r="AJ78" s="3"/>
      <c r="AK78" s="13"/>
      <c r="AL78" s="13"/>
      <c r="AM78" s="13"/>
      <c r="AN78" s="13"/>
      <c r="AO78" s="13"/>
      <c r="AP78" s="13"/>
      <c r="AQ78" s="13"/>
      <c r="AR78" s="13"/>
      <c r="AS78" s="13"/>
      <c r="AT78" s="13"/>
    </row>
    <row r="79" ht="18.75" customHeight="1">
      <c r="A79" s="25"/>
      <c r="B79" s="26" t="str">
        <f>IF(A76&lt;&gt;"",VLOOKUP(A76,$AK$6:$AT$53,3,FALSE),"")</f>
        <v>永田台小学校</v>
      </c>
      <c r="C79" s="26">
        <f>IF(A76&lt;&gt;"",VLOOKUP(A76,$AK$6:$AT$53,6,FALSE),"")</f>
        <v>9</v>
      </c>
      <c r="D79" s="27" t="s">
        <v>47</v>
      </c>
      <c r="E79" s="28"/>
      <c r="F79" s="28"/>
      <c r="G79" s="28"/>
      <c r="H79" s="28"/>
      <c r="I79" s="28"/>
      <c r="J79" s="28" t="s">
        <v>49</v>
      </c>
      <c r="K79" s="28" t="s">
        <v>49</v>
      </c>
      <c r="L79" s="28"/>
      <c r="M79" s="28"/>
      <c r="N79" s="28" t="s">
        <v>49</v>
      </c>
      <c r="O79" s="28"/>
      <c r="P79" s="28" t="s">
        <v>49</v>
      </c>
      <c r="Q79" s="28" t="s">
        <v>49</v>
      </c>
      <c r="R79" s="28" t="s">
        <v>49</v>
      </c>
      <c r="S79" s="28" t="s">
        <v>48</v>
      </c>
      <c r="T79" s="28"/>
      <c r="U79" s="28" t="s">
        <v>49</v>
      </c>
      <c r="V79" s="28"/>
      <c r="W79" s="28" t="s">
        <v>49</v>
      </c>
      <c r="X79" s="28" t="s">
        <v>49</v>
      </c>
      <c r="Y79" s="28" t="s">
        <v>49</v>
      </c>
      <c r="Z79" s="28" t="s">
        <v>48</v>
      </c>
      <c r="AA79" s="28"/>
      <c r="AB79" s="28" t="s">
        <v>49</v>
      </c>
      <c r="AC79" s="28"/>
      <c r="AD79" s="28" t="s">
        <v>49</v>
      </c>
      <c r="AE79" s="28" t="s">
        <v>49</v>
      </c>
      <c r="AF79" s="28" t="s">
        <v>49</v>
      </c>
      <c r="AG79" s="28"/>
      <c r="AH79" s="28"/>
      <c r="AI79" s="28" t="s">
        <v>49</v>
      </c>
      <c r="AJ79" s="3"/>
      <c r="AK79" s="13"/>
      <c r="AL79" s="13"/>
      <c r="AM79" s="13"/>
      <c r="AN79" s="13"/>
      <c r="AO79" s="13"/>
      <c r="AP79" s="13"/>
      <c r="AQ79" s="13"/>
      <c r="AR79" s="13"/>
      <c r="AS79" s="13"/>
      <c r="AT79" s="13"/>
    </row>
    <row r="80" ht="18.75" customHeight="1">
      <c r="A80" s="29">
        <f>IF(A76="","",IF(A76+1&lt;=MAX($AK$6:$AK$231),A76+1,""))</f>
        <v>19</v>
      </c>
      <c r="B80" s="17" t="str">
        <f>IF(A80&lt;&gt;"",VLOOKUP(A80,$AK$6:$AT$53,2,FALSE),"")</f>
        <v>高松 勇志</v>
      </c>
      <c r="C80" s="16" t="str">
        <f>IF(A80&lt;&gt;"",VLOOKUP(A80,$AK$6:$AT$53,5,FALSE),"")</f>
        <v>小3</v>
      </c>
      <c r="D80" s="18" t="s">
        <v>26</v>
      </c>
      <c r="E80" s="19"/>
      <c r="F80" s="19"/>
      <c r="G80" s="19" t="s">
        <v>27</v>
      </c>
      <c r="H80" s="19" t="s">
        <v>27</v>
      </c>
      <c r="I80" s="19"/>
      <c r="J80" s="19" t="s">
        <v>28</v>
      </c>
      <c r="K80" s="19" t="s">
        <v>28</v>
      </c>
      <c r="L80" s="19" t="s">
        <v>27</v>
      </c>
      <c r="M80" s="19"/>
      <c r="N80" s="19" t="s">
        <v>28</v>
      </c>
      <c r="O80" s="19" t="s">
        <v>28</v>
      </c>
      <c r="P80" s="19" t="s">
        <v>53</v>
      </c>
      <c r="Q80" s="19" t="s">
        <v>28</v>
      </c>
      <c r="R80" s="19" t="s">
        <v>28</v>
      </c>
      <c r="S80" s="19"/>
      <c r="T80" s="19"/>
      <c r="U80" s="19" t="s">
        <v>28</v>
      </c>
      <c r="V80" s="19" t="s">
        <v>28</v>
      </c>
      <c r="W80" s="19" t="s">
        <v>28</v>
      </c>
      <c r="X80" s="19" t="s">
        <v>28</v>
      </c>
      <c r="Y80" s="19" t="s">
        <v>28</v>
      </c>
      <c r="Z80" s="19"/>
      <c r="AA80" s="19"/>
      <c r="AB80" s="19" t="s">
        <v>28</v>
      </c>
      <c r="AC80" s="19" t="s">
        <v>28</v>
      </c>
      <c r="AD80" s="19" t="s">
        <v>28</v>
      </c>
      <c r="AE80" s="19" t="s">
        <v>28</v>
      </c>
      <c r="AF80" s="19" t="s">
        <v>28</v>
      </c>
      <c r="AG80" s="19"/>
      <c r="AH80" s="19"/>
      <c r="AI80" s="19" t="s">
        <v>28</v>
      </c>
      <c r="AJ80" s="3"/>
      <c r="AK80" s="13"/>
      <c r="AL80" s="13"/>
      <c r="AM80" s="13"/>
      <c r="AN80" s="13"/>
      <c r="AO80" s="13"/>
      <c r="AP80" s="13"/>
      <c r="AQ80" s="13"/>
      <c r="AR80" s="13"/>
      <c r="AS80" s="13"/>
      <c r="AT80" s="13"/>
    </row>
    <row r="81" ht="18.75" customHeight="1">
      <c r="A81" s="20"/>
      <c r="B81" s="20"/>
      <c r="C81" s="21"/>
      <c r="D81" s="22" t="s">
        <v>32</v>
      </c>
      <c r="E81" s="23"/>
      <c r="F81" s="23"/>
      <c r="G81" s="23">
        <v>2.0</v>
      </c>
      <c r="H81" s="23">
        <v>2.0</v>
      </c>
      <c r="I81" s="23"/>
      <c r="J81" s="23">
        <v>2.0</v>
      </c>
      <c r="K81" s="23">
        <v>2.0</v>
      </c>
      <c r="L81" s="23">
        <v>2.0</v>
      </c>
      <c r="M81" s="23"/>
      <c r="N81" s="23">
        <v>2.0</v>
      </c>
      <c r="O81" s="23">
        <v>2.0</v>
      </c>
      <c r="P81" s="23">
        <v>2.0</v>
      </c>
      <c r="Q81" s="23">
        <v>2.0</v>
      </c>
      <c r="R81" s="23">
        <v>2.0</v>
      </c>
      <c r="S81" s="23"/>
      <c r="T81" s="23"/>
      <c r="U81" s="23">
        <v>2.0</v>
      </c>
      <c r="V81" s="23">
        <v>2.0</v>
      </c>
      <c r="W81" s="23">
        <v>2.0</v>
      </c>
      <c r="X81" s="23">
        <v>2.0</v>
      </c>
      <c r="Y81" s="23">
        <v>2.0</v>
      </c>
      <c r="Z81" s="23"/>
      <c r="AA81" s="23"/>
      <c r="AB81" s="23">
        <v>2.0</v>
      </c>
      <c r="AC81" s="23">
        <v>2.0</v>
      </c>
      <c r="AD81" s="23">
        <v>2.0</v>
      </c>
      <c r="AE81" s="23">
        <v>2.0</v>
      </c>
      <c r="AF81" s="23">
        <v>2.0</v>
      </c>
      <c r="AG81" s="23"/>
      <c r="AH81" s="23"/>
      <c r="AI81" s="23">
        <v>2.0</v>
      </c>
      <c r="AJ81" s="3"/>
      <c r="AK81" s="13"/>
      <c r="AL81" s="13"/>
      <c r="AM81" s="13"/>
      <c r="AN81" s="13"/>
      <c r="AO81" s="13"/>
      <c r="AP81" s="13"/>
      <c r="AQ81" s="13"/>
      <c r="AR81" s="13"/>
      <c r="AS81" s="13"/>
      <c r="AT81" s="13"/>
    </row>
    <row r="82" ht="18.75" customHeight="1">
      <c r="A82" s="20"/>
      <c r="B82" s="21"/>
      <c r="C82" s="6">
        <f>COUNTIF(E80:AI80,"○")+COUNTIF(E80:AL80,"◎")</f>
        <v>20</v>
      </c>
      <c r="D82" s="22" t="s">
        <v>34</v>
      </c>
      <c r="E82" s="24"/>
      <c r="F82" s="24"/>
      <c r="G82" s="24" t="s">
        <v>43</v>
      </c>
      <c r="H82" s="24" t="s">
        <v>43</v>
      </c>
      <c r="I82" s="24"/>
      <c r="J82" s="24" t="s">
        <v>42</v>
      </c>
      <c r="K82" s="24" t="s">
        <v>42</v>
      </c>
      <c r="L82" s="24" t="s">
        <v>43</v>
      </c>
      <c r="M82" s="24"/>
      <c r="N82" s="24" t="s">
        <v>42</v>
      </c>
      <c r="O82" s="24" t="s">
        <v>42</v>
      </c>
      <c r="P82" s="24" t="s">
        <v>42</v>
      </c>
      <c r="Q82" s="24" t="s">
        <v>42</v>
      </c>
      <c r="R82" s="24" t="s">
        <v>42</v>
      </c>
      <c r="S82" s="24"/>
      <c r="T82" s="24"/>
      <c r="U82" s="24" t="s">
        <v>42</v>
      </c>
      <c r="V82" s="24" t="s">
        <v>42</v>
      </c>
      <c r="W82" s="24" t="s">
        <v>42</v>
      </c>
      <c r="X82" s="24" t="s">
        <v>42</v>
      </c>
      <c r="Y82" s="24" t="s">
        <v>42</v>
      </c>
      <c r="Z82" s="24"/>
      <c r="AA82" s="24"/>
      <c r="AB82" s="24" t="s">
        <v>42</v>
      </c>
      <c r="AC82" s="24" t="s">
        <v>42</v>
      </c>
      <c r="AD82" s="24" t="s">
        <v>42</v>
      </c>
      <c r="AE82" s="24" t="s">
        <v>42</v>
      </c>
      <c r="AF82" s="24" t="s">
        <v>42</v>
      </c>
      <c r="AG82" s="24"/>
      <c r="AH82" s="24"/>
      <c r="AI82" s="24" t="s">
        <v>42</v>
      </c>
      <c r="AJ82" s="3"/>
      <c r="AK82" s="13"/>
      <c r="AL82" s="13"/>
      <c r="AM82" s="13"/>
      <c r="AN82" s="13"/>
      <c r="AO82" s="13"/>
      <c r="AP82" s="13"/>
      <c r="AQ82" s="13"/>
      <c r="AR82" s="13"/>
      <c r="AS82" s="13"/>
      <c r="AT82" s="13"/>
    </row>
    <row r="83" ht="18.75" customHeight="1">
      <c r="A83" s="25"/>
      <c r="B83" s="26" t="str">
        <f>IF(A80&lt;&gt;"",VLOOKUP(A80,$AK$6:$AT$53,3,FALSE),"")</f>
        <v>坂本小学校</v>
      </c>
      <c r="C83" s="26">
        <f>IF(A80&lt;&gt;"",VLOOKUP(A80,$AK$6:$AT$53,6,FALSE),"")</f>
        <v>23</v>
      </c>
      <c r="D83" s="27" t="s">
        <v>47</v>
      </c>
      <c r="E83" s="28"/>
      <c r="F83" s="28"/>
      <c r="G83" s="28" t="s">
        <v>48</v>
      </c>
      <c r="H83" s="28" t="s">
        <v>48</v>
      </c>
      <c r="I83" s="28"/>
      <c r="J83" s="28" t="s">
        <v>49</v>
      </c>
      <c r="K83" s="28" t="s">
        <v>49</v>
      </c>
      <c r="L83" s="28" t="s">
        <v>48</v>
      </c>
      <c r="M83" s="28"/>
      <c r="N83" s="28" t="s">
        <v>49</v>
      </c>
      <c r="O83" s="28" t="s">
        <v>49</v>
      </c>
      <c r="P83" s="28" t="s">
        <v>49</v>
      </c>
      <c r="Q83" s="28" t="s">
        <v>49</v>
      </c>
      <c r="R83" s="28" t="s">
        <v>49</v>
      </c>
      <c r="S83" s="28"/>
      <c r="T83" s="28"/>
      <c r="U83" s="28" t="s">
        <v>49</v>
      </c>
      <c r="V83" s="28" t="s">
        <v>49</v>
      </c>
      <c r="W83" s="28" t="s">
        <v>49</v>
      </c>
      <c r="X83" s="28" t="s">
        <v>49</v>
      </c>
      <c r="Y83" s="28" t="s">
        <v>49</v>
      </c>
      <c r="Z83" s="28"/>
      <c r="AA83" s="28"/>
      <c r="AB83" s="28" t="s">
        <v>49</v>
      </c>
      <c r="AC83" s="28" t="s">
        <v>49</v>
      </c>
      <c r="AD83" s="28" t="s">
        <v>49</v>
      </c>
      <c r="AE83" s="28" t="s">
        <v>49</v>
      </c>
      <c r="AF83" s="28" t="s">
        <v>49</v>
      </c>
      <c r="AG83" s="28"/>
      <c r="AH83" s="28"/>
      <c r="AI83" s="28" t="s">
        <v>49</v>
      </c>
      <c r="AJ83" s="3"/>
      <c r="AK83" s="13"/>
      <c r="AL83" s="13"/>
      <c r="AM83" s="13"/>
      <c r="AN83" s="13"/>
      <c r="AO83" s="13"/>
      <c r="AP83" s="13"/>
      <c r="AQ83" s="13"/>
      <c r="AR83" s="13"/>
      <c r="AS83" s="13"/>
      <c r="AT83" s="13"/>
    </row>
    <row r="84" ht="18.75" customHeight="1">
      <c r="A84" s="29">
        <f>IF(A80="","",IF(A80+1&lt;=MAX($AK$6:$AK$231),A80+1,""))</f>
        <v>20</v>
      </c>
      <c r="B84" s="17" t="str">
        <f>IF(A84&lt;&gt;"",VLOOKUP(A84,$AK$6:$AT$53,2,FALSE),"")</f>
        <v>島田 結斗</v>
      </c>
      <c r="C84" s="16" t="str">
        <f>IF(A84&lt;&gt;"",VLOOKUP(A84,$AK$6:$AT$53,5,FALSE),"")</f>
        <v>小3</v>
      </c>
      <c r="D84" s="18" t="s">
        <v>26</v>
      </c>
      <c r="E84" s="19"/>
      <c r="F84" s="19"/>
      <c r="G84" s="19" t="s">
        <v>27</v>
      </c>
      <c r="H84" s="19"/>
      <c r="I84" s="19" t="s">
        <v>27</v>
      </c>
      <c r="J84" s="19"/>
      <c r="K84" s="19"/>
      <c r="L84" s="19" t="s">
        <v>27</v>
      </c>
      <c r="M84" s="19"/>
      <c r="N84" s="19" t="s">
        <v>28</v>
      </c>
      <c r="O84" s="19"/>
      <c r="P84" s="19" t="s">
        <v>28</v>
      </c>
      <c r="Q84" s="19" t="s">
        <v>28</v>
      </c>
      <c r="R84" s="19" t="s">
        <v>28</v>
      </c>
      <c r="S84" s="19" t="s">
        <v>27</v>
      </c>
      <c r="T84" s="19"/>
      <c r="U84" s="19" t="s">
        <v>28</v>
      </c>
      <c r="V84" s="19"/>
      <c r="W84" s="19" t="s">
        <v>28</v>
      </c>
      <c r="X84" s="19" t="s">
        <v>28</v>
      </c>
      <c r="Y84" s="19"/>
      <c r="Z84" s="19" t="s">
        <v>27</v>
      </c>
      <c r="AA84" s="19"/>
      <c r="AB84" s="19" t="s">
        <v>28</v>
      </c>
      <c r="AC84" s="19"/>
      <c r="AD84" s="19" t="s">
        <v>28</v>
      </c>
      <c r="AE84" s="19" t="s">
        <v>28</v>
      </c>
      <c r="AF84" s="19"/>
      <c r="AG84" s="19"/>
      <c r="AH84" s="19"/>
      <c r="AI84" s="19" t="s">
        <v>28</v>
      </c>
      <c r="AJ84" s="3"/>
      <c r="AK84" s="13"/>
      <c r="AL84" s="13"/>
      <c r="AM84" s="13"/>
      <c r="AN84" s="13"/>
      <c r="AO84" s="13"/>
      <c r="AP84" s="13"/>
      <c r="AQ84" s="13"/>
      <c r="AR84" s="13"/>
      <c r="AS84" s="13"/>
      <c r="AT84" s="13"/>
    </row>
    <row r="85" ht="18.75" customHeight="1">
      <c r="A85" s="20"/>
      <c r="B85" s="20"/>
      <c r="C85" s="21"/>
      <c r="D85" s="22" t="s">
        <v>32</v>
      </c>
      <c r="E85" s="23"/>
      <c r="F85" s="23"/>
      <c r="G85" s="23">
        <v>2.0</v>
      </c>
      <c r="H85" s="23"/>
      <c r="I85" s="23">
        <v>2.0</v>
      </c>
      <c r="J85" s="23"/>
      <c r="K85" s="23"/>
      <c r="L85" s="23">
        <v>2.0</v>
      </c>
      <c r="M85" s="23"/>
      <c r="N85" s="23">
        <v>2.0</v>
      </c>
      <c r="O85" s="23"/>
      <c r="P85" s="23">
        <v>2.0</v>
      </c>
      <c r="Q85" s="23">
        <v>2.0</v>
      </c>
      <c r="R85" s="23">
        <v>2.0</v>
      </c>
      <c r="S85" s="23">
        <v>2.0</v>
      </c>
      <c r="T85" s="23"/>
      <c r="U85" s="23">
        <v>2.0</v>
      </c>
      <c r="V85" s="23"/>
      <c r="W85" s="23">
        <v>2.0</v>
      </c>
      <c r="X85" s="23">
        <v>2.0</v>
      </c>
      <c r="Y85" s="23"/>
      <c r="Z85" s="23">
        <v>2.0</v>
      </c>
      <c r="AA85" s="23"/>
      <c r="AB85" s="23">
        <v>2.0</v>
      </c>
      <c r="AC85" s="23"/>
      <c r="AD85" s="23">
        <v>2.0</v>
      </c>
      <c r="AE85" s="23">
        <v>2.0</v>
      </c>
      <c r="AF85" s="23"/>
      <c r="AG85" s="23"/>
      <c r="AH85" s="23"/>
      <c r="AI85" s="23">
        <v>2.0</v>
      </c>
      <c r="AJ85" s="3"/>
      <c r="AK85" s="13"/>
      <c r="AL85" s="13"/>
      <c r="AM85" s="13"/>
      <c r="AN85" s="13"/>
      <c r="AO85" s="13"/>
      <c r="AP85" s="13"/>
      <c r="AQ85" s="13"/>
      <c r="AR85" s="13"/>
      <c r="AS85" s="13"/>
      <c r="AT85" s="13"/>
    </row>
    <row r="86" ht="18.75" customHeight="1">
      <c r="A86" s="20"/>
      <c r="B86" s="21"/>
      <c r="C86" s="6">
        <f>COUNTIF(E84:AI84,"○")+COUNTIF(E84:AL84,"◎")</f>
        <v>16</v>
      </c>
      <c r="D86" s="22" t="s">
        <v>34</v>
      </c>
      <c r="E86" s="24"/>
      <c r="F86" s="24"/>
      <c r="G86" s="24" t="s">
        <v>43</v>
      </c>
      <c r="H86" s="24"/>
      <c r="I86" s="24" t="s">
        <v>43</v>
      </c>
      <c r="J86" s="24"/>
      <c r="K86" s="24"/>
      <c r="L86" s="24" t="s">
        <v>43</v>
      </c>
      <c r="M86" s="24"/>
      <c r="N86" s="24" t="s">
        <v>42</v>
      </c>
      <c r="O86" s="24"/>
      <c r="P86" s="24" t="s">
        <v>42</v>
      </c>
      <c r="Q86" s="24" t="s">
        <v>42</v>
      </c>
      <c r="R86" s="24" t="s">
        <v>42</v>
      </c>
      <c r="S86" s="24" t="s">
        <v>43</v>
      </c>
      <c r="T86" s="24"/>
      <c r="U86" s="24" t="s">
        <v>42</v>
      </c>
      <c r="V86" s="24"/>
      <c r="W86" s="24" t="s">
        <v>42</v>
      </c>
      <c r="X86" s="24" t="s">
        <v>42</v>
      </c>
      <c r="Y86" s="24"/>
      <c r="Z86" s="24" t="s">
        <v>43</v>
      </c>
      <c r="AA86" s="24"/>
      <c r="AB86" s="24" t="s">
        <v>42</v>
      </c>
      <c r="AC86" s="24"/>
      <c r="AD86" s="24" t="s">
        <v>42</v>
      </c>
      <c r="AE86" s="24" t="s">
        <v>42</v>
      </c>
      <c r="AF86" s="24"/>
      <c r="AG86" s="24"/>
      <c r="AH86" s="24"/>
      <c r="AI86" s="24" t="s">
        <v>42</v>
      </c>
      <c r="AJ86" s="3"/>
      <c r="AK86" s="13"/>
      <c r="AL86" s="13"/>
      <c r="AM86" s="13"/>
      <c r="AN86" s="13"/>
      <c r="AO86" s="13"/>
      <c r="AP86" s="13"/>
      <c r="AQ86" s="13"/>
      <c r="AR86" s="13"/>
      <c r="AS86" s="13"/>
      <c r="AT86" s="13"/>
    </row>
    <row r="87" ht="18.75" customHeight="1">
      <c r="A87" s="25"/>
      <c r="B87" s="26" t="str">
        <f>IF(A84&lt;&gt;"",VLOOKUP(A84,$AK$6:$AT$53,3,FALSE),"")</f>
        <v>坂本小学校</v>
      </c>
      <c r="C87" s="26">
        <f>IF(A84&lt;&gt;"",VLOOKUP(A84,$AK$6:$AT$53,6,FALSE),"")</f>
        <v>19</v>
      </c>
      <c r="D87" s="27" t="s">
        <v>47</v>
      </c>
      <c r="E87" s="28"/>
      <c r="F87" s="28"/>
      <c r="G87" s="28" t="s">
        <v>48</v>
      </c>
      <c r="H87" s="28"/>
      <c r="I87" s="28" t="s">
        <v>48</v>
      </c>
      <c r="J87" s="28"/>
      <c r="K87" s="28"/>
      <c r="L87" s="28" t="s">
        <v>48</v>
      </c>
      <c r="M87" s="28"/>
      <c r="N87" s="28" t="s">
        <v>49</v>
      </c>
      <c r="O87" s="28"/>
      <c r="P87" s="28" t="s">
        <v>49</v>
      </c>
      <c r="Q87" s="28" t="s">
        <v>49</v>
      </c>
      <c r="R87" s="28" t="s">
        <v>49</v>
      </c>
      <c r="S87" s="28" t="s">
        <v>48</v>
      </c>
      <c r="T87" s="28"/>
      <c r="U87" s="28" t="s">
        <v>49</v>
      </c>
      <c r="V87" s="28"/>
      <c r="W87" s="28" t="s">
        <v>49</v>
      </c>
      <c r="X87" s="28" t="s">
        <v>49</v>
      </c>
      <c r="Y87" s="28"/>
      <c r="Z87" s="28" t="s">
        <v>48</v>
      </c>
      <c r="AA87" s="28"/>
      <c r="AB87" s="28" t="s">
        <v>49</v>
      </c>
      <c r="AC87" s="28"/>
      <c r="AD87" s="28" t="s">
        <v>49</v>
      </c>
      <c r="AE87" s="28" t="s">
        <v>49</v>
      </c>
      <c r="AF87" s="28"/>
      <c r="AG87" s="28"/>
      <c r="AH87" s="28"/>
      <c r="AI87" s="28" t="s">
        <v>49</v>
      </c>
      <c r="AJ87" s="3"/>
      <c r="AK87" s="13"/>
      <c r="AL87" s="13"/>
      <c r="AM87" s="13"/>
      <c r="AN87" s="13"/>
      <c r="AO87" s="13"/>
      <c r="AP87" s="13"/>
      <c r="AQ87" s="13"/>
      <c r="AR87" s="13"/>
      <c r="AS87" s="13"/>
      <c r="AT87" s="13"/>
    </row>
    <row r="88" ht="18.75" customHeight="1">
      <c r="A88" s="29">
        <f>IF(A84="","",IF(A84+1&lt;=MAX($AK$6:$AK$231),A84+1,""))</f>
        <v>21</v>
      </c>
      <c r="B88" s="17" t="str">
        <f>IF(A88&lt;&gt;"",VLOOKUP(A88,$AK$6:$AT$53,2,FALSE),"")</f>
        <v>鹿島 海人</v>
      </c>
      <c r="C88" s="16" t="str">
        <f>IF(A88&lt;&gt;"",VLOOKUP(A88,$AK$6:$AT$53,5,FALSE),"")</f>
        <v>小3</v>
      </c>
      <c r="D88" s="18" t="s">
        <v>26</v>
      </c>
      <c r="E88" s="19"/>
      <c r="F88" s="19"/>
      <c r="G88" s="19"/>
      <c r="H88" s="19"/>
      <c r="I88" s="19"/>
      <c r="J88" s="19" t="s">
        <v>28</v>
      </c>
      <c r="K88" s="19"/>
      <c r="L88" s="19"/>
      <c r="M88" s="19"/>
      <c r="N88" s="19"/>
      <c r="O88" s="19"/>
      <c r="P88" s="19" t="s">
        <v>53</v>
      </c>
      <c r="Q88" s="19" t="s">
        <v>53</v>
      </c>
      <c r="R88" s="19"/>
      <c r="S88" s="19"/>
      <c r="T88" s="19"/>
      <c r="U88" s="19"/>
      <c r="V88" s="19"/>
      <c r="W88" s="19" t="s">
        <v>28</v>
      </c>
      <c r="X88" s="19" t="s">
        <v>28</v>
      </c>
      <c r="Y88" s="19"/>
      <c r="Z88" s="19"/>
      <c r="AA88" s="19"/>
      <c r="AB88" s="19"/>
      <c r="AC88" s="19"/>
      <c r="AD88" s="19" t="s">
        <v>28</v>
      </c>
      <c r="AE88" s="19" t="s">
        <v>28</v>
      </c>
      <c r="AF88" s="19"/>
      <c r="AG88" s="19"/>
      <c r="AH88" s="19"/>
      <c r="AI88" s="19"/>
      <c r="AJ88" s="3"/>
      <c r="AK88" s="13"/>
      <c r="AL88" s="13"/>
      <c r="AM88" s="13"/>
      <c r="AN88" s="13"/>
      <c r="AO88" s="13"/>
      <c r="AP88" s="13"/>
      <c r="AQ88" s="13"/>
      <c r="AR88" s="13"/>
      <c r="AS88" s="13"/>
      <c r="AT88" s="13"/>
    </row>
    <row r="89" ht="18.75" customHeight="1">
      <c r="A89" s="20"/>
      <c r="B89" s="20"/>
      <c r="C89" s="21"/>
      <c r="D89" s="22" t="s">
        <v>32</v>
      </c>
      <c r="E89" s="23"/>
      <c r="F89" s="23"/>
      <c r="G89" s="23"/>
      <c r="H89" s="23"/>
      <c r="I89" s="23"/>
      <c r="J89" s="23">
        <v>2.0</v>
      </c>
      <c r="K89" s="23"/>
      <c r="L89" s="23"/>
      <c r="M89" s="23"/>
      <c r="N89" s="23"/>
      <c r="O89" s="23"/>
      <c r="P89" s="23">
        <v>2.0</v>
      </c>
      <c r="Q89" s="23">
        <v>2.0</v>
      </c>
      <c r="R89" s="23"/>
      <c r="S89" s="23"/>
      <c r="T89" s="23"/>
      <c r="U89" s="23"/>
      <c r="V89" s="23"/>
      <c r="W89" s="23">
        <v>2.0</v>
      </c>
      <c r="X89" s="23">
        <v>2.0</v>
      </c>
      <c r="Y89" s="23"/>
      <c r="Z89" s="23"/>
      <c r="AA89" s="23"/>
      <c r="AB89" s="23"/>
      <c r="AC89" s="23"/>
      <c r="AD89" s="23">
        <v>2.0</v>
      </c>
      <c r="AE89" s="23">
        <v>2.0</v>
      </c>
      <c r="AF89" s="23"/>
      <c r="AG89" s="23"/>
      <c r="AH89" s="23"/>
      <c r="AI89" s="23"/>
      <c r="AJ89" s="3"/>
      <c r="AK89" s="13"/>
      <c r="AL89" s="13"/>
      <c r="AM89" s="13"/>
      <c r="AN89" s="13"/>
      <c r="AO89" s="13"/>
      <c r="AP89" s="13"/>
      <c r="AQ89" s="13"/>
      <c r="AR89" s="13"/>
      <c r="AS89" s="13"/>
      <c r="AT89" s="13"/>
    </row>
    <row r="90" ht="18.75" customHeight="1">
      <c r="A90" s="20"/>
      <c r="B90" s="21"/>
      <c r="C90" s="6">
        <f>COUNTIF(E88:AI88,"○")+COUNTIF(E88:AL88,"◎")</f>
        <v>5</v>
      </c>
      <c r="D90" s="22" t="s">
        <v>34</v>
      </c>
      <c r="E90" s="24"/>
      <c r="F90" s="24"/>
      <c r="G90" s="24"/>
      <c r="H90" s="24"/>
      <c r="I90" s="24"/>
      <c r="J90" s="24" t="s">
        <v>42</v>
      </c>
      <c r="K90" s="24"/>
      <c r="L90" s="24"/>
      <c r="M90" s="24"/>
      <c r="N90" s="24"/>
      <c r="O90" s="24"/>
      <c r="P90" s="24" t="s">
        <v>42</v>
      </c>
      <c r="Q90" s="24" t="s">
        <v>42</v>
      </c>
      <c r="R90" s="24"/>
      <c r="S90" s="24"/>
      <c r="T90" s="24"/>
      <c r="U90" s="24"/>
      <c r="V90" s="24"/>
      <c r="W90" s="24" t="s">
        <v>42</v>
      </c>
      <c r="X90" s="24" t="s">
        <v>42</v>
      </c>
      <c r="Y90" s="24"/>
      <c r="Z90" s="24"/>
      <c r="AA90" s="24"/>
      <c r="AB90" s="24"/>
      <c r="AC90" s="24"/>
      <c r="AD90" s="24" t="s">
        <v>42</v>
      </c>
      <c r="AE90" s="24" t="s">
        <v>42</v>
      </c>
      <c r="AF90" s="24"/>
      <c r="AG90" s="24"/>
      <c r="AH90" s="24"/>
      <c r="AI90" s="24"/>
      <c r="AJ90" s="3"/>
      <c r="AK90" s="13"/>
      <c r="AL90" s="13"/>
      <c r="AM90" s="13"/>
      <c r="AN90" s="13"/>
      <c r="AO90" s="13"/>
      <c r="AP90" s="13"/>
      <c r="AQ90" s="13"/>
      <c r="AR90" s="13"/>
      <c r="AS90" s="13"/>
      <c r="AT90" s="13"/>
    </row>
    <row r="91" ht="18.75" customHeight="1">
      <c r="A91" s="25"/>
      <c r="B91" s="26" t="str">
        <f>IF(A88&lt;&gt;"",VLOOKUP(A88,$AK$6:$AT$53,3,FALSE),"")</f>
        <v>坂本小学校</v>
      </c>
      <c r="C91" s="26">
        <f>IF(A88&lt;&gt;"",VLOOKUP(A88,$AK$6:$AT$53,6,FALSE),"")</f>
        <v>23</v>
      </c>
      <c r="D91" s="27" t="s">
        <v>47</v>
      </c>
      <c r="E91" s="28"/>
      <c r="F91" s="28"/>
      <c r="G91" s="28"/>
      <c r="H91" s="28"/>
      <c r="I91" s="28"/>
      <c r="J91" s="28" t="s">
        <v>49</v>
      </c>
      <c r="K91" s="28"/>
      <c r="L91" s="28"/>
      <c r="M91" s="28"/>
      <c r="N91" s="28"/>
      <c r="O91" s="28"/>
      <c r="P91" s="28" t="s">
        <v>49</v>
      </c>
      <c r="Q91" s="28" t="s">
        <v>49</v>
      </c>
      <c r="R91" s="28"/>
      <c r="S91" s="28"/>
      <c r="T91" s="28"/>
      <c r="U91" s="28"/>
      <c r="V91" s="28"/>
      <c r="W91" s="28" t="s">
        <v>49</v>
      </c>
      <c r="X91" s="28" t="s">
        <v>49</v>
      </c>
      <c r="Y91" s="28"/>
      <c r="Z91" s="28"/>
      <c r="AA91" s="28"/>
      <c r="AB91" s="28"/>
      <c r="AC91" s="28"/>
      <c r="AD91" s="28" t="s">
        <v>49</v>
      </c>
      <c r="AE91" s="28" t="s">
        <v>49</v>
      </c>
      <c r="AF91" s="28"/>
      <c r="AG91" s="28"/>
      <c r="AH91" s="28"/>
      <c r="AI91" s="28"/>
      <c r="AJ91" s="3"/>
      <c r="AK91" s="13"/>
      <c r="AL91" s="13"/>
      <c r="AM91" s="13"/>
      <c r="AN91" s="13"/>
      <c r="AO91" s="13"/>
      <c r="AP91" s="13"/>
      <c r="AQ91" s="13"/>
      <c r="AR91" s="13"/>
      <c r="AS91" s="13"/>
      <c r="AT91" s="13"/>
    </row>
    <row r="92" ht="18.75" customHeight="1">
      <c r="A92" s="29">
        <f>IF(A88="","",IF(A88+1&lt;=MAX($AK$6:$AK$231),A88+1,""))</f>
        <v>22</v>
      </c>
      <c r="B92" s="17" t="str">
        <f>IF(A92&lt;&gt;"",VLOOKUP(A92,$AK$6:$AT$53,2,FALSE),"")</f>
        <v>佐藤 倖乃</v>
      </c>
      <c r="C92" s="16" t="str">
        <f>IF(A92&lt;&gt;"",VLOOKUP(A92,$AK$6:$AT$53,5,FALSE),"")</f>
        <v>小3</v>
      </c>
      <c r="D92" s="18" t="s">
        <v>26</v>
      </c>
      <c r="E92" s="19"/>
      <c r="F92" s="19"/>
      <c r="G92" s="19"/>
      <c r="H92" s="19" t="s">
        <v>27</v>
      </c>
      <c r="I92" s="19" t="s">
        <v>27</v>
      </c>
      <c r="J92" s="19"/>
      <c r="K92" s="19"/>
      <c r="L92" s="19" t="s">
        <v>53</v>
      </c>
      <c r="M92" s="19"/>
      <c r="N92" s="19"/>
      <c r="O92" s="19"/>
      <c r="P92" s="19"/>
      <c r="Q92" s="19"/>
      <c r="R92" s="19"/>
      <c r="S92" s="19" t="s">
        <v>27</v>
      </c>
      <c r="T92" s="19"/>
      <c r="U92" s="19"/>
      <c r="V92" s="19"/>
      <c r="W92" s="19"/>
      <c r="X92" s="19"/>
      <c r="Y92" s="19"/>
      <c r="Z92" s="19" t="s">
        <v>27</v>
      </c>
      <c r="AA92" s="19"/>
      <c r="AB92" s="19"/>
      <c r="AC92" s="19"/>
      <c r="AD92" s="19" t="s">
        <v>28</v>
      </c>
      <c r="AE92" s="19"/>
      <c r="AF92" s="19"/>
      <c r="AG92" s="19" t="s">
        <v>27</v>
      </c>
      <c r="AH92" s="19"/>
      <c r="AI92" s="19"/>
      <c r="AJ92" s="3"/>
      <c r="AK92" s="13"/>
      <c r="AL92" s="13"/>
      <c r="AM92" s="13"/>
      <c r="AN92" s="13"/>
      <c r="AO92" s="13"/>
      <c r="AP92" s="13"/>
      <c r="AQ92" s="13"/>
      <c r="AR92" s="13"/>
      <c r="AS92" s="13"/>
      <c r="AT92" s="13"/>
    </row>
    <row r="93" ht="18.75" customHeight="1">
      <c r="A93" s="20"/>
      <c r="B93" s="20"/>
      <c r="C93" s="21"/>
      <c r="D93" s="22" t="s">
        <v>32</v>
      </c>
      <c r="E93" s="23"/>
      <c r="F93" s="23"/>
      <c r="G93" s="23"/>
      <c r="H93" s="23">
        <v>2.0</v>
      </c>
      <c r="I93" s="23">
        <v>2.0</v>
      </c>
      <c r="J93" s="23"/>
      <c r="K93" s="23"/>
      <c r="L93" s="23">
        <v>2.0</v>
      </c>
      <c r="M93" s="23"/>
      <c r="N93" s="23"/>
      <c r="O93" s="23"/>
      <c r="P93" s="23"/>
      <c r="Q93" s="23"/>
      <c r="R93" s="23"/>
      <c r="S93" s="23">
        <v>2.0</v>
      </c>
      <c r="T93" s="23"/>
      <c r="U93" s="23"/>
      <c r="V93" s="23"/>
      <c r="W93" s="23"/>
      <c r="X93" s="23"/>
      <c r="Y93" s="23"/>
      <c r="Z93" s="23">
        <v>2.0</v>
      </c>
      <c r="AA93" s="23"/>
      <c r="AB93" s="23"/>
      <c r="AC93" s="23"/>
      <c r="AD93" s="23">
        <v>2.0</v>
      </c>
      <c r="AE93" s="23"/>
      <c r="AF93" s="23"/>
      <c r="AG93" s="23">
        <v>2.0</v>
      </c>
      <c r="AH93" s="23"/>
      <c r="AI93" s="23"/>
      <c r="AJ93" s="3"/>
      <c r="AK93" s="13"/>
      <c r="AL93" s="13"/>
      <c r="AM93" s="13"/>
      <c r="AN93" s="13"/>
      <c r="AO93" s="13"/>
      <c r="AP93" s="13"/>
      <c r="AQ93" s="13"/>
      <c r="AR93" s="13"/>
      <c r="AS93" s="13"/>
      <c r="AT93" s="13"/>
    </row>
    <row r="94" ht="18.75" customHeight="1">
      <c r="A94" s="20"/>
      <c r="B94" s="21"/>
      <c r="C94" s="6">
        <f>COUNTIF(E92:AI92,"○")+COUNTIF(E92:AL92,"◎")</f>
        <v>6</v>
      </c>
      <c r="D94" s="22" t="s">
        <v>34</v>
      </c>
      <c r="E94" s="24"/>
      <c r="F94" s="24"/>
      <c r="G94" s="24"/>
      <c r="H94" s="24" t="s">
        <v>43</v>
      </c>
      <c r="I94" s="24" t="s">
        <v>43</v>
      </c>
      <c r="J94" s="24"/>
      <c r="K94" s="24"/>
      <c r="L94" s="24" t="s">
        <v>43</v>
      </c>
      <c r="M94" s="24"/>
      <c r="N94" s="24"/>
      <c r="O94" s="24"/>
      <c r="P94" s="24"/>
      <c r="Q94" s="24"/>
      <c r="R94" s="24"/>
      <c r="S94" s="24" t="s">
        <v>43</v>
      </c>
      <c r="T94" s="24"/>
      <c r="U94" s="24"/>
      <c r="V94" s="24"/>
      <c r="W94" s="24"/>
      <c r="X94" s="24"/>
      <c r="Y94" s="24"/>
      <c r="Z94" s="24" t="s">
        <v>43</v>
      </c>
      <c r="AA94" s="24"/>
      <c r="AB94" s="24"/>
      <c r="AC94" s="24"/>
      <c r="AD94" s="24" t="s">
        <v>42</v>
      </c>
      <c r="AE94" s="24"/>
      <c r="AF94" s="24"/>
      <c r="AG94" s="24" t="s">
        <v>43</v>
      </c>
      <c r="AH94" s="24"/>
      <c r="AI94" s="24"/>
      <c r="AJ94" s="3"/>
      <c r="AK94" s="13"/>
      <c r="AL94" s="13"/>
      <c r="AM94" s="13"/>
      <c r="AN94" s="13"/>
      <c r="AO94" s="13"/>
      <c r="AP94" s="13"/>
      <c r="AQ94" s="13"/>
      <c r="AR94" s="13"/>
      <c r="AS94" s="13"/>
      <c r="AT94" s="13"/>
    </row>
    <row r="95" ht="18.75" customHeight="1">
      <c r="A95" s="25"/>
      <c r="B95" s="26" t="str">
        <f>IF(A92&lt;&gt;"",VLOOKUP(A92,$AK$6:$AT$53,3,FALSE),"")</f>
        <v>常盤台小学校</v>
      </c>
      <c r="C95" s="26">
        <f>IF(A92&lt;&gt;"",VLOOKUP(A92,$AK$6:$AT$53,6,FALSE),"")</f>
        <v>23</v>
      </c>
      <c r="D95" s="27" t="s">
        <v>47</v>
      </c>
      <c r="E95" s="28"/>
      <c r="F95" s="28"/>
      <c r="G95" s="28"/>
      <c r="H95" s="28" t="s">
        <v>48</v>
      </c>
      <c r="I95" s="28" t="s">
        <v>48</v>
      </c>
      <c r="J95" s="28"/>
      <c r="K95" s="28"/>
      <c r="L95" s="28" t="s">
        <v>48</v>
      </c>
      <c r="M95" s="28"/>
      <c r="N95" s="28"/>
      <c r="O95" s="28"/>
      <c r="P95" s="28"/>
      <c r="Q95" s="28"/>
      <c r="R95" s="28"/>
      <c r="S95" s="28" t="s">
        <v>48</v>
      </c>
      <c r="T95" s="28"/>
      <c r="U95" s="28"/>
      <c r="V95" s="28"/>
      <c r="W95" s="28"/>
      <c r="X95" s="28"/>
      <c r="Y95" s="28"/>
      <c r="Z95" s="28" t="s">
        <v>48</v>
      </c>
      <c r="AA95" s="28"/>
      <c r="AB95" s="28"/>
      <c r="AC95" s="28"/>
      <c r="AD95" s="28" t="s">
        <v>49</v>
      </c>
      <c r="AE95" s="28"/>
      <c r="AF95" s="28"/>
      <c r="AG95" s="28" t="s">
        <v>48</v>
      </c>
      <c r="AH95" s="28"/>
      <c r="AI95" s="28"/>
      <c r="AJ95" s="3"/>
      <c r="AK95" s="13"/>
      <c r="AL95" s="13"/>
      <c r="AM95" s="13"/>
      <c r="AN95" s="13"/>
      <c r="AO95" s="13"/>
      <c r="AP95" s="13"/>
      <c r="AQ95" s="13"/>
      <c r="AR95" s="13"/>
      <c r="AS95" s="13"/>
      <c r="AT95" s="13"/>
    </row>
    <row r="96" ht="18.75" customHeight="1">
      <c r="A96" s="29">
        <f>IF(A92="","",IF(A92+1&lt;=MAX($AK$6:$AK$231),A92+1,""))</f>
        <v>23</v>
      </c>
      <c r="B96" s="17" t="str">
        <f>IF(A96&lt;&gt;"",VLOOKUP(A96,$AK$6:$AT$53,2,FALSE),"")</f>
        <v>柿澤 蓮</v>
      </c>
      <c r="C96" s="16" t="str">
        <f>IF(A96&lt;&gt;"",VLOOKUP(A96,$AK$6:$AT$53,5,FALSE),"")</f>
        <v>小3</v>
      </c>
      <c r="D96" s="18" t="s">
        <v>26</v>
      </c>
      <c r="E96" s="19"/>
      <c r="F96" s="19"/>
      <c r="G96" s="19"/>
      <c r="H96" s="19"/>
      <c r="I96" s="19"/>
      <c r="J96" s="19"/>
      <c r="K96" s="19"/>
      <c r="L96" s="19"/>
      <c r="M96" s="19"/>
      <c r="N96" s="19" t="s">
        <v>28</v>
      </c>
      <c r="O96" s="19"/>
      <c r="P96" s="19" t="s">
        <v>28</v>
      </c>
      <c r="Q96" s="19"/>
      <c r="R96" s="19"/>
      <c r="S96" s="19"/>
      <c r="T96" s="19"/>
      <c r="U96" s="19" t="s">
        <v>28</v>
      </c>
      <c r="V96" s="19"/>
      <c r="W96" s="19" t="s">
        <v>28</v>
      </c>
      <c r="X96" s="19"/>
      <c r="Y96" s="19"/>
      <c r="Z96" s="19"/>
      <c r="AA96" s="19"/>
      <c r="AB96" s="19" t="s">
        <v>28</v>
      </c>
      <c r="AC96" s="19"/>
      <c r="AD96" s="19" t="s">
        <v>28</v>
      </c>
      <c r="AE96" s="19"/>
      <c r="AF96" s="19"/>
      <c r="AG96" s="19"/>
      <c r="AH96" s="19"/>
      <c r="AI96" s="19" t="s">
        <v>28</v>
      </c>
      <c r="AJ96" s="3"/>
      <c r="AK96" s="13"/>
      <c r="AL96" s="13"/>
      <c r="AM96" s="13"/>
      <c r="AN96" s="13"/>
      <c r="AO96" s="13"/>
      <c r="AP96" s="13"/>
      <c r="AQ96" s="13"/>
      <c r="AR96" s="13"/>
      <c r="AS96" s="13"/>
      <c r="AT96" s="13"/>
    </row>
    <row r="97" ht="18.75" customHeight="1">
      <c r="A97" s="20"/>
      <c r="B97" s="20"/>
      <c r="C97" s="21"/>
      <c r="D97" s="22" t="s">
        <v>32</v>
      </c>
      <c r="E97" s="23"/>
      <c r="F97" s="23"/>
      <c r="G97" s="23"/>
      <c r="H97" s="23"/>
      <c r="I97" s="23"/>
      <c r="J97" s="23"/>
      <c r="K97" s="23"/>
      <c r="L97" s="23"/>
      <c r="M97" s="23"/>
      <c r="N97" s="23">
        <v>2.0</v>
      </c>
      <c r="O97" s="23"/>
      <c r="P97" s="23">
        <v>2.0</v>
      </c>
      <c r="Q97" s="23"/>
      <c r="R97" s="23"/>
      <c r="S97" s="23"/>
      <c r="T97" s="23"/>
      <c r="U97" s="23">
        <v>2.0</v>
      </c>
      <c r="V97" s="23"/>
      <c r="W97" s="23">
        <v>2.0</v>
      </c>
      <c r="X97" s="23"/>
      <c r="Y97" s="23"/>
      <c r="Z97" s="23"/>
      <c r="AA97" s="23"/>
      <c r="AB97" s="23">
        <v>2.0</v>
      </c>
      <c r="AC97" s="23"/>
      <c r="AD97" s="23">
        <v>2.0</v>
      </c>
      <c r="AE97" s="23"/>
      <c r="AF97" s="23"/>
      <c r="AG97" s="23"/>
      <c r="AH97" s="23"/>
      <c r="AI97" s="23">
        <v>2.0</v>
      </c>
      <c r="AJ97" s="3"/>
      <c r="AK97" s="13"/>
      <c r="AL97" s="13"/>
      <c r="AM97" s="13"/>
      <c r="AN97" s="13"/>
      <c r="AO97" s="13"/>
      <c r="AP97" s="13"/>
      <c r="AQ97" s="13"/>
      <c r="AR97" s="13"/>
      <c r="AS97" s="13"/>
      <c r="AT97" s="13"/>
    </row>
    <row r="98" ht="18.75" customHeight="1">
      <c r="A98" s="20"/>
      <c r="B98" s="21"/>
      <c r="C98" s="6">
        <f>COUNTIF(E96:AI96,"○")+COUNTIF(E96:AL96,"◎")</f>
        <v>7</v>
      </c>
      <c r="D98" s="22" t="s">
        <v>34</v>
      </c>
      <c r="E98" s="24"/>
      <c r="F98" s="24"/>
      <c r="G98" s="24"/>
      <c r="H98" s="24"/>
      <c r="I98" s="24"/>
      <c r="J98" s="24"/>
      <c r="K98" s="24"/>
      <c r="L98" s="24"/>
      <c r="M98" s="24"/>
      <c r="N98" s="24" t="s">
        <v>42</v>
      </c>
      <c r="O98" s="24"/>
      <c r="P98" s="24" t="s">
        <v>42</v>
      </c>
      <c r="Q98" s="24"/>
      <c r="R98" s="24"/>
      <c r="S98" s="24"/>
      <c r="T98" s="24"/>
      <c r="U98" s="24" t="s">
        <v>42</v>
      </c>
      <c r="V98" s="24"/>
      <c r="W98" s="24" t="s">
        <v>42</v>
      </c>
      <c r="X98" s="24"/>
      <c r="Y98" s="24"/>
      <c r="Z98" s="24"/>
      <c r="AA98" s="24"/>
      <c r="AB98" s="24" t="s">
        <v>42</v>
      </c>
      <c r="AC98" s="24"/>
      <c r="AD98" s="24" t="s">
        <v>42</v>
      </c>
      <c r="AE98" s="24"/>
      <c r="AF98" s="24"/>
      <c r="AG98" s="24"/>
      <c r="AH98" s="24"/>
      <c r="AI98" s="24" t="s">
        <v>42</v>
      </c>
      <c r="AJ98" s="3"/>
      <c r="AK98" s="13"/>
      <c r="AL98" s="13"/>
      <c r="AM98" s="13"/>
      <c r="AN98" s="13"/>
      <c r="AO98" s="13"/>
      <c r="AP98" s="13"/>
      <c r="AQ98" s="13"/>
      <c r="AR98" s="13"/>
      <c r="AS98" s="13"/>
      <c r="AT98" s="13"/>
    </row>
    <row r="99" ht="18.75" customHeight="1">
      <c r="A99" s="25"/>
      <c r="B99" s="26" t="str">
        <f>IF(A96&lt;&gt;"",VLOOKUP(A96,$AK$6:$AT$53,3,FALSE),"")</f>
        <v>常盤台小学校</v>
      </c>
      <c r="C99" s="26">
        <f>IF(A96&lt;&gt;"",VLOOKUP(A96,$AK$6:$AT$53,6,FALSE),"")</f>
        <v>14</v>
      </c>
      <c r="D99" s="27" t="s">
        <v>47</v>
      </c>
      <c r="E99" s="28"/>
      <c r="F99" s="28"/>
      <c r="G99" s="28"/>
      <c r="H99" s="28"/>
      <c r="I99" s="28"/>
      <c r="J99" s="28"/>
      <c r="K99" s="28"/>
      <c r="L99" s="28"/>
      <c r="M99" s="28"/>
      <c r="N99" s="28" t="s">
        <v>49</v>
      </c>
      <c r="O99" s="28"/>
      <c r="P99" s="28" t="s">
        <v>49</v>
      </c>
      <c r="Q99" s="28"/>
      <c r="R99" s="28"/>
      <c r="S99" s="28"/>
      <c r="T99" s="28"/>
      <c r="U99" s="28" t="s">
        <v>49</v>
      </c>
      <c r="V99" s="28"/>
      <c r="W99" s="28" t="s">
        <v>49</v>
      </c>
      <c r="X99" s="28"/>
      <c r="Y99" s="28"/>
      <c r="Z99" s="28"/>
      <c r="AA99" s="28"/>
      <c r="AB99" s="28" t="s">
        <v>49</v>
      </c>
      <c r="AC99" s="28"/>
      <c r="AD99" s="28" t="s">
        <v>49</v>
      </c>
      <c r="AE99" s="28"/>
      <c r="AF99" s="28"/>
      <c r="AG99" s="28"/>
      <c r="AH99" s="28"/>
      <c r="AI99" s="28" t="s">
        <v>49</v>
      </c>
      <c r="AJ99" s="3"/>
      <c r="AK99" s="13"/>
      <c r="AL99" s="13"/>
      <c r="AM99" s="13"/>
      <c r="AN99" s="13"/>
      <c r="AO99" s="13"/>
      <c r="AP99" s="13"/>
      <c r="AQ99" s="13"/>
      <c r="AR99" s="13"/>
      <c r="AS99" s="13"/>
      <c r="AT99" s="13"/>
    </row>
    <row r="100" ht="18.75" customHeight="1">
      <c r="A100" s="29">
        <f>IF(A96="","",IF(A96+1&lt;=MAX($AK$6:$AK$231),A96+1,""))</f>
        <v>24</v>
      </c>
      <c r="B100" s="17" t="str">
        <f>IF(A100&lt;&gt;"",VLOOKUP(A100,$AK$6:$AT$53,2,FALSE),"")</f>
        <v>鈴木 富</v>
      </c>
      <c r="C100" s="16" t="str">
        <f>IF(A100&lt;&gt;"",VLOOKUP(A100,$AK$6:$AT$53,5,FALSE),"")</f>
        <v>中2</v>
      </c>
      <c r="D100" s="18" t="s">
        <v>26</v>
      </c>
      <c r="E100" s="19"/>
      <c r="F100" s="19"/>
      <c r="G100" s="19"/>
      <c r="H100" s="19"/>
      <c r="I100" s="19"/>
      <c r="J100" s="19" t="s">
        <v>28</v>
      </c>
      <c r="K100" s="19"/>
      <c r="L100" s="19"/>
      <c r="M100" s="19"/>
      <c r="N100" s="19" t="s">
        <v>28</v>
      </c>
      <c r="O100" s="19"/>
      <c r="P100" s="19"/>
      <c r="Q100" s="19" t="s">
        <v>28</v>
      </c>
      <c r="R100" s="19"/>
      <c r="S100" s="19"/>
      <c r="T100" s="19"/>
      <c r="U100" s="19" t="s">
        <v>28</v>
      </c>
      <c r="V100" s="19"/>
      <c r="W100" s="19"/>
      <c r="X100" s="19" t="s">
        <v>28</v>
      </c>
      <c r="Y100" s="19"/>
      <c r="Z100" s="19"/>
      <c r="AA100" s="19"/>
      <c r="AB100" s="19" t="s">
        <v>28</v>
      </c>
      <c r="AC100" s="19"/>
      <c r="AD100" s="19"/>
      <c r="AE100" s="19" t="s">
        <v>28</v>
      </c>
      <c r="AF100" s="19"/>
      <c r="AG100" s="19"/>
      <c r="AH100" s="19"/>
      <c r="AI100" s="19"/>
      <c r="AJ100" s="3"/>
      <c r="AK100" s="13"/>
      <c r="AL100" s="13"/>
      <c r="AM100" s="13"/>
      <c r="AN100" s="13"/>
      <c r="AO100" s="13"/>
      <c r="AP100" s="13"/>
      <c r="AQ100" s="13"/>
      <c r="AR100" s="13"/>
      <c r="AS100" s="13"/>
      <c r="AT100" s="13"/>
    </row>
    <row r="101" ht="18.75" customHeight="1">
      <c r="A101" s="20"/>
      <c r="B101" s="20"/>
      <c r="C101" s="21"/>
      <c r="D101" s="22" t="s">
        <v>32</v>
      </c>
      <c r="E101" s="23"/>
      <c r="F101" s="23"/>
      <c r="G101" s="23"/>
      <c r="H101" s="23"/>
      <c r="I101" s="23"/>
      <c r="J101" s="23">
        <v>2.0</v>
      </c>
      <c r="K101" s="23"/>
      <c r="L101" s="23"/>
      <c r="M101" s="23"/>
      <c r="N101" s="23">
        <v>2.0</v>
      </c>
      <c r="O101" s="23"/>
      <c r="P101" s="23"/>
      <c r="Q101" s="23">
        <v>2.0</v>
      </c>
      <c r="R101" s="23"/>
      <c r="S101" s="23"/>
      <c r="T101" s="23"/>
      <c r="U101" s="23">
        <v>2.0</v>
      </c>
      <c r="V101" s="23"/>
      <c r="W101" s="23"/>
      <c r="X101" s="23">
        <v>2.0</v>
      </c>
      <c r="Y101" s="23"/>
      <c r="Z101" s="23"/>
      <c r="AA101" s="23"/>
      <c r="AB101" s="23">
        <v>2.0</v>
      </c>
      <c r="AC101" s="23"/>
      <c r="AD101" s="23"/>
      <c r="AE101" s="23">
        <v>2.0</v>
      </c>
      <c r="AF101" s="23"/>
      <c r="AG101" s="23"/>
      <c r="AH101" s="23"/>
      <c r="AI101" s="23"/>
      <c r="AJ101" s="3"/>
      <c r="AK101" s="13"/>
      <c r="AL101" s="13"/>
      <c r="AM101" s="13"/>
      <c r="AN101" s="13"/>
      <c r="AO101" s="13"/>
      <c r="AP101" s="13"/>
      <c r="AQ101" s="13"/>
      <c r="AR101" s="13"/>
      <c r="AS101" s="13"/>
      <c r="AT101" s="13"/>
    </row>
    <row r="102" ht="18.75" customHeight="1">
      <c r="A102" s="20"/>
      <c r="B102" s="21"/>
      <c r="C102" s="6">
        <f>COUNTIF(E100:AI100,"○")+COUNTIF(E100:AL100,"◎")</f>
        <v>7</v>
      </c>
      <c r="D102" s="22" t="s">
        <v>34</v>
      </c>
      <c r="E102" s="24"/>
      <c r="F102" s="24"/>
      <c r="G102" s="24"/>
      <c r="H102" s="24"/>
      <c r="I102" s="24"/>
      <c r="J102" s="24" t="s">
        <v>42</v>
      </c>
      <c r="K102" s="24"/>
      <c r="L102" s="24"/>
      <c r="M102" s="24"/>
      <c r="N102" s="24" t="s">
        <v>42</v>
      </c>
      <c r="O102" s="24"/>
      <c r="P102" s="24"/>
      <c r="Q102" s="24" t="s">
        <v>42</v>
      </c>
      <c r="R102" s="24"/>
      <c r="S102" s="24"/>
      <c r="T102" s="24"/>
      <c r="U102" s="24" t="s">
        <v>42</v>
      </c>
      <c r="V102" s="24"/>
      <c r="W102" s="24"/>
      <c r="X102" s="24" t="s">
        <v>42</v>
      </c>
      <c r="Y102" s="24"/>
      <c r="Z102" s="24"/>
      <c r="AA102" s="24"/>
      <c r="AB102" s="24" t="s">
        <v>42</v>
      </c>
      <c r="AC102" s="24"/>
      <c r="AD102" s="24"/>
      <c r="AE102" s="24" t="s">
        <v>42</v>
      </c>
      <c r="AF102" s="24"/>
      <c r="AG102" s="24"/>
      <c r="AH102" s="24"/>
      <c r="AI102" s="24"/>
      <c r="AJ102" s="3"/>
      <c r="AK102" s="13"/>
      <c r="AL102" s="13"/>
      <c r="AM102" s="13"/>
      <c r="AN102" s="13"/>
      <c r="AO102" s="13"/>
      <c r="AP102" s="13"/>
      <c r="AQ102" s="13"/>
      <c r="AR102" s="13"/>
      <c r="AS102" s="13"/>
      <c r="AT102" s="13"/>
    </row>
    <row r="103" ht="18.75" customHeight="1">
      <c r="A103" s="25"/>
      <c r="B103" s="26" t="str">
        <f>IF(A100&lt;&gt;"",VLOOKUP(A100,$AK$6:$AT$53,3,FALSE),"")</f>
        <v>常盤台小学校</v>
      </c>
      <c r="C103" s="26">
        <f>IF(A100&lt;&gt;"",VLOOKUP(A100,$AK$6:$AT$53,6,FALSE),"")</f>
        <v>9</v>
      </c>
      <c r="D103" s="27" t="s">
        <v>47</v>
      </c>
      <c r="E103" s="28"/>
      <c r="F103" s="28"/>
      <c r="G103" s="28"/>
      <c r="H103" s="28"/>
      <c r="I103" s="28"/>
      <c r="J103" s="28" t="s">
        <v>49</v>
      </c>
      <c r="K103" s="28"/>
      <c r="L103" s="28"/>
      <c r="M103" s="28"/>
      <c r="N103" s="28" t="s">
        <v>49</v>
      </c>
      <c r="O103" s="28"/>
      <c r="P103" s="28"/>
      <c r="Q103" s="28" t="s">
        <v>49</v>
      </c>
      <c r="R103" s="28"/>
      <c r="S103" s="28"/>
      <c r="T103" s="28"/>
      <c r="U103" s="28" t="s">
        <v>49</v>
      </c>
      <c r="V103" s="28"/>
      <c r="W103" s="28"/>
      <c r="X103" s="28" t="s">
        <v>49</v>
      </c>
      <c r="Y103" s="28"/>
      <c r="Z103" s="28"/>
      <c r="AA103" s="28"/>
      <c r="AB103" s="28" t="s">
        <v>49</v>
      </c>
      <c r="AC103" s="28"/>
      <c r="AD103" s="28"/>
      <c r="AE103" s="28" t="s">
        <v>49</v>
      </c>
      <c r="AF103" s="28"/>
      <c r="AG103" s="28"/>
      <c r="AH103" s="28"/>
      <c r="AI103" s="28"/>
      <c r="AJ103" s="3"/>
      <c r="AK103" s="13"/>
      <c r="AL103" s="13"/>
      <c r="AM103" s="13"/>
      <c r="AN103" s="13"/>
      <c r="AO103" s="13"/>
      <c r="AP103" s="13"/>
      <c r="AQ103" s="13"/>
      <c r="AR103" s="13"/>
      <c r="AS103" s="13"/>
      <c r="AT103" s="13"/>
    </row>
    <row r="104" ht="18.75" customHeight="1">
      <c r="A104" s="29">
        <f>IF(A100="","",IF(A100+1&lt;=MAX($AK$6:$AK$231),A100+1,""))</f>
        <v>25</v>
      </c>
      <c r="B104" s="17" t="str">
        <f>IF(A104&lt;&gt;"",VLOOKUP(A104,$AK$6:$AT$53,2,FALSE),"")</f>
        <v>奥田 士季</v>
      </c>
      <c r="C104" s="16" t="str">
        <f>IF(A104&lt;&gt;"",VLOOKUP(A104,$AK$6:$AT$53,5,FALSE),"")</f>
        <v>小2</v>
      </c>
      <c r="D104" s="18" t="s">
        <v>26</v>
      </c>
      <c r="E104" s="19"/>
      <c r="F104" s="19"/>
      <c r="G104" s="19"/>
      <c r="H104" s="19"/>
      <c r="I104" s="19" t="s">
        <v>27</v>
      </c>
      <c r="J104" s="19"/>
      <c r="K104" s="19"/>
      <c r="L104" s="19"/>
      <c r="M104" s="19"/>
      <c r="N104" s="19"/>
      <c r="O104" s="19"/>
      <c r="P104" s="19" t="s">
        <v>28</v>
      </c>
      <c r="Q104" s="19"/>
      <c r="R104" s="19"/>
      <c r="S104" s="19"/>
      <c r="T104" s="19"/>
      <c r="U104" s="19"/>
      <c r="V104" s="19"/>
      <c r="W104" s="19"/>
      <c r="X104" s="19"/>
      <c r="Y104" s="19"/>
      <c r="Z104" s="19"/>
      <c r="AA104" s="19"/>
      <c r="AB104" s="19"/>
      <c r="AC104" s="19"/>
      <c r="AD104" s="19"/>
      <c r="AE104" s="19"/>
      <c r="AF104" s="19"/>
      <c r="AG104" s="19"/>
      <c r="AH104" s="19"/>
      <c r="AI104" s="19"/>
      <c r="AJ104" s="3"/>
      <c r="AK104" s="13"/>
      <c r="AL104" s="13"/>
      <c r="AM104" s="13"/>
      <c r="AN104" s="13"/>
      <c r="AO104" s="13"/>
      <c r="AP104" s="13"/>
      <c r="AQ104" s="13"/>
      <c r="AR104" s="13"/>
      <c r="AS104" s="13"/>
      <c r="AT104" s="13"/>
    </row>
    <row r="105" ht="18.75" customHeight="1">
      <c r="A105" s="20"/>
      <c r="B105" s="20"/>
      <c r="C105" s="21"/>
      <c r="D105" s="22" t="s">
        <v>32</v>
      </c>
      <c r="E105" s="23"/>
      <c r="F105" s="23"/>
      <c r="G105" s="23"/>
      <c r="H105" s="23"/>
      <c r="I105" s="23">
        <v>2.0</v>
      </c>
      <c r="J105" s="23"/>
      <c r="K105" s="23"/>
      <c r="L105" s="23"/>
      <c r="M105" s="23"/>
      <c r="N105" s="23"/>
      <c r="O105" s="23"/>
      <c r="P105" s="23">
        <v>2.0</v>
      </c>
      <c r="Q105" s="23"/>
      <c r="R105" s="23"/>
      <c r="S105" s="23"/>
      <c r="T105" s="23"/>
      <c r="U105" s="23"/>
      <c r="V105" s="23"/>
      <c r="W105" s="23"/>
      <c r="X105" s="23"/>
      <c r="Y105" s="23"/>
      <c r="Z105" s="23"/>
      <c r="AA105" s="23"/>
      <c r="AB105" s="23"/>
      <c r="AC105" s="23"/>
      <c r="AD105" s="23"/>
      <c r="AE105" s="23"/>
      <c r="AF105" s="23"/>
      <c r="AG105" s="23"/>
      <c r="AH105" s="23"/>
      <c r="AI105" s="23"/>
      <c r="AJ105" s="3"/>
      <c r="AK105" s="13"/>
      <c r="AL105" s="13"/>
      <c r="AM105" s="13"/>
      <c r="AN105" s="13"/>
      <c r="AO105" s="13"/>
      <c r="AP105" s="13"/>
      <c r="AQ105" s="13"/>
      <c r="AR105" s="13"/>
      <c r="AS105" s="13"/>
      <c r="AT105" s="13"/>
    </row>
    <row r="106" ht="18.75" customHeight="1">
      <c r="A106" s="20"/>
      <c r="B106" s="21"/>
      <c r="C106" s="6">
        <f>COUNTIF(E104:AI104,"○")+COUNTIF(E104:AL104,"◎")</f>
        <v>2</v>
      </c>
      <c r="D106" s="22" t="s">
        <v>34</v>
      </c>
      <c r="E106" s="24"/>
      <c r="F106" s="24"/>
      <c r="G106" s="24"/>
      <c r="H106" s="24"/>
      <c r="I106" s="24" t="s">
        <v>43</v>
      </c>
      <c r="J106" s="24"/>
      <c r="K106" s="24"/>
      <c r="L106" s="24"/>
      <c r="M106" s="24"/>
      <c r="N106" s="24"/>
      <c r="O106" s="24"/>
      <c r="P106" s="24" t="s">
        <v>42</v>
      </c>
      <c r="Q106" s="24"/>
      <c r="R106" s="24"/>
      <c r="S106" s="24"/>
      <c r="T106" s="24"/>
      <c r="U106" s="24"/>
      <c r="V106" s="24"/>
      <c r="W106" s="24"/>
      <c r="X106" s="24"/>
      <c r="Y106" s="24"/>
      <c r="Z106" s="24"/>
      <c r="AA106" s="24"/>
      <c r="AB106" s="24"/>
      <c r="AC106" s="24"/>
      <c r="AD106" s="24"/>
      <c r="AE106" s="24"/>
      <c r="AF106" s="24"/>
      <c r="AG106" s="24"/>
      <c r="AH106" s="24"/>
      <c r="AI106" s="24"/>
      <c r="AJ106" s="3"/>
      <c r="AK106" s="13"/>
      <c r="AL106" s="13"/>
      <c r="AM106" s="13"/>
      <c r="AN106" s="13"/>
      <c r="AO106" s="13"/>
      <c r="AP106" s="13"/>
      <c r="AQ106" s="13"/>
      <c r="AR106" s="13"/>
      <c r="AS106" s="13"/>
      <c r="AT106" s="13"/>
    </row>
    <row r="107" ht="18.75" customHeight="1">
      <c r="A107" s="25"/>
      <c r="B107" s="26" t="str">
        <f>IF(A104&lt;&gt;"",VLOOKUP(A104,$AK$6:$AT$53,3,FALSE),"")</f>
        <v>聖坂小学校</v>
      </c>
      <c r="C107" s="26">
        <f>IF(A104&lt;&gt;"",VLOOKUP(A104,$AK$6:$AT$53,6,FALSE),"")</f>
        <v>9</v>
      </c>
      <c r="D107" s="27" t="s">
        <v>47</v>
      </c>
      <c r="E107" s="28"/>
      <c r="F107" s="28"/>
      <c r="G107" s="28"/>
      <c r="H107" s="28"/>
      <c r="I107" s="28" t="s">
        <v>48</v>
      </c>
      <c r="J107" s="28"/>
      <c r="K107" s="28"/>
      <c r="L107" s="28"/>
      <c r="M107" s="28"/>
      <c r="N107" s="28"/>
      <c r="O107" s="28"/>
      <c r="P107" s="28" t="s">
        <v>49</v>
      </c>
      <c r="Q107" s="28"/>
      <c r="R107" s="28"/>
      <c r="S107" s="28"/>
      <c r="T107" s="28"/>
      <c r="U107" s="28"/>
      <c r="V107" s="28"/>
      <c r="W107" s="28"/>
      <c r="X107" s="28"/>
      <c r="Y107" s="28"/>
      <c r="Z107" s="28"/>
      <c r="AA107" s="28"/>
      <c r="AB107" s="28"/>
      <c r="AC107" s="28"/>
      <c r="AD107" s="28"/>
      <c r="AE107" s="28"/>
      <c r="AF107" s="28"/>
      <c r="AG107" s="28"/>
      <c r="AH107" s="28"/>
      <c r="AI107" s="28"/>
      <c r="AJ107" s="3"/>
      <c r="AK107" s="13"/>
      <c r="AL107" s="13"/>
      <c r="AM107" s="13"/>
      <c r="AN107" s="13"/>
      <c r="AO107" s="13"/>
      <c r="AP107" s="13"/>
      <c r="AQ107" s="13"/>
      <c r="AR107" s="13"/>
      <c r="AS107" s="13"/>
      <c r="AT107" s="13"/>
    </row>
    <row r="108" ht="18.75" customHeight="1">
      <c r="A108" s="29">
        <f>IF(A104="","",IF(A104+1&lt;=MAX($AK$6:$AK$231),A104+1,""))</f>
        <v>26</v>
      </c>
      <c r="B108" s="17" t="str">
        <f>IF(A108&lt;&gt;"",VLOOKUP(A108,$AK$6:$AT$53,2,FALSE),"")</f>
        <v>大橋 諒飛</v>
      </c>
      <c r="C108" s="16" t="str">
        <f>IF(A108&lt;&gt;"",VLOOKUP(A108,$AK$6:$AT$53,5,FALSE),"")</f>
        <v>小2</v>
      </c>
      <c r="D108" s="18" t="s">
        <v>26</v>
      </c>
      <c r="E108" s="19" t="s">
        <v>53</v>
      </c>
      <c r="F108" s="19"/>
      <c r="G108" s="19"/>
      <c r="H108" s="19" t="s">
        <v>27</v>
      </c>
      <c r="I108" s="19" t="s">
        <v>53</v>
      </c>
      <c r="J108" s="19" t="s">
        <v>28</v>
      </c>
      <c r="K108" s="19" t="s">
        <v>28</v>
      </c>
      <c r="L108" s="19" t="s">
        <v>27</v>
      </c>
      <c r="M108" s="19"/>
      <c r="N108" s="19"/>
      <c r="O108" s="19" t="s">
        <v>28</v>
      </c>
      <c r="P108" s="19" t="s">
        <v>28</v>
      </c>
      <c r="Q108" s="19" t="s">
        <v>28</v>
      </c>
      <c r="R108" s="19" t="s">
        <v>28</v>
      </c>
      <c r="S108" s="19"/>
      <c r="T108" s="19"/>
      <c r="U108" s="19"/>
      <c r="V108" s="19" t="s">
        <v>28</v>
      </c>
      <c r="W108" s="19" t="s">
        <v>28</v>
      </c>
      <c r="X108" s="19" t="s">
        <v>28</v>
      </c>
      <c r="Y108" s="19" t="s">
        <v>28</v>
      </c>
      <c r="Z108" s="19" t="s">
        <v>27</v>
      </c>
      <c r="AA108" s="19"/>
      <c r="AB108" s="19"/>
      <c r="AC108" s="19" t="s">
        <v>28</v>
      </c>
      <c r="AD108" s="19" t="s">
        <v>28</v>
      </c>
      <c r="AE108" s="19" t="s">
        <v>28</v>
      </c>
      <c r="AF108" s="19" t="s">
        <v>28</v>
      </c>
      <c r="AG108" s="19"/>
      <c r="AH108" s="19"/>
      <c r="AI108" s="19"/>
      <c r="AJ108" s="3"/>
      <c r="AK108" s="13"/>
      <c r="AL108" s="13"/>
      <c r="AM108" s="13"/>
      <c r="AN108" s="13"/>
      <c r="AO108" s="13"/>
      <c r="AP108" s="13"/>
      <c r="AQ108" s="13"/>
      <c r="AR108" s="13"/>
      <c r="AS108" s="13"/>
      <c r="AT108" s="13"/>
    </row>
    <row r="109" ht="18.75" customHeight="1">
      <c r="A109" s="20"/>
      <c r="B109" s="20"/>
      <c r="C109" s="21"/>
      <c r="D109" s="22" t="s">
        <v>32</v>
      </c>
      <c r="E109" s="23">
        <v>2.0</v>
      </c>
      <c r="F109" s="23"/>
      <c r="G109" s="23"/>
      <c r="H109" s="23">
        <v>2.0</v>
      </c>
      <c r="I109" s="23">
        <v>2.0</v>
      </c>
      <c r="J109" s="23">
        <v>2.0</v>
      </c>
      <c r="K109" s="23">
        <v>2.0</v>
      </c>
      <c r="L109" s="23">
        <v>2.0</v>
      </c>
      <c r="M109" s="23"/>
      <c r="N109" s="23"/>
      <c r="O109" s="23">
        <v>2.0</v>
      </c>
      <c r="P109" s="23">
        <v>2.0</v>
      </c>
      <c r="Q109" s="23">
        <v>2.0</v>
      </c>
      <c r="R109" s="23">
        <v>2.0</v>
      </c>
      <c r="S109" s="23"/>
      <c r="T109" s="23"/>
      <c r="U109" s="23"/>
      <c r="V109" s="23">
        <v>2.0</v>
      </c>
      <c r="W109" s="23">
        <v>2.0</v>
      </c>
      <c r="X109" s="23">
        <v>2.0</v>
      </c>
      <c r="Y109" s="23">
        <v>2.0</v>
      </c>
      <c r="Z109" s="23">
        <v>2.0</v>
      </c>
      <c r="AA109" s="23"/>
      <c r="AB109" s="23"/>
      <c r="AC109" s="23">
        <v>2.0</v>
      </c>
      <c r="AD109" s="23">
        <v>2.0</v>
      </c>
      <c r="AE109" s="23">
        <v>2.0</v>
      </c>
      <c r="AF109" s="23">
        <v>2.0</v>
      </c>
      <c r="AG109" s="23"/>
      <c r="AH109" s="23"/>
      <c r="AI109" s="23"/>
      <c r="AJ109" s="3"/>
      <c r="AK109" s="13"/>
      <c r="AL109" s="13"/>
      <c r="AM109" s="13"/>
      <c r="AN109" s="13"/>
      <c r="AO109" s="13"/>
      <c r="AP109" s="13"/>
      <c r="AQ109" s="13"/>
      <c r="AR109" s="13"/>
      <c r="AS109" s="13"/>
      <c r="AT109" s="13"/>
    </row>
    <row r="110" ht="18.75" customHeight="1">
      <c r="A110" s="20"/>
      <c r="B110" s="21"/>
      <c r="C110" s="6">
        <f>COUNTIF(E108:AI108,"○")+COUNTIF(E108:AL108,"◎")</f>
        <v>17</v>
      </c>
      <c r="D110" s="22" t="s">
        <v>34</v>
      </c>
      <c r="E110" s="24" t="s">
        <v>43</v>
      </c>
      <c r="F110" s="24"/>
      <c r="G110" s="24"/>
      <c r="H110" s="24" t="s">
        <v>43</v>
      </c>
      <c r="I110" s="24" t="s">
        <v>43</v>
      </c>
      <c r="J110" s="24" t="s">
        <v>42</v>
      </c>
      <c r="K110" s="24" t="s">
        <v>42</v>
      </c>
      <c r="L110" s="24" t="s">
        <v>43</v>
      </c>
      <c r="M110" s="24"/>
      <c r="N110" s="24"/>
      <c r="O110" s="24" t="s">
        <v>42</v>
      </c>
      <c r="P110" s="24" t="s">
        <v>42</v>
      </c>
      <c r="Q110" s="24" t="s">
        <v>42</v>
      </c>
      <c r="R110" s="24" t="s">
        <v>42</v>
      </c>
      <c r="S110" s="24"/>
      <c r="T110" s="24"/>
      <c r="U110" s="24"/>
      <c r="V110" s="24" t="s">
        <v>42</v>
      </c>
      <c r="W110" s="24" t="s">
        <v>42</v>
      </c>
      <c r="X110" s="24" t="s">
        <v>42</v>
      </c>
      <c r="Y110" s="24" t="s">
        <v>42</v>
      </c>
      <c r="Z110" s="24" t="s">
        <v>43</v>
      </c>
      <c r="AA110" s="24"/>
      <c r="AB110" s="24"/>
      <c r="AC110" s="24" t="s">
        <v>42</v>
      </c>
      <c r="AD110" s="24" t="s">
        <v>42</v>
      </c>
      <c r="AE110" s="24" t="s">
        <v>42</v>
      </c>
      <c r="AF110" s="24" t="s">
        <v>42</v>
      </c>
      <c r="AG110" s="24"/>
      <c r="AH110" s="24"/>
      <c r="AI110" s="24"/>
      <c r="AJ110" s="3"/>
      <c r="AK110" s="13"/>
      <c r="AL110" s="13"/>
      <c r="AM110" s="13"/>
      <c r="AN110" s="13"/>
      <c r="AO110" s="13"/>
      <c r="AP110" s="13"/>
      <c r="AQ110" s="13"/>
      <c r="AR110" s="13"/>
      <c r="AS110" s="13"/>
      <c r="AT110" s="13"/>
    </row>
    <row r="111" ht="18.75" customHeight="1">
      <c r="A111" s="25"/>
      <c r="B111" s="26" t="str">
        <f>IF(A108&lt;&gt;"",VLOOKUP(A108,$AK$6:$AT$53,3,FALSE),"")</f>
        <v>三ッ沢小学校</v>
      </c>
      <c r="C111" s="26">
        <f>IF(A108&lt;&gt;"",VLOOKUP(A108,$AK$6:$AT$53,6,FALSE),"")</f>
        <v>27</v>
      </c>
      <c r="D111" s="27" t="s">
        <v>47</v>
      </c>
      <c r="E111" s="28" t="s">
        <v>48</v>
      </c>
      <c r="F111" s="28"/>
      <c r="G111" s="28"/>
      <c r="H111" s="28" t="s">
        <v>48</v>
      </c>
      <c r="I111" s="28" t="s">
        <v>48</v>
      </c>
      <c r="J111" s="28" t="s">
        <v>49</v>
      </c>
      <c r="K111" s="28" t="s">
        <v>49</v>
      </c>
      <c r="L111" s="28" t="s">
        <v>48</v>
      </c>
      <c r="M111" s="28"/>
      <c r="N111" s="28"/>
      <c r="O111" s="28" t="s">
        <v>49</v>
      </c>
      <c r="P111" s="28" t="s">
        <v>49</v>
      </c>
      <c r="Q111" s="28" t="s">
        <v>49</v>
      </c>
      <c r="R111" s="28" t="s">
        <v>49</v>
      </c>
      <c r="S111" s="28"/>
      <c r="T111" s="28"/>
      <c r="U111" s="28"/>
      <c r="V111" s="28" t="s">
        <v>49</v>
      </c>
      <c r="W111" s="28" t="s">
        <v>49</v>
      </c>
      <c r="X111" s="28" t="s">
        <v>49</v>
      </c>
      <c r="Y111" s="28" t="s">
        <v>49</v>
      </c>
      <c r="Z111" s="28" t="s">
        <v>48</v>
      </c>
      <c r="AA111" s="28"/>
      <c r="AB111" s="28"/>
      <c r="AC111" s="28" t="s">
        <v>49</v>
      </c>
      <c r="AD111" s="28" t="s">
        <v>49</v>
      </c>
      <c r="AE111" s="28" t="s">
        <v>49</v>
      </c>
      <c r="AF111" s="28" t="s">
        <v>49</v>
      </c>
      <c r="AG111" s="28"/>
      <c r="AH111" s="28"/>
      <c r="AI111" s="28"/>
      <c r="AJ111" s="3"/>
      <c r="AK111" s="13"/>
      <c r="AL111" s="13"/>
      <c r="AM111" s="13"/>
      <c r="AN111" s="13"/>
      <c r="AO111" s="13"/>
      <c r="AP111" s="13"/>
      <c r="AQ111" s="13"/>
      <c r="AR111" s="13"/>
      <c r="AS111" s="13"/>
      <c r="AT111" s="13"/>
    </row>
    <row r="112" ht="18.75" customHeight="1">
      <c r="A112" s="29">
        <f>IF(A108="","",IF(A108+1&lt;=MAX($AK$6:$AK$231),A108+1,""))</f>
        <v>27</v>
      </c>
      <c r="B112" s="17" t="str">
        <f>IF(A112&lt;&gt;"",VLOOKUP(A112,$AK$6:$AT$53,2,FALSE),"")</f>
        <v>宮田 柚輝</v>
      </c>
      <c r="C112" s="16" t="str">
        <f>IF(A112&lt;&gt;"",VLOOKUP(A112,$AK$6:$AT$53,5,FALSE),"")</f>
        <v>中3</v>
      </c>
      <c r="D112" s="18" t="s">
        <v>26</v>
      </c>
      <c r="E112" s="19" t="s">
        <v>53</v>
      </c>
      <c r="F112" s="19"/>
      <c r="G112" s="19" t="s">
        <v>27</v>
      </c>
      <c r="H112" s="19" t="s">
        <v>27</v>
      </c>
      <c r="I112" s="19"/>
      <c r="J112" s="19" t="s">
        <v>28</v>
      </c>
      <c r="K112" s="19" t="s">
        <v>28</v>
      </c>
      <c r="L112" s="19" t="s">
        <v>27</v>
      </c>
      <c r="M112" s="19"/>
      <c r="N112" s="19" t="s">
        <v>28</v>
      </c>
      <c r="O112" s="19" t="s">
        <v>28</v>
      </c>
      <c r="P112" s="19"/>
      <c r="Q112" s="19" t="s">
        <v>28</v>
      </c>
      <c r="R112" s="19" t="s">
        <v>28</v>
      </c>
      <c r="S112" s="19" t="s">
        <v>27</v>
      </c>
      <c r="T112" s="19"/>
      <c r="U112" s="19" t="s">
        <v>28</v>
      </c>
      <c r="V112" s="19" t="s">
        <v>28</v>
      </c>
      <c r="W112" s="19"/>
      <c r="X112" s="19" t="s">
        <v>28</v>
      </c>
      <c r="Y112" s="19" t="s">
        <v>28</v>
      </c>
      <c r="Z112" s="19"/>
      <c r="AA112" s="19"/>
      <c r="AB112" s="19" t="s">
        <v>28</v>
      </c>
      <c r="AC112" s="19" t="s">
        <v>28</v>
      </c>
      <c r="AD112" s="19"/>
      <c r="AE112" s="19" t="s">
        <v>28</v>
      </c>
      <c r="AF112" s="19" t="s">
        <v>28</v>
      </c>
      <c r="AG112" s="19"/>
      <c r="AH112" s="19"/>
      <c r="AI112" s="19" t="s">
        <v>28</v>
      </c>
      <c r="AJ112" s="3"/>
      <c r="AK112" s="13"/>
      <c r="AL112" s="13"/>
      <c r="AM112" s="13"/>
      <c r="AN112" s="13"/>
      <c r="AO112" s="13"/>
      <c r="AP112" s="13"/>
      <c r="AQ112" s="13"/>
      <c r="AR112" s="13"/>
      <c r="AS112" s="13"/>
      <c r="AT112" s="13"/>
    </row>
    <row r="113" ht="18.75" customHeight="1">
      <c r="A113" s="20"/>
      <c r="B113" s="20"/>
      <c r="C113" s="21"/>
      <c r="D113" s="22" t="s">
        <v>32</v>
      </c>
      <c r="E113" s="23">
        <v>2.0</v>
      </c>
      <c r="F113" s="23"/>
      <c r="G113" s="23">
        <v>2.0</v>
      </c>
      <c r="H113" s="23">
        <v>2.0</v>
      </c>
      <c r="I113" s="23"/>
      <c r="J113" s="23">
        <v>2.0</v>
      </c>
      <c r="K113" s="23">
        <v>2.0</v>
      </c>
      <c r="L113" s="23">
        <v>2.0</v>
      </c>
      <c r="M113" s="23"/>
      <c r="N113" s="23">
        <v>2.0</v>
      </c>
      <c r="O113" s="23">
        <v>2.0</v>
      </c>
      <c r="P113" s="23"/>
      <c r="Q113" s="23">
        <v>2.0</v>
      </c>
      <c r="R113" s="23">
        <v>2.0</v>
      </c>
      <c r="S113" s="23">
        <v>2.0</v>
      </c>
      <c r="T113" s="23"/>
      <c r="U113" s="23">
        <v>2.0</v>
      </c>
      <c r="V113" s="23">
        <v>2.0</v>
      </c>
      <c r="W113" s="23"/>
      <c r="X113" s="23">
        <v>2.0</v>
      </c>
      <c r="Y113" s="23">
        <v>2.0</v>
      </c>
      <c r="Z113" s="23"/>
      <c r="AA113" s="23"/>
      <c r="AB113" s="23">
        <v>2.0</v>
      </c>
      <c r="AC113" s="23">
        <v>2.0</v>
      </c>
      <c r="AD113" s="23"/>
      <c r="AE113" s="23">
        <v>2.0</v>
      </c>
      <c r="AF113" s="23">
        <v>2.0</v>
      </c>
      <c r="AG113" s="23"/>
      <c r="AH113" s="23"/>
      <c r="AI113" s="23">
        <v>2.0</v>
      </c>
      <c r="AJ113" s="3"/>
      <c r="AK113" s="13"/>
      <c r="AL113" s="13"/>
      <c r="AM113" s="13"/>
      <c r="AN113" s="13"/>
      <c r="AO113" s="13"/>
      <c r="AP113" s="13"/>
      <c r="AQ113" s="13"/>
      <c r="AR113" s="13"/>
      <c r="AS113" s="13"/>
      <c r="AT113" s="13"/>
    </row>
    <row r="114" ht="18.75" customHeight="1">
      <c r="A114" s="20"/>
      <c r="B114" s="21"/>
      <c r="C114" s="6">
        <f>COUNTIF(E112:AI112,"○")+COUNTIF(E112:AL112,"◎")</f>
        <v>19</v>
      </c>
      <c r="D114" s="22" t="s">
        <v>34</v>
      </c>
      <c r="E114" s="24" t="s">
        <v>43</v>
      </c>
      <c r="F114" s="24"/>
      <c r="G114" s="24" t="s">
        <v>43</v>
      </c>
      <c r="H114" s="24" t="s">
        <v>43</v>
      </c>
      <c r="I114" s="24"/>
      <c r="J114" s="24" t="s">
        <v>42</v>
      </c>
      <c r="K114" s="24" t="s">
        <v>42</v>
      </c>
      <c r="L114" s="24" t="s">
        <v>43</v>
      </c>
      <c r="M114" s="24"/>
      <c r="N114" s="24" t="s">
        <v>42</v>
      </c>
      <c r="O114" s="24" t="s">
        <v>42</v>
      </c>
      <c r="P114" s="24"/>
      <c r="Q114" s="24" t="s">
        <v>42</v>
      </c>
      <c r="R114" s="24" t="s">
        <v>42</v>
      </c>
      <c r="S114" s="24" t="s">
        <v>43</v>
      </c>
      <c r="T114" s="24"/>
      <c r="U114" s="24" t="s">
        <v>42</v>
      </c>
      <c r="V114" s="24" t="s">
        <v>42</v>
      </c>
      <c r="W114" s="24"/>
      <c r="X114" s="24" t="s">
        <v>42</v>
      </c>
      <c r="Y114" s="24" t="s">
        <v>42</v>
      </c>
      <c r="Z114" s="24"/>
      <c r="AA114" s="24"/>
      <c r="AB114" s="24" t="s">
        <v>42</v>
      </c>
      <c r="AC114" s="24" t="s">
        <v>42</v>
      </c>
      <c r="AD114" s="24"/>
      <c r="AE114" s="24" t="s">
        <v>42</v>
      </c>
      <c r="AF114" s="24" t="s">
        <v>42</v>
      </c>
      <c r="AG114" s="24"/>
      <c r="AH114" s="24"/>
      <c r="AI114" s="24" t="s">
        <v>42</v>
      </c>
      <c r="AJ114" s="3"/>
      <c r="AK114" s="13"/>
      <c r="AL114" s="13"/>
      <c r="AM114" s="13"/>
      <c r="AN114" s="13"/>
      <c r="AO114" s="13"/>
      <c r="AP114" s="13"/>
      <c r="AQ114" s="13"/>
      <c r="AR114" s="13"/>
      <c r="AS114" s="13"/>
      <c r="AT114" s="13"/>
    </row>
    <row r="115" ht="18.75" customHeight="1">
      <c r="A115" s="25"/>
      <c r="B115" s="26" t="str">
        <f>IF(A112&lt;&gt;"",VLOOKUP(A112,$AK$6:$AT$53,3,FALSE),"")</f>
        <v>保土ケ谷中学校</v>
      </c>
      <c r="C115" s="26">
        <f>IF(A112&lt;&gt;"",VLOOKUP(A112,$AK$6:$AT$53,6,FALSE),"")</f>
        <v>14</v>
      </c>
      <c r="D115" s="27" t="s">
        <v>47</v>
      </c>
      <c r="E115" s="28" t="s">
        <v>48</v>
      </c>
      <c r="F115" s="28"/>
      <c r="G115" s="28" t="s">
        <v>48</v>
      </c>
      <c r="H115" s="28" t="s">
        <v>48</v>
      </c>
      <c r="I115" s="28"/>
      <c r="J115" s="28" t="s">
        <v>49</v>
      </c>
      <c r="K115" s="28" t="s">
        <v>49</v>
      </c>
      <c r="L115" s="28" t="s">
        <v>48</v>
      </c>
      <c r="M115" s="28"/>
      <c r="N115" s="28" t="s">
        <v>49</v>
      </c>
      <c r="O115" s="28" t="s">
        <v>49</v>
      </c>
      <c r="P115" s="28"/>
      <c r="Q115" s="28" t="s">
        <v>49</v>
      </c>
      <c r="R115" s="28" t="s">
        <v>49</v>
      </c>
      <c r="S115" s="28" t="s">
        <v>48</v>
      </c>
      <c r="T115" s="28"/>
      <c r="U115" s="28" t="s">
        <v>49</v>
      </c>
      <c r="V115" s="28" t="s">
        <v>49</v>
      </c>
      <c r="W115" s="28"/>
      <c r="X115" s="28" t="s">
        <v>49</v>
      </c>
      <c r="Y115" s="28" t="s">
        <v>49</v>
      </c>
      <c r="Z115" s="28"/>
      <c r="AA115" s="28"/>
      <c r="AB115" s="28" t="s">
        <v>49</v>
      </c>
      <c r="AC115" s="28" t="s">
        <v>49</v>
      </c>
      <c r="AD115" s="28"/>
      <c r="AE115" s="28" t="s">
        <v>49</v>
      </c>
      <c r="AF115" s="28" t="s">
        <v>49</v>
      </c>
      <c r="AG115" s="28"/>
      <c r="AH115" s="28"/>
      <c r="AI115" s="28" t="s">
        <v>49</v>
      </c>
      <c r="AJ115" s="3"/>
      <c r="AK115" s="13"/>
      <c r="AL115" s="13"/>
      <c r="AM115" s="13"/>
      <c r="AN115" s="13"/>
      <c r="AO115" s="13"/>
      <c r="AP115" s="13"/>
      <c r="AQ115" s="13"/>
      <c r="AR115" s="13"/>
      <c r="AS115" s="13"/>
      <c r="AT115" s="13"/>
    </row>
    <row r="116" ht="18.75" customHeight="1">
      <c r="A116" s="29">
        <f>IF(A112="","",IF(A112+1&lt;=MAX($AK$6:$AK$231),A112+1,""))</f>
        <v>28</v>
      </c>
      <c r="B116" s="17" t="str">
        <f>IF(A116&lt;&gt;"",VLOOKUP(A116,$AK$6:$AT$53,2,FALSE),"")</f>
        <v>菅谷 康介</v>
      </c>
      <c r="C116" s="16" t="str">
        <f>IF(A116&lt;&gt;"",VLOOKUP(A116,$AK$6:$AT$53,5,FALSE),"")</f>
        <v>小2</v>
      </c>
      <c r="D116" s="18" t="s">
        <v>26</v>
      </c>
      <c r="E116" s="19"/>
      <c r="F116" s="19"/>
      <c r="G116" s="19"/>
      <c r="H116" s="19" t="s">
        <v>27</v>
      </c>
      <c r="I116" s="19" t="s">
        <v>27</v>
      </c>
      <c r="J116" s="19"/>
      <c r="K116" s="19"/>
      <c r="L116" s="19" t="s">
        <v>27</v>
      </c>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3"/>
      <c r="AK116" s="13"/>
      <c r="AL116" s="13"/>
      <c r="AM116" s="13"/>
      <c r="AN116" s="13"/>
      <c r="AO116" s="13"/>
      <c r="AP116" s="13"/>
      <c r="AQ116" s="13"/>
      <c r="AR116" s="13"/>
      <c r="AS116" s="13"/>
      <c r="AT116" s="13"/>
    </row>
    <row r="117" ht="18.75" customHeight="1">
      <c r="A117" s="20"/>
      <c r="B117" s="20"/>
      <c r="C117" s="21"/>
      <c r="D117" s="22" t="s">
        <v>32</v>
      </c>
      <c r="E117" s="23"/>
      <c r="F117" s="23"/>
      <c r="G117" s="23"/>
      <c r="H117" s="23">
        <v>2.0</v>
      </c>
      <c r="I117" s="23">
        <v>2.0</v>
      </c>
      <c r="J117" s="23"/>
      <c r="K117" s="23"/>
      <c r="L117" s="23">
        <v>2.0</v>
      </c>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3"/>
      <c r="AK117" s="13"/>
      <c r="AL117" s="13"/>
      <c r="AM117" s="13"/>
      <c r="AN117" s="13"/>
      <c r="AO117" s="13"/>
      <c r="AP117" s="13"/>
      <c r="AQ117" s="13"/>
      <c r="AR117" s="13"/>
      <c r="AS117" s="13"/>
      <c r="AT117" s="13"/>
    </row>
    <row r="118" ht="18.75" customHeight="1">
      <c r="A118" s="20"/>
      <c r="B118" s="21"/>
      <c r="C118" s="6">
        <f>COUNTIF(E116:AI116,"○")+COUNTIF(E116:AL116,"◎")</f>
        <v>3</v>
      </c>
      <c r="D118" s="22" t="s">
        <v>34</v>
      </c>
      <c r="E118" s="24"/>
      <c r="F118" s="24"/>
      <c r="G118" s="24"/>
      <c r="H118" s="24" t="s">
        <v>43</v>
      </c>
      <c r="I118" s="24" t="s">
        <v>43</v>
      </c>
      <c r="J118" s="24"/>
      <c r="K118" s="24"/>
      <c r="L118" s="24" t="s">
        <v>43</v>
      </c>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3"/>
      <c r="AK118" s="13"/>
      <c r="AL118" s="13"/>
      <c r="AM118" s="13"/>
      <c r="AN118" s="13"/>
      <c r="AO118" s="13"/>
      <c r="AP118" s="13"/>
      <c r="AQ118" s="13"/>
      <c r="AR118" s="13"/>
      <c r="AS118" s="13"/>
      <c r="AT118" s="13"/>
    </row>
    <row r="119" ht="18.75" customHeight="1">
      <c r="A119" s="25"/>
      <c r="B119" s="26" t="str">
        <f>IF(A116&lt;&gt;"",VLOOKUP(A116,$AK$6:$AT$53,3,FALSE),"")</f>
        <v/>
      </c>
      <c r="C119" s="26">
        <f>IF(A116&lt;&gt;"",VLOOKUP(A116,$AK$6:$AT$53,6,FALSE),"")</f>
        <v>15</v>
      </c>
      <c r="D119" s="27" t="s">
        <v>47</v>
      </c>
      <c r="E119" s="28"/>
      <c r="F119" s="28"/>
      <c r="G119" s="28"/>
      <c r="H119" s="28" t="s">
        <v>48</v>
      </c>
      <c r="I119" s="28" t="s">
        <v>48</v>
      </c>
      <c r="J119" s="28"/>
      <c r="K119" s="28"/>
      <c r="L119" s="28" t="s">
        <v>48</v>
      </c>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3"/>
      <c r="AK119" s="13"/>
      <c r="AL119" s="13"/>
      <c r="AM119" s="13"/>
      <c r="AN119" s="13"/>
      <c r="AO119" s="13"/>
      <c r="AP119" s="13"/>
      <c r="AQ119" s="13"/>
      <c r="AR119" s="13"/>
      <c r="AS119" s="13"/>
      <c r="AT119" s="13"/>
    </row>
    <row r="120" ht="18.75" customHeight="1">
      <c r="A120" s="29">
        <f>IF(A116="","",IF(A116+1&lt;=MAX($AK$6:$AK$231),A116+1,""))</f>
        <v>29</v>
      </c>
      <c r="B120" s="17" t="str">
        <f>IF(A120&lt;&gt;"",VLOOKUP(A120,$AK$6:$AT$53,2,FALSE),"")</f>
        <v>伊藤 小晴</v>
      </c>
      <c r="C120" s="16" t="str">
        <f>IF(A120&lt;&gt;"",VLOOKUP(A120,$AK$6:$AT$53,5,FALSE),"")</f>
        <v>中1</v>
      </c>
      <c r="D120" s="18" t="s">
        <v>26</v>
      </c>
      <c r="E120" s="19"/>
      <c r="F120" s="19"/>
      <c r="G120" s="19"/>
      <c r="H120" s="19" t="s">
        <v>27</v>
      </c>
      <c r="I120" s="19" t="s">
        <v>27</v>
      </c>
      <c r="J120" s="19"/>
      <c r="K120" s="19" t="s">
        <v>28</v>
      </c>
      <c r="L120" s="19" t="s">
        <v>27</v>
      </c>
      <c r="M120" s="19"/>
      <c r="N120" s="19" t="s">
        <v>28</v>
      </c>
      <c r="O120" s="19" t="s">
        <v>28</v>
      </c>
      <c r="P120" s="19" t="s">
        <v>28</v>
      </c>
      <c r="Q120" s="19"/>
      <c r="R120" s="19" t="s">
        <v>28</v>
      </c>
      <c r="S120" s="19"/>
      <c r="T120" s="19"/>
      <c r="U120" s="19" t="s">
        <v>28</v>
      </c>
      <c r="V120" s="19" t="s">
        <v>28</v>
      </c>
      <c r="W120" s="19" t="s">
        <v>28</v>
      </c>
      <c r="X120" s="19"/>
      <c r="Y120" s="19" t="s">
        <v>28</v>
      </c>
      <c r="Z120" s="19"/>
      <c r="AA120" s="19"/>
      <c r="AB120" s="19" t="s">
        <v>28</v>
      </c>
      <c r="AC120" s="19" t="s">
        <v>28</v>
      </c>
      <c r="AD120" s="19" t="s">
        <v>28</v>
      </c>
      <c r="AE120" s="19"/>
      <c r="AF120" s="19" t="s">
        <v>28</v>
      </c>
      <c r="AG120" s="19"/>
      <c r="AH120" s="19"/>
      <c r="AI120" s="19"/>
      <c r="AJ120" s="3"/>
      <c r="AK120" s="13"/>
      <c r="AL120" s="13"/>
      <c r="AM120" s="13"/>
      <c r="AN120" s="13"/>
      <c r="AO120" s="13"/>
      <c r="AP120" s="13"/>
      <c r="AQ120" s="13"/>
      <c r="AR120" s="13"/>
      <c r="AS120" s="13"/>
      <c r="AT120" s="13"/>
    </row>
    <row r="121" ht="18.75" customHeight="1">
      <c r="A121" s="20"/>
      <c r="B121" s="20"/>
      <c r="C121" s="21"/>
      <c r="D121" s="22" t="s">
        <v>32</v>
      </c>
      <c r="E121" s="23"/>
      <c r="F121" s="23"/>
      <c r="G121" s="23"/>
      <c r="H121" s="23">
        <v>2.0</v>
      </c>
      <c r="I121" s="23">
        <v>2.0</v>
      </c>
      <c r="J121" s="23"/>
      <c r="K121" s="23">
        <v>2.0</v>
      </c>
      <c r="L121" s="23">
        <v>2.0</v>
      </c>
      <c r="M121" s="23"/>
      <c r="N121" s="23">
        <v>2.0</v>
      </c>
      <c r="O121" s="23">
        <v>2.0</v>
      </c>
      <c r="P121" s="23">
        <v>2.0</v>
      </c>
      <c r="Q121" s="23"/>
      <c r="R121" s="23">
        <v>2.0</v>
      </c>
      <c r="S121" s="23"/>
      <c r="T121" s="23"/>
      <c r="U121" s="23">
        <v>2.0</v>
      </c>
      <c r="V121" s="23">
        <v>2.0</v>
      </c>
      <c r="W121" s="23">
        <v>2.0</v>
      </c>
      <c r="X121" s="23"/>
      <c r="Y121" s="23">
        <v>2.0</v>
      </c>
      <c r="Z121" s="23"/>
      <c r="AA121" s="23"/>
      <c r="AB121" s="23">
        <v>2.0</v>
      </c>
      <c r="AC121" s="23">
        <v>2.0</v>
      </c>
      <c r="AD121" s="23">
        <v>2.0</v>
      </c>
      <c r="AE121" s="23"/>
      <c r="AF121" s="23">
        <v>2.0</v>
      </c>
      <c r="AG121" s="23"/>
      <c r="AH121" s="23"/>
      <c r="AI121" s="23"/>
      <c r="AJ121" s="3"/>
      <c r="AK121" s="13"/>
      <c r="AL121" s="13"/>
      <c r="AM121" s="13"/>
      <c r="AN121" s="13"/>
      <c r="AO121" s="13"/>
      <c r="AP121" s="13"/>
      <c r="AQ121" s="13"/>
      <c r="AR121" s="13"/>
      <c r="AS121" s="13"/>
      <c r="AT121" s="13"/>
    </row>
    <row r="122" ht="18.75" customHeight="1">
      <c r="A122" s="20"/>
      <c r="B122" s="21"/>
      <c r="C122" s="6">
        <f>COUNTIF(E120:AI120,"○")+COUNTIF(E120:AL120,"◎")</f>
        <v>16</v>
      </c>
      <c r="D122" s="22" t="s">
        <v>34</v>
      </c>
      <c r="E122" s="24"/>
      <c r="F122" s="24"/>
      <c r="G122" s="24"/>
      <c r="H122" s="24" t="s">
        <v>43</v>
      </c>
      <c r="I122" s="24" t="s">
        <v>43</v>
      </c>
      <c r="J122" s="24"/>
      <c r="K122" s="24" t="s">
        <v>42</v>
      </c>
      <c r="L122" s="24" t="s">
        <v>43</v>
      </c>
      <c r="M122" s="24"/>
      <c r="N122" s="24" t="s">
        <v>42</v>
      </c>
      <c r="O122" s="24" t="s">
        <v>42</v>
      </c>
      <c r="P122" s="24" t="s">
        <v>42</v>
      </c>
      <c r="Q122" s="24"/>
      <c r="R122" s="24" t="s">
        <v>42</v>
      </c>
      <c r="S122" s="24"/>
      <c r="T122" s="24"/>
      <c r="U122" s="24" t="s">
        <v>42</v>
      </c>
      <c r="V122" s="24" t="s">
        <v>42</v>
      </c>
      <c r="W122" s="24" t="s">
        <v>42</v>
      </c>
      <c r="X122" s="24"/>
      <c r="Y122" s="24" t="s">
        <v>42</v>
      </c>
      <c r="Z122" s="24"/>
      <c r="AA122" s="24"/>
      <c r="AB122" s="24" t="s">
        <v>42</v>
      </c>
      <c r="AC122" s="24" t="s">
        <v>42</v>
      </c>
      <c r="AD122" s="24" t="s">
        <v>42</v>
      </c>
      <c r="AE122" s="24"/>
      <c r="AF122" s="24" t="s">
        <v>42</v>
      </c>
      <c r="AG122" s="24"/>
      <c r="AH122" s="24"/>
      <c r="AI122" s="24"/>
      <c r="AJ122" s="3"/>
      <c r="AK122" s="13"/>
      <c r="AL122" s="13"/>
      <c r="AM122" s="13"/>
      <c r="AN122" s="13"/>
      <c r="AO122" s="13"/>
      <c r="AP122" s="13"/>
      <c r="AQ122" s="13"/>
      <c r="AR122" s="13"/>
      <c r="AS122" s="13"/>
      <c r="AT122" s="13"/>
    </row>
    <row r="123" ht="18.75" customHeight="1">
      <c r="A123" s="25"/>
      <c r="B123" s="26" t="str">
        <f>IF(A120&lt;&gt;"",VLOOKUP(A120,$AK$6:$AT$53,3,FALSE),"")</f>
        <v>星槎中学校</v>
      </c>
      <c r="C123" s="26">
        <f>IF(A120&lt;&gt;"",VLOOKUP(A120,$AK$6:$AT$53,6,FALSE),"")</f>
        <v>10</v>
      </c>
      <c r="D123" s="27" t="s">
        <v>47</v>
      </c>
      <c r="E123" s="28"/>
      <c r="F123" s="28"/>
      <c r="G123" s="28"/>
      <c r="H123" s="28" t="s">
        <v>48</v>
      </c>
      <c r="I123" s="28" t="s">
        <v>48</v>
      </c>
      <c r="J123" s="28"/>
      <c r="K123" s="28" t="s">
        <v>49</v>
      </c>
      <c r="L123" s="28" t="s">
        <v>48</v>
      </c>
      <c r="M123" s="28"/>
      <c r="N123" s="28" t="s">
        <v>49</v>
      </c>
      <c r="O123" s="28" t="s">
        <v>49</v>
      </c>
      <c r="P123" s="28" t="s">
        <v>49</v>
      </c>
      <c r="Q123" s="28"/>
      <c r="R123" s="28" t="s">
        <v>49</v>
      </c>
      <c r="S123" s="28"/>
      <c r="T123" s="28"/>
      <c r="U123" s="28" t="s">
        <v>49</v>
      </c>
      <c r="V123" s="28" t="s">
        <v>49</v>
      </c>
      <c r="W123" s="28" t="s">
        <v>49</v>
      </c>
      <c r="X123" s="28"/>
      <c r="Y123" s="28" t="s">
        <v>49</v>
      </c>
      <c r="Z123" s="28"/>
      <c r="AA123" s="28"/>
      <c r="AB123" s="28" t="s">
        <v>49</v>
      </c>
      <c r="AC123" s="28" t="s">
        <v>49</v>
      </c>
      <c r="AD123" s="28" t="s">
        <v>49</v>
      </c>
      <c r="AE123" s="28"/>
      <c r="AF123" s="28" t="s">
        <v>49</v>
      </c>
      <c r="AG123" s="28"/>
      <c r="AH123" s="28"/>
      <c r="AI123" s="28"/>
      <c r="AJ123" s="3"/>
      <c r="AK123" s="13"/>
      <c r="AL123" s="13"/>
      <c r="AM123" s="13"/>
      <c r="AN123" s="13"/>
      <c r="AO123" s="13"/>
      <c r="AP123" s="13"/>
      <c r="AQ123" s="13"/>
      <c r="AR123" s="13"/>
      <c r="AS123" s="13"/>
      <c r="AT123" s="13"/>
    </row>
    <row r="124" ht="18.75" hidden="1" customHeight="1">
      <c r="A124" s="29">
        <f>IF(A120="","",IF(A120+1&lt;=MAX($AK$6:$AK$231),A120+1,""))</f>
        <v>30</v>
      </c>
      <c r="B124" s="17" t="str">
        <f>IF(A124&lt;&gt;"",VLOOKUP(A124,$AK$6:$AT$53,2,FALSE),"")</f>
        <v>渡辺 悠斗</v>
      </c>
      <c r="C124" s="16" t="str">
        <f>IF(A124&lt;&gt;"",VLOOKUP(A124,$AK$6:$AT$53,5,FALSE),"")</f>
        <v>小3</v>
      </c>
      <c r="D124" s="18" t="s">
        <v>26</v>
      </c>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3"/>
      <c r="AK124" s="13"/>
      <c r="AL124" s="13"/>
      <c r="AM124" s="13"/>
      <c r="AN124" s="13"/>
      <c r="AO124" s="13"/>
      <c r="AP124" s="13"/>
      <c r="AQ124" s="13"/>
      <c r="AR124" s="13"/>
      <c r="AS124" s="13"/>
      <c r="AT124" s="13"/>
    </row>
    <row r="125" ht="18.75" hidden="1" customHeight="1">
      <c r="A125" s="20"/>
      <c r="B125" s="20"/>
      <c r="C125" s="21"/>
      <c r="D125" s="22" t="s">
        <v>32</v>
      </c>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3"/>
      <c r="AK125" s="13"/>
      <c r="AL125" s="13"/>
      <c r="AM125" s="13"/>
      <c r="AN125" s="13"/>
      <c r="AO125" s="13"/>
      <c r="AP125" s="13"/>
      <c r="AQ125" s="13"/>
      <c r="AR125" s="13"/>
      <c r="AS125" s="13"/>
      <c r="AT125" s="13"/>
    </row>
    <row r="126" ht="18.75" hidden="1" customHeight="1">
      <c r="A126" s="20"/>
      <c r="B126" s="21"/>
      <c r="C126" s="6">
        <f>COUNTIF(E124:AI124,"○")+COUNTIF(E124:AL124,"◎")</f>
        <v>0</v>
      </c>
      <c r="D126" s="22" t="s">
        <v>34</v>
      </c>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3"/>
      <c r="AK126" s="13"/>
      <c r="AL126" s="13"/>
      <c r="AM126" s="13"/>
      <c r="AN126" s="13"/>
      <c r="AO126" s="13"/>
      <c r="AP126" s="13"/>
      <c r="AQ126" s="13"/>
      <c r="AR126" s="13"/>
      <c r="AS126" s="13"/>
      <c r="AT126" s="13"/>
    </row>
    <row r="127" ht="18.75" hidden="1" customHeight="1">
      <c r="A127" s="25"/>
      <c r="B127" s="26" t="str">
        <f>IF(A124&lt;&gt;"",VLOOKUP(A124,$AK$6:$AT$53,3,FALSE),"")</f>
        <v>常盤台小学校</v>
      </c>
      <c r="C127" s="26">
        <f>IF(A124&lt;&gt;"",VLOOKUP(A124,$AK$6:$AT$53,6,FALSE),"")</f>
        <v>18</v>
      </c>
      <c r="D127" s="27" t="s">
        <v>47</v>
      </c>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3"/>
      <c r="AK127" s="13"/>
      <c r="AL127" s="13"/>
      <c r="AM127" s="13"/>
      <c r="AN127" s="13"/>
      <c r="AO127" s="13"/>
      <c r="AP127" s="13"/>
      <c r="AQ127" s="13"/>
      <c r="AR127" s="13"/>
      <c r="AS127" s="13"/>
      <c r="AT127" s="13"/>
    </row>
    <row r="128" ht="18.75" hidden="1" customHeight="1">
      <c r="A128" s="29">
        <f>IF(A124="","",IF(A124+1&lt;=MAX($AK$6:$AK$231),A124+1,""))</f>
        <v>31</v>
      </c>
      <c r="B128" s="17" t="str">
        <f>IF(A128&lt;&gt;"",VLOOKUP(A128,$AK$6:$AT$53,2,FALSE),"")</f>
        <v>發知 由香利</v>
      </c>
      <c r="C128" s="16" t="str">
        <f>IF(A128&lt;&gt;"",VLOOKUP(A128,$AK$6:$AT$53,5,FALSE),"")</f>
        <v>小2</v>
      </c>
      <c r="D128" s="18" t="s">
        <v>26</v>
      </c>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3"/>
      <c r="AK128" s="13"/>
      <c r="AL128" s="13"/>
      <c r="AM128" s="13"/>
      <c r="AN128" s="13"/>
      <c r="AO128" s="13"/>
      <c r="AP128" s="13"/>
      <c r="AQ128" s="13"/>
      <c r="AR128" s="13"/>
      <c r="AS128" s="13"/>
      <c r="AT128" s="13"/>
    </row>
    <row r="129" ht="18.75" hidden="1" customHeight="1">
      <c r="A129" s="20"/>
      <c r="B129" s="20"/>
      <c r="C129" s="21"/>
      <c r="D129" s="22" t="s">
        <v>32</v>
      </c>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3"/>
      <c r="AK129" s="13"/>
      <c r="AL129" s="13"/>
      <c r="AM129" s="13"/>
      <c r="AN129" s="13"/>
      <c r="AO129" s="13"/>
      <c r="AP129" s="13"/>
      <c r="AQ129" s="13"/>
      <c r="AR129" s="13"/>
      <c r="AS129" s="13"/>
      <c r="AT129" s="13"/>
    </row>
    <row r="130" ht="18.75" hidden="1" customHeight="1">
      <c r="A130" s="20"/>
      <c r="B130" s="21"/>
      <c r="C130" s="6">
        <f>COUNTIF(E128:AI128,"○")+COUNTIF(E128:AL128,"◎")</f>
        <v>0</v>
      </c>
      <c r="D130" s="22" t="s">
        <v>34</v>
      </c>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3"/>
      <c r="AK130" s="13"/>
      <c r="AL130" s="13"/>
      <c r="AM130" s="13"/>
      <c r="AN130" s="13"/>
      <c r="AO130" s="13"/>
      <c r="AP130" s="13"/>
      <c r="AQ130" s="13"/>
      <c r="AR130" s="13"/>
      <c r="AS130" s="13"/>
      <c r="AT130" s="13"/>
    </row>
    <row r="131" ht="18.75" hidden="1" customHeight="1">
      <c r="A131" s="25"/>
      <c r="B131" s="26" t="str">
        <f>IF(A128&lt;&gt;"",VLOOKUP(A128,$AK$6:$AT$53,3,FALSE),"")</f>
        <v>常盤台小学校</v>
      </c>
      <c r="C131" s="26">
        <f>IF(A128&lt;&gt;"",VLOOKUP(A128,$AK$6:$AT$53,6,FALSE),"")</f>
        <v>19</v>
      </c>
      <c r="D131" s="27" t="s">
        <v>47</v>
      </c>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3"/>
      <c r="AK131" s="13"/>
      <c r="AL131" s="13"/>
      <c r="AM131" s="13"/>
      <c r="AN131" s="13"/>
      <c r="AO131" s="13"/>
      <c r="AP131" s="13"/>
      <c r="AQ131" s="13"/>
      <c r="AR131" s="13"/>
      <c r="AS131" s="13"/>
      <c r="AT131" s="13"/>
    </row>
    <row r="132" ht="18.75" hidden="1" customHeight="1">
      <c r="A132" s="29">
        <f>IF(A128="","",IF(A128+1&lt;=MAX($AK$6:$AK$231),A128+1,""))</f>
        <v>32</v>
      </c>
      <c r="B132" s="17" t="str">
        <f>IF(A132&lt;&gt;"",VLOOKUP(A132,$AK$6:$AT$53,2,FALSE),"")</f>
        <v>落合 悠斗</v>
      </c>
      <c r="C132" s="16" t="str">
        <f>IF(A132&lt;&gt;"",VLOOKUP(A132,$AK$6:$AT$53,5,FALSE),"")</f>
        <v>高1</v>
      </c>
      <c r="D132" s="18" t="s">
        <v>26</v>
      </c>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3"/>
      <c r="AK132" s="13"/>
      <c r="AL132" s="13"/>
      <c r="AM132" s="13"/>
      <c r="AN132" s="13"/>
      <c r="AO132" s="13"/>
      <c r="AP132" s="13"/>
      <c r="AQ132" s="13"/>
      <c r="AR132" s="13"/>
      <c r="AS132" s="13"/>
      <c r="AT132" s="13"/>
    </row>
    <row r="133" ht="18.75" hidden="1" customHeight="1">
      <c r="A133" s="20"/>
      <c r="B133" s="20"/>
      <c r="C133" s="21"/>
      <c r="D133" s="22" t="s">
        <v>32</v>
      </c>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3"/>
      <c r="AK133" s="13"/>
      <c r="AL133" s="13"/>
      <c r="AM133" s="13"/>
      <c r="AN133" s="13"/>
      <c r="AO133" s="13"/>
      <c r="AP133" s="13"/>
      <c r="AQ133" s="13"/>
      <c r="AR133" s="13"/>
      <c r="AS133" s="13"/>
      <c r="AT133" s="13"/>
    </row>
    <row r="134" ht="18.75" hidden="1" customHeight="1">
      <c r="A134" s="20"/>
      <c r="B134" s="21"/>
      <c r="C134" s="6">
        <f>COUNTIF(E132:AI132,"○")+COUNTIF(E132:AL132,"◎")</f>
        <v>0</v>
      </c>
      <c r="D134" s="22" t="s">
        <v>34</v>
      </c>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3"/>
      <c r="AK134" s="13"/>
      <c r="AL134" s="13"/>
      <c r="AM134" s="13"/>
      <c r="AN134" s="13"/>
      <c r="AO134" s="13"/>
      <c r="AP134" s="13"/>
      <c r="AQ134" s="13"/>
      <c r="AR134" s="13"/>
      <c r="AS134" s="13"/>
      <c r="AT134" s="13"/>
    </row>
    <row r="135" ht="18.75" hidden="1" customHeight="1">
      <c r="A135" s="25"/>
      <c r="B135" s="26" t="str">
        <f>IF(A132&lt;&gt;"",VLOOKUP(A132,$AK$6:$AT$53,3,FALSE),"")</f>
        <v>日野中央高等支援学校</v>
      </c>
      <c r="C135" s="26">
        <f>IF(A132&lt;&gt;"",VLOOKUP(A132,$AK$6:$AT$53,6,FALSE),"")</f>
        <v>21</v>
      </c>
      <c r="D135" s="27" t="s">
        <v>47</v>
      </c>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3"/>
      <c r="AK135" s="13"/>
      <c r="AL135" s="13"/>
      <c r="AM135" s="13"/>
      <c r="AN135" s="13"/>
      <c r="AO135" s="13"/>
      <c r="AP135" s="13"/>
      <c r="AQ135" s="13"/>
      <c r="AR135" s="13"/>
      <c r="AS135" s="13"/>
      <c r="AT135" s="13"/>
    </row>
    <row r="136" ht="18.75" hidden="1" customHeight="1">
      <c r="A136" s="29">
        <f>IF(A132="","",IF(A132+1&lt;=MAX($AK$6:$AK$231),A132+1,""))</f>
        <v>33</v>
      </c>
      <c r="B136" s="17" t="str">
        <f>IF(A136&lt;&gt;"",VLOOKUP(A136,$AK$6:$AT$53,2,FALSE),"")</f>
        <v>落合 脩</v>
      </c>
      <c r="C136" s="16" t="str">
        <f>IF(A136&lt;&gt;"",VLOOKUP(A136,$AK$6:$AT$53,5,FALSE),"")</f>
        <v>中2</v>
      </c>
      <c r="D136" s="18" t="s">
        <v>26</v>
      </c>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3"/>
      <c r="AK136" s="13"/>
      <c r="AL136" s="13"/>
      <c r="AM136" s="13"/>
      <c r="AN136" s="13"/>
      <c r="AO136" s="13"/>
      <c r="AP136" s="13"/>
      <c r="AQ136" s="13"/>
      <c r="AR136" s="13"/>
      <c r="AS136" s="13"/>
      <c r="AT136" s="13"/>
    </row>
    <row r="137" ht="18.75" hidden="1" customHeight="1">
      <c r="A137" s="20"/>
      <c r="B137" s="20"/>
      <c r="C137" s="21"/>
      <c r="D137" s="22" t="s">
        <v>32</v>
      </c>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3"/>
      <c r="AK137" s="13"/>
      <c r="AL137" s="13"/>
      <c r="AM137" s="13"/>
      <c r="AN137" s="13"/>
      <c r="AO137" s="13"/>
      <c r="AP137" s="13"/>
      <c r="AQ137" s="13"/>
      <c r="AR137" s="13"/>
      <c r="AS137" s="13"/>
      <c r="AT137" s="13"/>
    </row>
    <row r="138" ht="18.75" hidden="1" customHeight="1">
      <c r="A138" s="20"/>
      <c r="B138" s="21"/>
      <c r="C138" s="6">
        <f>COUNTIF(E136:AI136,"○")+COUNTIF(E136:AL136,"◎")</f>
        <v>0</v>
      </c>
      <c r="D138" s="22" t="s">
        <v>34</v>
      </c>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3"/>
      <c r="AK138" s="13"/>
      <c r="AL138" s="13"/>
      <c r="AM138" s="13"/>
      <c r="AN138" s="13"/>
      <c r="AO138" s="13"/>
      <c r="AP138" s="13"/>
      <c r="AQ138" s="13"/>
      <c r="AR138" s="13"/>
      <c r="AS138" s="13"/>
      <c r="AT138" s="13"/>
    </row>
    <row r="139" ht="18.75" hidden="1" customHeight="1">
      <c r="A139" s="25"/>
      <c r="B139" s="26" t="str">
        <f>IF(A136&lt;&gt;"",VLOOKUP(A136,$AK$6:$AT$53,3,FALSE),"")</f>
        <v>保土ケ谷中学校</v>
      </c>
      <c r="C139" s="26">
        <f>IF(A136&lt;&gt;"",VLOOKUP(A136,$AK$6:$AT$53,6,FALSE),"")</f>
        <v>16</v>
      </c>
      <c r="D139" s="27" t="s">
        <v>47</v>
      </c>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3"/>
      <c r="AK139" s="13"/>
      <c r="AL139" s="13"/>
      <c r="AM139" s="13"/>
      <c r="AN139" s="13"/>
      <c r="AO139" s="13"/>
      <c r="AP139" s="13"/>
      <c r="AQ139" s="13"/>
      <c r="AR139" s="13"/>
      <c r="AS139" s="13"/>
      <c r="AT139" s="13"/>
    </row>
    <row r="140" ht="18.75" hidden="1" customHeight="1">
      <c r="A140" s="29" t="str">
        <f>IF(A136="","",IF(A136+1&lt;=MAX($AK$6:$AK$231),A136+1,""))</f>
        <v/>
      </c>
      <c r="B140" s="17" t="str">
        <f>IF(A140&lt;&gt;"",VLOOKUP(A140,$AK$6:$AT$53,2,FALSE),"")</f>
        <v/>
      </c>
      <c r="C140" s="16" t="str">
        <f>IF(A140&lt;&gt;"",VLOOKUP(A140,$AK$6:$AT$53,5,FALSE),"")</f>
        <v/>
      </c>
      <c r="D140" s="18" t="s">
        <v>26</v>
      </c>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3"/>
      <c r="AK140" s="13"/>
      <c r="AL140" s="13"/>
      <c r="AM140" s="13"/>
      <c r="AN140" s="13"/>
      <c r="AO140" s="13"/>
      <c r="AP140" s="13"/>
      <c r="AQ140" s="13"/>
      <c r="AR140" s="13"/>
      <c r="AS140" s="13"/>
      <c r="AT140" s="13"/>
    </row>
    <row r="141" ht="18.75" hidden="1" customHeight="1">
      <c r="A141" s="20"/>
      <c r="B141" s="20"/>
      <c r="C141" s="21"/>
      <c r="D141" s="22" t="s">
        <v>32</v>
      </c>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3"/>
      <c r="AK141" s="13"/>
      <c r="AL141" s="13"/>
      <c r="AM141" s="13"/>
      <c r="AN141" s="13"/>
      <c r="AO141" s="13"/>
      <c r="AP141" s="13"/>
      <c r="AQ141" s="13"/>
      <c r="AR141" s="13"/>
      <c r="AS141" s="13"/>
      <c r="AT141" s="13"/>
    </row>
    <row r="142" ht="18.75" hidden="1" customHeight="1">
      <c r="A142" s="20"/>
      <c r="B142" s="21"/>
      <c r="C142" s="6">
        <f>COUNTIF(E140:AI140,"○")+COUNTIF(E140:AL140,"◎")</f>
        <v>0</v>
      </c>
      <c r="D142" s="22" t="s">
        <v>34</v>
      </c>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3"/>
      <c r="AK142" s="13"/>
      <c r="AL142" s="13"/>
      <c r="AM142" s="13"/>
      <c r="AN142" s="13"/>
      <c r="AO142" s="13"/>
      <c r="AP142" s="13"/>
      <c r="AQ142" s="13"/>
      <c r="AR142" s="13"/>
      <c r="AS142" s="13"/>
      <c r="AT142" s="13"/>
    </row>
    <row r="143" ht="18.75" hidden="1" customHeight="1">
      <c r="A143" s="25"/>
      <c r="B143" s="26" t="str">
        <f>IF(A140&lt;&gt;"",VLOOKUP(A140,$AK$6:$AT$53,3,FALSE),"")</f>
        <v/>
      </c>
      <c r="C143" s="26" t="str">
        <f>IF(A140&lt;&gt;"",VLOOKUP(A140,$AK$6:$AT$53,6,FALSE),"")</f>
        <v/>
      </c>
      <c r="D143" s="27" t="s">
        <v>47</v>
      </c>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3"/>
      <c r="AK143" s="13"/>
      <c r="AL143" s="13"/>
      <c r="AM143" s="13"/>
      <c r="AN143" s="13"/>
      <c r="AO143" s="13"/>
      <c r="AP143" s="13"/>
      <c r="AQ143" s="13"/>
      <c r="AR143" s="13"/>
      <c r="AS143" s="13"/>
      <c r="AT143" s="13"/>
    </row>
    <row r="144" ht="18.75" hidden="1" customHeight="1">
      <c r="A144" s="29" t="str">
        <f>IF(A140="","",IF(A140+1&lt;=MAX($AK$6:$AK$231),A140+1,""))</f>
        <v/>
      </c>
      <c r="B144" s="17" t="str">
        <f>IF(A144&lt;&gt;"",VLOOKUP(A144,$AK$6:$AT$53,2,FALSE),"")</f>
        <v/>
      </c>
      <c r="C144" s="16" t="str">
        <f>IF(A144&lt;&gt;"",VLOOKUP(A144,$AK$6:$AT$53,5,FALSE),"")</f>
        <v/>
      </c>
      <c r="D144" s="18" t="s">
        <v>26</v>
      </c>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3"/>
      <c r="AK144" s="13"/>
      <c r="AL144" s="13"/>
      <c r="AM144" s="13"/>
      <c r="AN144" s="13"/>
      <c r="AO144" s="13"/>
      <c r="AP144" s="13"/>
      <c r="AQ144" s="13"/>
      <c r="AR144" s="13"/>
      <c r="AS144" s="13"/>
      <c r="AT144" s="13"/>
    </row>
    <row r="145" ht="18.75" hidden="1" customHeight="1">
      <c r="A145" s="20"/>
      <c r="B145" s="20"/>
      <c r="C145" s="21"/>
      <c r="D145" s="22" t="s">
        <v>32</v>
      </c>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3"/>
      <c r="AK145" s="13"/>
      <c r="AL145" s="13"/>
      <c r="AM145" s="13"/>
      <c r="AN145" s="13"/>
      <c r="AO145" s="13"/>
      <c r="AP145" s="13"/>
      <c r="AQ145" s="13"/>
      <c r="AR145" s="13"/>
      <c r="AS145" s="13"/>
      <c r="AT145" s="13"/>
    </row>
    <row r="146" ht="18.75" hidden="1" customHeight="1">
      <c r="A146" s="20"/>
      <c r="B146" s="21"/>
      <c r="C146" s="6">
        <f>COUNTIF(E144:AI144,"○")+COUNTIF(E144:AL144,"◎")</f>
        <v>0</v>
      </c>
      <c r="D146" s="22" t="s">
        <v>34</v>
      </c>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3"/>
      <c r="AK146" s="13"/>
      <c r="AL146" s="13"/>
      <c r="AM146" s="13"/>
      <c r="AN146" s="13"/>
      <c r="AO146" s="13"/>
      <c r="AP146" s="13"/>
      <c r="AQ146" s="13"/>
      <c r="AR146" s="13"/>
      <c r="AS146" s="13"/>
      <c r="AT146" s="13"/>
    </row>
    <row r="147" ht="18.75" hidden="1" customHeight="1">
      <c r="A147" s="25"/>
      <c r="B147" s="26" t="str">
        <f>IF(A144&lt;&gt;"",VLOOKUP(A144,$AK$6:$AT$53,3,FALSE),"")</f>
        <v/>
      </c>
      <c r="C147" s="26" t="str">
        <f>IF(A144&lt;&gt;"",VLOOKUP(A144,$AK$6:$AT$53,6,FALSE),"")</f>
        <v/>
      </c>
      <c r="D147" s="27" t="s">
        <v>47</v>
      </c>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3"/>
      <c r="AK147" s="13"/>
      <c r="AL147" s="13"/>
      <c r="AM147" s="13"/>
      <c r="AN147" s="13"/>
      <c r="AO147" s="13"/>
      <c r="AP147" s="13"/>
      <c r="AQ147" s="13"/>
      <c r="AR147" s="13"/>
      <c r="AS147" s="13"/>
      <c r="AT147" s="13"/>
    </row>
    <row r="148" ht="18.75" hidden="1" customHeight="1">
      <c r="A148" s="29" t="str">
        <f>IF(A144="","",IF(A144+1&lt;=MAX($AK$6:$AK$231),A144+1,""))</f>
        <v/>
      </c>
      <c r="B148" s="17" t="str">
        <f>IF(A148&lt;&gt;"",VLOOKUP(A148,$AK$6:$AT$53,2,FALSE),"")</f>
        <v/>
      </c>
      <c r="C148" s="16" t="str">
        <f>IF(A148&lt;&gt;"",VLOOKUP(A148,$AK$6:$AT$53,5,FALSE),"")</f>
        <v/>
      </c>
      <c r="D148" s="18" t="s">
        <v>26</v>
      </c>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3"/>
      <c r="AK148" s="13"/>
      <c r="AL148" s="13"/>
      <c r="AM148" s="13"/>
      <c r="AN148" s="13"/>
      <c r="AO148" s="13"/>
      <c r="AP148" s="13"/>
      <c r="AQ148" s="13"/>
      <c r="AR148" s="13"/>
      <c r="AS148" s="13"/>
      <c r="AT148" s="13"/>
    </row>
    <row r="149" ht="18.75" hidden="1" customHeight="1">
      <c r="A149" s="20"/>
      <c r="B149" s="20"/>
      <c r="C149" s="21"/>
      <c r="D149" s="22" t="s">
        <v>32</v>
      </c>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3"/>
      <c r="AK149" s="13"/>
      <c r="AL149" s="13"/>
      <c r="AM149" s="13"/>
      <c r="AN149" s="13"/>
      <c r="AO149" s="13"/>
      <c r="AP149" s="13"/>
      <c r="AQ149" s="13"/>
      <c r="AR149" s="13"/>
      <c r="AS149" s="13"/>
      <c r="AT149" s="13"/>
    </row>
    <row r="150" ht="18.75" hidden="1" customHeight="1">
      <c r="A150" s="20"/>
      <c r="B150" s="21"/>
      <c r="C150" s="6">
        <f>COUNTIF(E148:AI148,"○")+COUNTIF(E148:AL148,"◎")</f>
        <v>0</v>
      </c>
      <c r="D150" s="22" t="s">
        <v>34</v>
      </c>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3"/>
      <c r="AK150" s="13"/>
      <c r="AL150" s="13"/>
      <c r="AM150" s="13"/>
      <c r="AN150" s="13"/>
      <c r="AO150" s="13"/>
      <c r="AP150" s="13"/>
      <c r="AQ150" s="13"/>
      <c r="AR150" s="13"/>
      <c r="AS150" s="13"/>
      <c r="AT150" s="13"/>
    </row>
    <row r="151" ht="18.75" hidden="1" customHeight="1">
      <c r="A151" s="25"/>
      <c r="B151" s="26" t="str">
        <f>IF(A148&lt;&gt;"",VLOOKUP(A148,$AK$6:$AT$53,3,FALSE),"")</f>
        <v/>
      </c>
      <c r="C151" s="26" t="str">
        <f>IF(A148&lt;&gt;"",VLOOKUP(A148,$AK$6:$AT$53,6,FALSE),"")</f>
        <v/>
      </c>
      <c r="D151" s="27" t="s">
        <v>47</v>
      </c>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3"/>
      <c r="AK151" s="13"/>
      <c r="AL151" s="13"/>
      <c r="AM151" s="13"/>
      <c r="AN151" s="13"/>
      <c r="AO151" s="13"/>
      <c r="AP151" s="13"/>
      <c r="AQ151" s="13"/>
      <c r="AR151" s="13"/>
      <c r="AS151" s="13"/>
      <c r="AT151" s="13"/>
    </row>
    <row r="152" ht="18.75" hidden="1" customHeight="1">
      <c r="A152" s="29" t="str">
        <f>IF(A148="","",IF(A148+1&lt;=MAX($AK$6:$AK$231),A148+1,""))</f>
        <v/>
      </c>
      <c r="B152" s="17" t="str">
        <f>IF(A152&lt;&gt;"",VLOOKUP(A152,$AK$6:$AT$53,2,FALSE),"")</f>
        <v/>
      </c>
      <c r="C152" s="16" t="str">
        <f>IF(A152&lt;&gt;"",VLOOKUP(A152,$AK$6:$AT$53,5,FALSE),"")</f>
        <v/>
      </c>
      <c r="D152" s="18" t="s">
        <v>26</v>
      </c>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3"/>
      <c r="AK152" s="13"/>
      <c r="AL152" s="13"/>
      <c r="AM152" s="13"/>
      <c r="AN152" s="13"/>
      <c r="AO152" s="13"/>
      <c r="AP152" s="13"/>
      <c r="AQ152" s="13"/>
      <c r="AR152" s="13"/>
      <c r="AS152" s="13"/>
      <c r="AT152" s="13"/>
    </row>
    <row r="153" ht="18.75" hidden="1" customHeight="1">
      <c r="A153" s="20"/>
      <c r="B153" s="20"/>
      <c r="C153" s="21"/>
      <c r="D153" s="22" t="s">
        <v>32</v>
      </c>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3"/>
      <c r="AK153" s="13"/>
      <c r="AL153" s="13"/>
      <c r="AM153" s="13"/>
      <c r="AN153" s="13"/>
      <c r="AO153" s="13"/>
      <c r="AP153" s="13"/>
      <c r="AQ153" s="13"/>
      <c r="AR153" s="13"/>
      <c r="AS153" s="13"/>
      <c r="AT153" s="13"/>
    </row>
    <row r="154" ht="18.75" hidden="1" customHeight="1">
      <c r="A154" s="20"/>
      <c r="B154" s="21"/>
      <c r="C154" s="6">
        <f>COUNTIF(E152:AI152,"○")+COUNTIF(E152:AL152,"◎")</f>
        <v>0</v>
      </c>
      <c r="D154" s="22" t="s">
        <v>34</v>
      </c>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3"/>
      <c r="AK154" s="13"/>
      <c r="AL154" s="13"/>
      <c r="AM154" s="13"/>
      <c r="AN154" s="13"/>
      <c r="AO154" s="13"/>
      <c r="AP154" s="13"/>
      <c r="AQ154" s="13"/>
      <c r="AR154" s="13"/>
      <c r="AS154" s="13"/>
      <c r="AT154" s="13"/>
    </row>
    <row r="155" ht="18.75" hidden="1" customHeight="1">
      <c r="A155" s="25"/>
      <c r="B155" s="26" t="str">
        <f>IF(A152&lt;&gt;"",VLOOKUP(A152,$AK$6:$AT$53,3,FALSE),"")</f>
        <v/>
      </c>
      <c r="C155" s="26" t="str">
        <f>IF(A152&lt;&gt;"",VLOOKUP(A152,$AK$6:$AT$53,6,FALSE),"")</f>
        <v/>
      </c>
      <c r="D155" s="27" t="s">
        <v>47</v>
      </c>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3"/>
      <c r="AK155" s="13"/>
      <c r="AL155" s="13"/>
      <c r="AM155" s="13"/>
      <c r="AN155" s="13"/>
      <c r="AO155" s="13"/>
      <c r="AP155" s="13"/>
      <c r="AQ155" s="13"/>
      <c r="AR155" s="13"/>
      <c r="AS155" s="13"/>
      <c r="AT155" s="13"/>
    </row>
    <row r="156" ht="18.75" hidden="1" customHeight="1">
      <c r="A156" s="29" t="str">
        <f>IF(A152="","",IF(A152+1&lt;=MAX($AK$6:$AK$231),A152+1,""))</f>
        <v/>
      </c>
      <c r="B156" s="17" t="str">
        <f>IF(A156&lt;&gt;"",VLOOKUP(A156,$AK$6:$AT$53,2,FALSE),"")</f>
        <v/>
      </c>
      <c r="C156" s="16" t="str">
        <f>IF(A156&lt;&gt;"",VLOOKUP(A156,$AK$6:$AT$53,5,FALSE),"")</f>
        <v/>
      </c>
      <c r="D156" s="18" t="s">
        <v>26</v>
      </c>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3"/>
      <c r="AK156" s="13"/>
      <c r="AL156" s="13"/>
      <c r="AM156" s="13"/>
      <c r="AN156" s="13"/>
      <c r="AO156" s="13"/>
      <c r="AP156" s="13"/>
      <c r="AQ156" s="13"/>
      <c r="AR156" s="13"/>
      <c r="AS156" s="13"/>
      <c r="AT156" s="13"/>
    </row>
    <row r="157" ht="18.75" hidden="1" customHeight="1">
      <c r="A157" s="20"/>
      <c r="B157" s="20"/>
      <c r="C157" s="21"/>
      <c r="D157" s="22" t="s">
        <v>32</v>
      </c>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3"/>
      <c r="AK157" s="13"/>
      <c r="AL157" s="13"/>
      <c r="AM157" s="13"/>
      <c r="AN157" s="13"/>
      <c r="AO157" s="13"/>
      <c r="AP157" s="13"/>
      <c r="AQ157" s="13"/>
      <c r="AR157" s="13"/>
      <c r="AS157" s="13"/>
      <c r="AT157" s="13"/>
    </row>
    <row r="158" ht="18.75" hidden="1" customHeight="1">
      <c r="A158" s="20"/>
      <c r="B158" s="21"/>
      <c r="C158" s="6">
        <f>COUNTIF(E156:AI156,"○")+COUNTIF(E156:AL156,"◎")</f>
        <v>0</v>
      </c>
      <c r="D158" s="22" t="s">
        <v>34</v>
      </c>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3"/>
      <c r="AK158" s="13"/>
      <c r="AL158" s="13"/>
      <c r="AM158" s="13"/>
      <c r="AN158" s="13"/>
      <c r="AO158" s="13"/>
      <c r="AP158" s="13"/>
      <c r="AQ158" s="13"/>
      <c r="AR158" s="13"/>
      <c r="AS158" s="13"/>
      <c r="AT158" s="13"/>
    </row>
    <row r="159" ht="18.75" hidden="1" customHeight="1">
      <c r="A159" s="25"/>
      <c r="B159" s="26" t="str">
        <f>IF(A156&lt;&gt;"",VLOOKUP(A156,$AK$6:$AT$53,3,FALSE),"")</f>
        <v/>
      </c>
      <c r="C159" s="26" t="str">
        <f>IF(A156&lt;&gt;"",VLOOKUP(A156,$AK$6:$AT$53,6,FALSE),"")</f>
        <v/>
      </c>
      <c r="D159" s="27" t="s">
        <v>47</v>
      </c>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3"/>
      <c r="AK159" s="13"/>
      <c r="AL159" s="13"/>
      <c r="AM159" s="13"/>
      <c r="AN159" s="13"/>
      <c r="AO159" s="13"/>
      <c r="AP159" s="13"/>
      <c r="AQ159" s="13"/>
      <c r="AR159" s="13"/>
      <c r="AS159" s="13"/>
      <c r="AT159" s="13"/>
    </row>
    <row r="160" ht="18.75" hidden="1" customHeight="1">
      <c r="A160" s="29" t="str">
        <f>IF(A156="","",IF(A156+1&lt;=MAX($AK$6:$AK$231),A156+1,""))</f>
        <v/>
      </c>
      <c r="B160" s="17" t="str">
        <f>IF(A160&lt;&gt;"",VLOOKUP(A160,$AK$6:$AT$53,2,FALSE),"")</f>
        <v/>
      </c>
      <c r="C160" s="16" t="str">
        <f>IF(A160&lt;&gt;"",VLOOKUP(A160,$AK$6:$AT$53,5,FALSE),"")</f>
        <v/>
      </c>
      <c r="D160" s="18" t="s">
        <v>26</v>
      </c>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3"/>
      <c r="AK160" s="13"/>
      <c r="AL160" s="13"/>
      <c r="AM160" s="13"/>
      <c r="AN160" s="13"/>
      <c r="AO160" s="13"/>
      <c r="AP160" s="13"/>
      <c r="AQ160" s="13"/>
      <c r="AR160" s="13"/>
      <c r="AS160" s="13"/>
      <c r="AT160" s="13"/>
    </row>
    <row r="161" ht="18.75" hidden="1" customHeight="1">
      <c r="A161" s="20"/>
      <c r="B161" s="20"/>
      <c r="C161" s="21"/>
      <c r="D161" s="22" t="s">
        <v>32</v>
      </c>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3"/>
      <c r="AK161" s="13"/>
      <c r="AL161" s="13"/>
      <c r="AM161" s="13"/>
      <c r="AN161" s="13"/>
      <c r="AO161" s="13"/>
      <c r="AP161" s="13"/>
      <c r="AQ161" s="13"/>
      <c r="AR161" s="13"/>
      <c r="AS161" s="13"/>
      <c r="AT161" s="13"/>
    </row>
    <row r="162" ht="18.75" hidden="1" customHeight="1">
      <c r="A162" s="20"/>
      <c r="B162" s="21"/>
      <c r="C162" s="6">
        <f>COUNTIF(E160:AI160,"○")+COUNTIF(E160:AL160,"◎")</f>
        <v>0</v>
      </c>
      <c r="D162" s="22" t="s">
        <v>34</v>
      </c>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3"/>
      <c r="AK162" s="13"/>
      <c r="AL162" s="13"/>
      <c r="AM162" s="13"/>
      <c r="AN162" s="13"/>
      <c r="AO162" s="13"/>
      <c r="AP162" s="13"/>
      <c r="AQ162" s="13"/>
      <c r="AR162" s="13"/>
      <c r="AS162" s="13"/>
      <c r="AT162" s="13"/>
    </row>
    <row r="163" ht="18.75" hidden="1" customHeight="1">
      <c r="A163" s="25"/>
      <c r="B163" s="26" t="str">
        <f>IF(A160&lt;&gt;"",VLOOKUP(A160,$AK$6:$AT$53,3,FALSE),"")</f>
        <v/>
      </c>
      <c r="C163" s="26" t="str">
        <f>IF(A160&lt;&gt;"",VLOOKUP(A160,$AK$6:$AT$53,6,FALSE),"")</f>
        <v/>
      </c>
      <c r="D163" s="27" t="s">
        <v>47</v>
      </c>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3"/>
      <c r="AK163" s="13"/>
      <c r="AL163" s="13"/>
      <c r="AM163" s="13"/>
      <c r="AN163" s="13"/>
      <c r="AO163" s="13"/>
      <c r="AP163" s="13"/>
      <c r="AQ163" s="13"/>
      <c r="AR163" s="13"/>
      <c r="AS163" s="13"/>
      <c r="AT163" s="13"/>
    </row>
    <row r="164" ht="18.75" hidden="1" customHeight="1">
      <c r="A164" s="29" t="str">
        <f>IF(A160="","",IF(A160+1&lt;=MAX($AK$6:$AK$231),A160+1,""))</f>
        <v/>
      </c>
      <c r="B164" s="17" t="str">
        <f>IF(A164&lt;&gt;"",VLOOKUP(A164,$AK$6:$AT$53,2,FALSE),"")</f>
        <v/>
      </c>
      <c r="C164" s="16" t="str">
        <f>IF(A164&lt;&gt;"",VLOOKUP(A164,$AK$6:$AT$53,5,FALSE),"")</f>
        <v/>
      </c>
      <c r="D164" s="18" t="s">
        <v>26</v>
      </c>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3"/>
      <c r="AK164" s="13"/>
      <c r="AL164" s="13"/>
      <c r="AM164" s="13"/>
      <c r="AN164" s="13"/>
      <c r="AO164" s="13"/>
      <c r="AP164" s="13"/>
      <c r="AQ164" s="13"/>
      <c r="AR164" s="13"/>
      <c r="AS164" s="13"/>
      <c r="AT164" s="13"/>
    </row>
    <row r="165" ht="18.75" hidden="1" customHeight="1">
      <c r="A165" s="20"/>
      <c r="B165" s="20"/>
      <c r="C165" s="21"/>
      <c r="D165" s="22" t="s">
        <v>32</v>
      </c>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3"/>
      <c r="AK165" s="13"/>
      <c r="AL165" s="13"/>
      <c r="AM165" s="13"/>
      <c r="AN165" s="13"/>
      <c r="AO165" s="13"/>
      <c r="AP165" s="13"/>
      <c r="AQ165" s="13"/>
      <c r="AR165" s="13"/>
      <c r="AS165" s="13"/>
      <c r="AT165" s="13"/>
    </row>
    <row r="166" ht="18.75" hidden="1" customHeight="1">
      <c r="A166" s="20"/>
      <c r="B166" s="21"/>
      <c r="C166" s="6">
        <f>COUNTIF(E164:AI164,"○")+COUNTIF(E164:AL164,"◎")</f>
        <v>0</v>
      </c>
      <c r="D166" s="22" t="s">
        <v>34</v>
      </c>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3"/>
      <c r="AK166" s="13"/>
      <c r="AL166" s="13"/>
      <c r="AM166" s="13"/>
      <c r="AN166" s="13"/>
      <c r="AO166" s="13"/>
      <c r="AP166" s="13"/>
      <c r="AQ166" s="13"/>
      <c r="AR166" s="13"/>
      <c r="AS166" s="13"/>
      <c r="AT166" s="13"/>
    </row>
    <row r="167" ht="18.75" hidden="1" customHeight="1">
      <c r="A167" s="25"/>
      <c r="B167" s="26" t="str">
        <f>IF(A164&lt;&gt;"",VLOOKUP(A164,$AK$6:$AT$53,3,FALSE),"")</f>
        <v/>
      </c>
      <c r="C167" s="26" t="str">
        <f>IF(A164&lt;&gt;"",VLOOKUP(A164,$AK$6:$AT$53,6,FALSE),"")</f>
        <v/>
      </c>
      <c r="D167" s="27" t="s">
        <v>47</v>
      </c>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3"/>
      <c r="AK167" s="13"/>
      <c r="AL167" s="13"/>
      <c r="AM167" s="13"/>
      <c r="AN167" s="13"/>
      <c r="AO167" s="13"/>
      <c r="AP167" s="13"/>
      <c r="AQ167" s="13"/>
      <c r="AR167" s="13"/>
      <c r="AS167" s="13"/>
      <c r="AT167" s="13"/>
    </row>
    <row r="168" ht="18.75" hidden="1" customHeight="1">
      <c r="A168" s="29" t="str">
        <f>IF(A164="","",IF(A164+1&lt;=MAX($AK$6:$AK$231),A164+1,""))</f>
        <v/>
      </c>
      <c r="B168" s="17" t="str">
        <f>IF(A168&lt;&gt;"",VLOOKUP(A168,$AK$6:$AT$53,2,FALSE),"")</f>
        <v/>
      </c>
      <c r="C168" s="16" t="str">
        <f>IF(A168&lt;&gt;"",VLOOKUP(A168,$AK$6:$AT$53,5,FALSE),"")</f>
        <v/>
      </c>
      <c r="D168" s="18" t="s">
        <v>26</v>
      </c>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3"/>
      <c r="AK168" s="13"/>
      <c r="AL168" s="13"/>
      <c r="AM168" s="13"/>
      <c r="AN168" s="13"/>
      <c r="AO168" s="13"/>
      <c r="AP168" s="13"/>
      <c r="AQ168" s="13"/>
      <c r="AR168" s="13"/>
      <c r="AS168" s="13"/>
      <c r="AT168" s="13"/>
    </row>
    <row r="169" ht="18.75" hidden="1" customHeight="1">
      <c r="A169" s="20"/>
      <c r="B169" s="20"/>
      <c r="C169" s="21"/>
      <c r="D169" s="22" t="s">
        <v>32</v>
      </c>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3"/>
      <c r="AK169" s="13"/>
      <c r="AL169" s="13"/>
      <c r="AM169" s="13"/>
      <c r="AN169" s="13"/>
      <c r="AO169" s="13"/>
      <c r="AP169" s="13"/>
      <c r="AQ169" s="13"/>
      <c r="AR169" s="13"/>
      <c r="AS169" s="13"/>
      <c r="AT169" s="13"/>
    </row>
    <row r="170" ht="18.75" hidden="1" customHeight="1">
      <c r="A170" s="20"/>
      <c r="B170" s="21"/>
      <c r="C170" s="6">
        <f>COUNTIF(E168:AI168,"○")+COUNTIF(E168:AL168,"◎")</f>
        <v>0</v>
      </c>
      <c r="D170" s="22" t="s">
        <v>34</v>
      </c>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3"/>
      <c r="AK170" s="13"/>
      <c r="AL170" s="13"/>
      <c r="AM170" s="13"/>
      <c r="AN170" s="13"/>
      <c r="AO170" s="13"/>
      <c r="AP170" s="13"/>
      <c r="AQ170" s="13"/>
      <c r="AR170" s="13"/>
      <c r="AS170" s="13"/>
      <c r="AT170" s="13"/>
    </row>
    <row r="171" ht="18.75" hidden="1" customHeight="1">
      <c r="A171" s="25"/>
      <c r="B171" s="26" t="str">
        <f>IF(A168&lt;&gt;"",VLOOKUP(A168,$AK$6:$AT$53,3,FALSE),"")</f>
        <v/>
      </c>
      <c r="C171" s="26" t="str">
        <f>IF(A168&lt;&gt;"",VLOOKUP(A168,$AK$6:$AT$53,6,FALSE),"")</f>
        <v/>
      </c>
      <c r="D171" s="27" t="s">
        <v>47</v>
      </c>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3"/>
      <c r="AK171" s="13"/>
      <c r="AL171" s="13"/>
      <c r="AM171" s="13"/>
      <c r="AN171" s="13"/>
      <c r="AO171" s="13"/>
      <c r="AP171" s="13"/>
      <c r="AQ171" s="13"/>
      <c r="AR171" s="13"/>
      <c r="AS171" s="13"/>
      <c r="AT171" s="13"/>
    </row>
    <row r="172" ht="18.75" hidden="1" customHeight="1">
      <c r="A172" s="29" t="str">
        <f>IF(A168="","",IF(A168+1&lt;=MAX($AK$6:$AK$231),A168+1,""))</f>
        <v/>
      </c>
      <c r="B172" s="17" t="str">
        <f>IF(A172&lt;&gt;"",VLOOKUP(A172,$AK$6:$AT$53,2,FALSE),"")</f>
        <v/>
      </c>
      <c r="C172" s="16" t="str">
        <f>IF(A172&lt;&gt;"",VLOOKUP(A172,$AK$6:$AT$53,5,FALSE),"")</f>
        <v/>
      </c>
      <c r="D172" s="18" t="s">
        <v>26</v>
      </c>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3"/>
      <c r="AK172" s="13"/>
      <c r="AL172" s="13"/>
      <c r="AM172" s="13"/>
      <c r="AN172" s="13"/>
      <c r="AO172" s="13"/>
      <c r="AP172" s="13"/>
      <c r="AQ172" s="13"/>
      <c r="AR172" s="13"/>
      <c r="AS172" s="13"/>
      <c r="AT172" s="13"/>
    </row>
    <row r="173" ht="18.75" hidden="1" customHeight="1">
      <c r="A173" s="20"/>
      <c r="B173" s="20"/>
      <c r="C173" s="21"/>
      <c r="D173" s="22" t="s">
        <v>32</v>
      </c>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3"/>
      <c r="AK173" s="13"/>
      <c r="AL173" s="13"/>
      <c r="AM173" s="13"/>
      <c r="AN173" s="13"/>
      <c r="AO173" s="13"/>
      <c r="AP173" s="13"/>
      <c r="AQ173" s="13"/>
      <c r="AR173" s="13"/>
      <c r="AS173" s="13"/>
      <c r="AT173" s="13"/>
    </row>
    <row r="174" ht="18.75" hidden="1" customHeight="1">
      <c r="A174" s="20"/>
      <c r="B174" s="21"/>
      <c r="C174" s="6">
        <f>COUNTIF(E172:AI172,"○")+COUNTIF(E172:AL172,"◎")</f>
        <v>0</v>
      </c>
      <c r="D174" s="22" t="s">
        <v>34</v>
      </c>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3"/>
      <c r="AK174" s="13"/>
      <c r="AL174" s="13"/>
      <c r="AM174" s="13"/>
      <c r="AN174" s="13"/>
      <c r="AO174" s="13"/>
      <c r="AP174" s="13"/>
      <c r="AQ174" s="13"/>
      <c r="AR174" s="13"/>
      <c r="AS174" s="13"/>
      <c r="AT174" s="13"/>
    </row>
    <row r="175" ht="18.75" hidden="1" customHeight="1">
      <c r="A175" s="25"/>
      <c r="B175" s="26" t="str">
        <f>IF(A172&lt;&gt;"",VLOOKUP(A172,$AK$6:$AT$53,3,FALSE),"")</f>
        <v/>
      </c>
      <c r="C175" s="26" t="str">
        <f>IF(A172&lt;&gt;"",VLOOKUP(A172,$AK$6:$AT$53,6,FALSE),"")</f>
        <v/>
      </c>
      <c r="D175" s="27" t="s">
        <v>47</v>
      </c>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3"/>
      <c r="AK175" s="13"/>
      <c r="AL175" s="13"/>
      <c r="AM175" s="13"/>
      <c r="AN175" s="13"/>
      <c r="AO175" s="13"/>
      <c r="AP175" s="13"/>
      <c r="AQ175" s="13"/>
      <c r="AR175" s="13"/>
      <c r="AS175" s="13"/>
      <c r="AT175" s="13"/>
    </row>
    <row r="176" ht="18.75" hidden="1" customHeight="1">
      <c r="A176" s="29" t="str">
        <f>IF(A172="","",IF(A172+1&lt;=MAX($AK$6:$AK$231),A172+1,""))</f>
        <v/>
      </c>
      <c r="B176" s="17" t="str">
        <f>IF(A176&lt;&gt;"",VLOOKUP(A176,$AK$6:$AT$53,2,FALSE),"")</f>
        <v/>
      </c>
      <c r="C176" s="16" t="str">
        <f>IF(A176&lt;&gt;"",VLOOKUP(A176,$AK$6:$AT$53,5,FALSE),"")</f>
        <v/>
      </c>
      <c r="D176" s="18" t="s">
        <v>26</v>
      </c>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3"/>
      <c r="AK176" s="13"/>
      <c r="AL176" s="13"/>
      <c r="AM176" s="13"/>
      <c r="AN176" s="13"/>
      <c r="AO176" s="13"/>
      <c r="AP176" s="13"/>
      <c r="AQ176" s="13"/>
      <c r="AR176" s="13"/>
      <c r="AS176" s="13"/>
      <c r="AT176" s="13"/>
    </row>
    <row r="177" ht="18.75" hidden="1" customHeight="1">
      <c r="A177" s="20"/>
      <c r="B177" s="20"/>
      <c r="C177" s="21"/>
      <c r="D177" s="22" t="s">
        <v>32</v>
      </c>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3"/>
      <c r="AK177" s="13"/>
      <c r="AL177" s="13"/>
      <c r="AM177" s="13"/>
      <c r="AN177" s="13"/>
      <c r="AO177" s="13"/>
      <c r="AP177" s="13"/>
      <c r="AQ177" s="13"/>
      <c r="AR177" s="13"/>
      <c r="AS177" s="13"/>
      <c r="AT177" s="13"/>
    </row>
    <row r="178" ht="18.75" hidden="1" customHeight="1">
      <c r="A178" s="20"/>
      <c r="B178" s="21"/>
      <c r="C178" s="6">
        <f>COUNTIF(E176:AI176,"○")+COUNTIF(E176:AL176,"◎")</f>
        <v>0</v>
      </c>
      <c r="D178" s="22" t="s">
        <v>34</v>
      </c>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3"/>
      <c r="AK178" s="13"/>
      <c r="AL178" s="13"/>
      <c r="AM178" s="13"/>
      <c r="AN178" s="13"/>
      <c r="AO178" s="13"/>
      <c r="AP178" s="13"/>
      <c r="AQ178" s="13"/>
      <c r="AR178" s="13"/>
      <c r="AS178" s="13"/>
      <c r="AT178" s="13"/>
    </row>
    <row r="179" ht="18.75" hidden="1" customHeight="1">
      <c r="A179" s="25"/>
      <c r="B179" s="26" t="str">
        <f>IF(A176&lt;&gt;"",VLOOKUP(A176,$AK$6:$AT$53,3,FALSE),"")</f>
        <v/>
      </c>
      <c r="C179" s="26" t="str">
        <f>IF(A176&lt;&gt;"",VLOOKUP(A176,$AK$6:$AT$53,6,FALSE),"")</f>
        <v/>
      </c>
      <c r="D179" s="27" t="s">
        <v>47</v>
      </c>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3"/>
      <c r="AK179" s="13"/>
      <c r="AL179" s="13"/>
      <c r="AM179" s="13"/>
      <c r="AN179" s="13"/>
      <c r="AO179" s="13"/>
      <c r="AP179" s="13"/>
      <c r="AQ179" s="13"/>
      <c r="AR179" s="13"/>
      <c r="AS179" s="13"/>
      <c r="AT179" s="13"/>
    </row>
    <row r="180" ht="18.75" hidden="1" customHeight="1">
      <c r="A180" s="29" t="str">
        <f>IF(A176="","",IF(A176+1&lt;=MAX($AK$6:$AK$231),A176+1,""))</f>
        <v/>
      </c>
      <c r="B180" s="17" t="str">
        <f>IF(A180&lt;&gt;"",VLOOKUP(A180,$AK$6:$AT$53,2,FALSE),"")</f>
        <v/>
      </c>
      <c r="C180" s="16" t="str">
        <f>IF(A180&lt;&gt;"",VLOOKUP(A180,$AK$6:$AT$53,5,FALSE),"")</f>
        <v/>
      </c>
      <c r="D180" s="18" t="s">
        <v>26</v>
      </c>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3"/>
      <c r="AK180" s="13"/>
      <c r="AL180" s="13"/>
      <c r="AM180" s="13"/>
      <c r="AN180" s="13"/>
      <c r="AO180" s="13"/>
      <c r="AP180" s="13"/>
      <c r="AQ180" s="13"/>
      <c r="AR180" s="13"/>
      <c r="AS180" s="13"/>
      <c r="AT180" s="13"/>
    </row>
    <row r="181" ht="18.75" hidden="1" customHeight="1">
      <c r="A181" s="20"/>
      <c r="B181" s="20"/>
      <c r="C181" s="21"/>
      <c r="D181" s="22" t="s">
        <v>32</v>
      </c>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3"/>
      <c r="AK181" s="13"/>
      <c r="AL181" s="13"/>
      <c r="AM181" s="13"/>
      <c r="AN181" s="13"/>
      <c r="AO181" s="13"/>
      <c r="AP181" s="13"/>
      <c r="AQ181" s="13"/>
      <c r="AR181" s="13"/>
      <c r="AS181" s="13"/>
      <c r="AT181" s="13"/>
    </row>
    <row r="182" ht="18.75" hidden="1" customHeight="1">
      <c r="A182" s="20"/>
      <c r="B182" s="21"/>
      <c r="C182" s="6">
        <f>COUNTIF(E180:AI180,"○")+COUNTIF(E180:AL180,"◎")</f>
        <v>0</v>
      </c>
      <c r="D182" s="22" t="s">
        <v>34</v>
      </c>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3"/>
      <c r="AK182" s="13"/>
      <c r="AL182" s="13"/>
      <c r="AM182" s="13"/>
      <c r="AN182" s="13"/>
      <c r="AO182" s="13"/>
      <c r="AP182" s="13"/>
      <c r="AQ182" s="13"/>
      <c r="AR182" s="13"/>
      <c r="AS182" s="13"/>
      <c r="AT182" s="13"/>
    </row>
    <row r="183" ht="18.75" hidden="1" customHeight="1">
      <c r="A183" s="25"/>
      <c r="B183" s="26" t="str">
        <f>IF(A180&lt;&gt;"",VLOOKUP(A180,$AK$6:$AT$53,3,FALSE),"")</f>
        <v/>
      </c>
      <c r="C183" s="26" t="str">
        <f>IF(A180&lt;&gt;"",VLOOKUP(A180,$AK$6:$AT$53,6,FALSE),"")</f>
        <v/>
      </c>
      <c r="D183" s="27" t="s">
        <v>47</v>
      </c>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3"/>
      <c r="AK183" s="13"/>
      <c r="AL183" s="13"/>
      <c r="AM183" s="13"/>
      <c r="AN183" s="13"/>
      <c r="AO183" s="13"/>
      <c r="AP183" s="13"/>
      <c r="AQ183" s="13"/>
      <c r="AR183" s="13"/>
      <c r="AS183" s="13"/>
      <c r="AT183" s="13"/>
    </row>
    <row r="184" ht="18.75" hidden="1" customHeight="1">
      <c r="A184" s="29" t="str">
        <f>IF(A180="","",IF(A180+1&lt;=MAX($AK$6:$AK$231),A180+1,""))</f>
        <v/>
      </c>
      <c r="B184" s="17" t="str">
        <f>IF(A184&lt;&gt;"",VLOOKUP(A184,$AK$6:$AT$53,2,FALSE),"")</f>
        <v/>
      </c>
      <c r="C184" s="16" t="str">
        <f>IF(A184&lt;&gt;"",VLOOKUP(A184,$AK$6:$AT$53,5,FALSE),"")</f>
        <v/>
      </c>
      <c r="D184" s="18" t="s">
        <v>26</v>
      </c>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3"/>
      <c r="AK184" s="13"/>
      <c r="AL184" s="13"/>
      <c r="AM184" s="13"/>
      <c r="AN184" s="13"/>
      <c r="AO184" s="13"/>
      <c r="AP184" s="13"/>
      <c r="AQ184" s="13"/>
      <c r="AR184" s="13"/>
      <c r="AS184" s="13"/>
      <c r="AT184" s="13"/>
    </row>
    <row r="185" ht="18.75" hidden="1" customHeight="1">
      <c r="A185" s="20"/>
      <c r="B185" s="20"/>
      <c r="C185" s="21"/>
      <c r="D185" s="22" t="s">
        <v>32</v>
      </c>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3"/>
      <c r="AK185" s="13"/>
      <c r="AL185" s="13"/>
      <c r="AM185" s="13"/>
      <c r="AN185" s="13"/>
      <c r="AO185" s="13"/>
      <c r="AP185" s="13"/>
      <c r="AQ185" s="13"/>
      <c r="AR185" s="13"/>
      <c r="AS185" s="13"/>
      <c r="AT185" s="13"/>
    </row>
    <row r="186" ht="18.75" hidden="1" customHeight="1">
      <c r="A186" s="20"/>
      <c r="B186" s="21"/>
      <c r="C186" s="6">
        <f>COUNTIF(E184:AI184,"○")+COUNTIF(E184:AL184,"◎")</f>
        <v>0</v>
      </c>
      <c r="D186" s="22" t="s">
        <v>34</v>
      </c>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3"/>
      <c r="AK186" s="13"/>
      <c r="AL186" s="13"/>
      <c r="AM186" s="13"/>
      <c r="AN186" s="13"/>
      <c r="AO186" s="13"/>
      <c r="AP186" s="13"/>
      <c r="AQ186" s="13"/>
      <c r="AR186" s="13"/>
      <c r="AS186" s="13"/>
      <c r="AT186" s="13"/>
    </row>
    <row r="187" ht="18.75" hidden="1" customHeight="1">
      <c r="A187" s="25"/>
      <c r="B187" s="26" t="str">
        <f>IF(A184&lt;&gt;"",VLOOKUP(A184,$AK$6:$AT$53,3,FALSE),"")</f>
        <v/>
      </c>
      <c r="C187" s="26" t="str">
        <f>IF(A184&lt;&gt;"",VLOOKUP(A184,$AK$6:$AT$53,6,FALSE),"")</f>
        <v/>
      </c>
      <c r="D187" s="27" t="s">
        <v>47</v>
      </c>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3"/>
      <c r="AK187" s="13"/>
      <c r="AL187" s="13"/>
      <c r="AM187" s="13"/>
      <c r="AN187" s="13"/>
      <c r="AO187" s="13"/>
      <c r="AP187" s="13"/>
      <c r="AQ187" s="13"/>
      <c r="AR187" s="13"/>
      <c r="AS187" s="13"/>
      <c r="AT187" s="13"/>
    </row>
    <row r="188" ht="18.75" hidden="1" customHeight="1">
      <c r="A188" s="29" t="str">
        <f>IF(A184="","",IF(A184+1&lt;=MAX($AK$6:$AK$231),A184+1,""))</f>
        <v/>
      </c>
      <c r="B188" s="17" t="str">
        <f>IF(A188&lt;&gt;"",VLOOKUP(A188,$AK$6:$AT$53,2,FALSE),"")</f>
        <v/>
      </c>
      <c r="C188" s="16" t="str">
        <f>IF(A188&lt;&gt;"",VLOOKUP(A188,$AK$6:$AT$53,5,FALSE),"")</f>
        <v/>
      </c>
      <c r="D188" s="18" t="s">
        <v>26</v>
      </c>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3"/>
      <c r="AK188" s="13"/>
      <c r="AL188" s="13"/>
      <c r="AM188" s="13"/>
      <c r="AN188" s="13"/>
      <c r="AO188" s="13"/>
      <c r="AP188" s="13"/>
      <c r="AQ188" s="13"/>
      <c r="AR188" s="13"/>
      <c r="AS188" s="13"/>
      <c r="AT188" s="13"/>
    </row>
    <row r="189" ht="18.75" hidden="1" customHeight="1">
      <c r="A189" s="20"/>
      <c r="B189" s="20"/>
      <c r="C189" s="21"/>
      <c r="D189" s="22" t="s">
        <v>32</v>
      </c>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3"/>
      <c r="AK189" s="13"/>
      <c r="AL189" s="13"/>
      <c r="AM189" s="13"/>
      <c r="AN189" s="13"/>
      <c r="AO189" s="13"/>
      <c r="AP189" s="13"/>
      <c r="AQ189" s="13"/>
      <c r="AR189" s="13"/>
      <c r="AS189" s="13"/>
      <c r="AT189" s="13"/>
    </row>
    <row r="190" ht="18.75" hidden="1" customHeight="1">
      <c r="A190" s="20"/>
      <c r="B190" s="21"/>
      <c r="C190" s="6">
        <f>COUNTIF(E188:AI188,"○")+COUNTIF(E188:AL188,"◎")</f>
        <v>0</v>
      </c>
      <c r="D190" s="22" t="s">
        <v>34</v>
      </c>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3"/>
      <c r="AK190" s="13"/>
      <c r="AL190" s="13"/>
      <c r="AM190" s="13"/>
      <c r="AN190" s="13"/>
      <c r="AO190" s="13"/>
      <c r="AP190" s="13"/>
      <c r="AQ190" s="13"/>
      <c r="AR190" s="13"/>
      <c r="AS190" s="13"/>
      <c r="AT190" s="13"/>
    </row>
    <row r="191" ht="18.75" hidden="1" customHeight="1">
      <c r="A191" s="25"/>
      <c r="B191" s="26" t="str">
        <f>IF(A188&lt;&gt;"",VLOOKUP(A188,$AK$6:$AT$53,3,FALSE),"")</f>
        <v/>
      </c>
      <c r="C191" s="26" t="str">
        <f>IF(A188&lt;&gt;"",VLOOKUP(A188,$AK$6:$AT$53,6,FALSE),"")</f>
        <v/>
      </c>
      <c r="D191" s="27" t="s">
        <v>47</v>
      </c>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3"/>
      <c r="AK191" s="13"/>
      <c r="AL191" s="13"/>
      <c r="AM191" s="13"/>
      <c r="AN191" s="13"/>
      <c r="AO191" s="13"/>
      <c r="AP191" s="13"/>
      <c r="AQ191" s="13"/>
      <c r="AR191" s="13"/>
      <c r="AS191" s="13"/>
      <c r="AT191" s="13"/>
    </row>
    <row r="192" ht="18.75" hidden="1" customHeight="1">
      <c r="A192" s="29" t="str">
        <f>IF(A188="","",IF(A188+1&lt;=MAX($AK$6:$AK$231),A188+1,""))</f>
        <v/>
      </c>
      <c r="B192" s="17" t="str">
        <f>IF(A192&lt;&gt;"",VLOOKUP(A192,$AK$6:$AT$53,2,FALSE),"")</f>
        <v/>
      </c>
      <c r="C192" s="16" t="str">
        <f>IF(A192&lt;&gt;"",VLOOKUP(A192,$AK$6:$AT$53,5,FALSE),"")</f>
        <v/>
      </c>
      <c r="D192" s="18" t="s">
        <v>26</v>
      </c>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3"/>
      <c r="AK192" s="13"/>
      <c r="AL192" s="13"/>
      <c r="AM192" s="13"/>
      <c r="AN192" s="13"/>
      <c r="AO192" s="13"/>
      <c r="AP192" s="13"/>
      <c r="AQ192" s="13"/>
      <c r="AR192" s="13"/>
      <c r="AS192" s="13"/>
      <c r="AT192" s="13"/>
    </row>
    <row r="193" ht="18.75" hidden="1" customHeight="1">
      <c r="A193" s="20"/>
      <c r="B193" s="20"/>
      <c r="C193" s="21"/>
      <c r="D193" s="22" t="s">
        <v>32</v>
      </c>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3"/>
      <c r="AK193" s="13"/>
      <c r="AL193" s="13"/>
      <c r="AM193" s="13"/>
      <c r="AN193" s="13"/>
      <c r="AO193" s="13"/>
      <c r="AP193" s="13"/>
      <c r="AQ193" s="13"/>
      <c r="AR193" s="13"/>
      <c r="AS193" s="13"/>
      <c r="AT193" s="13"/>
    </row>
    <row r="194" ht="18.75" hidden="1" customHeight="1">
      <c r="A194" s="20"/>
      <c r="B194" s="21"/>
      <c r="C194" s="6">
        <f>COUNTIF(E192:AI192,"○")+COUNTIF(E192:AL192,"◎")</f>
        <v>0</v>
      </c>
      <c r="D194" s="22" t="s">
        <v>34</v>
      </c>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3"/>
      <c r="AK194" s="13"/>
      <c r="AL194" s="13"/>
      <c r="AM194" s="13"/>
      <c r="AN194" s="13"/>
      <c r="AO194" s="13"/>
      <c r="AP194" s="13"/>
      <c r="AQ194" s="13"/>
      <c r="AR194" s="13"/>
      <c r="AS194" s="13"/>
      <c r="AT194" s="13"/>
    </row>
    <row r="195" ht="18.75" hidden="1" customHeight="1">
      <c r="A195" s="25"/>
      <c r="B195" s="26" t="str">
        <f>IF(A192&lt;&gt;"",VLOOKUP(A192,$AK$6:$AT$53,3,FALSE),"")</f>
        <v/>
      </c>
      <c r="C195" s="26" t="str">
        <f>IF(A192&lt;&gt;"",VLOOKUP(A192,$AK$6:$AT$53,6,FALSE),"")</f>
        <v/>
      </c>
      <c r="D195" s="27" t="s">
        <v>47</v>
      </c>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3"/>
      <c r="AK195" s="13"/>
      <c r="AL195" s="13"/>
      <c r="AM195" s="13"/>
      <c r="AN195" s="13"/>
      <c r="AO195" s="13"/>
      <c r="AP195" s="13"/>
      <c r="AQ195" s="13"/>
      <c r="AR195" s="13"/>
      <c r="AS195" s="13"/>
      <c r="AT195" s="13"/>
    </row>
    <row r="196" ht="18.75" hidden="1" customHeight="1">
      <c r="A196" s="29" t="str">
        <f>IF(A192="","",IF(A192+1&lt;=MAX($AK$6:$AK$231),A192+1,""))</f>
        <v/>
      </c>
      <c r="B196" s="17" t="str">
        <f>IF(A196&lt;&gt;"",VLOOKUP(A196,$AK$6:$AT$53,2,FALSE),"")</f>
        <v/>
      </c>
      <c r="C196" s="16" t="str">
        <f>IF(A196&lt;&gt;"",VLOOKUP(A196,$AK$6:$AT$53,5,FALSE),"")</f>
        <v/>
      </c>
      <c r="D196" s="18" t="s">
        <v>26</v>
      </c>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3"/>
      <c r="AK196" s="13"/>
      <c r="AL196" s="13"/>
      <c r="AM196" s="13"/>
      <c r="AN196" s="13"/>
      <c r="AO196" s="13"/>
      <c r="AP196" s="13"/>
      <c r="AQ196" s="13"/>
      <c r="AR196" s="13"/>
      <c r="AS196" s="13"/>
      <c r="AT196" s="13"/>
    </row>
    <row r="197" ht="18.75" hidden="1" customHeight="1">
      <c r="A197" s="20"/>
      <c r="B197" s="20"/>
      <c r="C197" s="21"/>
      <c r="D197" s="22" t="s">
        <v>32</v>
      </c>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3"/>
      <c r="AK197" s="13"/>
      <c r="AL197" s="13"/>
      <c r="AM197" s="13"/>
      <c r="AN197" s="13"/>
      <c r="AO197" s="13"/>
      <c r="AP197" s="13"/>
      <c r="AQ197" s="13"/>
      <c r="AR197" s="13"/>
      <c r="AS197" s="13"/>
      <c r="AT197" s="13"/>
    </row>
    <row r="198" ht="18.75" hidden="1" customHeight="1">
      <c r="A198" s="20"/>
      <c r="B198" s="21"/>
      <c r="C198" s="6">
        <f>COUNTIF(E196:AI196,"○")+COUNTIF(E196:AL196,"◎")</f>
        <v>0</v>
      </c>
      <c r="D198" s="22" t="s">
        <v>34</v>
      </c>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3"/>
      <c r="AK198" s="13"/>
      <c r="AL198" s="13"/>
      <c r="AM198" s="13"/>
      <c r="AN198" s="13"/>
      <c r="AO198" s="13"/>
      <c r="AP198" s="13"/>
      <c r="AQ198" s="13"/>
      <c r="AR198" s="13"/>
      <c r="AS198" s="13"/>
      <c r="AT198" s="13"/>
    </row>
    <row r="199" ht="18.75" hidden="1" customHeight="1">
      <c r="A199" s="25"/>
      <c r="B199" s="26" t="str">
        <f>IF(A196&lt;&gt;"",VLOOKUP(A196,$AK$6:$AT$53,3,FALSE),"")</f>
        <v/>
      </c>
      <c r="C199" s="26" t="str">
        <f>IF(A196&lt;&gt;"",VLOOKUP(A196,$AK$6:$AT$53,6,FALSE),"")</f>
        <v/>
      </c>
      <c r="D199" s="27" t="s">
        <v>47</v>
      </c>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3"/>
      <c r="AK199" s="13"/>
      <c r="AL199" s="13"/>
      <c r="AM199" s="13"/>
      <c r="AN199" s="13"/>
      <c r="AO199" s="13"/>
      <c r="AP199" s="13"/>
      <c r="AQ199" s="13"/>
      <c r="AR199" s="13"/>
      <c r="AS199" s="13"/>
      <c r="AT199" s="13"/>
    </row>
    <row r="200" ht="18.75" hidden="1" customHeight="1">
      <c r="A200" s="29" t="str">
        <f>IF(A196="","",IF(A196+1&lt;=MAX($AK$6:$AK$231),A196+1,""))</f>
        <v/>
      </c>
      <c r="B200" s="17" t="str">
        <f>IF(A200&lt;&gt;"",VLOOKUP(A200,$AK$6:$AT$53,2,FALSE),"")</f>
        <v/>
      </c>
      <c r="C200" s="16" t="str">
        <f>IF(A200&lt;&gt;"",VLOOKUP(A200,$AK$6:$AT$53,5,FALSE),"")</f>
        <v/>
      </c>
      <c r="D200" s="18" t="s">
        <v>26</v>
      </c>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3"/>
      <c r="AK200" s="13"/>
      <c r="AL200" s="13"/>
      <c r="AM200" s="13"/>
      <c r="AN200" s="13"/>
      <c r="AO200" s="13"/>
      <c r="AP200" s="13"/>
      <c r="AQ200" s="13"/>
      <c r="AR200" s="13"/>
      <c r="AS200" s="13"/>
      <c r="AT200" s="13"/>
    </row>
    <row r="201" ht="18.75" hidden="1" customHeight="1">
      <c r="A201" s="20"/>
      <c r="B201" s="20"/>
      <c r="C201" s="21"/>
      <c r="D201" s="22" t="s">
        <v>32</v>
      </c>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3"/>
      <c r="AK201" s="13"/>
      <c r="AL201" s="13"/>
      <c r="AM201" s="13"/>
      <c r="AN201" s="13"/>
      <c r="AO201" s="13"/>
      <c r="AP201" s="13"/>
      <c r="AQ201" s="13"/>
      <c r="AR201" s="13"/>
      <c r="AS201" s="13"/>
      <c r="AT201" s="13"/>
    </row>
    <row r="202" ht="18.75" hidden="1" customHeight="1">
      <c r="A202" s="20"/>
      <c r="B202" s="21"/>
      <c r="C202" s="6">
        <f>COUNTIF(E200:AI200,"○")+COUNTIF(E200:AL200,"◎")</f>
        <v>0</v>
      </c>
      <c r="D202" s="22" t="s">
        <v>34</v>
      </c>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3"/>
      <c r="AK202" s="13"/>
      <c r="AL202" s="13"/>
      <c r="AM202" s="13"/>
      <c r="AN202" s="13"/>
      <c r="AO202" s="13"/>
      <c r="AP202" s="13"/>
      <c r="AQ202" s="13"/>
      <c r="AR202" s="13"/>
      <c r="AS202" s="13"/>
      <c r="AT202" s="13"/>
    </row>
    <row r="203" ht="18.75" hidden="1" customHeight="1">
      <c r="A203" s="25"/>
      <c r="B203" s="26" t="str">
        <f>IF(A200&lt;&gt;"",VLOOKUP(A200,$AK$6:$AT$53,3,FALSE),"")</f>
        <v/>
      </c>
      <c r="C203" s="26" t="str">
        <f>IF(A200&lt;&gt;"",VLOOKUP(A200,$AK$6:$AT$53,6,FALSE),"")</f>
        <v/>
      </c>
      <c r="D203" s="27" t="s">
        <v>47</v>
      </c>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3"/>
      <c r="AK203" s="13"/>
      <c r="AL203" s="13"/>
      <c r="AM203" s="13"/>
      <c r="AN203" s="13"/>
      <c r="AO203" s="13"/>
      <c r="AP203" s="13"/>
      <c r="AQ203" s="13"/>
      <c r="AR203" s="13"/>
      <c r="AS203" s="13"/>
      <c r="AT203" s="13"/>
    </row>
    <row r="204" ht="18.75" hidden="1" customHeight="1">
      <c r="A204" s="29" t="str">
        <f>IF(A200="","",IF(A200+1&lt;=MAX($AK$6:$AK$231),A200+1,""))</f>
        <v/>
      </c>
      <c r="B204" s="17" t="str">
        <f>IF(A204&lt;&gt;"",VLOOKUP(A204,$AK$6:$AT$53,2,FALSE),"")</f>
        <v/>
      </c>
      <c r="C204" s="16" t="str">
        <f>IF(A204&lt;&gt;"",VLOOKUP(A204,$AK$6:$AT$53,5,FALSE),"")</f>
        <v/>
      </c>
      <c r="D204" s="18" t="s">
        <v>26</v>
      </c>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3"/>
      <c r="AK204" s="13"/>
      <c r="AL204" s="13"/>
      <c r="AM204" s="13"/>
      <c r="AN204" s="13"/>
      <c r="AO204" s="13"/>
      <c r="AP204" s="13"/>
      <c r="AQ204" s="13"/>
      <c r="AR204" s="13"/>
      <c r="AS204" s="13"/>
      <c r="AT204" s="13"/>
    </row>
    <row r="205" ht="18.75" hidden="1" customHeight="1">
      <c r="A205" s="20"/>
      <c r="B205" s="20"/>
      <c r="C205" s="21"/>
      <c r="D205" s="22" t="s">
        <v>32</v>
      </c>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3"/>
      <c r="AK205" s="13"/>
      <c r="AL205" s="13"/>
      <c r="AM205" s="13"/>
      <c r="AN205" s="13"/>
      <c r="AO205" s="13"/>
      <c r="AP205" s="13"/>
      <c r="AQ205" s="13"/>
      <c r="AR205" s="13"/>
      <c r="AS205" s="13"/>
      <c r="AT205" s="13"/>
    </row>
    <row r="206" ht="18.75" hidden="1" customHeight="1">
      <c r="A206" s="20"/>
      <c r="B206" s="21"/>
      <c r="C206" s="6">
        <f>COUNTIF(E204:AI204,"○")+COUNTIF(E204:AL204,"◎")</f>
        <v>0</v>
      </c>
      <c r="D206" s="22" t="s">
        <v>34</v>
      </c>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3"/>
      <c r="AK206" s="13"/>
      <c r="AL206" s="13"/>
      <c r="AM206" s="13"/>
      <c r="AN206" s="13"/>
      <c r="AO206" s="13"/>
      <c r="AP206" s="13"/>
      <c r="AQ206" s="13"/>
      <c r="AR206" s="13"/>
      <c r="AS206" s="13"/>
      <c r="AT206" s="13"/>
    </row>
    <row r="207" ht="18.75" hidden="1" customHeight="1">
      <c r="A207" s="25"/>
      <c r="B207" s="26" t="str">
        <f>IF(A204&lt;&gt;"",VLOOKUP(A204,$AK$6:$AT$53,3,FALSE),"")</f>
        <v/>
      </c>
      <c r="C207" s="26" t="str">
        <f>IF(A204&lt;&gt;"",VLOOKUP(A204,$AK$6:$AT$53,6,FALSE),"")</f>
        <v/>
      </c>
      <c r="D207" s="27" t="s">
        <v>47</v>
      </c>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3"/>
      <c r="AK207" s="13"/>
      <c r="AL207" s="13"/>
      <c r="AM207" s="13"/>
      <c r="AN207" s="13"/>
      <c r="AO207" s="13"/>
      <c r="AP207" s="13"/>
      <c r="AQ207" s="13"/>
      <c r="AR207" s="13"/>
      <c r="AS207" s="13"/>
      <c r="AT207" s="13"/>
    </row>
    <row r="208" ht="18.75" hidden="1" customHeight="1">
      <c r="A208" s="29" t="str">
        <f>IF(A204="","",IF(A204+1&lt;=MAX($AK$6:$AK$231),A204+1,""))</f>
        <v/>
      </c>
      <c r="B208" s="17" t="str">
        <f>IF(A208&lt;&gt;"",VLOOKUP(A208,$AK$6:$AT$53,2,FALSE),"")</f>
        <v/>
      </c>
      <c r="C208" s="16" t="str">
        <f>IF(A208&lt;&gt;"",VLOOKUP(A208,$AK$6:$AT$53,5,FALSE),"")</f>
        <v/>
      </c>
      <c r="D208" s="18" t="s">
        <v>26</v>
      </c>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3"/>
      <c r="AK208" s="13"/>
      <c r="AL208" s="13"/>
      <c r="AM208" s="13"/>
      <c r="AN208" s="13"/>
      <c r="AO208" s="13"/>
      <c r="AP208" s="13"/>
      <c r="AQ208" s="13"/>
      <c r="AR208" s="13"/>
      <c r="AS208" s="13"/>
      <c r="AT208" s="13"/>
    </row>
    <row r="209" ht="18.75" hidden="1" customHeight="1">
      <c r="A209" s="20"/>
      <c r="B209" s="20"/>
      <c r="C209" s="21"/>
      <c r="D209" s="22" t="s">
        <v>32</v>
      </c>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3"/>
      <c r="AK209" s="13"/>
      <c r="AL209" s="13"/>
      <c r="AM209" s="13"/>
      <c r="AN209" s="13"/>
      <c r="AO209" s="13"/>
      <c r="AP209" s="13"/>
      <c r="AQ209" s="13"/>
      <c r="AR209" s="13"/>
      <c r="AS209" s="13"/>
      <c r="AT209" s="13"/>
    </row>
    <row r="210" ht="18.75" hidden="1" customHeight="1">
      <c r="A210" s="20"/>
      <c r="B210" s="21"/>
      <c r="C210" s="6">
        <f>COUNTIF(E208:AI208,"○")+COUNTIF(E208:AL208,"◎")</f>
        <v>0</v>
      </c>
      <c r="D210" s="22" t="s">
        <v>34</v>
      </c>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3"/>
      <c r="AK210" s="13"/>
      <c r="AL210" s="13"/>
      <c r="AM210" s="13"/>
      <c r="AN210" s="13"/>
      <c r="AO210" s="13"/>
      <c r="AP210" s="13"/>
      <c r="AQ210" s="13"/>
      <c r="AR210" s="13"/>
      <c r="AS210" s="13"/>
      <c r="AT210" s="13"/>
    </row>
    <row r="211" ht="18.75" hidden="1" customHeight="1">
      <c r="A211" s="25"/>
      <c r="B211" s="26" t="str">
        <f>IF(A208&lt;&gt;"",VLOOKUP(A208,$AK$6:$AT$53,3,FALSE),"")</f>
        <v/>
      </c>
      <c r="C211" s="26" t="str">
        <f>IF(A208&lt;&gt;"",VLOOKUP(A208,$AK$6:$AT$53,6,FALSE),"")</f>
        <v/>
      </c>
      <c r="D211" s="27" t="s">
        <v>47</v>
      </c>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3"/>
      <c r="AK211" s="13"/>
      <c r="AL211" s="13"/>
      <c r="AM211" s="13"/>
      <c r="AN211" s="13"/>
      <c r="AO211" s="13"/>
      <c r="AP211" s="13"/>
      <c r="AQ211" s="13"/>
      <c r="AR211" s="13"/>
      <c r="AS211" s="13"/>
      <c r="AT211" s="13"/>
    </row>
    <row r="212" ht="18.75" hidden="1" customHeight="1">
      <c r="A212" s="29" t="str">
        <f>IF(A208="","",IF(A208+1&lt;=MAX($AK$6:$AK$231),A208+1,""))</f>
        <v/>
      </c>
      <c r="B212" s="17" t="str">
        <f>IF(A212&lt;&gt;"",VLOOKUP(A212,$AK$6:$AT$53,2,FALSE),"")</f>
        <v/>
      </c>
      <c r="C212" s="16" t="str">
        <f>IF(A212&lt;&gt;"",VLOOKUP(A212,$AK$6:$AT$53,5,FALSE),"")</f>
        <v/>
      </c>
      <c r="D212" s="18" t="s">
        <v>26</v>
      </c>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3"/>
      <c r="AK212" s="13"/>
      <c r="AL212" s="13"/>
      <c r="AM212" s="13"/>
      <c r="AN212" s="13"/>
      <c r="AO212" s="13"/>
      <c r="AP212" s="13"/>
      <c r="AQ212" s="13"/>
      <c r="AR212" s="13"/>
      <c r="AS212" s="13"/>
      <c r="AT212" s="13"/>
    </row>
    <row r="213" ht="18.75" hidden="1" customHeight="1">
      <c r="A213" s="20"/>
      <c r="B213" s="20"/>
      <c r="C213" s="21"/>
      <c r="D213" s="22" t="s">
        <v>32</v>
      </c>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3"/>
      <c r="AK213" s="13"/>
      <c r="AL213" s="13"/>
      <c r="AM213" s="13"/>
      <c r="AN213" s="13"/>
      <c r="AO213" s="13"/>
      <c r="AP213" s="13"/>
      <c r="AQ213" s="13"/>
      <c r="AR213" s="13"/>
      <c r="AS213" s="13"/>
      <c r="AT213" s="13"/>
    </row>
    <row r="214" ht="18.75" hidden="1" customHeight="1">
      <c r="A214" s="20"/>
      <c r="B214" s="21"/>
      <c r="C214" s="6">
        <f>COUNTIF(E212:AI212,"○")+COUNTIF(E212:AL212,"◎")</f>
        <v>0</v>
      </c>
      <c r="D214" s="22" t="s">
        <v>34</v>
      </c>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3"/>
      <c r="AK214" s="13"/>
      <c r="AL214" s="13"/>
      <c r="AM214" s="13"/>
      <c r="AN214" s="13"/>
      <c r="AO214" s="13"/>
      <c r="AP214" s="13"/>
      <c r="AQ214" s="13"/>
      <c r="AR214" s="13"/>
      <c r="AS214" s="13"/>
      <c r="AT214" s="13"/>
    </row>
    <row r="215" ht="18.75" hidden="1" customHeight="1">
      <c r="A215" s="25"/>
      <c r="B215" s="26" t="str">
        <f>IF(A212&lt;&gt;"",VLOOKUP(A212,$AK$6:$AT$53,3,FALSE),"")</f>
        <v/>
      </c>
      <c r="C215" s="26" t="str">
        <f>IF(A212&lt;&gt;"",VLOOKUP(A212,$AK$6:$AT$53,6,FALSE),"")</f>
        <v/>
      </c>
      <c r="D215" s="27" t="s">
        <v>47</v>
      </c>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3"/>
      <c r="AK215" s="13"/>
      <c r="AL215" s="13"/>
      <c r="AM215" s="13"/>
      <c r="AN215" s="13"/>
      <c r="AO215" s="13"/>
      <c r="AP215" s="13"/>
      <c r="AQ215" s="13"/>
      <c r="AR215" s="13"/>
      <c r="AS215" s="13"/>
      <c r="AT215" s="13"/>
    </row>
    <row r="216" ht="18.75" hidden="1" customHeight="1">
      <c r="A216" s="29" t="str">
        <f>IF(A212="","",IF(A212+1&lt;=MAX($AK$6:$AK$231),A212+1,""))</f>
        <v/>
      </c>
      <c r="B216" s="17" t="str">
        <f>IF(A216&lt;&gt;"",VLOOKUP(A216,$AK$6:$AT$53,2,FALSE),"")</f>
        <v/>
      </c>
      <c r="C216" s="16" t="str">
        <f>IF(A216&lt;&gt;"",VLOOKUP(A216,$AK$6:$AT$53,5,FALSE),"")</f>
        <v/>
      </c>
      <c r="D216" s="18" t="s">
        <v>26</v>
      </c>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3"/>
      <c r="AK216" s="13"/>
      <c r="AL216" s="13"/>
      <c r="AM216" s="13"/>
      <c r="AN216" s="13"/>
      <c r="AO216" s="13"/>
      <c r="AP216" s="13"/>
      <c r="AQ216" s="13"/>
      <c r="AR216" s="13"/>
      <c r="AS216" s="13"/>
      <c r="AT216" s="13"/>
    </row>
    <row r="217" ht="18.75" hidden="1" customHeight="1">
      <c r="A217" s="20"/>
      <c r="B217" s="20"/>
      <c r="C217" s="21"/>
      <c r="D217" s="22" t="s">
        <v>32</v>
      </c>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3"/>
      <c r="AK217" s="13"/>
      <c r="AL217" s="13"/>
      <c r="AM217" s="13"/>
      <c r="AN217" s="13"/>
      <c r="AO217" s="13"/>
      <c r="AP217" s="13"/>
      <c r="AQ217" s="13"/>
      <c r="AR217" s="13"/>
      <c r="AS217" s="13"/>
      <c r="AT217" s="13"/>
    </row>
    <row r="218" ht="18.75" hidden="1" customHeight="1">
      <c r="A218" s="20"/>
      <c r="B218" s="21"/>
      <c r="C218" s="6">
        <f>COUNTIF(E216:AI216,"○")+COUNTIF(E216:AL216,"◎")</f>
        <v>0</v>
      </c>
      <c r="D218" s="22" t="s">
        <v>34</v>
      </c>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3"/>
      <c r="AK218" s="13"/>
      <c r="AL218" s="13"/>
      <c r="AM218" s="13"/>
      <c r="AN218" s="13"/>
      <c r="AO218" s="13"/>
      <c r="AP218" s="13"/>
      <c r="AQ218" s="13"/>
      <c r="AR218" s="13"/>
      <c r="AS218" s="13"/>
      <c r="AT218" s="13"/>
    </row>
    <row r="219" ht="18.75" hidden="1" customHeight="1">
      <c r="A219" s="25"/>
      <c r="B219" s="26" t="str">
        <f>IF(A216&lt;&gt;"",VLOOKUP(A216,$AK$6:$AT$53,3,FALSE),"")</f>
        <v/>
      </c>
      <c r="C219" s="26" t="str">
        <f>IF(A216&lt;&gt;"",VLOOKUP(A216,$AK$6:$AT$53,6,FALSE),"")</f>
        <v/>
      </c>
      <c r="D219" s="27" t="s">
        <v>47</v>
      </c>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c r="AJ219" s="3"/>
      <c r="AK219" s="13"/>
      <c r="AL219" s="13"/>
      <c r="AM219" s="13"/>
      <c r="AN219" s="13"/>
      <c r="AO219" s="13"/>
      <c r="AP219" s="13"/>
      <c r="AQ219" s="13"/>
      <c r="AR219" s="13"/>
      <c r="AS219" s="13"/>
      <c r="AT219" s="13"/>
    </row>
    <row r="220" ht="18.75" hidden="1" customHeight="1">
      <c r="A220" s="29" t="str">
        <f>IF(A216="","",IF(A216+1&lt;=MAX($AK$6:$AK$231),A216+1,""))</f>
        <v/>
      </c>
      <c r="B220" s="17" t="str">
        <f>IF(A220&lt;&gt;"",VLOOKUP(A220,$AK$6:$AT$53,2,FALSE),"")</f>
        <v/>
      </c>
      <c r="C220" s="16" t="str">
        <f>IF(A220&lt;&gt;"",VLOOKUP(A220,$AK$6:$AT$53,5,FALSE),"")</f>
        <v/>
      </c>
      <c r="D220" s="18" t="s">
        <v>26</v>
      </c>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3"/>
      <c r="AK220" s="13"/>
      <c r="AL220" s="13"/>
      <c r="AM220" s="13"/>
      <c r="AN220" s="13"/>
      <c r="AO220" s="13"/>
      <c r="AP220" s="13"/>
      <c r="AQ220" s="13"/>
      <c r="AR220" s="13"/>
      <c r="AS220" s="13"/>
      <c r="AT220" s="13"/>
    </row>
    <row r="221" ht="18.75" hidden="1" customHeight="1">
      <c r="A221" s="20"/>
      <c r="B221" s="20"/>
      <c r="C221" s="21"/>
      <c r="D221" s="22" t="s">
        <v>32</v>
      </c>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3"/>
      <c r="AK221" s="13"/>
      <c r="AL221" s="13"/>
      <c r="AM221" s="13"/>
      <c r="AN221" s="13"/>
      <c r="AO221" s="13"/>
      <c r="AP221" s="13"/>
      <c r="AQ221" s="13"/>
      <c r="AR221" s="13"/>
      <c r="AS221" s="13"/>
      <c r="AT221" s="13"/>
    </row>
    <row r="222" ht="18.75" hidden="1" customHeight="1">
      <c r="A222" s="20"/>
      <c r="B222" s="21"/>
      <c r="C222" s="6">
        <f>COUNTIF(E220:AI220,"○")+COUNTIF(E220:AL220,"◎")</f>
        <v>0</v>
      </c>
      <c r="D222" s="22" t="s">
        <v>34</v>
      </c>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3"/>
      <c r="AK222" s="13"/>
      <c r="AL222" s="13"/>
      <c r="AM222" s="13"/>
      <c r="AN222" s="13"/>
      <c r="AO222" s="13"/>
      <c r="AP222" s="13"/>
      <c r="AQ222" s="13"/>
      <c r="AR222" s="13"/>
      <c r="AS222" s="13"/>
      <c r="AT222" s="13"/>
    </row>
    <row r="223" ht="18.75" hidden="1" customHeight="1">
      <c r="A223" s="25"/>
      <c r="B223" s="26" t="str">
        <f>IF(A220&lt;&gt;"",VLOOKUP(A220,$AK$6:$AT$53,3,FALSE),"")</f>
        <v/>
      </c>
      <c r="C223" s="26" t="str">
        <f>IF(A220&lt;&gt;"",VLOOKUP(A220,$AK$6:$AT$53,6,FALSE),"")</f>
        <v/>
      </c>
      <c r="D223" s="27" t="s">
        <v>47</v>
      </c>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3"/>
      <c r="AK223" s="13"/>
      <c r="AL223" s="13"/>
      <c r="AM223" s="13"/>
      <c r="AN223" s="13"/>
      <c r="AO223" s="13"/>
      <c r="AP223" s="13"/>
      <c r="AQ223" s="13"/>
      <c r="AR223" s="13"/>
      <c r="AS223" s="13"/>
      <c r="AT223" s="13"/>
    </row>
    <row r="224" ht="18.75" hidden="1" customHeight="1">
      <c r="A224" s="29" t="str">
        <f>IF(A220="","",IF(A220+1&lt;=MAX($AK$6:$AK$231),A220+1,""))</f>
        <v/>
      </c>
      <c r="B224" s="17" t="str">
        <f>IF(A224&lt;&gt;"",VLOOKUP(A224,$AK$6:$AT$53,2,FALSE),"")</f>
        <v/>
      </c>
      <c r="C224" s="16" t="str">
        <f>IF(A224&lt;&gt;"",VLOOKUP(A224,$AK$6:$AT$53,5,FALSE),"")</f>
        <v/>
      </c>
      <c r="D224" s="18" t="s">
        <v>26</v>
      </c>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3"/>
      <c r="AK224" s="13"/>
      <c r="AL224" s="13"/>
      <c r="AM224" s="13"/>
      <c r="AN224" s="13"/>
      <c r="AO224" s="13"/>
      <c r="AP224" s="13"/>
      <c r="AQ224" s="13"/>
      <c r="AR224" s="13"/>
      <c r="AS224" s="13"/>
      <c r="AT224" s="13"/>
    </row>
    <row r="225" ht="18.75" hidden="1" customHeight="1">
      <c r="A225" s="20"/>
      <c r="B225" s="20"/>
      <c r="C225" s="21"/>
      <c r="D225" s="22" t="s">
        <v>32</v>
      </c>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3"/>
      <c r="AK225" s="13"/>
      <c r="AL225" s="13"/>
      <c r="AM225" s="13"/>
      <c r="AN225" s="13"/>
      <c r="AO225" s="13"/>
      <c r="AP225" s="13"/>
      <c r="AQ225" s="13"/>
      <c r="AR225" s="13"/>
      <c r="AS225" s="13"/>
      <c r="AT225" s="13"/>
    </row>
    <row r="226" ht="18.75" hidden="1" customHeight="1">
      <c r="A226" s="20"/>
      <c r="B226" s="21"/>
      <c r="C226" s="6">
        <f>COUNTIF(E224:AI224,"○")+COUNTIF(E224:AL224,"◎")</f>
        <v>0</v>
      </c>
      <c r="D226" s="22" t="s">
        <v>34</v>
      </c>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3"/>
      <c r="AK226" s="13"/>
      <c r="AL226" s="13"/>
      <c r="AM226" s="13"/>
      <c r="AN226" s="13"/>
      <c r="AO226" s="13"/>
      <c r="AP226" s="13"/>
      <c r="AQ226" s="13"/>
      <c r="AR226" s="13"/>
      <c r="AS226" s="13"/>
      <c r="AT226" s="13"/>
    </row>
    <row r="227" ht="18.75" hidden="1" customHeight="1">
      <c r="A227" s="25"/>
      <c r="B227" s="26" t="str">
        <f>IF(A224&lt;&gt;"",VLOOKUP(A224,$AK$6:$AT$53,3,FALSE),"")</f>
        <v/>
      </c>
      <c r="C227" s="26" t="str">
        <f>IF(A224&lt;&gt;"",VLOOKUP(A224,$AK$6:$AT$53,6,FALSE),"")</f>
        <v/>
      </c>
      <c r="D227" s="27" t="s">
        <v>47</v>
      </c>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3"/>
      <c r="AK227" s="13"/>
      <c r="AL227" s="13"/>
      <c r="AM227" s="13"/>
      <c r="AN227" s="13"/>
      <c r="AO227" s="13"/>
      <c r="AP227" s="13"/>
      <c r="AQ227" s="13"/>
      <c r="AR227" s="13"/>
      <c r="AS227" s="13"/>
      <c r="AT227" s="13"/>
    </row>
    <row r="228" ht="18.75" hidden="1" customHeight="1">
      <c r="A228" s="29" t="str">
        <f>IF(A224="","",IF(A224+1&lt;=MAX($AK$6:$AK$231),A224+1,""))</f>
        <v/>
      </c>
      <c r="B228" s="17" t="str">
        <f>IF(A228&lt;&gt;"",VLOOKUP(A228,$AK$6:$AT$53,2,FALSE),"")</f>
        <v/>
      </c>
      <c r="C228" s="16" t="str">
        <f>IF(A228&lt;&gt;"",VLOOKUP(A228,$AK$6:$AT$53,5,FALSE),"")</f>
        <v/>
      </c>
      <c r="D228" s="18" t="s">
        <v>26</v>
      </c>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3"/>
      <c r="AK228" s="13"/>
      <c r="AL228" s="13"/>
      <c r="AM228" s="13"/>
      <c r="AN228" s="13"/>
      <c r="AO228" s="13"/>
      <c r="AP228" s="13"/>
      <c r="AQ228" s="13"/>
      <c r="AR228" s="13"/>
      <c r="AS228" s="13"/>
      <c r="AT228" s="13"/>
    </row>
    <row r="229" ht="18.75" hidden="1" customHeight="1">
      <c r="A229" s="20"/>
      <c r="B229" s="20"/>
      <c r="C229" s="21"/>
      <c r="D229" s="22" t="s">
        <v>32</v>
      </c>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3"/>
      <c r="AK229" s="13"/>
      <c r="AL229" s="13"/>
      <c r="AM229" s="13"/>
      <c r="AN229" s="13"/>
      <c r="AO229" s="13"/>
      <c r="AP229" s="13"/>
      <c r="AQ229" s="13"/>
      <c r="AR229" s="13"/>
      <c r="AS229" s="13"/>
      <c r="AT229" s="13"/>
    </row>
    <row r="230" ht="18.75" hidden="1" customHeight="1">
      <c r="A230" s="20"/>
      <c r="B230" s="21"/>
      <c r="C230" s="6">
        <f>COUNTIF(E228:AI228,"○")+COUNTIF(E228:AL228,"◎")</f>
        <v>0</v>
      </c>
      <c r="D230" s="22" t="s">
        <v>34</v>
      </c>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3"/>
      <c r="AK230" s="13"/>
      <c r="AL230" s="13"/>
      <c r="AM230" s="13"/>
      <c r="AN230" s="13"/>
      <c r="AO230" s="13"/>
      <c r="AP230" s="13"/>
      <c r="AQ230" s="13"/>
      <c r="AR230" s="13"/>
      <c r="AS230" s="13"/>
      <c r="AT230" s="13"/>
    </row>
    <row r="231" ht="18.75" hidden="1" customHeight="1">
      <c r="A231" s="25"/>
      <c r="B231" s="26" t="str">
        <f>IF(A228&lt;&gt;"",VLOOKUP(A228,$AK$6:$AT$53,3,FALSE),"")</f>
        <v/>
      </c>
      <c r="C231" s="26" t="str">
        <f>IF(A228&lt;&gt;"",VLOOKUP(A228,$AK$6:$AT$53,6,FALSE),"")</f>
        <v/>
      </c>
      <c r="D231" s="27" t="s">
        <v>47</v>
      </c>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3"/>
      <c r="AK231" s="13"/>
      <c r="AL231" s="13"/>
      <c r="AM231" s="13"/>
      <c r="AN231" s="13"/>
      <c r="AO231" s="13"/>
      <c r="AP231" s="13"/>
      <c r="AQ231" s="13"/>
      <c r="AR231" s="13"/>
      <c r="AS231" s="13"/>
      <c r="AT231" s="13"/>
    </row>
    <row r="232" ht="18.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row>
    <row r="233" ht="18.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row>
    <row r="234" ht="18.75" customHeight="1">
      <c r="A234" s="30" t="s">
        <v>113</v>
      </c>
      <c r="B234" s="31">
        <v>15.0</v>
      </c>
      <c r="C234" s="31"/>
      <c r="D234" s="31" t="s">
        <v>114</v>
      </c>
      <c r="E234" s="32">
        <v>1.0</v>
      </c>
      <c r="F234" s="32">
        <v>2.0</v>
      </c>
      <c r="G234" s="32">
        <v>1.0</v>
      </c>
      <c r="H234" s="32">
        <v>1.0</v>
      </c>
      <c r="I234" s="32">
        <v>1.0</v>
      </c>
      <c r="J234" s="32">
        <v>0.0</v>
      </c>
      <c r="K234" s="32">
        <v>0.0</v>
      </c>
      <c r="L234" s="32">
        <v>1.0</v>
      </c>
      <c r="M234" s="32">
        <v>2.0</v>
      </c>
      <c r="N234" s="32">
        <v>0.0</v>
      </c>
      <c r="O234" s="32">
        <v>0.0</v>
      </c>
      <c r="P234" s="32">
        <v>0.0</v>
      </c>
      <c r="Q234" s="32">
        <v>0.0</v>
      </c>
      <c r="R234" s="32">
        <v>0.0</v>
      </c>
      <c r="S234" s="32">
        <v>1.0</v>
      </c>
      <c r="T234" s="32">
        <v>2.0</v>
      </c>
      <c r="U234" s="32">
        <v>0.0</v>
      </c>
      <c r="V234" s="32">
        <v>0.0</v>
      </c>
      <c r="W234" s="32">
        <v>0.0</v>
      </c>
      <c r="X234" s="32">
        <v>0.0</v>
      </c>
      <c r="Y234" s="32">
        <v>0.0</v>
      </c>
      <c r="Z234" s="32">
        <v>1.0</v>
      </c>
      <c r="AA234" s="32">
        <v>2.0</v>
      </c>
      <c r="AB234" s="32">
        <v>0.0</v>
      </c>
      <c r="AC234" s="32">
        <v>0.0</v>
      </c>
      <c r="AD234" s="32">
        <v>0.0</v>
      </c>
      <c r="AE234" s="32">
        <v>0.0</v>
      </c>
      <c r="AF234" s="32">
        <v>0.0</v>
      </c>
      <c r="AG234" s="32">
        <v>1.0</v>
      </c>
      <c r="AH234" s="32">
        <v>2.0</v>
      </c>
      <c r="AI234" s="32">
        <v>0.0</v>
      </c>
      <c r="AJ234" s="3"/>
      <c r="AK234" s="3"/>
      <c r="AL234" s="3"/>
      <c r="AM234" s="3"/>
      <c r="AN234" s="3"/>
      <c r="AO234" s="3"/>
      <c r="AP234" s="3"/>
      <c r="AQ234" s="3"/>
      <c r="AR234" s="3"/>
      <c r="AS234" s="3"/>
      <c r="AT234" s="3"/>
    </row>
    <row r="235" ht="18.75" customHeight="1">
      <c r="A235" s="30" t="s">
        <v>115</v>
      </c>
      <c r="B235" s="31">
        <v>10.0</v>
      </c>
      <c r="C235" s="31"/>
      <c r="D235" s="31" t="s">
        <v>116</v>
      </c>
      <c r="E235" s="32">
        <v>0.0</v>
      </c>
      <c r="F235" s="32">
        <v>1.0</v>
      </c>
      <c r="G235" s="32">
        <v>0.0</v>
      </c>
      <c r="H235" s="32">
        <v>0.0</v>
      </c>
      <c r="I235" s="32">
        <v>0.0</v>
      </c>
      <c r="J235" s="32">
        <v>1.0</v>
      </c>
      <c r="K235" s="32">
        <v>1.0</v>
      </c>
      <c r="L235" s="32">
        <v>0.0</v>
      </c>
      <c r="M235" s="32">
        <v>1.0</v>
      </c>
      <c r="N235" s="32">
        <v>1.0</v>
      </c>
      <c r="O235" s="32">
        <v>1.0</v>
      </c>
      <c r="P235" s="32">
        <v>1.0</v>
      </c>
      <c r="Q235" s="32">
        <v>1.0</v>
      </c>
      <c r="R235" s="32">
        <v>1.0</v>
      </c>
      <c r="S235" s="32">
        <v>0.0</v>
      </c>
      <c r="T235" s="32">
        <v>1.0</v>
      </c>
      <c r="U235" s="32">
        <v>1.0</v>
      </c>
      <c r="V235" s="32">
        <v>1.0</v>
      </c>
      <c r="W235" s="32">
        <v>1.0</v>
      </c>
      <c r="X235" s="32">
        <v>1.0</v>
      </c>
      <c r="Y235" s="32">
        <v>1.0</v>
      </c>
      <c r="Z235" s="32">
        <v>0.0</v>
      </c>
      <c r="AA235" s="32">
        <v>1.0</v>
      </c>
      <c r="AB235" s="32">
        <v>1.0</v>
      </c>
      <c r="AC235" s="32">
        <v>1.0</v>
      </c>
      <c r="AD235" s="32">
        <v>1.0</v>
      </c>
      <c r="AE235" s="32">
        <v>1.0</v>
      </c>
      <c r="AF235" s="32">
        <v>1.0</v>
      </c>
      <c r="AG235" s="32">
        <v>0.0</v>
      </c>
      <c r="AH235" s="32">
        <v>1.0</v>
      </c>
      <c r="AI235" s="32">
        <v>1.0</v>
      </c>
      <c r="AJ235" s="3"/>
      <c r="AK235" s="3"/>
      <c r="AL235" s="3"/>
      <c r="AM235" s="3"/>
      <c r="AN235" s="3"/>
      <c r="AO235" s="3"/>
      <c r="AP235" s="3"/>
      <c r="AQ235" s="3"/>
      <c r="AR235" s="3"/>
      <c r="AS235" s="3"/>
      <c r="AT235" s="3"/>
    </row>
    <row r="236" ht="18.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row>
    <row r="237" ht="18.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row>
    <row r="238" ht="18.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row>
    <row r="239" ht="18.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row>
    <row r="240" ht="18.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row>
    <row r="241" ht="18.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row>
    <row r="242" ht="18.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row>
    <row r="243" ht="18.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row>
    <row r="244" ht="18.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row>
    <row r="245" ht="18.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row>
    <row r="246" ht="18.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row>
    <row r="247" ht="18.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row>
    <row r="248" ht="18.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row>
    <row r="249" ht="18.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row>
    <row r="250" ht="18.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row>
    <row r="251" ht="18.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row>
    <row r="252" ht="18.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row>
    <row r="253" ht="18.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row>
    <row r="254" ht="18.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row>
    <row r="255" ht="18.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row>
    <row r="256" ht="18.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row>
    <row r="257" ht="18.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row>
    <row r="258" ht="18.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row>
    <row r="259" ht="18.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row>
    <row r="260" ht="18.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row>
    <row r="261" ht="18.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row>
    <row r="262" ht="18.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row>
    <row r="263" ht="18.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row>
    <row r="264" ht="18.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row>
    <row r="265" ht="18.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row>
    <row r="266" ht="18.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row>
    <row r="267" ht="18.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row>
    <row r="268" ht="18.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row>
    <row r="269" ht="18.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row>
    <row r="270" ht="18.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row>
    <row r="271" ht="18.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row>
    <row r="272" ht="18.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row>
    <row r="273" ht="18.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row>
    <row r="274" ht="18.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row>
    <row r="275" ht="18.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row>
    <row r="276" ht="18.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row>
    <row r="277" ht="18.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row>
    <row r="278" ht="18.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row>
    <row r="279" ht="18.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row>
    <row r="280" ht="18.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row>
    <row r="281" ht="18.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row>
    <row r="282" ht="18.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row>
    <row r="283" ht="18.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row>
    <row r="284" ht="18.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row>
    <row r="285" ht="18.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row>
    <row r="286" ht="18.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row>
    <row r="287" ht="18.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row>
    <row r="288" ht="18.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row>
    <row r="289" ht="18.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row>
    <row r="290" ht="18.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row>
    <row r="291" ht="18.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row>
    <row r="292" ht="18.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row>
    <row r="293" ht="18.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row>
    <row r="294" ht="18.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row>
    <row r="295" ht="18.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row>
    <row r="296" ht="18.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row>
    <row r="297" ht="18.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row>
    <row r="298" ht="18.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row>
    <row r="299" ht="18.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row>
    <row r="300" ht="18.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row>
    <row r="301" ht="18.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row>
    <row r="302" ht="18.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row>
    <row r="303" ht="18.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row>
    <row r="304" ht="18.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row>
    <row r="305" ht="18.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row>
    <row r="306" ht="18.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row>
    <row r="307" ht="18.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row>
    <row r="308" ht="18.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row>
    <row r="309" ht="18.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row>
    <row r="310" ht="18.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row>
    <row r="311" ht="18.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row>
    <row r="312" ht="18.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row>
    <row r="313" ht="18.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row>
    <row r="314" ht="18.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row>
    <row r="315" ht="18.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row>
    <row r="316" ht="18.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row>
    <row r="317" ht="18.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row>
    <row r="318" ht="18.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row>
    <row r="319" ht="18.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row>
    <row r="320" ht="18.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row>
    <row r="321" ht="18.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row>
    <row r="322" ht="18.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row>
    <row r="323" ht="18.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row>
    <row r="324" ht="18.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row>
    <row r="325" ht="18.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row>
    <row r="326" ht="18.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row>
    <row r="327" ht="18.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row>
    <row r="328" ht="18.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row>
    <row r="329" ht="18.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row>
    <row r="330" ht="18.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row>
    <row r="331" ht="18.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row>
    <row r="332" ht="18.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row>
    <row r="333" ht="18.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row>
    <row r="334" ht="18.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row>
    <row r="335" ht="18.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row>
    <row r="336" ht="18.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row>
    <row r="337" ht="18.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row>
    <row r="338" ht="18.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row>
    <row r="339" ht="18.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row>
    <row r="340" ht="18.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row>
    <row r="341" ht="18.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row>
    <row r="342" ht="18.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row>
    <row r="343" ht="18.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row>
    <row r="344" ht="18.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row>
    <row r="345" ht="18.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row>
    <row r="346" ht="18.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row>
    <row r="347" ht="18.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row>
    <row r="348" ht="18.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row>
    <row r="349" ht="18.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row>
    <row r="350" ht="18.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row>
    <row r="351" ht="18.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row>
    <row r="352" ht="18.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row>
    <row r="353" ht="18.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row>
    <row r="354" ht="18.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row>
    <row r="355" ht="18.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row>
    <row r="356" ht="18.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row>
    <row r="357" ht="18.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row>
    <row r="358" ht="18.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row>
    <row r="359" ht="18.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row>
    <row r="360" ht="18.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row>
    <row r="361" ht="18.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row>
    <row r="362" ht="18.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row>
    <row r="363" ht="18.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row>
    <row r="364" ht="18.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row>
    <row r="365" ht="18.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row>
    <row r="366" ht="18.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row>
    <row r="367" ht="18.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row>
    <row r="368" ht="18.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row>
    <row r="369" ht="18.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row>
    <row r="370" ht="18.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row>
    <row r="371" ht="18.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row>
    <row r="372" ht="18.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row>
    <row r="373" ht="18.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row>
    <row r="374" ht="18.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row>
    <row r="375" ht="18.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row>
    <row r="376" ht="18.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row>
    <row r="377" ht="18.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row>
    <row r="378" ht="18.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row>
    <row r="379" ht="18.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row>
    <row r="380" ht="18.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row>
    <row r="381" ht="18.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row>
    <row r="382" ht="18.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row>
    <row r="383" ht="18.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row>
    <row r="384" ht="18.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row>
    <row r="385" ht="18.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row>
    <row r="386" ht="18.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row>
    <row r="387" ht="18.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row>
    <row r="388" ht="18.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row>
    <row r="389" ht="18.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row>
    <row r="390" ht="18.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row>
    <row r="391" ht="18.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row>
    <row r="392" ht="18.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row>
    <row r="393" ht="18.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row>
    <row r="394" ht="18.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row>
    <row r="395" ht="18.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row>
    <row r="396" ht="18.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row>
    <row r="397" ht="18.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row>
    <row r="398" ht="18.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row>
    <row r="399" ht="18.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row>
    <row r="400" ht="18.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row>
    <row r="401" ht="18.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row>
    <row r="402" ht="18.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row>
    <row r="403" ht="18.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row>
    <row r="404" ht="18.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row>
    <row r="405" ht="18.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row>
    <row r="406" ht="18.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row>
    <row r="407" ht="18.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row>
    <row r="408" ht="18.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row>
    <row r="409" ht="18.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row>
    <row r="410" ht="18.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row>
    <row r="411" ht="18.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row>
    <row r="412" ht="18.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row>
    <row r="413" ht="18.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row>
    <row r="414" ht="18.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row>
    <row r="415" ht="18.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row>
    <row r="416" ht="18.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row>
    <row r="417" ht="18.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row>
    <row r="418" ht="18.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row>
    <row r="419" ht="18.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row>
    <row r="420" ht="18.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row>
    <row r="421" ht="18.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row>
    <row r="422" ht="18.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row>
    <row r="423" ht="18.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row>
    <row r="424" ht="18.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row>
    <row r="425" ht="18.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row>
    <row r="426" ht="18.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row>
    <row r="427" ht="18.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row>
    <row r="428" ht="18.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row>
    <row r="429" ht="18.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row>
    <row r="430" ht="18.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row>
    <row r="431" ht="18.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row>
    <row r="432" ht="18.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row>
    <row r="433" ht="18.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row>
    <row r="434" ht="18.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row>
    <row r="435" ht="18.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row>
  </sheetData>
  <mergeCells count="174">
    <mergeCell ref="B168:B170"/>
    <mergeCell ref="C168:C169"/>
    <mergeCell ref="A160:A163"/>
    <mergeCell ref="B160:B162"/>
    <mergeCell ref="C160:C161"/>
    <mergeCell ref="A164:A167"/>
    <mergeCell ref="B164:B166"/>
    <mergeCell ref="C164:C165"/>
    <mergeCell ref="A168:A171"/>
    <mergeCell ref="B180:B182"/>
    <mergeCell ref="C180:C181"/>
    <mergeCell ref="A172:A175"/>
    <mergeCell ref="B172:B174"/>
    <mergeCell ref="C172:C173"/>
    <mergeCell ref="A176:A179"/>
    <mergeCell ref="B176:B178"/>
    <mergeCell ref="C176:C177"/>
    <mergeCell ref="A180:A183"/>
    <mergeCell ref="B192:B194"/>
    <mergeCell ref="C192:C193"/>
    <mergeCell ref="A184:A187"/>
    <mergeCell ref="B184:B186"/>
    <mergeCell ref="C184:C185"/>
    <mergeCell ref="A188:A191"/>
    <mergeCell ref="B188:B190"/>
    <mergeCell ref="C188:C189"/>
    <mergeCell ref="A192:A195"/>
    <mergeCell ref="B204:B206"/>
    <mergeCell ref="C204:C205"/>
    <mergeCell ref="A196:A199"/>
    <mergeCell ref="B196:B198"/>
    <mergeCell ref="C196:C197"/>
    <mergeCell ref="A200:A203"/>
    <mergeCell ref="B200:B202"/>
    <mergeCell ref="C200:C201"/>
    <mergeCell ref="A204:A207"/>
    <mergeCell ref="B216:B218"/>
    <mergeCell ref="C216:C217"/>
    <mergeCell ref="A208:A211"/>
    <mergeCell ref="B208:B210"/>
    <mergeCell ref="C208:C209"/>
    <mergeCell ref="A212:A215"/>
    <mergeCell ref="B212:B214"/>
    <mergeCell ref="C212:C213"/>
    <mergeCell ref="A216:A219"/>
    <mergeCell ref="B60:B62"/>
    <mergeCell ref="C60:C61"/>
    <mergeCell ref="A52:A55"/>
    <mergeCell ref="B52:B54"/>
    <mergeCell ref="C52:C53"/>
    <mergeCell ref="A56:A59"/>
    <mergeCell ref="B56:B58"/>
    <mergeCell ref="C56:C57"/>
    <mergeCell ref="A60:A63"/>
    <mergeCell ref="B72:B74"/>
    <mergeCell ref="C72:C73"/>
    <mergeCell ref="A64:A67"/>
    <mergeCell ref="B64:B66"/>
    <mergeCell ref="C64:C65"/>
    <mergeCell ref="A68:A71"/>
    <mergeCell ref="B68:B70"/>
    <mergeCell ref="C68:C69"/>
    <mergeCell ref="A72:A75"/>
    <mergeCell ref="B84:B86"/>
    <mergeCell ref="C84:C85"/>
    <mergeCell ref="A76:A79"/>
    <mergeCell ref="B76:B78"/>
    <mergeCell ref="C76:C77"/>
    <mergeCell ref="A80:A83"/>
    <mergeCell ref="B80:B82"/>
    <mergeCell ref="C80:C81"/>
    <mergeCell ref="A84:A87"/>
    <mergeCell ref="B228:B230"/>
    <mergeCell ref="C228:C229"/>
    <mergeCell ref="A220:A223"/>
    <mergeCell ref="B220:B222"/>
    <mergeCell ref="C220:C221"/>
    <mergeCell ref="A224:A227"/>
    <mergeCell ref="B224:B226"/>
    <mergeCell ref="C224:C225"/>
    <mergeCell ref="A228:A231"/>
    <mergeCell ref="V1:W1"/>
    <mergeCell ref="X1:Y1"/>
    <mergeCell ref="Z1:AA1"/>
    <mergeCell ref="AB1:AC1"/>
    <mergeCell ref="AF1:AI1"/>
    <mergeCell ref="A4:D4"/>
    <mergeCell ref="A8:A11"/>
    <mergeCell ref="B8:B10"/>
    <mergeCell ref="C8:C9"/>
    <mergeCell ref="A12:A15"/>
    <mergeCell ref="B12:B14"/>
    <mergeCell ref="C12:C13"/>
    <mergeCell ref="B16:B18"/>
    <mergeCell ref="C16:C17"/>
    <mergeCell ref="A16:A19"/>
    <mergeCell ref="A20:A23"/>
    <mergeCell ref="B20:B22"/>
    <mergeCell ref="C20:C21"/>
    <mergeCell ref="A24:A27"/>
    <mergeCell ref="B24:B26"/>
    <mergeCell ref="C24:C25"/>
    <mergeCell ref="B36:B38"/>
    <mergeCell ref="C36:C37"/>
    <mergeCell ref="A28:A31"/>
    <mergeCell ref="B28:B30"/>
    <mergeCell ref="C28:C29"/>
    <mergeCell ref="A32:A35"/>
    <mergeCell ref="B32:B34"/>
    <mergeCell ref="C32:C33"/>
    <mergeCell ref="A36:A39"/>
    <mergeCell ref="B48:B50"/>
    <mergeCell ref="C48:C49"/>
    <mergeCell ref="A40:A43"/>
    <mergeCell ref="B40:B42"/>
    <mergeCell ref="C40:C41"/>
    <mergeCell ref="A44:A47"/>
    <mergeCell ref="B44:B46"/>
    <mergeCell ref="C44:C45"/>
    <mergeCell ref="A48:A51"/>
    <mergeCell ref="B96:B98"/>
    <mergeCell ref="C96:C97"/>
    <mergeCell ref="A88:A91"/>
    <mergeCell ref="B88:B90"/>
    <mergeCell ref="C88:C89"/>
    <mergeCell ref="A92:A95"/>
    <mergeCell ref="B92:B94"/>
    <mergeCell ref="C92:C93"/>
    <mergeCell ref="A96:A99"/>
    <mergeCell ref="B108:B110"/>
    <mergeCell ref="C108:C109"/>
    <mergeCell ref="A100:A103"/>
    <mergeCell ref="B100:B102"/>
    <mergeCell ref="C100:C101"/>
    <mergeCell ref="A104:A107"/>
    <mergeCell ref="B104:B106"/>
    <mergeCell ref="C104:C105"/>
    <mergeCell ref="A108:A111"/>
    <mergeCell ref="B120:B122"/>
    <mergeCell ref="C120:C121"/>
    <mergeCell ref="A112:A115"/>
    <mergeCell ref="B112:B114"/>
    <mergeCell ref="C112:C113"/>
    <mergeCell ref="A116:A119"/>
    <mergeCell ref="B116:B118"/>
    <mergeCell ref="C116:C117"/>
    <mergeCell ref="A120:A123"/>
    <mergeCell ref="B132:B134"/>
    <mergeCell ref="C132:C133"/>
    <mergeCell ref="A124:A127"/>
    <mergeCell ref="B124:B126"/>
    <mergeCell ref="C124:C125"/>
    <mergeCell ref="A128:A131"/>
    <mergeCell ref="B128:B130"/>
    <mergeCell ref="C128:C129"/>
    <mergeCell ref="A132:A135"/>
    <mergeCell ref="B144:B146"/>
    <mergeCell ref="C144:C145"/>
    <mergeCell ref="A136:A139"/>
    <mergeCell ref="B136:B138"/>
    <mergeCell ref="C136:C137"/>
    <mergeCell ref="A140:A143"/>
    <mergeCell ref="B140:B142"/>
    <mergeCell ref="C140:C141"/>
    <mergeCell ref="A144:A147"/>
    <mergeCell ref="B156:B158"/>
    <mergeCell ref="C156:C157"/>
    <mergeCell ref="A148:A151"/>
    <mergeCell ref="B148:B150"/>
    <mergeCell ref="C148:C149"/>
    <mergeCell ref="A152:A155"/>
    <mergeCell ref="B152:B154"/>
    <mergeCell ref="C152:C153"/>
    <mergeCell ref="A156:A159"/>
  </mergeCells>
  <conditionalFormatting sqref="E6:AI11">
    <cfRule type="expression" dxfId="0" priority="1">
      <formula>E$234=2</formula>
    </cfRule>
  </conditionalFormatting>
  <conditionalFormatting sqref="E6:AI11">
    <cfRule type="expression" dxfId="1" priority="2">
      <formula>E$234=1</formula>
    </cfRule>
  </conditionalFormatting>
  <conditionalFormatting sqref="E8:AI11">
    <cfRule type="containsText" dxfId="1" priority="3" operator="containsText" text="◎">
      <formula>NOT(ISERROR(SEARCH(("◎"),(E8))))</formula>
    </cfRule>
  </conditionalFormatting>
  <conditionalFormatting sqref="E8:AI11">
    <cfRule type="containsText" dxfId="2" priority="4" operator="containsText" text="○">
      <formula>NOT(ISERROR(SEARCH(("○"),(E8))))</formula>
    </cfRule>
  </conditionalFormatting>
  <conditionalFormatting sqref="E4">
    <cfRule type="expression" dxfId="3" priority="5">
      <formula>E4&gt;=$B$234</formula>
    </cfRule>
  </conditionalFormatting>
  <conditionalFormatting sqref="E4">
    <cfRule type="expression" dxfId="4" priority="6">
      <formula>E4&gt;=$B$235</formula>
    </cfRule>
  </conditionalFormatting>
  <conditionalFormatting sqref="C10">
    <cfRule type="expression" dxfId="5" priority="7">
      <formula>C10&gt;=C11</formula>
    </cfRule>
  </conditionalFormatting>
  <conditionalFormatting sqref="F4:AI4">
    <cfRule type="expression" dxfId="3" priority="8">
      <formula>F4&gt;=$B$234</formula>
    </cfRule>
  </conditionalFormatting>
  <conditionalFormatting sqref="F4:AI4">
    <cfRule type="expression" dxfId="4" priority="9">
      <formula>F4&gt;=$B$235</formula>
    </cfRule>
  </conditionalFormatting>
  <conditionalFormatting sqref="E12:AI15">
    <cfRule type="expression" dxfId="0" priority="10">
      <formula>E$234=2</formula>
    </cfRule>
  </conditionalFormatting>
  <conditionalFormatting sqref="E12:AI15">
    <cfRule type="expression" dxfId="1" priority="11">
      <formula>E$234=1</formula>
    </cfRule>
  </conditionalFormatting>
  <conditionalFormatting sqref="E12:AI15">
    <cfRule type="containsText" dxfId="1" priority="12" operator="containsText" text="◎">
      <formula>NOT(ISERROR(SEARCH(("◎"),(E12))))</formula>
    </cfRule>
  </conditionalFormatting>
  <conditionalFormatting sqref="E12:AI15">
    <cfRule type="containsText" dxfId="2" priority="13" operator="containsText" text="○">
      <formula>NOT(ISERROR(SEARCH(("○"),(E12))))</formula>
    </cfRule>
  </conditionalFormatting>
  <conditionalFormatting sqref="C14">
    <cfRule type="expression" dxfId="5" priority="14">
      <formula>C14&gt;=C15</formula>
    </cfRule>
  </conditionalFormatting>
  <conditionalFormatting sqref="E16:AI19">
    <cfRule type="expression" dxfId="0" priority="15">
      <formula>E$234=2</formula>
    </cfRule>
  </conditionalFormatting>
  <conditionalFormatting sqref="E16:AI19">
    <cfRule type="expression" dxfId="1" priority="16">
      <formula>E$234=1</formula>
    </cfRule>
  </conditionalFormatting>
  <conditionalFormatting sqref="E16:AI19">
    <cfRule type="containsText" dxfId="1" priority="17" operator="containsText" text="◎">
      <formula>NOT(ISERROR(SEARCH(("◎"),(E16))))</formula>
    </cfRule>
  </conditionalFormatting>
  <conditionalFormatting sqref="E16:AI19">
    <cfRule type="containsText" dxfId="2" priority="18" operator="containsText" text="○">
      <formula>NOT(ISERROR(SEARCH(("○"),(E16))))</formula>
    </cfRule>
  </conditionalFormatting>
  <conditionalFormatting sqref="C18">
    <cfRule type="expression" dxfId="5" priority="19">
      <formula>C18&gt;=C19</formula>
    </cfRule>
  </conditionalFormatting>
  <conditionalFormatting sqref="E20:AI23">
    <cfRule type="expression" dxfId="0" priority="20">
      <formula>E$234=2</formula>
    </cfRule>
  </conditionalFormatting>
  <conditionalFormatting sqref="E20:AI23">
    <cfRule type="expression" dxfId="1" priority="21">
      <formula>E$234=1</formula>
    </cfRule>
  </conditionalFormatting>
  <conditionalFormatting sqref="E20:AI23">
    <cfRule type="containsText" dxfId="1" priority="22" operator="containsText" text="◎">
      <formula>NOT(ISERROR(SEARCH(("◎"),(E20))))</formula>
    </cfRule>
  </conditionalFormatting>
  <conditionalFormatting sqref="E20:AI23">
    <cfRule type="containsText" dxfId="2" priority="23" operator="containsText" text="○">
      <formula>NOT(ISERROR(SEARCH(("○"),(E20))))</formula>
    </cfRule>
  </conditionalFormatting>
  <conditionalFormatting sqref="C22">
    <cfRule type="expression" dxfId="5" priority="24">
      <formula>C22&gt;=C23</formula>
    </cfRule>
  </conditionalFormatting>
  <conditionalFormatting sqref="E24:AI27">
    <cfRule type="expression" dxfId="0" priority="25">
      <formula>E$234=2</formula>
    </cfRule>
  </conditionalFormatting>
  <conditionalFormatting sqref="E24:AI27">
    <cfRule type="expression" dxfId="1" priority="26">
      <formula>E$234=1</formula>
    </cfRule>
  </conditionalFormatting>
  <conditionalFormatting sqref="E24:AI27">
    <cfRule type="containsText" dxfId="1" priority="27" operator="containsText" text="◎">
      <formula>NOT(ISERROR(SEARCH(("◎"),(E24))))</formula>
    </cfRule>
  </conditionalFormatting>
  <conditionalFormatting sqref="E24:AI27">
    <cfRule type="containsText" dxfId="2" priority="28" operator="containsText" text="○">
      <formula>NOT(ISERROR(SEARCH(("○"),(E24))))</formula>
    </cfRule>
  </conditionalFormatting>
  <conditionalFormatting sqref="C26">
    <cfRule type="expression" dxfId="5" priority="29">
      <formula>C26&gt;=C27</formula>
    </cfRule>
  </conditionalFormatting>
  <conditionalFormatting sqref="E28:AI31">
    <cfRule type="expression" dxfId="0" priority="30">
      <formula>E$234=2</formula>
    </cfRule>
  </conditionalFormatting>
  <conditionalFormatting sqref="E28:AI31">
    <cfRule type="expression" dxfId="1" priority="31">
      <formula>E$234=1</formula>
    </cfRule>
  </conditionalFormatting>
  <conditionalFormatting sqref="E28:AI31">
    <cfRule type="containsText" dxfId="1" priority="32" operator="containsText" text="◎">
      <formula>NOT(ISERROR(SEARCH(("◎"),(E28))))</formula>
    </cfRule>
  </conditionalFormatting>
  <conditionalFormatting sqref="E28:AI31">
    <cfRule type="containsText" dxfId="2" priority="33" operator="containsText" text="○">
      <formula>NOT(ISERROR(SEARCH(("○"),(E28))))</formula>
    </cfRule>
  </conditionalFormatting>
  <conditionalFormatting sqref="C30">
    <cfRule type="expression" dxfId="5" priority="34">
      <formula>C30&gt;=C31</formula>
    </cfRule>
  </conditionalFormatting>
  <conditionalFormatting sqref="E32:AI35">
    <cfRule type="expression" dxfId="0" priority="35">
      <formula>E$234=2</formula>
    </cfRule>
  </conditionalFormatting>
  <conditionalFormatting sqref="E32:AI35">
    <cfRule type="expression" dxfId="1" priority="36">
      <formula>E$234=1</formula>
    </cfRule>
  </conditionalFormatting>
  <conditionalFormatting sqref="E32:AI35">
    <cfRule type="containsText" dxfId="1" priority="37" operator="containsText" text="◎">
      <formula>NOT(ISERROR(SEARCH(("◎"),(E32))))</formula>
    </cfRule>
  </conditionalFormatting>
  <conditionalFormatting sqref="E32:AI35">
    <cfRule type="containsText" dxfId="2" priority="38" operator="containsText" text="○">
      <formula>NOT(ISERROR(SEARCH(("○"),(E32))))</formula>
    </cfRule>
  </conditionalFormatting>
  <conditionalFormatting sqref="C34">
    <cfRule type="expression" dxfId="5" priority="39">
      <formula>C34&gt;=C35</formula>
    </cfRule>
  </conditionalFormatting>
  <conditionalFormatting sqref="E36:AI39">
    <cfRule type="expression" dxfId="0" priority="40">
      <formula>E$234=2</formula>
    </cfRule>
  </conditionalFormatting>
  <conditionalFormatting sqref="E36:AI39">
    <cfRule type="expression" dxfId="1" priority="41">
      <formula>E$234=1</formula>
    </cfRule>
  </conditionalFormatting>
  <conditionalFormatting sqref="E36:AI39">
    <cfRule type="containsText" dxfId="1" priority="42" operator="containsText" text="◎">
      <formula>NOT(ISERROR(SEARCH(("◎"),(E36))))</formula>
    </cfRule>
  </conditionalFormatting>
  <conditionalFormatting sqref="E36:AI39">
    <cfRule type="containsText" dxfId="2" priority="43" operator="containsText" text="○">
      <formula>NOT(ISERROR(SEARCH(("○"),(E36))))</formula>
    </cfRule>
  </conditionalFormatting>
  <conditionalFormatting sqref="C38">
    <cfRule type="expression" dxfId="5" priority="44">
      <formula>C38&gt;=C39</formula>
    </cfRule>
  </conditionalFormatting>
  <conditionalFormatting sqref="E40:AI43">
    <cfRule type="expression" dxfId="0" priority="45">
      <formula>E$234=2</formula>
    </cfRule>
  </conditionalFormatting>
  <conditionalFormatting sqref="E40:AI43">
    <cfRule type="expression" dxfId="1" priority="46">
      <formula>E$234=1</formula>
    </cfRule>
  </conditionalFormatting>
  <conditionalFormatting sqref="E40:AI43">
    <cfRule type="containsText" dxfId="1" priority="47" operator="containsText" text="◎">
      <formula>NOT(ISERROR(SEARCH(("◎"),(E40))))</formula>
    </cfRule>
  </conditionalFormatting>
  <conditionalFormatting sqref="E40:AI43">
    <cfRule type="containsText" dxfId="2" priority="48" operator="containsText" text="○">
      <formula>NOT(ISERROR(SEARCH(("○"),(E40))))</formula>
    </cfRule>
  </conditionalFormatting>
  <conditionalFormatting sqref="C42">
    <cfRule type="expression" dxfId="5" priority="49">
      <formula>C42&gt;=C43</formula>
    </cfRule>
  </conditionalFormatting>
  <conditionalFormatting sqref="E44:AI47">
    <cfRule type="expression" dxfId="0" priority="50">
      <formula>E$234=2</formula>
    </cfRule>
  </conditionalFormatting>
  <conditionalFormatting sqref="E44:AI47">
    <cfRule type="expression" dxfId="1" priority="51">
      <formula>E$234=1</formula>
    </cfRule>
  </conditionalFormatting>
  <conditionalFormatting sqref="E44:AI47">
    <cfRule type="containsText" dxfId="1" priority="52" operator="containsText" text="◎">
      <formula>NOT(ISERROR(SEARCH(("◎"),(E44))))</formula>
    </cfRule>
  </conditionalFormatting>
  <conditionalFormatting sqref="E44:AI47">
    <cfRule type="containsText" dxfId="2" priority="53" operator="containsText" text="○">
      <formula>NOT(ISERROR(SEARCH(("○"),(E44))))</formula>
    </cfRule>
  </conditionalFormatting>
  <conditionalFormatting sqref="C46">
    <cfRule type="expression" dxfId="5" priority="54">
      <formula>C46&gt;=C47</formula>
    </cfRule>
  </conditionalFormatting>
  <conditionalFormatting sqref="E48:AI51">
    <cfRule type="expression" dxfId="0" priority="55">
      <formula>E$234=2</formula>
    </cfRule>
  </conditionalFormatting>
  <conditionalFormatting sqref="E48:AI51">
    <cfRule type="expression" dxfId="1" priority="56">
      <formula>E$234=1</formula>
    </cfRule>
  </conditionalFormatting>
  <conditionalFormatting sqref="E48:AI51">
    <cfRule type="containsText" dxfId="1" priority="57" operator="containsText" text="◎">
      <formula>NOT(ISERROR(SEARCH(("◎"),(E48))))</formula>
    </cfRule>
  </conditionalFormatting>
  <conditionalFormatting sqref="E48:AI51">
    <cfRule type="containsText" dxfId="2" priority="58" operator="containsText" text="○">
      <formula>NOT(ISERROR(SEARCH(("○"),(E48))))</formula>
    </cfRule>
  </conditionalFormatting>
  <conditionalFormatting sqref="C50">
    <cfRule type="expression" dxfId="5" priority="59">
      <formula>C50&gt;=C51</formula>
    </cfRule>
  </conditionalFormatting>
  <conditionalFormatting sqref="E52:AI55">
    <cfRule type="expression" dxfId="0" priority="60">
      <formula>E$234=2</formula>
    </cfRule>
  </conditionalFormatting>
  <conditionalFormatting sqref="E52:AI55">
    <cfRule type="expression" dxfId="1" priority="61">
      <formula>E$234=1</formula>
    </cfRule>
  </conditionalFormatting>
  <conditionalFormatting sqref="E52:AI55">
    <cfRule type="containsText" dxfId="1" priority="62" operator="containsText" text="◎">
      <formula>NOT(ISERROR(SEARCH(("◎"),(E52))))</formula>
    </cfRule>
  </conditionalFormatting>
  <conditionalFormatting sqref="E52:AI55">
    <cfRule type="containsText" dxfId="2" priority="63" operator="containsText" text="○">
      <formula>NOT(ISERROR(SEARCH(("○"),(E52))))</formula>
    </cfRule>
  </conditionalFormatting>
  <conditionalFormatting sqref="C54">
    <cfRule type="expression" dxfId="5" priority="64">
      <formula>C54&gt;=C55</formula>
    </cfRule>
  </conditionalFormatting>
  <conditionalFormatting sqref="E56:AI95">
    <cfRule type="expression" dxfId="0" priority="65">
      <formula>E$234=2</formula>
    </cfRule>
  </conditionalFormatting>
  <conditionalFormatting sqref="E56:AI95">
    <cfRule type="expression" dxfId="1" priority="66">
      <formula>E$234=1</formula>
    </cfRule>
  </conditionalFormatting>
  <conditionalFormatting sqref="E56:AI95">
    <cfRule type="containsText" dxfId="1" priority="67" operator="containsText" text="◎">
      <formula>NOT(ISERROR(SEARCH(("◎"),(E56))))</formula>
    </cfRule>
  </conditionalFormatting>
  <conditionalFormatting sqref="E56:AI95">
    <cfRule type="containsText" dxfId="2" priority="68" operator="containsText" text="○">
      <formula>NOT(ISERROR(SEARCH(("○"),(E56))))</formula>
    </cfRule>
  </conditionalFormatting>
  <conditionalFormatting sqref="C58 C62 C66 C70 C74 C78 C82 C86 C90 C94">
    <cfRule type="expression" dxfId="5" priority="69">
      <formula>C58&gt;=C59</formula>
    </cfRule>
  </conditionalFormatting>
  <conditionalFormatting sqref="E96:AI231">
    <cfRule type="expression" dxfId="0" priority="70">
      <formula>E$234=2</formula>
    </cfRule>
  </conditionalFormatting>
  <conditionalFormatting sqref="E96:AI231">
    <cfRule type="expression" dxfId="1" priority="71">
      <formula>E$234=1</formula>
    </cfRule>
  </conditionalFormatting>
  <conditionalFormatting sqref="E96:AI231">
    <cfRule type="containsText" dxfId="1" priority="72" operator="containsText" text="◎">
      <formula>NOT(ISERROR(SEARCH(("◎"),(E96))))</formula>
    </cfRule>
  </conditionalFormatting>
  <conditionalFormatting sqref="E96:AI231">
    <cfRule type="containsText" dxfId="2" priority="73" operator="containsText" text="○">
      <formula>NOT(ISERROR(SEARCH(("○"),(E96))))</formula>
    </cfRule>
  </conditionalFormatting>
  <conditionalFormatting sqref="C98 C102 C106 C110 C114 C118 C122 C126 C130 C134 C138 C142 C146 C150 C154 C158 C162 C166 C170 C174 C178 C182 C186 C190 C194 C198 C202 C206 C210 C214 C218 C222 C226 C230">
    <cfRule type="expression" dxfId="5" priority="74">
      <formula>C98&gt;=C99</formula>
    </cfRule>
  </conditionalFormatting>
  <printOptions/>
  <pageMargins bottom="0.3937007874015748" footer="0.0" header="0.0" left="0.7874015748031497" right="0.3937007874015748" top="0.7874015748031497"/>
  <pageSetup fitToHeight="0"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2021-01-30T22:24:04Z</dcterms:created>
  <dc:creator>yukihiro yoshimura</dc:creator>
</cp:coreProperties>
</file>