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50\AC\Temp\"/>
    </mc:Choice>
  </mc:AlternateContent>
  <xr:revisionPtr revIDLastSave="23" documentId="8_{F6EC0328-7712-884A-98ED-32E65EE0DE6D}" xr6:coauthVersionLast="45" xr6:coauthVersionMax="45" xr10:uidLastSave="{1FF62242-330F-4A26-BFEC-238492FDC35A}"/>
  <workbookProtection workbookAlgorithmName="SHA-512" workbookHashValue="W2eL+6VZVzWSXMf2OVZznVwKf9Q5Lx8xTIJ/Mg3grenz7jqyj71Aju61C1x6xY+St5Z/QDW19qQ7p9EeNhlUEQ==" workbookSaltValue="LtxGKkahsb0xreqhowO2XQ==" workbookSpinCount="100000" lockStructure="1"/>
  <bookViews>
    <workbookView xWindow="-120" yWindow="-120" windowWidth="38640" windowHeight="21240" firstSheet="1" activeTab="1" xr2:uid="{7C7A543F-B1BA-4CF7-BAD1-1A5367F959F3}"/>
  </bookViews>
  <sheets>
    <sheet name="DO NOT EDIT" sheetId="2" state="hidden" r:id="rId1"/>
    <sheet name="Services Matrix" sheetId="1" r:id="rId2"/>
  </sheets>
  <calcPr calcId="191028" calcCompleted="0"/>
  <pivotCaches>
    <pivotCache cacheId="422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2" l="1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E35" i="2" l="1"/>
  <c r="E36" i="2"/>
  <c r="E37" i="2"/>
  <c r="E38" i="2"/>
  <c r="E39" i="2"/>
  <c r="E40" i="2"/>
  <c r="E41" i="2"/>
  <c r="E42" i="2"/>
  <c r="F35" i="2"/>
  <c r="F36" i="2"/>
  <c r="F37" i="2"/>
  <c r="F38" i="2"/>
  <c r="F39" i="2"/>
  <c r="F40" i="2"/>
  <c r="F41" i="2"/>
  <c r="G41" i="2" s="1"/>
  <c r="F42" i="2"/>
  <c r="G42" i="2" s="1"/>
  <c r="G35" i="2"/>
  <c r="G36" i="2"/>
  <c r="G37" i="2"/>
  <c r="G38" i="2"/>
  <c r="G39" i="2"/>
  <c r="G40" i="2"/>
  <c r="H37" i="2"/>
  <c r="H38" i="2"/>
  <c r="I35" i="2"/>
  <c r="I36" i="2"/>
  <c r="I37" i="2"/>
  <c r="I38" i="2"/>
  <c r="I39" i="2"/>
  <c r="I40" i="2"/>
  <c r="I41" i="2"/>
  <c r="I42" i="2"/>
  <c r="H35" i="2" l="1"/>
  <c r="H36" i="2"/>
  <c r="H41" i="2"/>
  <c r="H42" i="2"/>
  <c r="H40" i="2"/>
  <c r="H39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H13" i="2" l="1"/>
  <c r="H16" i="2"/>
  <c r="H17" i="2"/>
  <c r="H20" i="2"/>
  <c r="H21" i="2"/>
  <c r="H25" i="2"/>
  <c r="H29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G14" i="2"/>
  <c r="G15" i="2"/>
  <c r="G17" i="2"/>
  <c r="G18" i="2"/>
  <c r="G21" i="2"/>
  <c r="G22" i="2"/>
  <c r="G23" i="2"/>
  <c r="G26" i="2"/>
  <c r="G27" i="2"/>
  <c r="G29" i="2"/>
  <c r="G30" i="2"/>
  <c r="G31" i="2"/>
  <c r="G33" i="2"/>
  <c r="G34" i="2"/>
  <c r="G13" i="2"/>
  <c r="G19" i="2"/>
  <c r="H22" i="2"/>
  <c r="H33" i="2" l="1"/>
  <c r="H32" i="2"/>
  <c r="H28" i="2"/>
  <c r="H24" i="2"/>
  <c r="H31" i="2"/>
  <c r="H27" i="2"/>
  <c r="H23" i="2"/>
  <c r="H19" i="2"/>
  <c r="H15" i="2"/>
  <c r="G28" i="2"/>
  <c r="G25" i="2"/>
  <c r="H26" i="2"/>
  <c r="G24" i="2"/>
  <c r="H14" i="2"/>
  <c r="H30" i="2"/>
  <c r="G32" i="2"/>
  <c r="G16" i="2"/>
  <c r="H18" i="2"/>
  <c r="H34" i="2"/>
  <c r="G20" i="2"/>
</calcChain>
</file>

<file path=xl/sharedStrings.xml><?xml version="1.0" encoding="utf-8"?>
<sst xmlns="http://schemas.openxmlformats.org/spreadsheetml/2006/main" count="134" uniqueCount="68">
  <si>
    <t>Row Labels</t>
  </si>
  <si>
    <t>Sum of Final Score</t>
  </si>
  <si>
    <t>Community</t>
  </si>
  <si>
    <t>Premium Services</t>
  </si>
  <si>
    <t>Modern Provider</t>
  </si>
  <si>
    <t>Operational Excellence</t>
  </si>
  <si>
    <t>Modern Channel</t>
  </si>
  <si>
    <t>Skills &amp; Readiness</t>
  </si>
  <si>
    <t>Grand Total</t>
  </si>
  <si>
    <t>Item</t>
  </si>
  <si>
    <t>Description</t>
  </si>
  <si>
    <t>GBB Score</t>
  </si>
  <si>
    <t>Max Rating Score</t>
  </si>
  <si>
    <t>Max Weighted Score</t>
  </si>
  <si>
    <t>Actual Rating Score</t>
  </si>
  <si>
    <t>Weighted Score</t>
  </si>
  <si>
    <t>Weighted Score Percentage</t>
  </si>
  <si>
    <t>Category</t>
  </si>
  <si>
    <t>SubCategory</t>
  </si>
  <si>
    <t>1. Mandatory</t>
  </si>
  <si>
    <t>2. Good</t>
  </si>
  <si>
    <t>Sum of PercentageAttained</t>
  </si>
  <si>
    <t>3. Better</t>
  </si>
  <si>
    <t>4. Best</t>
  </si>
  <si>
    <t>Indirect CSP Provider Technology Services Guide</t>
  </si>
  <si>
    <t>Score Key</t>
  </si>
  <si>
    <r>
      <rPr>
        <b/>
        <sz val="14"/>
        <color theme="1"/>
        <rFont val="Calibri"/>
        <family val="2"/>
        <scheme val="minor"/>
      </rPr>
      <t>Instructions:</t>
    </r>
    <r>
      <rPr>
        <sz val="11"/>
        <color theme="1"/>
        <rFont val="Calibri"/>
        <family val="2"/>
        <scheme val="minor"/>
      </rPr>
      <t xml:space="preserve">
1. Fill in a score for each of the 30 items in the list. Score definitions can be found in the key on this sheet.
2. In Excel, under the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 tab, refresh the data.
</t>
    </r>
    <r>
      <rPr>
        <b/>
        <sz val="11"/>
        <color rgb="FFFF0000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Do not edit the categories the the score key lists, or any other data on this spreadsheet. It'll mess up the calculations that produce the radar chart output.</t>
    </r>
  </si>
  <si>
    <t>Score</t>
  </si>
  <si>
    <t>No current capability</t>
  </si>
  <si>
    <t>A plan has been put in place to achieve</t>
  </si>
  <si>
    <t>Work is being undertaken to achieve</t>
  </si>
  <si>
    <t>Item is in testing / pre-launch</t>
  </si>
  <si>
    <t>Item is fully achieved and available</t>
  </si>
  <si>
    <t>Number</t>
  </si>
  <si>
    <t>PTS Comments, Evidence</t>
  </si>
  <si>
    <t>Achieve and maintain a Gold competency</t>
  </si>
  <si>
    <t>Have either ASfP or PSfP contracts in place</t>
  </si>
  <si>
    <t>Maintain an up-to-date CSP platform</t>
  </si>
  <si>
    <t>Comply with the enhanced partner security requirements</t>
  </si>
  <si>
    <t>Offer pre-sales solution architect support</t>
  </si>
  <si>
    <t>Run a structured, repeatable partner lifecycle management methodology</t>
  </si>
  <si>
    <t>In-house adoption of Microsoft cloud services (across Azure, MW and Business Applications)</t>
  </si>
  <si>
    <t>Run a structured, repeatable beginner technical enablement programme</t>
  </si>
  <si>
    <t>Run a DCM programme</t>
  </si>
  <si>
    <t>In-depth, actionable insights and reporting on consumption, adoption, gap analysis.</t>
  </si>
  <si>
    <t>Distribute regular communications regarding technology developments and opportunities</t>
  </si>
  <si>
    <t>Proactively foster partner-to-partner opportunities</t>
  </si>
  <si>
    <t>Sign the Microsoft Partner Pledge</t>
  </si>
  <si>
    <t>Nominated L&amp;D or HRBP owner for CPD</t>
  </si>
  <si>
    <t>Budgetary allocation to support development plans</t>
  </si>
  <si>
    <t>Commitment to drive consumption of Microsoft Learn content across Microsoft practice</t>
  </si>
  <si>
    <t>Company targets for trained and certified technology professionals</t>
  </si>
  <si>
    <t>Achieve and maintain an Advanced Specialisation</t>
  </si>
  <si>
    <t>Provide cloud managed services</t>
  </si>
  <si>
    <t>Run a structured, repeatable advanced technical enablement programme</t>
  </si>
  <si>
    <t>Write and execute against technical business plans for top tier partners</t>
  </si>
  <si>
    <t>Partnership with a learning provider</t>
  </si>
  <si>
    <t>Soft skills development programme</t>
  </si>
  <si>
    <t>Channel targets for trained and certified technology profressionals</t>
  </si>
  <si>
    <t>Adoption of Microsoft Cloud Adoption Framework principles in channel activation</t>
  </si>
  <si>
    <t>Achieve and maintain Azure Expert MSP status</t>
  </si>
  <si>
    <t>Provide 'click-to-run' style pre-packaged IP solutions</t>
  </si>
  <si>
    <t>Technical Account Manager</t>
  </si>
  <si>
    <t>Operate an Adoption and Change Management (ACM) practice</t>
  </si>
  <si>
    <t>Insight-driven automation and integration into LOB tools (CRM, etc.)</t>
  </si>
  <si>
    <t>Survey Results</t>
  </si>
  <si>
    <t xml:space="preserve">This radar chart is an indicator of the distribution of services you provide to your
 channel. </t>
  </si>
  <si>
    <t>This chart is an indicator of the distribution of the services you provide categorised by the mandatory, good, better, best and premium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</si>
</sst>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NumberFormat="1"/>
    <xf numFmtId="9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11"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64" formatCode="0.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[FY20 Technology Services Guide Survey.xlsx]DO NOT EDIT!PivotTable7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Attainment by Service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6"/>
                    </a:solidFill>
                  </a:ln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'DO NOT EDIT'!$L$4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6"/>
                      </a:solidFill>
                    </a:ln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 NOT EDIT'!$K$5:$K$11</c:f>
              <c:strCache>
                <c:ptCount val="6"/>
                <c:pt idx="0">
                  <c:v>Community</c:v>
                </c:pt>
                <c:pt idx="1">
                  <c:v>Premium Services</c:v>
                </c:pt>
                <c:pt idx="2">
                  <c:v>Modern Provider</c:v>
                </c:pt>
                <c:pt idx="3">
                  <c:v>Operational Excellence</c:v>
                </c:pt>
                <c:pt idx="4">
                  <c:v>Modern Channel</c:v>
                </c:pt>
                <c:pt idx="5">
                  <c:v>Skills &amp; Readiness</c:v>
                </c:pt>
              </c:strCache>
            </c:strRef>
          </c:cat>
          <c:val>
            <c:numRef>
              <c:f>'DO NOT EDIT'!$L$5:$L$11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7-4F03-859B-9F72916BE4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43595055"/>
        <c:axId val="1843350847"/>
      </c:radarChart>
      <c:catAx>
        <c:axId val="184359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350847"/>
        <c:crosses val="autoZero"/>
        <c:auto val="1"/>
        <c:lblAlgn val="ctr"/>
        <c:lblOffset val="100"/>
        <c:noMultiLvlLbl val="0"/>
      </c:catAx>
      <c:valAx>
        <c:axId val="1843350847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59505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[FY20 Technology Services Guide Survey.xlsx]DO NOT EDIT!PivotTable31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Attainment</a:t>
            </a:r>
            <a:r>
              <a:rPr lang="en-US" baseline="0"/>
              <a:t> by MIPA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 NOT EDIT'!$M$18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 NOT EDIT'!$L$19:$L$23</c:f>
              <c:strCache>
                <c:ptCount val="4"/>
                <c:pt idx="0">
                  <c:v>1. Mandatory</c:v>
                </c:pt>
                <c:pt idx="1">
                  <c:v>2. Good</c:v>
                </c:pt>
                <c:pt idx="2">
                  <c:v>3. Better</c:v>
                </c:pt>
                <c:pt idx="3">
                  <c:v>4. Best</c:v>
                </c:pt>
              </c:strCache>
            </c:strRef>
          </c:cat>
          <c:val>
            <c:numRef>
              <c:f>'DO NOT EDIT'!$M$19:$M$23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D-4701-8E93-295CE77B64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0433408"/>
        <c:axId val="1089154416"/>
      </c:barChart>
      <c:catAx>
        <c:axId val="11004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54416"/>
        <c:crosses val="autoZero"/>
        <c:auto val="1"/>
        <c:lblAlgn val="ctr"/>
        <c:lblOffset val="100"/>
        <c:noMultiLvlLbl val="0"/>
      </c:catAx>
      <c:valAx>
        <c:axId val="10891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4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</xdr:colOff>
      <xdr:row>53</xdr:row>
      <xdr:rowOff>78520</xdr:rowOff>
    </xdr:from>
    <xdr:to>
      <xdr:col>3</xdr:col>
      <xdr:colOff>597959</xdr:colOff>
      <xdr:row>74</xdr:row>
      <xdr:rowOff>121467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53D24514-B77F-40DF-9595-763E6A5C8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662661</xdr:colOff>
      <xdr:row>77</xdr:row>
      <xdr:rowOff>130247</xdr:rowOff>
    </xdr:from>
    <xdr:to>
      <xdr:col>3</xdr:col>
      <xdr:colOff>600602</xdr:colOff>
      <xdr:row>92</xdr:row>
      <xdr:rowOff>15947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983D02-023D-4250-A82B-DA619AE94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90.414532870367" createdVersion="6" refreshedVersion="6" minRefreshableVersion="3" recordCount="30" xr:uid="{6E4D5771-04C8-42F5-BA2C-C7F92F2EEBEF}">
  <cacheSource type="worksheet">
    <worksheetSource name="Table3"/>
  </cacheSource>
  <cacheFields count="11">
    <cacheField name="Item" numFmtId="0">
      <sharedItems containsSemiMixedTypes="0" containsString="0" containsNumber="1" containsInteger="1" minValue="1" maxValue="30"/>
    </cacheField>
    <cacheField name="GBB Score" numFmtId="0">
      <sharedItems containsSemiMixedTypes="0" containsString="0" containsNumber="1" containsInteger="1" minValue="1" maxValue="15"/>
    </cacheField>
    <cacheField name="Max Rating Score" numFmtId="0">
      <sharedItems containsSemiMixedTypes="0" containsString="0" containsNumber="1" containsInteger="1" minValue="4" maxValue="4"/>
    </cacheField>
    <cacheField name="Max Weighted Score" numFmtId="0">
      <sharedItems containsSemiMixedTypes="0" containsString="0" containsNumber="1" containsInteger="1" minValue="4" maxValue="60"/>
    </cacheField>
    <cacheField name="Actual Rating Score" numFmtId="0">
      <sharedItems containsSemiMixedTypes="0" containsString="0" containsNumber="1" containsInteger="1" minValue="0" maxValue="0"/>
    </cacheField>
    <cacheField name="Weighted Score" numFmtId="0">
      <sharedItems containsSemiMixedTypes="0" containsString="0" containsNumber="1" containsInteger="1" minValue="0" maxValue="0"/>
    </cacheField>
    <cacheField name="Weighted Score Percentage" numFmtId="0">
      <sharedItems containsSemiMixedTypes="0" containsString="0" containsNumber="1" containsInteger="1" minValue="0" maxValue="0"/>
    </cacheField>
    <cacheField name="Category" numFmtId="0">
      <sharedItems count="9">
        <s v="Modern Provider"/>
        <s v="Operational Excellence"/>
        <s v="Modern Channel"/>
        <s v="Community"/>
        <s v="Skills &amp; Readiness"/>
        <s v="Premium Services"/>
        <s v="Partner Hygiene" u="1"/>
        <s v="Channel Transformation" u="1"/>
        <s v="Indirect Value Added" u="1"/>
      </sharedItems>
    </cacheField>
    <cacheField name="SubCategory" numFmtId="0">
      <sharedItems count="10">
        <s v="1. Mandatory"/>
        <s v="2. Good"/>
        <s v="3. Better"/>
        <s v="4. Best"/>
        <s v="Mandatory" u="1"/>
        <s v="Premium" u="1"/>
        <s v="Good" u="1"/>
        <s v="Better" u="1"/>
        <s v="5. Premium" u="1"/>
        <s v="Best" u="1"/>
      </sharedItems>
    </cacheField>
    <cacheField name="Final Score" numFmtId="0" formula="('Weighted Score'/'Max Weighted Score'* 100)/20" databaseField="0"/>
    <cacheField name="PercentageAttained" numFmtId="0" formula=" SUM('Weighted Score') / SUM('Max Weighted Score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n v="1"/>
    <n v="4"/>
    <n v="4"/>
    <n v="0"/>
    <n v="0"/>
    <n v="0"/>
    <x v="0"/>
    <x v="0"/>
  </r>
  <r>
    <n v="2"/>
    <n v="1"/>
    <n v="4"/>
    <n v="4"/>
    <n v="0"/>
    <n v="0"/>
    <n v="0"/>
    <x v="1"/>
    <x v="0"/>
  </r>
  <r>
    <n v="3"/>
    <n v="1"/>
    <n v="4"/>
    <n v="4"/>
    <n v="0"/>
    <n v="0"/>
    <n v="0"/>
    <x v="1"/>
    <x v="0"/>
  </r>
  <r>
    <n v="4"/>
    <n v="1"/>
    <n v="4"/>
    <n v="4"/>
    <n v="0"/>
    <n v="0"/>
    <n v="0"/>
    <x v="1"/>
    <x v="0"/>
  </r>
  <r>
    <n v="5"/>
    <n v="5"/>
    <n v="4"/>
    <n v="20"/>
    <n v="0"/>
    <n v="0"/>
    <n v="0"/>
    <x v="0"/>
    <x v="1"/>
  </r>
  <r>
    <n v="6"/>
    <n v="5"/>
    <n v="4"/>
    <n v="20"/>
    <n v="0"/>
    <n v="0"/>
    <n v="0"/>
    <x v="0"/>
    <x v="1"/>
  </r>
  <r>
    <n v="7"/>
    <n v="5"/>
    <n v="4"/>
    <n v="20"/>
    <n v="0"/>
    <n v="0"/>
    <n v="0"/>
    <x v="0"/>
    <x v="1"/>
  </r>
  <r>
    <n v="8"/>
    <n v="5"/>
    <n v="4"/>
    <n v="20"/>
    <n v="0"/>
    <n v="0"/>
    <n v="0"/>
    <x v="2"/>
    <x v="1"/>
  </r>
  <r>
    <n v="9"/>
    <n v="5"/>
    <n v="4"/>
    <n v="20"/>
    <n v="0"/>
    <n v="0"/>
    <n v="0"/>
    <x v="2"/>
    <x v="1"/>
  </r>
  <r>
    <n v="10"/>
    <n v="5"/>
    <n v="4"/>
    <n v="20"/>
    <n v="0"/>
    <n v="0"/>
    <n v="0"/>
    <x v="1"/>
    <x v="1"/>
  </r>
  <r>
    <n v="11"/>
    <n v="5"/>
    <n v="4"/>
    <n v="20"/>
    <n v="0"/>
    <n v="0"/>
    <n v="0"/>
    <x v="3"/>
    <x v="1"/>
  </r>
  <r>
    <n v="12"/>
    <n v="5"/>
    <n v="4"/>
    <n v="20"/>
    <n v="0"/>
    <n v="0"/>
    <n v="0"/>
    <x v="3"/>
    <x v="1"/>
  </r>
  <r>
    <n v="13"/>
    <n v="5"/>
    <n v="4"/>
    <n v="20"/>
    <n v="0"/>
    <n v="0"/>
    <n v="0"/>
    <x v="4"/>
    <x v="1"/>
  </r>
  <r>
    <n v="14"/>
    <n v="5"/>
    <n v="4"/>
    <n v="20"/>
    <n v="0"/>
    <n v="0"/>
    <n v="0"/>
    <x v="4"/>
    <x v="1"/>
  </r>
  <r>
    <n v="15"/>
    <n v="5"/>
    <n v="4"/>
    <n v="20"/>
    <n v="0"/>
    <n v="0"/>
    <n v="0"/>
    <x v="4"/>
    <x v="1"/>
  </r>
  <r>
    <n v="16"/>
    <n v="5"/>
    <n v="4"/>
    <n v="20"/>
    <n v="0"/>
    <n v="0"/>
    <n v="0"/>
    <x v="4"/>
    <x v="1"/>
  </r>
  <r>
    <n v="17"/>
    <n v="5"/>
    <n v="4"/>
    <n v="20"/>
    <n v="0"/>
    <n v="0"/>
    <n v="0"/>
    <x v="4"/>
    <x v="1"/>
  </r>
  <r>
    <n v="18"/>
    <n v="10"/>
    <n v="4"/>
    <n v="40"/>
    <n v="0"/>
    <n v="0"/>
    <n v="0"/>
    <x v="0"/>
    <x v="2"/>
  </r>
  <r>
    <n v="19"/>
    <n v="10"/>
    <n v="4"/>
    <n v="40"/>
    <n v="0"/>
    <n v="0"/>
    <n v="0"/>
    <x v="5"/>
    <x v="2"/>
  </r>
  <r>
    <n v="20"/>
    <n v="10"/>
    <n v="4"/>
    <n v="40"/>
    <n v="0"/>
    <n v="0"/>
    <n v="0"/>
    <x v="2"/>
    <x v="2"/>
  </r>
  <r>
    <n v="21"/>
    <n v="10"/>
    <n v="4"/>
    <n v="40"/>
    <n v="0"/>
    <n v="0"/>
    <n v="0"/>
    <x v="2"/>
    <x v="2"/>
  </r>
  <r>
    <n v="22"/>
    <n v="10"/>
    <n v="4"/>
    <n v="40"/>
    <n v="0"/>
    <n v="0"/>
    <n v="0"/>
    <x v="4"/>
    <x v="2"/>
  </r>
  <r>
    <n v="23"/>
    <n v="10"/>
    <n v="4"/>
    <n v="40"/>
    <n v="0"/>
    <n v="0"/>
    <n v="0"/>
    <x v="4"/>
    <x v="2"/>
  </r>
  <r>
    <n v="24"/>
    <n v="10"/>
    <n v="4"/>
    <n v="40"/>
    <n v="0"/>
    <n v="0"/>
    <n v="0"/>
    <x v="4"/>
    <x v="2"/>
  </r>
  <r>
    <n v="25"/>
    <n v="10"/>
    <n v="4"/>
    <n v="40"/>
    <n v="0"/>
    <n v="0"/>
    <n v="0"/>
    <x v="2"/>
    <x v="2"/>
  </r>
  <r>
    <n v="26"/>
    <n v="15"/>
    <n v="4"/>
    <n v="60"/>
    <n v="0"/>
    <n v="0"/>
    <n v="0"/>
    <x v="0"/>
    <x v="3"/>
  </r>
  <r>
    <n v="27"/>
    <n v="15"/>
    <n v="4"/>
    <n v="60"/>
    <n v="0"/>
    <n v="0"/>
    <n v="0"/>
    <x v="5"/>
    <x v="3"/>
  </r>
  <r>
    <n v="28"/>
    <n v="15"/>
    <n v="4"/>
    <n v="60"/>
    <n v="0"/>
    <n v="0"/>
    <n v="0"/>
    <x v="5"/>
    <x v="3"/>
  </r>
  <r>
    <n v="29"/>
    <n v="15"/>
    <n v="4"/>
    <n v="60"/>
    <n v="0"/>
    <n v="0"/>
    <n v="0"/>
    <x v="2"/>
    <x v="3"/>
  </r>
  <r>
    <n v="30"/>
    <n v="15"/>
    <n v="4"/>
    <n v="60"/>
    <n v="0"/>
    <n v="0"/>
    <n v="0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87846A-84AA-4C22-A489-18D9D510F9E4}" name="PivotTable31" cacheId="42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6">
  <location ref="L18:M23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m="1" x="9"/>
        <item m="1" x="7"/>
        <item m="1" x="6"/>
        <item m="1" x="4"/>
        <item m="1" x="5"/>
        <item x="0"/>
        <item x="1"/>
        <item x="2"/>
        <item x="3"/>
        <item m="1" x="8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8"/>
  </rowFields>
  <rowItems count="5"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ercentageAttained" fld="10" baseField="0" baseItem="0"/>
  </dataFields>
  <formats count="1">
    <format dxfId="10">
      <pivotArea collapsedLevelsAreSubtotals="1" fieldPosition="0">
        <references count="2">
          <reference field="4294967294" count="1" selected="0">
            <x v="0"/>
          </reference>
          <reference field="8" count="0"/>
        </references>
      </pivotArea>
    </format>
  </formats>
  <chartFormats count="3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CBCAE3-CCF8-436D-9083-7CDA17FBB34D}" name="PivotTable7" cacheId="42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1">
  <location ref="K4:L11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m="1" x="7"/>
        <item x="3"/>
        <item m="1" x="8"/>
        <item m="1" x="6"/>
        <item x="5"/>
        <item x="0"/>
        <item x="1"/>
        <item x="2"/>
        <item x="4"/>
        <item t="default"/>
      </items>
    </pivotField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7"/>
  </rowFields>
  <rowItems count="7">
    <i>
      <x v="1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Final Score" fld="9" baseField="0" baseItem="0" numFmtId="164"/>
  </dataFields>
  <formats count="2"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outline="0" collapsedLevelsAreSubtotals="1" fieldPosition="0"/>
    </format>
  </format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05FE6B-05BC-4455-AD66-AEE2B77871FF}" name="Table3" displayName="Table3" ref="A12:J42" totalsRowShown="0">
  <autoFilter ref="A12:J42" xr:uid="{48ACC5DD-2939-4F21-BB59-BE72EC42B524}"/>
  <tableColumns count="10">
    <tableColumn id="1" xr3:uid="{EE426AB9-287B-4C93-A4C2-725B5F2118D7}" name="Item"/>
    <tableColumn id="10" xr3:uid="{B6FCA1AB-2639-4676-BCD7-BBD3B1DDBA41}" name="Description" dataDxfId="7">
      <calculatedColumnFormula>'Services Matrix'!C15</calculatedColumnFormula>
    </tableColumn>
    <tableColumn id="2" xr3:uid="{AD3981DA-CEB5-42A0-B7CD-6F069E16D9A7}" name="GBB Score"/>
    <tableColumn id="3" xr3:uid="{7835572A-8033-4477-B8CC-1A73B937EEE5}" name="Max Rating Score"/>
    <tableColumn id="7" xr3:uid="{0D112C86-21E8-477E-9BD4-977305EC09F6}" name="Max Weighted Score" dataDxfId="6">
      <calculatedColumnFormula>(Table3[[#This Row],[Max Rating Score]])*Table3[[#This Row],[GBB Score]]</calculatedColumnFormula>
    </tableColumn>
    <tableColumn id="4" xr3:uid="{087CDDFC-A97C-41CC-8805-9DF779E675A3}" name="Actual Rating Score" dataDxfId="5">
      <calculatedColumnFormula>'Services Matrix'!E15-1</calculatedColumnFormula>
    </tableColumn>
    <tableColumn id="8" xr3:uid="{A5B4DFCF-5798-415C-A125-3DFEDA38C278}" name="Weighted Score" dataDxfId="4">
      <calculatedColumnFormula>Table3[[#This Row],[Actual Rating Score]]*Table3[[#This Row],[GBB Score]]</calculatedColumnFormula>
    </tableColumn>
    <tableColumn id="5" xr3:uid="{54FD278D-AA5F-4314-959D-1D3BE276D96C}" name="Weighted Score Percentage" dataDxfId="3">
      <calculatedColumnFormula>((Table3[[#This Row],[Actual Rating Score]]*Table3[[#This Row],[GBB Score]])/Table3[[#This Row],[Max Weighted Score]])*100</calculatedColumnFormula>
    </tableColumn>
    <tableColumn id="6" xr3:uid="{A518662E-66CC-498E-BA59-7C4D17256BDE}" name="Category" dataDxfId="2">
      <calculatedColumnFormula>'Services Matrix'!D15</calculatedColumnFormula>
    </tableColumn>
    <tableColumn id="9" xr3:uid="{3D6EDF60-D9A0-4F5C-8FB3-3FDD9313CF88}" name="SubCategory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EB27D2-6F4B-4090-B18E-B8DC0D2B87C6}" name="Table1" displayName="Table1" ref="B14:F44" totalsRowShown="0">
  <autoFilter ref="B14:F44" xr:uid="{07F6DFD5-B371-48E5-A0E2-C5995A0008C4}"/>
  <sortState xmlns:xlrd2="http://schemas.microsoft.com/office/spreadsheetml/2017/richdata2" ref="B15:E36">
    <sortCondition ref="B14:B36"/>
  </sortState>
  <tableColumns count="5">
    <tableColumn id="1" xr3:uid="{DEBE1B07-E2F8-4DEF-A207-1CD8DDF3CC19}" name="Number"/>
    <tableColumn id="2" xr3:uid="{3510950F-4090-4FEA-ADA0-2FD57BDE545A}" name="Item" dataDxfId="0"/>
    <tableColumn id="3" xr3:uid="{C64C42A0-3C2F-42B6-A1AA-044A9A785F27}" name="Category"/>
    <tableColumn id="4" xr3:uid="{AD76EE7E-850C-4B5B-B820-32C6E4237383}" name="Score"/>
    <tableColumn id="5" xr3:uid="{F5C69CFF-AE4E-449C-A5A1-8242DBFA86F0}" name="PTS Comments, Evide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80502D-F79B-42D3-92EB-0906DAB474F3}" name="Table25" displayName="Table25" ref="E4:F9" totalsRowShown="0">
  <autoFilter ref="E4:F9" xr:uid="{8E28538F-503A-4BF6-A46F-D0484910CE3C}"/>
  <tableColumns count="2">
    <tableColumn id="1" xr3:uid="{6D6EBBF6-EE6D-438F-BF7A-92857A473266}" name="Score"/>
    <tableColumn id="2" xr3:uid="{F5CE6961-3400-4B2D-BC0A-8420B63B2927}" name="Descrip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7D0C-AFFF-4CEC-A4C6-DE0E3A25377D}">
  <sheetPr>
    <tabColor rgb="FFFF0000"/>
  </sheetPr>
  <dimension ref="A4:M42"/>
  <sheetViews>
    <sheetView zoomScale="60" zoomScaleNormal="60" workbookViewId="0">
      <selection activeCell="J13" sqref="J13:J42"/>
    </sheetView>
  </sheetViews>
  <sheetFormatPr defaultColWidth="8.85546875" defaultRowHeight="15"/>
  <cols>
    <col min="1" max="1" width="8.140625" bestFit="1" customWidth="1"/>
    <col min="2" max="2" width="84.5703125" bestFit="1" customWidth="1"/>
    <col min="3" max="3" width="36.140625" bestFit="1" customWidth="1"/>
    <col min="4" max="4" width="18.42578125" bestFit="1" customWidth="1"/>
    <col min="5" max="5" width="22" bestFit="1" customWidth="1"/>
    <col min="6" max="6" width="20.42578125" bestFit="1" customWidth="1"/>
    <col min="7" max="7" width="17.42578125" bestFit="1" customWidth="1"/>
    <col min="8" max="10" width="22.5703125" bestFit="1" customWidth="1"/>
    <col min="11" max="11" width="18.42578125" bestFit="1" customWidth="1"/>
    <col min="12" max="12" width="12.140625" bestFit="1" customWidth="1"/>
    <col min="13" max="13" width="22.5703125" bestFit="1" customWidth="1"/>
    <col min="14" max="15" width="25.85546875" bestFit="1" customWidth="1"/>
  </cols>
  <sheetData>
    <row r="4" spans="1:12">
      <c r="K4" s="1" t="s">
        <v>0</v>
      </c>
      <c r="L4" t="s">
        <v>1</v>
      </c>
    </row>
    <row r="5" spans="1:12">
      <c r="K5" s="2" t="s">
        <v>2</v>
      </c>
      <c r="L5" s="6">
        <v>0</v>
      </c>
    </row>
    <row r="6" spans="1:12">
      <c r="K6" s="2" t="s">
        <v>3</v>
      </c>
      <c r="L6" s="6">
        <v>0</v>
      </c>
    </row>
    <row r="7" spans="1:12">
      <c r="K7" s="2" t="s">
        <v>4</v>
      </c>
      <c r="L7" s="6">
        <v>0</v>
      </c>
    </row>
    <row r="8" spans="1:12">
      <c r="K8" s="2" t="s">
        <v>5</v>
      </c>
      <c r="L8" s="6">
        <v>0</v>
      </c>
    </row>
    <row r="9" spans="1:12">
      <c r="K9" s="2" t="s">
        <v>6</v>
      </c>
      <c r="L9" s="6">
        <v>0</v>
      </c>
    </row>
    <row r="10" spans="1:12">
      <c r="K10" s="2" t="s">
        <v>7</v>
      </c>
      <c r="L10" s="6">
        <v>0</v>
      </c>
    </row>
    <row r="11" spans="1:12">
      <c r="K11" s="2" t="s">
        <v>8</v>
      </c>
      <c r="L11" s="6">
        <v>0</v>
      </c>
    </row>
    <row r="12" spans="1:12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15</v>
      </c>
      <c r="H12" t="s">
        <v>16</v>
      </c>
      <c r="I12" t="s">
        <v>17</v>
      </c>
      <c r="J12" t="s">
        <v>18</v>
      </c>
    </row>
    <row r="13" spans="1:12">
      <c r="A13">
        <v>1</v>
      </c>
      <c r="B13" t="str">
        <f>'Services Matrix'!C15</f>
        <v>Achieve and maintain a Gold competency</v>
      </c>
      <c r="C13">
        <v>1</v>
      </c>
      <c r="D13">
        <v>4</v>
      </c>
      <c r="E13">
        <f>(Table3[[#This Row],[Max Rating Score]])*Table3[[#This Row],[GBB Score]]</f>
        <v>4</v>
      </c>
      <c r="F13">
        <f>'Services Matrix'!E15-1</f>
        <v>0</v>
      </c>
      <c r="G13">
        <f>Table3[[#This Row],[Actual Rating Score]]*Table3[[#This Row],[GBB Score]]</f>
        <v>0</v>
      </c>
      <c r="H13">
        <f>((Table3[[#This Row],[Actual Rating Score]]*Table3[[#This Row],[GBB Score]])/Table3[[#This Row],[Max Weighted Score]])*100</f>
        <v>0</v>
      </c>
      <c r="I13" t="str">
        <f>'Services Matrix'!D15</f>
        <v>Modern Provider</v>
      </c>
      <c r="J13" s="4" t="s">
        <v>19</v>
      </c>
    </row>
    <row r="14" spans="1:12">
      <c r="A14">
        <v>2</v>
      </c>
      <c r="B14" t="str">
        <f>'Services Matrix'!C16</f>
        <v>Have either ASfP or PSfP contracts in place</v>
      </c>
      <c r="C14">
        <v>1</v>
      </c>
      <c r="D14">
        <v>4</v>
      </c>
      <c r="E14">
        <f>(Table3[[#This Row],[Max Rating Score]])*Table3[[#This Row],[GBB Score]]</f>
        <v>4</v>
      </c>
      <c r="F14">
        <f>'Services Matrix'!E16-1</f>
        <v>0</v>
      </c>
      <c r="G14">
        <f>Table3[[#This Row],[Actual Rating Score]]*Table3[[#This Row],[GBB Score]]</f>
        <v>0</v>
      </c>
      <c r="H14">
        <f>((Table3[[#This Row],[Actual Rating Score]]*Table3[[#This Row],[GBB Score]])/Table3[[#This Row],[Max Weighted Score]])*100</f>
        <v>0</v>
      </c>
      <c r="I14" t="str">
        <f>'Services Matrix'!D16</f>
        <v>Operational Excellence</v>
      </c>
      <c r="J14" s="4" t="s">
        <v>19</v>
      </c>
    </row>
    <row r="15" spans="1:12">
      <c r="A15">
        <v>3</v>
      </c>
      <c r="B15" t="str">
        <f>'Services Matrix'!C17</f>
        <v>Maintain an up-to-date CSP platform</v>
      </c>
      <c r="C15">
        <v>1</v>
      </c>
      <c r="D15">
        <v>4</v>
      </c>
      <c r="E15">
        <f>(Table3[[#This Row],[Max Rating Score]])*Table3[[#This Row],[GBB Score]]</f>
        <v>4</v>
      </c>
      <c r="F15">
        <f>'Services Matrix'!E17-1</f>
        <v>0</v>
      </c>
      <c r="G15">
        <f>Table3[[#This Row],[Actual Rating Score]]*Table3[[#This Row],[GBB Score]]</f>
        <v>0</v>
      </c>
      <c r="H15">
        <f>((Table3[[#This Row],[Actual Rating Score]]*Table3[[#This Row],[GBB Score]])/Table3[[#This Row],[Max Weighted Score]])*100</f>
        <v>0</v>
      </c>
      <c r="I15" t="str">
        <f>'Services Matrix'!D17</f>
        <v>Operational Excellence</v>
      </c>
      <c r="J15" s="4" t="s">
        <v>19</v>
      </c>
    </row>
    <row r="16" spans="1:12">
      <c r="A16">
        <v>4</v>
      </c>
      <c r="B16" t="str">
        <f>'Services Matrix'!C18</f>
        <v>Comply with the enhanced partner security requirements</v>
      </c>
      <c r="C16">
        <v>1</v>
      </c>
      <c r="D16">
        <v>4</v>
      </c>
      <c r="E16">
        <f>(Table3[[#This Row],[Max Rating Score]])*Table3[[#This Row],[GBB Score]]</f>
        <v>4</v>
      </c>
      <c r="F16">
        <f>'Services Matrix'!E18-1</f>
        <v>0</v>
      </c>
      <c r="G16">
        <f>Table3[[#This Row],[Actual Rating Score]]*Table3[[#This Row],[GBB Score]]</f>
        <v>0</v>
      </c>
      <c r="H16">
        <f>((Table3[[#This Row],[Actual Rating Score]]*Table3[[#This Row],[GBB Score]])/Table3[[#This Row],[Max Weighted Score]])*100</f>
        <v>0</v>
      </c>
      <c r="I16" t="str">
        <f>'Services Matrix'!D18</f>
        <v>Operational Excellence</v>
      </c>
      <c r="J16" s="4" t="s">
        <v>19</v>
      </c>
    </row>
    <row r="17" spans="1:13">
      <c r="A17">
        <v>5</v>
      </c>
      <c r="B17" t="str">
        <f>'Services Matrix'!C19</f>
        <v>Offer pre-sales solution architect support</v>
      </c>
      <c r="C17">
        <v>5</v>
      </c>
      <c r="D17">
        <v>4</v>
      </c>
      <c r="E17">
        <f>(Table3[[#This Row],[Max Rating Score]])*Table3[[#This Row],[GBB Score]]</f>
        <v>20</v>
      </c>
      <c r="F17">
        <f>'Services Matrix'!E19-1</f>
        <v>0</v>
      </c>
      <c r="G17">
        <f>Table3[[#This Row],[Actual Rating Score]]*Table3[[#This Row],[GBB Score]]</f>
        <v>0</v>
      </c>
      <c r="H17">
        <f>((Table3[[#This Row],[Actual Rating Score]]*Table3[[#This Row],[GBB Score]])/Table3[[#This Row],[Max Weighted Score]])*100</f>
        <v>0</v>
      </c>
      <c r="I17" t="str">
        <f>'Services Matrix'!D19</f>
        <v>Modern Provider</v>
      </c>
      <c r="J17" s="4" t="s">
        <v>20</v>
      </c>
    </row>
    <row r="18" spans="1:13">
      <c r="A18">
        <v>6</v>
      </c>
      <c r="B18" t="str">
        <f>'Services Matrix'!C20</f>
        <v>Run a structured, repeatable partner lifecycle management methodology</v>
      </c>
      <c r="C18">
        <v>5</v>
      </c>
      <c r="D18">
        <v>4</v>
      </c>
      <c r="E18">
        <f>(Table3[[#This Row],[Max Rating Score]])*Table3[[#This Row],[GBB Score]]</f>
        <v>20</v>
      </c>
      <c r="F18">
        <f>'Services Matrix'!E20-1</f>
        <v>0</v>
      </c>
      <c r="G18">
        <f>Table3[[#This Row],[Actual Rating Score]]*Table3[[#This Row],[GBB Score]]</f>
        <v>0</v>
      </c>
      <c r="H18">
        <f>((Table3[[#This Row],[Actual Rating Score]]*Table3[[#This Row],[GBB Score]])/Table3[[#This Row],[Max Weighted Score]])*100</f>
        <v>0</v>
      </c>
      <c r="I18" t="str">
        <f>'Services Matrix'!D20</f>
        <v>Modern Provider</v>
      </c>
      <c r="J18" s="4" t="s">
        <v>20</v>
      </c>
      <c r="L18" s="1" t="s">
        <v>0</v>
      </c>
      <c r="M18" t="s">
        <v>21</v>
      </c>
    </row>
    <row r="19" spans="1:13">
      <c r="A19">
        <v>7</v>
      </c>
      <c r="B19" t="str">
        <f>'Services Matrix'!C21</f>
        <v>In-house adoption of Microsoft cloud services (across Azure, MW and Business Applications)</v>
      </c>
      <c r="C19">
        <v>5</v>
      </c>
      <c r="D19">
        <v>4</v>
      </c>
      <c r="E19">
        <f>(Table3[[#This Row],[Max Rating Score]])*Table3[[#This Row],[GBB Score]]</f>
        <v>20</v>
      </c>
      <c r="F19">
        <f>'Services Matrix'!E21-1</f>
        <v>0</v>
      </c>
      <c r="G19">
        <f>Table3[[#This Row],[Actual Rating Score]]*Table3[[#This Row],[GBB Score]]</f>
        <v>0</v>
      </c>
      <c r="H19">
        <f>((Table3[[#This Row],[Actual Rating Score]]*Table3[[#This Row],[GBB Score]])/Table3[[#This Row],[Max Weighted Score]])*100</f>
        <v>0</v>
      </c>
      <c r="I19" t="str">
        <f>'Services Matrix'!D21</f>
        <v>Modern Provider</v>
      </c>
      <c r="J19" s="4" t="s">
        <v>20</v>
      </c>
      <c r="L19" s="2" t="s">
        <v>19</v>
      </c>
      <c r="M19" s="5">
        <v>0</v>
      </c>
    </row>
    <row r="20" spans="1:13">
      <c r="A20">
        <v>8</v>
      </c>
      <c r="B20" t="str">
        <f>'Services Matrix'!C22</f>
        <v>Run a structured, repeatable beginner technical enablement programme</v>
      </c>
      <c r="C20">
        <v>5</v>
      </c>
      <c r="D20">
        <v>4</v>
      </c>
      <c r="E20">
        <f>(Table3[[#This Row],[Max Rating Score]])*Table3[[#This Row],[GBB Score]]</f>
        <v>20</v>
      </c>
      <c r="F20">
        <f>'Services Matrix'!E22-1</f>
        <v>0</v>
      </c>
      <c r="G20">
        <f>Table3[[#This Row],[Actual Rating Score]]*Table3[[#This Row],[GBB Score]]</f>
        <v>0</v>
      </c>
      <c r="H20">
        <f>((Table3[[#This Row],[Actual Rating Score]]*Table3[[#This Row],[GBB Score]])/Table3[[#This Row],[Max Weighted Score]])*100</f>
        <v>0</v>
      </c>
      <c r="I20" t="str">
        <f>'Services Matrix'!D22</f>
        <v>Modern Channel</v>
      </c>
      <c r="J20" s="4" t="s">
        <v>20</v>
      </c>
      <c r="L20" s="2" t="s">
        <v>20</v>
      </c>
      <c r="M20" s="5">
        <v>0</v>
      </c>
    </row>
    <row r="21" spans="1:13">
      <c r="A21">
        <v>9</v>
      </c>
      <c r="B21" t="str">
        <f>'Services Matrix'!C23</f>
        <v>Run a DCM programme</v>
      </c>
      <c r="C21">
        <v>5</v>
      </c>
      <c r="D21">
        <v>4</v>
      </c>
      <c r="E21">
        <f>(Table3[[#This Row],[Max Rating Score]])*Table3[[#This Row],[GBB Score]]</f>
        <v>20</v>
      </c>
      <c r="F21">
        <f>'Services Matrix'!E23-1</f>
        <v>0</v>
      </c>
      <c r="G21">
        <f>Table3[[#This Row],[Actual Rating Score]]*Table3[[#This Row],[GBB Score]]</f>
        <v>0</v>
      </c>
      <c r="H21">
        <f>((Table3[[#This Row],[Actual Rating Score]]*Table3[[#This Row],[GBB Score]])/Table3[[#This Row],[Max Weighted Score]])*100</f>
        <v>0</v>
      </c>
      <c r="I21" t="str">
        <f>'Services Matrix'!D23</f>
        <v>Modern Channel</v>
      </c>
      <c r="J21" s="4" t="s">
        <v>20</v>
      </c>
      <c r="L21" s="2" t="s">
        <v>22</v>
      </c>
      <c r="M21" s="5">
        <v>0</v>
      </c>
    </row>
    <row r="22" spans="1:13">
      <c r="A22">
        <v>10</v>
      </c>
      <c r="B22" t="str">
        <f>'Services Matrix'!C24</f>
        <v>In-depth, actionable insights and reporting on consumption, adoption, gap analysis.</v>
      </c>
      <c r="C22">
        <v>5</v>
      </c>
      <c r="D22">
        <v>4</v>
      </c>
      <c r="E22">
        <f>(Table3[[#This Row],[Max Rating Score]])*Table3[[#This Row],[GBB Score]]</f>
        <v>20</v>
      </c>
      <c r="F22">
        <f>'Services Matrix'!E24-1</f>
        <v>0</v>
      </c>
      <c r="G22">
        <f>Table3[[#This Row],[Actual Rating Score]]*Table3[[#This Row],[GBB Score]]</f>
        <v>0</v>
      </c>
      <c r="H22">
        <f>((Table3[[#This Row],[Actual Rating Score]]*Table3[[#This Row],[GBB Score]])/Table3[[#This Row],[Max Weighted Score]])*100</f>
        <v>0</v>
      </c>
      <c r="I22" t="str">
        <f>'Services Matrix'!D24</f>
        <v>Operational Excellence</v>
      </c>
      <c r="J22" s="4" t="s">
        <v>20</v>
      </c>
      <c r="L22" s="2" t="s">
        <v>23</v>
      </c>
      <c r="M22" s="5">
        <v>0</v>
      </c>
    </row>
    <row r="23" spans="1:13">
      <c r="A23">
        <v>11</v>
      </c>
      <c r="B23" t="str">
        <f>'Services Matrix'!C25</f>
        <v>Distribute regular communications regarding technology developments and opportunities</v>
      </c>
      <c r="C23">
        <v>5</v>
      </c>
      <c r="D23">
        <v>4</v>
      </c>
      <c r="E23">
        <f>(Table3[[#This Row],[Max Rating Score]])*Table3[[#This Row],[GBB Score]]</f>
        <v>20</v>
      </c>
      <c r="F23">
        <f>'Services Matrix'!E25-1</f>
        <v>0</v>
      </c>
      <c r="G23">
        <f>Table3[[#This Row],[Actual Rating Score]]*Table3[[#This Row],[GBB Score]]</f>
        <v>0</v>
      </c>
      <c r="H23">
        <f>((Table3[[#This Row],[Actual Rating Score]]*Table3[[#This Row],[GBB Score]])/Table3[[#This Row],[Max Weighted Score]])*100</f>
        <v>0</v>
      </c>
      <c r="I23" t="str">
        <f>'Services Matrix'!D25</f>
        <v>Community</v>
      </c>
      <c r="J23" s="4" t="s">
        <v>20</v>
      </c>
      <c r="L23" s="2" t="s">
        <v>8</v>
      </c>
      <c r="M23" s="4">
        <v>0</v>
      </c>
    </row>
    <row r="24" spans="1:13">
      <c r="A24">
        <v>12</v>
      </c>
      <c r="B24" t="str">
        <f>'Services Matrix'!C26</f>
        <v>Proactively foster partner-to-partner opportunities</v>
      </c>
      <c r="C24">
        <v>5</v>
      </c>
      <c r="D24">
        <v>4</v>
      </c>
      <c r="E24">
        <f>(Table3[[#This Row],[Max Rating Score]])*Table3[[#This Row],[GBB Score]]</f>
        <v>20</v>
      </c>
      <c r="F24">
        <f>'Services Matrix'!E26-1</f>
        <v>0</v>
      </c>
      <c r="G24">
        <f>Table3[[#This Row],[Actual Rating Score]]*Table3[[#This Row],[GBB Score]]</f>
        <v>0</v>
      </c>
      <c r="H24">
        <f>((Table3[[#This Row],[Actual Rating Score]]*Table3[[#This Row],[GBB Score]])/Table3[[#This Row],[Max Weighted Score]])*100</f>
        <v>0</v>
      </c>
      <c r="I24" t="str">
        <f>'Services Matrix'!D26</f>
        <v>Community</v>
      </c>
      <c r="J24" s="4" t="s">
        <v>20</v>
      </c>
    </row>
    <row r="25" spans="1:13">
      <c r="A25">
        <v>13</v>
      </c>
      <c r="B25" t="str">
        <f>'Services Matrix'!C27</f>
        <v>Sign the Microsoft Partner Pledge</v>
      </c>
      <c r="C25">
        <v>5</v>
      </c>
      <c r="D25">
        <v>4</v>
      </c>
      <c r="E25">
        <f>(Table3[[#This Row],[Max Rating Score]])*Table3[[#This Row],[GBB Score]]</f>
        <v>20</v>
      </c>
      <c r="F25">
        <f>'Services Matrix'!E27-1</f>
        <v>0</v>
      </c>
      <c r="G25">
        <f>Table3[[#This Row],[Actual Rating Score]]*Table3[[#This Row],[GBB Score]]</f>
        <v>0</v>
      </c>
      <c r="H25">
        <f>((Table3[[#This Row],[Actual Rating Score]]*Table3[[#This Row],[GBB Score]])/Table3[[#This Row],[Max Weighted Score]])*100</f>
        <v>0</v>
      </c>
      <c r="I25" t="str">
        <f>'Services Matrix'!D27</f>
        <v>Skills &amp; Readiness</v>
      </c>
      <c r="J25" s="4" t="s">
        <v>20</v>
      </c>
    </row>
    <row r="26" spans="1:13">
      <c r="A26">
        <v>14</v>
      </c>
      <c r="B26" t="str">
        <f>'Services Matrix'!C28</f>
        <v>Nominated L&amp;D or HRBP owner for CPD</v>
      </c>
      <c r="C26">
        <v>5</v>
      </c>
      <c r="D26">
        <v>4</v>
      </c>
      <c r="E26">
        <f>(Table3[[#This Row],[Max Rating Score]])*Table3[[#This Row],[GBB Score]]</f>
        <v>20</v>
      </c>
      <c r="F26">
        <f>'Services Matrix'!E28-1</f>
        <v>0</v>
      </c>
      <c r="G26">
        <f>Table3[[#This Row],[Actual Rating Score]]*Table3[[#This Row],[GBB Score]]</f>
        <v>0</v>
      </c>
      <c r="H26">
        <f>((Table3[[#This Row],[Actual Rating Score]]*Table3[[#This Row],[GBB Score]])/Table3[[#This Row],[Max Weighted Score]])*100</f>
        <v>0</v>
      </c>
      <c r="I26" t="str">
        <f>'Services Matrix'!D28</f>
        <v>Skills &amp; Readiness</v>
      </c>
      <c r="J26" s="4" t="s">
        <v>20</v>
      </c>
    </row>
    <row r="27" spans="1:13">
      <c r="A27">
        <v>15</v>
      </c>
      <c r="B27" t="str">
        <f>'Services Matrix'!C29</f>
        <v>Budgetary allocation to support development plans</v>
      </c>
      <c r="C27">
        <v>5</v>
      </c>
      <c r="D27">
        <v>4</v>
      </c>
      <c r="E27">
        <f>(Table3[[#This Row],[Max Rating Score]])*Table3[[#This Row],[GBB Score]]</f>
        <v>20</v>
      </c>
      <c r="F27">
        <f>'Services Matrix'!E29-1</f>
        <v>0</v>
      </c>
      <c r="G27">
        <f>Table3[[#This Row],[Actual Rating Score]]*Table3[[#This Row],[GBB Score]]</f>
        <v>0</v>
      </c>
      <c r="H27">
        <f>((Table3[[#This Row],[Actual Rating Score]]*Table3[[#This Row],[GBB Score]])/Table3[[#This Row],[Max Weighted Score]])*100</f>
        <v>0</v>
      </c>
      <c r="I27" t="str">
        <f>'Services Matrix'!D29</f>
        <v>Skills &amp; Readiness</v>
      </c>
      <c r="J27" s="4" t="s">
        <v>20</v>
      </c>
    </row>
    <row r="28" spans="1:13">
      <c r="A28">
        <v>16</v>
      </c>
      <c r="B28" t="str">
        <f>'Services Matrix'!C30</f>
        <v>Commitment to drive consumption of Microsoft Learn content across Microsoft practice</v>
      </c>
      <c r="C28">
        <v>5</v>
      </c>
      <c r="D28">
        <v>4</v>
      </c>
      <c r="E28">
        <f>(Table3[[#This Row],[Max Rating Score]])*Table3[[#This Row],[GBB Score]]</f>
        <v>20</v>
      </c>
      <c r="F28">
        <f>'Services Matrix'!E30-1</f>
        <v>0</v>
      </c>
      <c r="G28">
        <f>Table3[[#This Row],[Actual Rating Score]]*Table3[[#This Row],[GBB Score]]</f>
        <v>0</v>
      </c>
      <c r="H28">
        <f>((Table3[[#This Row],[Actual Rating Score]]*Table3[[#This Row],[GBB Score]])/Table3[[#This Row],[Max Weighted Score]])*100</f>
        <v>0</v>
      </c>
      <c r="I28" t="str">
        <f>'Services Matrix'!D30</f>
        <v>Skills &amp; Readiness</v>
      </c>
      <c r="J28" s="4" t="s">
        <v>20</v>
      </c>
    </row>
    <row r="29" spans="1:13">
      <c r="A29">
        <v>17</v>
      </c>
      <c r="B29" t="str">
        <f>'Services Matrix'!C31</f>
        <v>Company targets for trained and certified technology professionals</v>
      </c>
      <c r="C29">
        <v>5</v>
      </c>
      <c r="D29">
        <v>4</v>
      </c>
      <c r="E29">
        <f>(Table3[[#This Row],[Max Rating Score]])*Table3[[#This Row],[GBB Score]]</f>
        <v>20</v>
      </c>
      <c r="F29">
        <f>'Services Matrix'!E31-1</f>
        <v>0</v>
      </c>
      <c r="G29">
        <f>Table3[[#This Row],[Actual Rating Score]]*Table3[[#This Row],[GBB Score]]</f>
        <v>0</v>
      </c>
      <c r="H29">
        <f>((Table3[[#This Row],[Actual Rating Score]]*Table3[[#This Row],[GBB Score]])/Table3[[#This Row],[Max Weighted Score]])*100</f>
        <v>0</v>
      </c>
      <c r="I29" t="str">
        <f>'Services Matrix'!D31</f>
        <v>Skills &amp; Readiness</v>
      </c>
      <c r="J29" s="4" t="s">
        <v>20</v>
      </c>
    </row>
    <row r="30" spans="1:13">
      <c r="A30">
        <v>18</v>
      </c>
      <c r="B30" t="str">
        <f>'Services Matrix'!C32</f>
        <v>Achieve and maintain an Advanced Specialisation</v>
      </c>
      <c r="C30">
        <v>10</v>
      </c>
      <c r="D30">
        <v>4</v>
      </c>
      <c r="E30">
        <f>(Table3[[#This Row],[Max Rating Score]])*Table3[[#This Row],[GBB Score]]</f>
        <v>40</v>
      </c>
      <c r="F30">
        <f>'Services Matrix'!E32-1</f>
        <v>0</v>
      </c>
      <c r="G30">
        <f>Table3[[#This Row],[Actual Rating Score]]*Table3[[#This Row],[GBB Score]]</f>
        <v>0</v>
      </c>
      <c r="H30">
        <f>((Table3[[#This Row],[Actual Rating Score]]*Table3[[#This Row],[GBB Score]])/Table3[[#This Row],[Max Weighted Score]])*100</f>
        <v>0</v>
      </c>
      <c r="I30" t="str">
        <f>'Services Matrix'!D32</f>
        <v>Modern Provider</v>
      </c>
      <c r="J30" s="4" t="s">
        <v>22</v>
      </c>
    </row>
    <row r="31" spans="1:13">
      <c r="A31">
        <v>19</v>
      </c>
      <c r="B31" t="str">
        <f>'Services Matrix'!C33</f>
        <v>Provide cloud managed services</v>
      </c>
      <c r="C31">
        <v>10</v>
      </c>
      <c r="D31">
        <v>4</v>
      </c>
      <c r="E31">
        <f>(Table3[[#This Row],[Max Rating Score]])*Table3[[#This Row],[GBB Score]]</f>
        <v>40</v>
      </c>
      <c r="F31">
        <f>'Services Matrix'!E33-1</f>
        <v>0</v>
      </c>
      <c r="G31">
        <f>Table3[[#This Row],[Actual Rating Score]]*Table3[[#This Row],[GBB Score]]</f>
        <v>0</v>
      </c>
      <c r="H31">
        <f>((Table3[[#This Row],[Actual Rating Score]]*Table3[[#This Row],[GBB Score]])/Table3[[#This Row],[Max Weighted Score]])*100</f>
        <v>0</v>
      </c>
      <c r="I31" t="str">
        <f>'Services Matrix'!D33</f>
        <v>Premium Services</v>
      </c>
      <c r="J31" s="4" t="s">
        <v>22</v>
      </c>
    </row>
    <row r="32" spans="1:13">
      <c r="A32">
        <v>20</v>
      </c>
      <c r="B32" t="str">
        <f>'Services Matrix'!C34</f>
        <v>Run a structured, repeatable advanced technical enablement programme</v>
      </c>
      <c r="C32">
        <v>10</v>
      </c>
      <c r="D32">
        <v>4</v>
      </c>
      <c r="E32">
        <f>(Table3[[#This Row],[Max Rating Score]])*Table3[[#This Row],[GBB Score]]</f>
        <v>40</v>
      </c>
      <c r="F32">
        <f>'Services Matrix'!E34-1</f>
        <v>0</v>
      </c>
      <c r="G32">
        <f>Table3[[#This Row],[Actual Rating Score]]*Table3[[#This Row],[GBB Score]]</f>
        <v>0</v>
      </c>
      <c r="H32">
        <f>((Table3[[#This Row],[Actual Rating Score]]*Table3[[#This Row],[GBB Score]])/Table3[[#This Row],[Max Weighted Score]])*100</f>
        <v>0</v>
      </c>
      <c r="I32" t="str">
        <f>'Services Matrix'!D34</f>
        <v>Modern Channel</v>
      </c>
      <c r="J32" s="4" t="s">
        <v>22</v>
      </c>
    </row>
    <row r="33" spans="1:10">
      <c r="A33">
        <v>21</v>
      </c>
      <c r="B33" t="str">
        <f>'Services Matrix'!C35</f>
        <v>Write and execute against technical business plans for top tier partners</v>
      </c>
      <c r="C33">
        <v>10</v>
      </c>
      <c r="D33">
        <v>4</v>
      </c>
      <c r="E33">
        <f>(Table3[[#This Row],[Max Rating Score]])*Table3[[#This Row],[GBB Score]]</f>
        <v>40</v>
      </c>
      <c r="F33">
        <f>'Services Matrix'!E35-1</f>
        <v>0</v>
      </c>
      <c r="G33">
        <f>Table3[[#This Row],[Actual Rating Score]]*Table3[[#This Row],[GBB Score]]</f>
        <v>0</v>
      </c>
      <c r="H33">
        <f>((Table3[[#This Row],[Actual Rating Score]]*Table3[[#This Row],[GBB Score]])/Table3[[#This Row],[Max Weighted Score]])*100</f>
        <v>0</v>
      </c>
      <c r="I33" t="str">
        <f>'Services Matrix'!D35</f>
        <v>Modern Channel</v>
      </c>
      <c r="J33" s="4" t="s">
        <v>22</v>
      </c>
    </row>
    <row r="34" spans="1:10">
      <c r="A34">
        <v>22</v>
      </c>
      <c r="B34" t="str">
        <f>'Services Matrix'!C36</f>
        <v>Partnership with a learning provider</v>
      </c>
      <c r="C34">
        <v>10</v>
      </c>
      <c r="D34">
        <v>4</v>
      </c>
      <c r="E34">
        <f>(Table3[[#This Row],[Max Rating Score]])*Table3[[#This Row],[GBB Score]]</f>
        <v>40</v>
      </c>
      <c r="F34">
        <f>'Services Matrix'!E36-1</f>
        <v>0</v>
      </c>
      <c r="G34">
        <f>Table3[[#This Row],[Actual Rating Score]]*Table3[[#This Row],[GBB Score]]</f>
        <v>0</v>
      </c>
      <c r="H34">
        <f>((Table3[[#This Row],[Actual Rating Score]]*Table3[[#This Row],[GBB Score]])/Table3[[#This Row],[Max Weighted Score]])*100</f>
        <v>0</v>
      </c>
      <c r="I34" t="str">
        <f>'Services Matrix'!D36</f>
        <v>Skills &amp; Readiness</v>
      </c>
      <c r="J34" s="4" t="s">
        <v>22</v>
      </c>
    </row>
    <row r="35" spans="1:10">
      <c r="A35">
        <v>23</v>
      </c>
      <c r="B35" t="str">
        <f>'Services Matrix'!C37</f>
        <v>Soft skills development programme</v>
      </c>
      <c r="C35">
        <v>10</v>
      </c>
      <c r="D35">
        <v>4</v>
      </c>
      <c r="E35" s="4">
        <f>(Table3[[#This Row],[Max Rating Score]])*Table3[[#This Row],[GBB Score]]</f>
        <v>40</v>
      </c>
      <c r="F35" s="4">
        <f>'Services Matrix'!E37-1</f>
        <v>0</v>
      </c>
      <c r="G35" s="4">
        <f>Table3[[#This Row],[Actual Rating Score]]*Table3[[#This Row],[GBB Score]]</f>
        <v>0</v>
      </c>
      <c r="H35" s="4">
        <f>((Table3[[#This Row],[Actual Rating Score]]*Table3[[#This Row],[GBB Score]])/Table3[[#This Row],[Max Weighted Score]])*100</f>
        <v>0</v>
      </c>
      <c r="I35" s="4" t="str">
        <f>'Services Matrix'!D37</f>
        <v>Skills &amp; Readiness</v>
      </c>
      <c r="J35" s="4" t="s">
        <v>22</v>
      </c>
    </row>
    <row r="36" spans="1:10">
      <c r="A36">
        <v>24</v>
      </c>
      <c r="B36" t="str">
        <f>'Services Matrix'!C38</f>
        <v>Channel targets for trained and certified technology profressionals</v>
      </c>
      <c r="C36">
        <v>10</v>
      </c>
      <c r="D36">
        <v>4</v>
      </c>
      <c r="E36" s="4">
        <f>(Table3[[#This Row],[Max Rating Score]])*Table3[[#This Row],[GBB Score]]</f>
        <v>40</v>
      </c>
      <c r="F36" s="4">
        <f>'Services Matrix'!E38-1</f>
        <v>0</v>
      </c>
      <c r="G36" s="4">
        <f>Table3[[#This Row],[Actual Rating Score]]*Table3[[#This Row],[GBB Score]]</f>
        <v>0</v>
      </c>
      <c r="H36" s="4">
        <f>((Table3[[#This Row],[Actual Rating Score]]*Table3[[#This Row],[GBB Score]])/Table3[[#This Row],[Max Weighted Score]])*100</f>
        <v>0</v>
      </c>
      <c r="I36" s="4" t="str">
        <f>'Services Matrix'!D38</f>
        <v>Skills &amp; Readiness</v>
      </c>
      <c r="J36" s="4" t="s">
        <v>22</v>
      </c>
    </row>
    <row r="37" spans="1:10">
      <c r="A37">
        <v>25</v>
      </c>
      <c r="B37" t="str">
        <f>'Services Matrix'!C39</f>
        <v>Adoption of Microsoft Cloud Adoption Framework principles in channel activation</v>
      </c>
      <c r="C37">
        <v>10</v>
      </c>
      <c r="D37">
        <v>4</v>
      </c>
      <c r="E37" s="4">
        <f>(Table3[[#This Row],[Max Rating Score]])*Table3[[#This Row],[GBB Score]]</f>
        <v>40</v>
      </c>
      <c r="F37" s="4">
        <f>'Services Matrix'!E39-1</f>
        <v>0</v>
      </c>
      <c r="G37" s="4">
        <f>Table3[[#This Row],[Actual Rating Score]]*Table3[[#This Row],[GBB Score]]</f>
        <v>0</v>
      </c>
      <c r="H37" s="4">
        <f>((Table3[[#This Row],[Actual Rating Score]]*Table3[[#This Row],[GBB Score]])/Table3[[#This Row],[Max Weighted Score]])*100</f>
        <v>0</v>
      </c>
      <c r="I37" s="4" t="str">
        <f>'Services Matrix'!D39</f>
        <v>Modern Channel</v>
      </c>
      <c r="J37" s="4" t="s">
        <v>22</v>
      </c>
    </row>
    <row r="38" spans="1:10">
      <c r="A38">
        <v>26</v>
      </c>
      <c r="B38" t="str">
        <f>'Services Matrix'!C40</f>
        <v>Achieve and maintain Azure Expert MSP status</v>
      </c>
      <c r="C38">
        <v>15</v>
      </c>
      <c r="D38">
        <v>4</v>
      </c>
      <c r="E38" s="4">
        <f>(Table3[[#This Row],[Max Rating Score]])*Table3[[#This Row],[GBB Score]]</f>
        <v>60</v>
      </c>
      <c r="F38" s="4">
        <f>'Services Matrix'!E40-1</f>
        <v>0</v>
      </c>
      <c r="G38" s="4">
        <f>Table3[[#This Row],[Actual Rating Score]]*Table3[[#This Row],[GBB Score]]</f>
        <v>0</v>
      </c>
      <c r="H38" s="4">
        <f>((Table3[[#This Row],[Actual Rating Score]]*Table3[[#This Row],[GBB Score]])/Table3[[#This Row],[Max Weighted Score]])*100</f>
        <v>0</v>
      </c>
      <c r="I38" s="4" t="str">
        <f>'Services Matrix'!D40</f>
        <v>Modern Provider</v>
      </c>
      <c r="J38" s="4" t="s">
        <v>23</v>
      </c>
    </row>
    <row r="39" spans="1:10">
      <c r="A39">
        <v>27</v>
      </c>
      <c r="B39" t="str">
        <f>'Services Matrix'!C41</f>
        <v>Provide 'click-to-run' style pre-packaged IP solutions</v>
      </c>
      <c r="C39">
        <v>15</v>
      </c>
      <c r="D39">
        <v>4</v>
      </c>
      <c r="E39" s="4">
        <f>(Table3[[#This Row],[Max Rating Score]])*Table3[[#This Row],[GBB Score]]</f>
        <v>60</v>
      </c>
      <c r="F39" s="4">
        <f>'Services Matrix'!E41-1</f>
        <v>0</v>
      </c>
      <c r="G39" s="4">
        <f>Table3[[#This Row],[Actual Rating Score]]*Table3[[#This Row],[GBB Score]]</f>
        <v>0</v>
      </c>
      <c r="H39" s="4">
        <f>((Table3[[#This Row],[Actual Rating Score]]*Table3[[#This Row],[GBB Score]])/Table3[[#This Row],[Max Weighted Score]])*100</f>
        <v>0</v>
      </c>
      <c r="I39" s="4" t="str">
        <f>'Services Matrix'!D41</f>
        <v>Premium Services</v>
      </c>
      <c r="J39" s="4" t="s">
        <v>23</v>
      </c>
    </row>
    <row r="40" spans="1:10">
      <c r="A40">
        <v>28</v>
      </c>
      <c r="B40" t="str">
        <f>'Services Matrix'!C42</f>
        <v>Technical Account Manager</v>
      </c>
      <c r="C40">
        <v>15</v>
      </c>
      <c r="D40">
        <v>4</v>
      </c>
      <c r="E40" s="4">
        <f>(Table3[[#This Row],[Max Rating Score]])*Table3[[#This Row],[GBB Score]]</f>
        <v>60</v>
      </c>
      <c r="F40" s="4">
        <f>'Services Matrix'!E42-1</f>
        <v>0</v>
      </c>
      <c r="G40" s="4">
        <f>Table3[[#This Row],[Actual Rating Score]]*Table3[[#This Row],[GBB Score]]</f>
        <v>0</v>
      </c>
      <c r="H40" s="4">
        <f>((Table3[[#This Row],[Actual Rating Score]]*Table3[[#This Row],[GBB Score]])/Table3[[#This Row],[Max Weighted Score]])*100</f>
        <v>0</v>
      </c>
      <c r="I40" s="4" t="str">
        <f>'Services Matrix'!D42</f>
        <v>Premium Services</v>
      </c>
      <c r="J40" s="4" t="s">
        <v>23</v>
      </c>
    </row>
    <row r="41" spans="1:10">
      <c r="A41">
        <v>29</v>
      </c>
      <c r="B41" t="str">
        <f>'Services Matrix'!C43</f>
        <v>Operate an Adoption and Change Management (ACM) practice</v>
      </c>
      <c r="C41">
        <v>15</v>
      </c>
      <c r="D41">
        <v>4</v>
      </c>
      <c r="E41" s="4">
        <f>(Table3[[#This Row],[Max Rating Score]])*Table3[[#This Row],[GBB Score]]</f>
        <v>60</v>
      </c>
      <c r="F41" s="4">
        <f>'Services Matrix'!E43-1</f>
        <v>0</v>
      </c>
      <c r="G41" s="4">
        <f>Table3[[#This Row],[Actual Rating Score]]*Table3[[#This Row],[GBB Score]]</f>
        <v>0</v>
      </c>
      <c r="H41" s="4">
        <f>((Table3[[#This Row],[Actual Rating Score]]*Table3[[#This Row],[GBB Score]])/Table3[[#This Row],[Max Weighted Score]])*100</f>
        <v>0</v>
      </c>
      <c r="I41" s="4" t="str">
        <f>'Services Matrix'!D43</f>
        <v>Modern Channel</v>
      </c>
      <c r="J41" s="4" t="s">
        <v>23</v>
      </c>
    </row>
    <row r="42" spans="1:10">
      <c r="A42">
        <v>30</v>
      </c>
      <c r="B42" t="str">
        <f>'Services Matrix'!C44</f>
        <v>Insight-driven automation and integration into LOB tools (CRM, etc.)</v>
      </c>
      <c r="C42">
        <v>15</v>
      </c>
      <c r="D42">
        <v>4</v>
      </c>
      <c r="E42" s="4">
        <f>(Table3[[#This Row],[Max Rating Score]])*Table3[[#This Row],[GBB Score]]</f>
        <v>60</v>
      </c>
      <c r="F42" s="4">
        <f>'Services Matrix'!E44-1</f>
        <v>0</v>
      </c>
      <c r="G42" s="4">
        <f>Table3[[#This Row],[Actual Rating Score]]*Table3[[#This Row],[GBB Score]]</f>
        <v>0</v>
      </c>
      <c r="H42" s="4">
        <f>((Table3[[#This Row],[Actual Rating Score]]*Table3[[#This Row],[GBB Score]])/Table3[[#This Row],[Max Weighted Score]])*100</f>
        <v>0</v>
      </c>
      <c r="I42" s="4" t="str">
        <f>'Services Matrix'!D44</f>
        <v>Operational Excellence</v>
      </c>
      <c r="J42" s="4" t="s">
        <v>23</v>
      </c>
    </row>
  </sheetData>
  <pageMargins left="0.7" right="0.7" top="0.75" bottom="0.75" header="0.3" footer="0.3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7CD45-2050-4B4F-8B13-A6E1B43743FB}">
  <dimension ref="B1:F95"/>
  <sheetViews>
    <sheetView tabSelected="1" topLeftCell="A16" zoomScale="120" zoomScaleNormal="120" workbookViewId="0">
      <selection activeCell="C41" sqref="C41"/>
    </sheetView>
  </sheetViews>
  <sheetFormatPr defaultColWidth="8.85546875" defaultRowHeight="15"/>
  <cols>
    <col min="2" max="2" width="10.42578125" customWidth="1"/>
    <col min="3" max="3" width="79" bestFit="1" customWidth="1"/>
    <col min="4" max="4" width="22.5703125" customWidth="1"/>
    <col min="6" max="6" width="36.140625" bestFit="1" customWidth="1"/>
  </cols>
  <sheetData>
    <row r="1" spans="2:6" ht="25.5">
      <c r="B1" s="9" t="s">
        <v>24</v>
      </c>
      <c r="C1" s="9"/>
      <c r="D1" s="9"/>
    </row>
    <row r="2" spans="2:6">
      <c r="E2" t="s">
        <v>25</v>
      </c>
    </row>
    <row r="3" spans="2:6">
      <c r="B3" s="10" t="s">
        <v>26</v>
      </c>
      <c r="C3" s="11"/>
    </row>
    <row r="4" spans="2:6">
      <c r="B4" s="11"/>
      <c r="C4" s="11"/>
      <c r="E4" t="s">
        <v>27</v>
      </c>
      <c r="F4" t="s">
        <v>10</v>
      </c>
    </row>
    <row r="5" spans="2:6">
      <c r="B5" s="11"/>
      <c r="C5" s="11"/>
      <c r="E5">
        <v>1</v>
      </c>
      <c r="F5" t="s">
        <v>28</v>
      </c>
    </row>
    <row r="6" spans="2:6">
      <c r="B6" s="11"/>
      <c r="C6" s="11"/>
      <c r="E6">
        <v>2</v>
      </c>
      <c r="F6" t="s">
        <v>29</v>
      </c>
    </row>
    <row r="7" spans="2:6">
      <c r="B7" s="11"/>
      <c r="C7" s="11"/>
      <c r="E7">
        <v>3</v>
      </c>
      <c r="F7" t="s">
        <v>30</v>
      </c>
    </row>
    <row r="8" spans="2:6">
      <c r="B8" s="11"/>
      <c r="C8" s="11"/>
      <c r="E8">
        <v>4</v>
      </c>
      <c r="F8" t="s">
        <v>31</v>
      </c>
    </row>
    <row r="9" spans="2:6">
      <c r="B9" s="11"/>
      <c r="C9" s="11"/>
      <c r="E9">
        <v>5</v>
      </c>
      <c r="F9" t="s">
        <v>32</v>
      </c>
    </row>
    <row r="10" spans="2:6">
      <c r="B10" s="11"/>
      <c r="C10" s="11"/>
    </row>
    <row r="11" spans="2:6">
      <c r="B11" s="11"/>
      <c r="C11" s="11"/>
    </row>
    <row r="14" spans="2:6">
      <c r="B14" t="s">
        <v>33</v>
      </c>
      <c r="C14" t="s">
        <v>9</v>
      </c>
      <c r="D14" t="s">
        <v>17</v>
      </c>
      <c r="E14" t="s">
        <v>27</v>
      </c>
      <c r="F14" t="s">
        <v>34</v>
      </c>
    </row>
    <row r="15" spans="2:6">
      <c r="B15">
        <v>1</v>
      </c>
      <c r="C15" t="s">
        <v>35</v>
      </c>
      <c r="D15" t="s">
        <v>4</v>
      </c>
      <c r="E15">
        <v>1</v>
      </c>
    </row>
    <row r="16" spans="2:6">
      <c r="B16">
        <v>2</v>
      </c>
      <c r="C16" t="s">
        <v>36</v>
      </c>
      <c r="D16" t="s">
        <v>5</v>
      </c>
      <c r="E16">
        <v>1</v>
      </c>
    </row>
    <row r="17" spans="2:5">
      <c r="B17">
        <v>3</v>
      </c>
      <c r="C17" t="s">
        <v>37</v>
      </c>
      <c r="D17" t="s">
        <v>5</v>
      </c>
      <c r="E17">
        <v>1</v>
      </c>
    </row>
    <row r="18" spans="2:5">
      <c r="B18">
        <v>4</v>
      </c>
      <c r="C18" t="s">
        <v>38</v>
      </c>
      <c r="D18" t="s">
        <v>5</v>
      </c>
      <c r="E18">
        <v>1</v>
      </c>
    </row>
    <row r="19" spans="2:5">
      <c r="B19">
        <v>5</v>
      </c>
      <c r="C19" t="s">
        <v>39</v>
      </c>
      <c r="D19" t="s">
        <v>4</v>
      </c>
      <c r="E19">
        <v>1</v>
      </c>
    </row>
    <row r="20" spans="2:5">
      <c r="B20">
        <v>6</v>
      </c>
      <c r="C20" t="s">
        <v>40</v>
      </c>
      <c r="D20" t="s">
        <v>4</v>
      </c>
      <c r="E20">
        <v>1</v>
      </c>
    </row>
    <row r="21" spans="2:5">
      <c r="B21">
        <v>7</v>
      </c>
      <c r="C21" t="s">
        <v>41</v>
      </c>
      <c r="D21" t="s">
        <v>4</v>
      </c>
      <c r="E21">
        <v>1</v>
      </c>
    </row>
    <row r="22" spans="2:5">
      <c r="B22">
        <v>8</v>
      </c>
      <c r="C22" t="s">
        <v>42</v>
      </c>
      <c r="D22" t="s">
        <v>6</v>
      </c>
      <c r="E22">
        <v>1</v>
      </c>
    </row>
    <row r="23" spans="2:5">
      <c r="B23">
        <v>9</v>
      </c>
      <c r="C23" t="s">
        <v>43</v>
      </c>
      <c r="D23" t="s">
        <v>6</v>
      </c>
      <c r="E23">
        <v>1</v>
      </c>
    </row>
    <row r="24" spans="2:5">
      <c r="B24">
        <v>10</v>
      </c>
      <c r="C24" t="s">
        <v>44</v>
      </c>
      <c r="D24" t="s">
        <v>5</v>
      </c>
      <c r="E24">
        <v>1</v>
      </c>
    </row>
    <row r="25" spans="2:5">
      <c r="B25">
        <v>11</v>
      </c>
      <c r="C25" t="s">
        <v>45</v>
      </c>
      <c r="D25" t="s">
        <v>2</v>
      </c>
      <c r="E25">
        <v>1</v>
      </c>
    </row>
    <row r="26" spans="2:5">
      <c r="B26">
        <v>12</v>
      </c>
      <c r="C26" t="s">
        <v>46</v>
      </c>
      <c r="D26" t="s">
        <v>2</v>
      </c>
      <c r="E26">
        <v>1</v>
      </c>
    </row>
    <row r="27" spans="2:5">
      <c r="B27">
        <v>13</v>
      </c>
      <c r="C27" t="s">
        <v>47</v>
      </c>
      <c r="D27" t="s">
        <v>7</v>
      </c>
      <c r="E27">
        <v>1</v>
      </c>
    </row>
    <row r="28" spans="2:5">
      <c r="B28">
        <v>14</v>
      </c>
      <c r="C28" t="s">
        <v>48</v>
      </c>
      <c r="D28" t="s">
        <v>7</v>
      </c>
      <c r="E28">
        <v>1</v>
      </c>
    </row>
    <row r="29" spans="2:5">
      <c r="B29">
        <v>15</v>
      </c>
      <c r="C29" t="s">
        <v>49</v>
      </c>
      <c r="D29" t="s">
        <v>7</v>
      </c>
      <c r="E29">
        <v>1</v>
      </c>
    </row>
    <row r="30" spans="2:5">
      <c r="B30">
        <v>16</v>
      </c>
      <c r="C30" t="s">
        <v>50</v>
      </c>
      <c r="D30" t="s">
        <v>7</v>
      </c>
      <c r="E30">
        <v>1</v>
      </c>
    </row>
    <row r="31" spans="2:5">
      <c r="B31">
        <v>17</v>
      </c>
      <c r="C31" t="s">
        <v>51</v>
      </c>
      <c r="D31" t="s">
        <v>7</v>
      </c>
      <c r="E31">
        <v>1</v>
      </c>
    </row>
    <row r="32" spans="2:5">
      <c r="B32">
        <v>18</v>
      </c>
      <c r="C32" t="s">
        <v>52</v>
      </c>
      <c r="D32" t="s">
        <v>4</v>
      </c>
      <c r="E32">
        <v>1</v>
      </c>
    </row>
    <row r="33" spans="2:5">
      <c r="B33">
        <v>19</v>
      </c>
      <c r="C33" t="s">
        <v>53</v>
      </c>
      <c r="D33" t="s">
        <v>3</v>
      </c>
      <c r="E33">
        <v>1</v>
      </c>
    </row>
    <row r="34" spans="2:5">
      <c r="B34">
        <v>20</v>
      </c>
      <c r="C34" t="s">
        <v>54</v>
      </c>
      <c r="D34" t="s">
        <v>6</v>
      </c>
      <c r="E34">
        <v>1</v>
      </c>
    </row>
    <row r="35" spans="2:5">
      <c r="B35">
        <v>21</v>
      </c>
      <c r="C35" t="s">
        <v>55</v>
      </c>
      <c r="D35" t="s">
        <v>6</v>
      </c>
      <c r="E35">
        <v>1</v>
      </c>
    </row>
    <row r="36" spans="2:5">
      <c r="B36">
        <v>22</v>
      </c>
      <c r="C36" t="s">
        <v>56</v>
      </c>
      <c r="D36" t="s">
        <v>7</v>
      </c>
      <c r="E36">
        <v>1</v>
      </c>
    </row>
    <row r="37" spans="2:5">
      <c r="B37">
        <v>23</v>
      </c>
      <c r="C37" t="s">
        <v>57</v>
      </c>
      <c r="D37" t="s">
        <v>7</v>
      </c>
      <c r="E37">
        <v>1</v>
      </c>
    </row>
    <row r="38" spans="2:5">
      <c r="B38">
        <v>24</v>
      </c>
      <c r="C38" t="s">
        <v>58</v>
      </c>
      <c r="D38" t="s">
        <v>7</v>
      </c>
      <c r="E38">
        <v>1</v>
      </c>
    </row>
    <row r="39" spans="2:5">
      <c r="B39">
        <v>25</v>
      </c>
      <c r="C39" t="s">
        <v>59</v>
      </c>
      <c r="D39" t="s">
        <v>6</v>
      </c>
      <c r="E39">
        <v>1</v>
      </c>
    </row>
    <row r="40" spans="2:5">
      <c r="B40">
        <v>26</v>
      </c>
      <c r="C40" t="s">
        <v>60</v>
      </c>
      <c r="D40" t="s">
        <v>4</v>
      </c>
      <c r="E40">
        <v>1</v>
      </c>
    </row>
    <row r="41" spans="2:5">
      <c r="B41">
        <v>27</v>
      </c>
      <c r="C41" t="s">
        <v>61</v>
      </c>
      <c r="D41" t="s">
        <v>3</v>
      </c>
      <c r="E41">
        <v>1</v>
      </c>
    </row>
    <row r="42" spans="2:5">
      <c r="B42">
        <v>28</v>
      </c>
      <c r="C42" t="s">
        <v>62</v>
      </c>
      <c r="D42" t="s">
        <v>3</v>
      </c>
      <c r="E42">
        <v>1</v>
      </c>
    </row>
    <row r="43" spans="2:5">
      <c r="B43">
        <v>29</v>
      </c>
      <c r="C43" t="s">
        <v>63</v>
      </c>
      <c r="D43" t="s">
        <v>6</v>
      </c>
      <c r="E43">
        <v>1</v>
      </c>
    </row>
    <row r="44" spans="2:5">
      <c r="B44">
        <v>30</v>
      </c>
      <c r="C44" t="s">
        <v>64</v>
      </c>
      <c r="D44" t="s">
        <v>5</v>
      </c>
      <c r="E44">
        <v>1</v>
      </c>
    </row>
    <row r="45" spans="2:5">
      <c r="C45" s="3"/>
    </row>
    <row r="46" spans="2:5">
      <c r="C46" s="3"/>
    </row>
    <row r="47" spans="2:5">
      <c r="C47" s="3"/>
    </row>
    <row r="48" spans="2:5">
      <c r="C48" s="3"/>
    </row>
    <row r="49" spans="2:5">
      <c r="C49" s="3"/>
    </row>
    <row r="50" spans="2:5">
      <c r="C50" s="3"/>
    </row>
    <row r="51" spans="2:5">
      <c r="C51" s="3"/>
    </row>
    <row r="53" spans="2:5" ht="25.5">
      <c r="B53" s="9" t="s">
        <v>65</v>
      </c>
      <c r="C53" s="9"/>
      <c r="D53" s="9"/>
      <c r="E53" s="7"/>
    </row>
    <row r="68" spans="2:3" ht="15" customHeight="1"/>
    <row r="76" spans="2:3">
      <c r="B76" s="8" t="s">
        <v>66</v>
      </c>
      <c r="C76" s="8"/>
    </row>
    <row r="77" spans="2:3">
      <c r="B77" s="8"/>
      <c r="C77" s="8"/>
    </row>
    <row r="94" spans="2:3">
      <c r="B94" s="8" t="s">
        <v>67</v>
      </c>
      <c r="C94" s="8"/>
    </row>
    <row r="95" spans="2:3">
      <c r="B95" s="8"/>
      <c r="C95" s="8"/>
    </row>
  </sheetData>
  <mergeCells count="5">
    <mergeCell ref="B94:C95"/>
    <mergeCell ref="B1:D1"/>
    <mergeCell ref="B3:C11"/>
    <mergeCell ref="B53:D53"/>
    <mergeCell ref="B76:C77"/>
  </mergeCells>
  <dataValidations count="1">
    <dataValidation type="list" allowBlank="1" showInputMessage="1" showErrorMessage="1" sqref="E15:E51" xr:uid="{8F4A7B67-FC3B-4019-A9F4-AE3EA97357DF}">
      <formula1>$E$5:$E$9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MediaServiceKeyPoints xmlns="ae5e1156-62fc-45d7-9fa0-3ec69b240102" xsi:nil="true"/>
    <Notes xmlns="ae5e1156-62fc-45d7-9fa0-3ec69b24010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4866CC187D874E9DFB3B738C5AA095" ma:contentTypeVersion="17" ma:contentTypeDescription="Create a new document." ma:contentTypeScope="" ma:versionID="2427f33bde021c183b8171c4ef0fdfc3">
  <xsd:schema xmlns:xsd="http://www.w3.org/2001/XMLSchema" xmlns:xs="http://www.w3.org/2001/XMLSchema" xmlns:p="http://schemas.microsoft.com/office/2006/metadata/properties" xmlns:ns1="http://schemas.microsoft.com/sharepoint/v3" xmlns:ns2="ae5e1156-62fc-45d7-9fa0-3ec69b240102" xmlns:ns3="fe522ea1-166e-4436-ad4e-fda0f65d5090" targetNamespace="http://schemas.microsoft.com/office/2006/metadata/properties" ma:root="true" ma:fieldsID="2269ab128f4b09a871175636a0f0685d" ns1:_="" ns2:_="" ns3:_="">
    <xsd:import namespace="http://schemas.microsoft.com/sharepoint/v3"/>
    <xsd:import namespace="ae5e1156-62fc-45d7-9fa0-3ec69b240102"/>
    <xsd:import namespace="fe522ea1-166e-4436-ad4e-fda0f65d50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AutoTags" minOccurs="0"/>
                <xsd:element ref="ns2:MediaServiceLocation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e1156-62fc-45d7-9fa0-3ec69b2401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Notes" ma:index="24" nillable="true" ma:displayName="Notes" ma:format="Dropdown" ma:internalName="Note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522ea1-166e-4436-ad4e-fda0f65d509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B4511A-6A65-4906-A483-DCC1711066B5}"/>
</file>

<file path=customXml/itemProps2.xml><?xml version="1.0" encoding="utf-8"?>
<ds:datastoreItem xmlns:ds="http://schemas.openxmlformats.org/officeDocument/2006/customXml" ds:itemID="{4ECF7C47-68B9-4D4C-B69A-D5D097D7BA77}"/>
</file>

<file path=customXml/itemProps3.xml><?xml version="1.0" encoding="utf-8"?>
<ds:datastoreItem xmlns:ds="http://schemas.openxmlformats.org/officeDocument/2006/customXml" ds:itemID="{3E07974E-AB7D-4EAB-8622-427EDD5D2878}"/>
</file>

<file path=customXml/itemProps4.xml><?xml version="1.0" encoding="utf-8"?>
<ds:datastoreItem xmlns:ds="http://schemas.openxmlformats.org/officeDocument/2006/customXml" ds:itemID="{8ED17A68-566F-4F1A-87DC-551C804E9E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Marshall</dc:creator>
  <cp:keywords/>
  <dc:description/>
  <cp:lastModifiedBy>Paul Cawley</cp:lastModifiedBy>
  <cp:revision/>
  <dcterms:created xsi:type="dcterms:W3CDTF">2018-09-30T14:16:40Z</dcterms:created>
  <dcterms:modified xsi:type="dcterms:W3CDTF">2020-01-06T14:37:39Z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jma@microsoft.com</vt:lpwstr>
  </property>
  <property fmtid="{D5CDD505-2E9C-101B-9397-08002B2CF9AE}" pid="5" name="MSIP_Label_f42aa342-8706-4288-bd11-ebb85995028c_SetDate">
    <vt:lpwstr>2018-09-30T15:36:20.0489493Z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0x0101003C4866CC187D874E9DFB3B738C5AA095</vt:lpwstr>
  </property>
</Properties>
</file>