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Bety Ukolova\Desktop\"/>
    </mc:Choice>
  </mc:AlternateContent>
  <xr:revisionPtr revIDLastSave="0" documentId="13_ncr:1_{4C1EFAB5-EAFA-43B2-BB6A-5BEBE766663B}" xr6:coauthVersionLast="47" xr6:coauthVersionMax="47" xr10:uidLastSave="{00000000-0000-0000-0000-000000000000}"/>
  <bookViews>
    <workbookView xWindow="3552" yWindow="2412" windowWidth="9048" windowHeight="10296" activeTab="1" xr2:uid="{00000000-000D-0000-FFFF-FFFF00000000}"/>
  </bookViews>
  <sheets>
    <sheet name="ex_11_solution" sheetId="1" r:id="rId1"/>
    <sheet name="ex_1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" i="2" l="1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B5" i="2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C54" i="1"/>
  <c r="B30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C53" i="1"/>
  <c r="P37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C30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C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31" i="1"/>
  <c r="R5" i="1"/>
  <c r="B5" i="1" l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</calcChain>
</file>

<file path=xl/sharedStrings.xml><?xml version="1.0" encoding="utf-8"?>
<sst xmlns="http://schemas.openxmlformats.org/spreadsheetml/2006/main" count="192" uniqueCount="44">
  <si>
    <t>1–4</t>
  </si>
  <si>
    <t>5–9</t>
  </si>
  <si>
    <t>10–14</t>
  </si>
  <si>
    <t>15–19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</si>
  <si>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</si>
  <si>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</si>
  <si>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</si>
  <si>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</si>
  <si>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</si>
  <si>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</si>
  <si>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</si>
  <si>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</si>
  <si>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</si>
  <si>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65–69</t>
  </si>
  <si>
    <t>70–74</t>
  </si>
  <si>
    <t>75–79</t>
  </si>
  <si>
    <t>80–84</t>
  </si>
  <si>
    <t>PHA</t>
  </si>
  <si>
    <t>STČ</t>
  </si>
  <si>
    <t>JHČ</t>
  </si>
  <si>
    <t>PLK</t>
  </si>
  <si>
    <t>KVK</t>
  </si>
  <si>
    <t>ULK</t>
  </si>
  <si>
    <t>LBK</t>
  </si>
  <si>
    <t>HKK</t>
  </si>
  <si>
    <t>PAK</t>
  </si>
  <si>
    <t>VYS</t>
  </si>
  <si>
    <t>JHM</t>
  </si>
  <si>
    <t>OLK</t>
  </si>
  <si>
    <t>ZLK</t>
  </si>
  <si>
    <t>MSK</t>
  </si>
  <si>
    <t>85–89</t>
  </si>
  <si>
    <t>90–94</t>
  </si>
  <si>
    <t>95+</t>
  </si>
  <si>
    <t>Porovnejte intenzitu úmrtnosti žen v krajích ČR v roce 2005 pomocí metody nepřímé standardizace. Ukazatel: standardizovaný index úmrtnosti a standardizovaná míra, standard: míry úmrtnosti ČR.</t>
  </si>
  <si>
    <t>Compare level of mortality of females in Czech regions in 2005. Apply method of indirect standardization. Indicators: standardized mortality ratio, indirectly Age standardized death rate. Standard: Mortality rates for Czechia.</t>
  </si>
  <si>
    <t>Czechia</t>
  </si>
  <si>
    <r>
      <rPr>
        <vertAlign val="subscript"/>
        <sz val="9"/>
        <color theme="1"/>
        <rFont val="Calibri"/>
        <family val="2"/>
        <charset val="238"/>
        <scheme val="minor"/>
      </rPr>
      <t>1.7.</t>
    </r>
    <r>
      <rPr>
        <sz val="9"/>
        <color theme="1"/>
        <rFont val="Calibri"/>
        <family val="2"/>
        <charset val="238"/>
        <scheme val="minor"/>
      </rPr>
      <t>P</t>
    </r>
    <r>
      <rPr>
        <vertAlign val="subscript"/>
        <sz val="9"/>
        <color theme="1"/>
        <rFont val="Calibri"/>
        <family val="2"/>
        <charset val="238"/>
        <scheme val="minor"/>
      </rPr>
      <t>x</t>
    </r>
    <r>
      <rPr>
        <sz val="9"/>
        <color theme="1"/>
        <rFont val="Calibri"/>
        <family val="2"/>
        <charset val="238"/>
        <scheme val="minor"/>
      </rPr>
      <t xml:space="preserve"> (females, 2005)</t>
    </r>
  </si>
  <si>
    <t>Total</t>
  </si>
  <si>
    <r>
      <t>D</t>
    </r>
    <r>
      <rPr>
        <vertAlign val="subscript"/>
        <sz val="9"/>
        <color theme="1"/>
        <rFont val="Calibri"/>
        <family val="2"/>
        <charset val="238"/>
        <scheme val="minor"/>
      </rPr>
      <t>x</t>
    </r>
    <r>
      <rPr>
        <sz val="9"/>
        <color theme="1"/>
        <rFont val="Calibri"/>
        <family val="2"/>
        <charset val="238"/>
        <scheme val="minor"/>
      </rPr>
      <t xml:space="preserve"> (females, 2005)</t>
    </r>
  </si>
  <si>
    <t>Standard death rate</t>
  </si>
  <si>
    <t>Expected number of death in regions</t>
  </si>
  <si>
    <t>SMR (in %)</t>
  </si>
  <si>
    <t>ASDR (per 100 000)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</si>
</sst>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7" x14ac:knownFonts="1">
    <font>
      <sz val="11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vertAlign val="subscript"/>
      <sz val="9"/>
      <color theme="1"/>
      <name val="Calibri"/>
      <family val="2"/>
      <charset val="238"/>
      <scheme val="minor"/>
    </font>
    <font>
      <b/>
      <sz val="9"/>
      <name val="Calibri"/>
      <family val="2"/>
      <charset val="238"/>
      <scheme val="minor"/>
    </font>
    <font>
      <sz val="9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  <font>
      <b/>
      <sz val="10"/>
      <color rgb="FFFF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1" fontId="3" fillId="4" borderId="8" xfId="0" applyNumberFormat="1" applyFont="1" applyFill="1" applyBorder="1" applyAlignment="1">
      <alignment horizontal="center"/>
    </xf>
    <xf numFmtId="0" fontId="4" fillId="4" borderId="8" xfId="0" applyFont="1" applyFill="1" applyBorder="1"/>
    <xf numFmtId="1" fontId="4" fillId="4" borderId="8" xfId="0" applyNumberFormat="1" applyFont="1" applyFill="1" applyBorder="1"/>
    <xf numFmtId="3" fontId="1" fillId="2" borderId="1" xfId="0" applyNumberFormat="1" applyFont="1" applyFill="1" applyBorder="1" applyAlignment="1">
      <alignment vertical="center"/>
    </xf>
    <xf numFmtId="3" fontId="1" fillId="0" borderId="3" xfId="0" applyNumberFormat="1" applyFont="1" applyBorder="1" applyAlignment="1">
      <alignment vertical="center"/>
    </xf>
    <xf numFmtId="3" fontId="1" fillId="0" borderId="0" xfId="0" applyNumberFormat="1" applyFont="1" applyAlignment="1">
      <alignment vertical="center"/>
    </xf>
    <xf numFmtId="3" fontId="1" fillId="0" borderId="2" xfId="0" applyNumberFormat="1" applyFont="1" applyBorder="1" applyAlignment="1">
      <alignment vertical="center"/>
    </xf>
    <xf numFmtId="3" fontId="1" fillId="0" borderId="4" xfId="0" applyNumberFormat="1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164" fontId="1" fillId="0" borderId="3" xfId="0" applyNumberFormat="1" applyFont="1" applyBorder="1" applyAlignment="1">
      <alignment vertical="center"/>
    </xf>
    <xf numFmtId="164" fontId="1" fillId="0" borderId="2" xfId="0" applyNumberFormat="1" applyFont="1" applyBorder="1" applyAlignment="1">
      <alignment vertical="center"/>
    </xf>
    <xf numFmtId="164" fontId="1" fillId="0" borderId="4" xfId="0" applyNumberFormat="1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vertical="center"/>
    </xf>
    <xf numFmtId="4" fontId="5" fillId="2" borderId="1" xfId="0" applyNumberFormat="1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4"/>
  <sheetViews>
    <sheetView zoomScaleNormal="100" workbookViewId="0">
      <selection activeCell="F63" sqref="F63"/>
    </sheetView>
  </sheetViews>
  <sheetFormatPr defaultRowHeight="12" x14ac:dyDescent="0.3"/>
  <cols>
    <col min="1" max="16384" width="8.88671875" style="1"/>
  </cols>
  <sheetData>
    <row r="1" spans="1:32" s="9" customFormat="1" x14ac:dyDescent="0.25">
      <c r="A1" s="8">
        <v>11</v>
      </c>
      <c r="B1" s="9" t="s">
        <v>34</v>
      </c>
      <c r="I1" s="10"/>
    </row>
    <row r="2" spans="1:32" s="17" customFormat="1" ht="17.399999999999999" customHeight="1" x14ac:dyDescent="0.3">
      <c r="B2" s="17" t="s">
        <v>35</v>
      </c>
    </row>
    <row r="3" spans="1:32" ht="14.4" x14ac:dyDescent="0.3">
      <c r="A3" s="25" t="s">
        <v>37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7"/>
      <c r="Q3" s="25" t="s">
        <v>39</v>
      </c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7"/>
    </row>
    <row r="4" spans="1:32" x14ac:dyDescent="0.3">
      <c r="A4" s="6"/>
      <c r="B4" s="7" t="s">
        <v>36</v>
      </c>
      <c r="C4" s="7" t="s">
        <v>17</v>
      </c>
      <c r="D4" s="7" t="s">
        <v>18</v>
      </c>
      <c r="E4" s="7" t="s">
        <v>19</v>
      </c>
      <c r="F4" s="7" t="s">
        <v>20</v>
      </c>
      <c r="G4" s="7" t="s">
        <v>21</v>
      </c>
      <c r="H4" s="7" t="s">
        <v>22</v>
      </c>
      <c r="I4" s="7" t="s">
        <v>23</v>
      </c>
      <c r="J4" s="7" t="s">
        <v>24</v>
      </c>
      <c r="K4" s="7" t="s">
        <v>25</v>
      </c>
      <c r="L4" s="7" t="s">
        <v>26</v>
      </c>
      <c r="M4" s="7" t="s">
        <v>27</v>
      </c>
      <c r="N4" s="7" t="s">
        <v>28</v>
      </c>
      <c r="O4" s="7" t="s">
        <v>29</v>
      </c>
      <c r="P4" s="7" t="s">
        <v>30</v>
      </c>
      <c r="Q4" s="6"/>
      <c r="R4" s="7" t="s">
        <v>36</v>
      </c>
      <c r="S4" s="7" t="s">
        <v>17</v>
      </c>
      <c r="T4" s="7" t="s">
        <v>18</v>
      </c>
      <c r="U4" s="7" t="s">
        <v>19</v>
      </c>
      <c r="V4" s="7" t="s">
        <v>20</v>
      </c>
      <c r="W4" s="7" t="s">
        <v>21</v>
      </c>
      <c r="X4" s="7" t="s">
        <v>22</v>
      </c>
      <c r="Y4" s="7" t="s">
        <v>23</v>
      </c>
      <c r="Z4" s="7" t="s">
        <v>24</v>
      </c>
      <c r="AA4" s="7" t="s">
        <v>25</v>
      </c>
      <c r="AB4" s="7" t="s">
        <v>26</v>
      </c>
      <c r="AC4" s="7" t="s">
        <v>27</v>
      </c>
      <c r="AD4" s="7" t="s">
        <v>28</v>
      </c>
      <c r="AE4" s="7" t="s">
        <v>29</v>
      </c>
      <c r="AF4" s="7" t="s">
        <v>30</v>
      </c>
    </row>
    <row r="5" spans="1:32" x14ac:dyDescent="0.3">
      <c r="A5" s="2" t="s">
        <v>38</v>
      </c>
      <c r="B5" s="11">
        <f t="shared" ref="B5:P5" si="0">SUM(B6:B26)</f>
        <v>5242653</v>
      </c>
      <c r="C5" s="11">
        <f t="shared" si="0"/>
        <v>612969</v>
      </c>
      <c r="D5" s="11">
        <f t="shared" si="0"/>
        <v>586622</v>
      </c>
      <c r="E5" s="11">
        <f t="shared" si="0"/>
        <v>318766</v>
      </c>
      <c r="F5" s="11">
        <f t="shared" si="0"/>
        <v>280660</v>
      </c>
      <c r="G5" s="11">
        <f t="shared" si="0"/>
        <v>155501</v>
      </c>
      <c r="H5" s="11">
        <f t="shared" si="0"/>
        <v>419435</v>
      </c>
      <c r="I5" s="11">
        <f t="shared" si="0"/>
        <v>219548</v>
      </c>
      <c r="J5" s="11">
        <f t="shared" si="0"/>
        <v>280780</v>
      </c>
      <c r="K5" s="11">
        <f t="shared" si="0"/>
        <v>257817</v>
      </c>
      <c r="L5" s="11">
        <f t="shared" si="0"/>
        <v>257734</v>
      </c>
      <c r="M5" s="11">
        <f t="shared" si="0"/>
        <v>581762</v>
      </c>
      <c r="N5" s="11">
        <f t="shared" si="0"/>
        <v>328018</v>
      </c>
      <c r="O5" s="11">
        <f t="shared" si="0"/>
        <v>302893</v>
      </c>
      <c r="P5" s="11">
        <f t="shared" si="0"/>
        <v>640148</v>
      </c>
      <c r="Q5" s="16" t="s">
        <v>38</v>
      </c>
      <c r="R5" s="11">
        <f>SUM(R6:R26)</f>
        <v>53866</v>
      </c>
      <c r="S5" s="11">
        <v>6732</v>
      </c>
      <c r="T5" s="11">
        <v>6510</v>
      </c>
      <c r="U5" s="11">
        <v>3185</v>
      </c>
      <c r="V5" s="11">
        <v>2966</v>
      </c>
      <c r="W5" s="11">
        <v>1457</v>
      </c>
      <c r="X5" s="11">
        <v>4409</v>
      </c>
      <c r="Y5" s="11">
        <v>2065</v>
      </c>
      <c r="Z5" s="11">
        <v>2892</v>
      </c>
      <c r="AA5" s="11">
        <v>2504</v>
      </c>
      <c r="AB5" s="11">
        <v>2625</v>
      </c>
      <c r="AC5" s="11">
        <v>6006</v>
      </c>
      <c r="AD5" s="11">
        <v>3215</v>
      </c>
      <c r="AE5" s="11">
        <v>2970</v>
      </c>
      <c r="AF5" s="11">
        <v>6330</v>
      </c>
    </row>
    <row r="6" spans="1:32" x14ac:dyDescent="0.3">
      <c r="A6" s="3">
        <v>0</v>
      </c>
      <c r="B6" s="12">
        <v>48639</v>
      </c>
      <c r="C6" s="12">
        <v>5732</v>
      </c>
      <c r="D6" s="12">
        <v>5735</v>
      </c>
      <c r="E6" s="12">
        <v>2931</v>
      </c>
      <c r="F6" s="12">
        <v>2540</v>
      </c>
      <c r="G6" s="12">
        <v>1423</v>
      </c>
      <c r="H6" s="12">
        <v>4227</v>
      </c>
      <c r="I6" s="12">
        <v>2091</v>
      </c>
      <c r="J6" s="12">
        <v>2539</v>
      </c>
      <c r="K6" s="12">
        <v>2347</v>
      </c>
      <c r="L6" s="12">
        <v>2356</v>
      </c>
      <c r="M6" s="12">
        <v>5334</v>
      </c>
      <c r="N6" s="12">
        <v>2992</v>
      </c>
      <c r="O6" s="12">
        <v>2646</v>
      </c>
      <c r="P6" s="12">
        <v>5746</v>
      </c>
      <c r="Q6" s="3">
        <v>0</v>
      </c>
      <c r="R6" s="12">
        <v>136</v>
      </c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</row>
    <row r="7" spans="1:32" x14ac:dyDescent="0.3">
      <c r="A7" s="4" t="s">
        <v>0</v>
      </c>
      <c r="B7" s="14">
        <v>180813</v>
      </c>
      <c r="C7" s="14">
        <v>18927</v>
      </c>
      <c r="D7" s="14">
        <v>21165</v>
      </c>
      <c r="E7" s="14">
        <v>11173</v>
      </c>
      <c r="F7" s="14">
        <v>9703</v>
      </c>
      <c r="G7" s="14">
        <v>5609</v>
      </c>
      <c r="H7" s="14">
        <v>15864</v>
      </c>
      <c r="I7" s="14">
        <v>7924</v>
      </c>
      <c r="J7" s="14">
        <v>9665</v>
      </c>
      <c r="K7" s="14">
        <v>8944</v>
      </c>
      <c r="L7" s="14">
        <v>9095</v>
      </c>
      <c r="M7" s="14">
        <v>19437</v>
      </c>
      <c r="N7" s="14">
        <v>11222</v>
      </c>
      <c r="O7" s="14">
        <v>10036</v>
      </c>
      <c r="P7" s="14">
        <v>22049</v>
      </c>
      <c r="Q7" s="4" t="s">
        <v>0</v>
      </c>
      <c r="R7" s="14">
        <v>35</v>
      </c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</row>
    <row r="8" spans="1:32" x14ac:dyDescent="0.3">
      <c r="A8" s="4" t="s">
        <v>1</v>
      </c>
      <c r="B8" s="14">
        <v>219451</v>
      </c>
      <c r="C8" s="14">
        <v>20199</v>
      </c>
      <c r="D8" s="14">
        <v>25012</v>
      </c>
      <c r="E8" s="14">
        <v>13771</v>
      </c>
      <c r="F8" s="14">
        <v>11514</v>
      </c>
      <c r="G8" s="14">
        <v>6716</v>
      </c>
      <c r="H8" s="14">
        <v>19006</v>
      </c>
      <c r="I8" s="14">
        <v>9772</v>
      </c>
      <c r="J8" s="14">
        <v>11924</v>
      </c>
      <c r="K8" s="14">
        <v>11587</v>
      </c>
      <c r="L8" s="14">
        <v>11692</v>
      </c>
      <c r="M8" s="14">
        <v>23583</v>
      </c>
      <c r="N8" s="14">
        <v>13808</v>
      </c>
      <c r="O8" s="14">
        <v>12769</v>
      </c>
      <c r="P8" s="14">
        <v>28098</v>
      </c>
      <c r="Q8" s="4" t="s">
        <v>1</v>
      </c>
      <c r="R8" s="14">
        <v>25</v>
      </c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</row>
    <row r="9" spans="1:32" x14ac:dyDescent="0.3">
      <c r="A9" s="4" t="s">
        <v>2</v>
      </c>
      <c r="B9" s="14">
        <v>287391</v>
      </c>
      <c r="C9" s="14">
        <v>26364</v>
      </c>
      <c r="D9" s="14">
        <v>32069</v>
      </c>
      <c r="E9" s="14">
        <v>17975</v>
      </c>
      <c r="F9" s="14">
        <v>15003</v>
      </c>
      <c r="G9" s="14">
        <v>8827</v>
      </c>
      <c r="H9" s="14">
        <v>24040</v>
      </c>
      <c r="I9" s="14">
        <v>12457</v>
      </c>
      <c r="J9" s="14">
        <v>15526</v>
      </c>
      <c r="K9" s="14">
        <v>14757</v>
      </c>
      <c r="L9" s="14">
        <v>15502</v>
      </c>
      <c r="M9" s="14">
        <v>31843</v>
      </c>
      <c r="N9" s="14">
        <v>18558</v>
      </c>
      <c r="O9" s="14">
        <v>17160</v>
      </c>
      <c r="P9" s="14">
        <v>37310</v>
      </c>
      <c r="Q9" s="4" t="s">
        <v>2</v>
      </c>
      <c r="R9" s="14">
        <v>51</v>
      </c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</row>
    <row r="10" spans="1:32" x14ac:dyDescent="0.3">
      <c r="A10" s="4" t="s">
        <v>3</v>
      </c>
      <c r="B10" s="14">
        <v>320052</v>
      </c>
      <c r="C10" s="14">
        <v>30977</v>
      </c>
      <c r="D10" s="14">
        <v>34729</v>
      </c>
      <c r="E10" s="14">
        <v>20025</v>
      </c>
      <c r="F10" s="14">
        <v>16765</v>
      </c>
      <c r="G10" s="14">
        <v>10268</v>
      </c>
      <c r="H10" s="14">
        <v>26535</v>
      </c>
      <c r="I10" s="14">
        <v>13803</v>
      </c>
      <c r="J10" s="14">
        <v>16979</v>
      </c>
      <c r="K10" s="14">
        <v>16229</v>
      </c>
      <c r="L10" s="14">
        <v>16630</v>
      </c>
      <c r="M10" s="14">
        <v>35057</v>
      </c>
      <c r="N10" s="14">
        <v>20638</v>
      </c>
      <c r="O10" s="14">
        <v>19162</v>
      </c>
      <c r="P10" s="14">
        <v>42255</v>
      </c>
      <c r="Q10" s="4" t="s">
        <v>3</v>
      </c>
      <c r="R10" s="14">
        <v>86</v>
      </c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</row>
    <row r="11" spans="1:32" x14ac:dyDescent="0.3">
      <c r="A11" s="4" t="s">
        <v>4</v>
      </c>
      <c r="B11" s="14">
        <v>343406</v>
      </c>
      <c r="C11" s="14">
        <v>37769</v>
      </c>
      <c r="D11" s="14">
        <v>37285</v>
      </c>
      <c r="E11" s="14">
        <v>21219</v>
      </c>
      <c r="F11" s="14">
        <v>18048</v>
      </c>
      <c r="G11" s="14">
        <v>10468</v>
      </c>
      <c r="H11" s="14">
        <v>28000</v>
      </c>
      <c r="I11" s="14">
        <v>14323</v>
      </c>
      <c r="J11" s="14">
        <v>17925</v>
      </c>
      <c r="K11" s="14">
        <v>16813</v>
      </c>
      <c r="L11" s="14">
        <v>17804</v>
      </c>
      <c r="M11" s="14">
        <v>38469</v>
      </c>
      <c r="N11" s="14">
        <v>22251</v>
      </c>
      <c r="O11" s="14">
        <v>20451</v>
      </c>
      <c r="P11" s="14">
        <v>42581</v>
      </c>
      <c r="Q11" s="4" t="s">
        <v>4</v>
      </c>
      <c r="R11" s="14">
        <v>89</v>
      </c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</row>
    <row r="12" spans="1:32" x14ac:dyDescent="0.3">
      <c r="A12" s="4" t="s">
        <v>5</v>
      </c>
      <c r="B12" s="14">
        <v>429736</v>
      </c>
      <c r="C12" s="14">
        <v>53145</v>
      </c>
      <c r="D12" s="14">
        <v>48868</v>
      </c>
      <c r="E12" s="14">
        <v>26062</v>
      </c>
      <c r="F12" s="14">
        <v>22778</v>
      </c>
      <c r="G12" s="14">
        <v>12702</v>
      </c>
      <c r="H12" s="14">
        <v>34423</v>
      </c>
      <c r="I12" s="14">
        <v>18075</v>
      </c>
      <c r="J12" s="14">
        <v>22405</v>
      </c>
      <c r="K12" s="14">
        <v>21052</v>
      </c>
      <c r="L12" s="14">
        <v>20716</v>
      </c>
      <c r="M12" s="14">
        <v>47745</v>
      </c>
      <c r="N12" s="14">
        <v>26974</v>
      </c>
      <c r="O12" s="14">
        <v>24521</v>
      </c>
      <c r="P12" s="14">
        <v>50270</v>
      </c>
      <c r="Q12" s="4" t="s">
        <v>5</v>
      </c>
      <c r="R12" s="14">
        <v>136</v>
      </c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</row>
    <row r="13" spans="1:32" x14ac:dyDescent="0.3">
      <c r="A13" s="4" t="s">
        <v>6</v>
      </c>
      <c r="B13" s="14">
        <v>412198</v>
      </c>
      <c r="C13" s="14">
        <v>49307</v>
      </c>
      <c r="D13" s="14">
        <v>47699</v>
      </c>
      <c r="E13" s="14">
        <v>24998</v>
      </c>
      <c r="F13" s="14">
        <v>21985</v>
      </c>
      <c r="G13" s="14">
        <v>12434</v>
      </c>
      <c r="H13" s="14">
        <v>34192</v>
      </c>
      <c r="I13" s="14">
        <v>17896</v>
      </c>
      <c r="J13" s="14">
        <v>21522</v>
      </c>
      <c r="K13" s="14">
        <v>19974</v>
      </c>
      <c r="L13" s="14">
        <v>19742</v>
      </c>
      <c r="M13" s="14">
        <v>45049</v>
      </c>
      <c r="N13" s="14">
        <v>25396</v>
      </c>
      <c r="O13" s="14">
        <v>23006</v>
      </c>
      <c r="P13" s="14">
        <v>48998</v>
      </c>
      <c r="Q13" s="4" t="s">
        <v>6</v>
      </c>
      <c r="R13" s="14">
        <v>185</v>
      </c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</row>
    <row r="14" spans="1:32" x14ac:dyDescent="0.3">
      <c r="A14" s="4" t="s">
        <v>7</v>
      </c>
      <c r="B14" s="14">
        <v>336277</v>
      </c>
      <c r="C14" s="14">
        <v>39359</v>
      </c>
      <c r="D14" s="14">
        <v>37808</v>
      </c>
      <c r="E14" s="14">
        <v>20531</v>
      </c>
      <c r="F14" s="14">
        <v>17638</v>
      </c>
      <c r="G14" s="14">
        <v>10334</v>
      </c>
      <c r="H14" s="14">
        <v>27219</v>
      </c>
      <c r="I14" s="14">
        <v>14053</v>
      </c>
      <c r="J14" s="14">
        <v>17633</v>
      </c>
      <c r="K14" s="14">
        <v>16089</v>
      </c>
      <c r="L14" s="14">
        <v>16357</v>
      </c>
      <c r="M14" s="14">
        <v>37027</v>
      </c>
      <c r="N14" s="14">
        <v>20677</v>
      </c>
      <c r="O14" s="14">
        <v>19224</v>
      </c>
      <c r="P14" s="14">
        <v>42328</v>
      </c>
      <c r="Q14" s="4" t="s">
        <v>7</v>
      </c>
      <c r="R14" s="14">
        <v>236</v>
      </c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</row>
    <row r="15" spans="1:32" x14ac:dyDescent="0.3">
      <c r="A15" s="4" t="s">
        <v>8</v>
      </c>
      <c r="B15" s="14">
        <v>334148</v>
      </c>
      <c r="C15" s="14">
        <v>39139</v>
      </c>
      <c r="D15" s="14">
        <v>36408</v>
      </c>
      <c r="E15" s="14">
        <v>20470</v>
      </c>
      <c r="F15" s="14">
        <v>17805</v>
      </c>
      <c r="G15" s="14">
        <v>10099</v>
      </c>
      <c r="H15" s="14">
        <v>26164</v>
      </c>
      <c r="I15" s="14">
        <v>13659</v>
      </c>
      <c r="J15" s="14">
        <v>17186</v>
      </c>
      <c r="K15" s="14">
        <v>16001</v>
      </c>
      <c r="L15" s="14">
        <v>16645</v>
      </c>
      <c r="M15" s="14">
        <v>36738</v>
      </c>
      <c r="N15" s="14">
        <v>20734</v>
      </c>
      <c r="O15" s="14">
        <v>20026</v>
      </c>
      <c r="P15" s="14">
        <v>43074</v>
      </c>
      <c r="Q15" s="4" t="s">
        <v>8</v>
      </c>
      <c r="R15" s="14">
        <v>391</v>
      </c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</row>
    <row r="16" spans="1:32" x14ac:dyDescent="0.3">
      <c r="A16" s="4" t="s">
        <v>9</v>
      </c>
      <c r="B16" s="14">
        <v>343623</v>
      </c>
      <c r="C16" s="14">
        <v>38984</v>
      </c>
      <c r="D16" s="14">
        <v>37728</v>
      </c>
      <c r="E16" s="14">
        <v>21630</v>
      </c>
      <c r="F16" s="14">
        <v>18776</v>
      </c>
      <c r="G16" s="14">
        <v>10418</v>
      </c>
      <c r="H16" s="14">
        <v>26814</v>
      </c>
      <c r="I16" s="14">
        <v>13827</v>
      </c>
      <c r="J16" s="14">
        <v>18020</v>
      </c>
      <c r="K16" s="14">
        <v>16830</v>
      </c>
      <c r="L16" s="14">
        <v>16958</v>
      </c>
      <c r="M16" s="14">
        <v>38415</v>
      </c>
      <c r="N16" s="14">
        <v>21890</v>
      </c>
      <c r="O16" s="14">
        <v>20078</v>
      </c>
      <c r="P16" s="14">
        <v>43255</v>
      </c>
      <c r="Q16" s="4" t="s">
        <v>9</v>
      </c>
      <c r="R16" s="14">
        <v>782</v>
      </c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</row>
    <row r="17" spans="1:32" x14ac:dyDescent="0.3">
      <c r="A17" s="4" t="s">
        <v>10</v>
      </c>
      <c r="B17" s="14">
        <v>394507</v>
      </c>
      <c r="C17" s="14">
        <v>48426</v>
      </c>
      <c r="D17" s="14">
        <v>44325</v>
      </c>
      <c r="E17" s="14">
        <v>23735</v>
      </c>
      <c r="F17" s="14">
        <v>21299</v>
      </c>
      <c r="G17" s="14">
        <v>11976</v>
      </c>
      <c r="H17" s="14">
        <v>32212</v>
      </c>
      <c r="I17" s="14">
        <v>17135</v>
      </c>
      <c r="J17" s="14">
        <v>21483</v>
      </c>
      <c r="K17" s="14">
        <v>19373</v>
      </c>
      <c r="L17" s="14">
        <v>17869</v>
      </c>
      <c r="M17" s="14">
        <v>42586</v>
      </c>
      <c r="N17" s="14">
        <v>24315</v>
      </c>
      <c r="O17" s="14">
        <v>22252</v>
      </c>
      <c r="P17" s="14">
        <v>47521</v>
      </c>
      <c r="Q17" s="4" t="s">
        <v>10</v>
      </c>
      <c r="R17" s="14">
        <v>1372</v>
      </c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</row>
    <row r="18" spans="1:32" x14ac:dyDescent="0.3">
      <c r="A18" s="4" t="s">
        <v>11</v>
      </c>
      <c r="B18" s="14">
        <v>397388</v>
      </c>
      <c r="C18" s="14">
        <v>51335</v>
      </c>
      <c r="D18" s="14">
        <v>44745</v>
      </c>
      <c r="E18" s="14">
        <v>23309</v>
      </c>
      <c r="F18" s="14">
        <v>21416</v>
      </c>
      <c r="G18" s="14">
        <v>11927</v>
      </c>
      <c r="H18" s="14">
        <v>33466</v>
      </c>
      <c r="I18" s="14">
        <v>17706</v>
      </c>
      <c r="J18" s="14">
        <v>21762</v>
      </c>
      <c r="K18" s="14">
        <v>18859</v>
      </c>
      <c r="L18" s="14">
        <v>17963</v>
      </c>
      <c r="M18" s="14">
        <v>42936</v>
      </c>
      <c r="N18" s="14">
        <v>24160</v>
      </c>
      <c r="O18" s="14">
        <v>21303</v>
      </c>
      <c r="P18" s="14">
        <v>46501</v>
      </c>
      <c r="Q18" s="4" t="s">
        <v>11</v>
      </c>
      <c r="R18" s="14">
        <v>2211</v>
      </c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</row>
    <row r="19" spans="1:32" x14ac:dyDescent="0.3">
      <c r="A19" s="4" t="s">
        <v>12</v>
      </c>
      <c r="B19" s="14">
        <v>313499</v>
      </c>
      <c r="C19" s="14">
        <v>40810</v>
      </c>
      <c r="D19" s="14">
        <v>34493</v>
      </c>
      <c r="E19" s="14">
        <v>18108</v>
      </c>
      <c r="F19" s="14">
        <v>17160</v>
      </c>
      <c r="G19" s="14">
        <v>8848</v>
      </c>
      <c r="H19" s="14">
        <v>23998</v>
      </c>
      <c r="I19" s="14">
        <v>12556</v>
      </c>
      <c r="J19" s="14">
        <v>17140</v>
      </c>
      <c r="K19" s="14">
        <v>14794</v>
      </c>
      <c r="L19" s="14">
        <v>14516</v>
      </c>
      <c r="M19" s="14">
        <v>35199</v>
      </c>
      <c r="N19" s="14">
        <v>19153</v>
      </c>
      <c r="O19" s="14">
        <v>17522</v>
      </c>
      <c r="P19" s="14">
        <v>39202</v>
      </c>
      <c r="Q19" s="4" t="s">
        <v>12</v>
      </c>
      <c r="R19" s="14">
        <v>2703</v>
      </c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</row>
    <row r="20" spans="1:32" x14ac:dyDescent="0.3">
      <c r="A20" s="4" t="s">
        <v>13</v>
      </c>
      <c r="B20" s="14">
        <v>234720</v>
      </c>
      <c r="C20" s="14">
        <v>26449</v>
      </c>
      <c r="D20" s="14">
        <v>25896</v>
      </c>
      <c r="E20" s="14">
        <v>14338</v>
      </c>
      <c r="F20" s="14">
        <v>13077</v>
      </c>
      <c r="G20" s="14">
        <v>7256</v>
      </c>
      <c r="H20" s="14">
        <v>17926</v>
      </c>
      <c r="I20" s="14">
        <v>9041</v>
      </c>
      <c r="J20" s="14">
        <v>12628</v>
      </c>
      <c r="K20" s="14">
        <v>11765</v>
      </c>
      <c r="L20" s="14">
        <v>12024</v>
      </c>
      <c r="M20" s="14">
        <v>26438</v>
      </c>
      <c r="N20" s="14">
        <v>14821</v>
      </c>
      <c r="O20" s="14">
        <v>14502</v>
      </c>
      <c r="P20" s="14">
        <v>28559</v>
      </c>
      <c r="Q20" s="4" t="s">
        <v>13</v>
      </c>
      <c r="R20" s="14">
        <v>3318</v>
      </c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</row>
    <row r="21" spans="1:32" x14ac:dyDescent="0.3">
      <c r="A21" s="4" t="s">
        <v>14</v>
      </c>
      <c r="B21" s="14">
        <v>225904</v>
      </c>
      <c r="C21" s="14">
        <v>27669</v>
      </c>
      <c r="D21" s="14">
        <v>25733</v>
      </c>
      <c r="E21" s="14">
        <v>13890</v>
      </c>
      <c r="F21" s="14">
        <v>12815</v>
      </c>
      <c r="G21" s="14">
        <v>5922</v>
      </c>
      <c r="H21" s="14">
        <v>16087</v>
      </c>
      <c r="I21" s="14">
        <v>8488</v>
      </c>
      <c r="J21" s="14">
        <v>12574</v>
      </c>
      <c r="K21" s="14">
        <v>11866</v>
      </c>
      <c r="L21" s="14">
        <v>11576</v>
      </c>
      <c r="M21" s="14">
        <v>25538</v>
      </c>
      <c r="N21" s="14">
        <v>14137</v>
      </c>
      <c r="O21" s="14">
        <v>14040</v>
      </c>
      <c r="P21" s="14">
        <v>25569</v>
      </c>
      <c r="Q21" s="4" t="s">
        <v>14</v>
      </c>
      <c r="R21" s="14">
        <v>5621</v>
      </c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</row>
    <row r="22" spans="1:32" x14ac:dyDescent="0.3">
      <c r="A22" s="4" t="s">
        <v>15</v>
      </c>
      <c r="B22" s="14">
        <v>201645</v>
      </c>
      <c r="C22" s="14">
        <v>26600</v>
      </c>
      <c r="D22" s="14">
        <v>22970</v>
      </c>
      <c r="E22" s="14">
        <v>11822</v>
      </c>
      <c r="F22" s="14">
        <v>10910</v>
      </c>
      <c r="G22" s="14">
        <v>5117</v>
      </c>
      <c r="H22" s="14">
        <v>14142</v>
      </c>
      <c r="I22" s="14">
        <v>8004</v>
      </c>
      <c r="J22" s="14">
        <v>11478</v>
      </c>
      <c r="K22" s="14">
        <v>10072</v>
      </c>
      <c r="L22" s="14">
        <v>9880</v>
      </c>
      <c r="M22" s="14">
        <v>23704</v>
      </c>
      <c r="N22" s="14">
        <v>12586</v>
      </c>
      <c r="O22" s="14">
        <v>11873</v>
      </c>
      <c r="P22" s="14">
        <v>22487</v>
      </c>
      <c r="Q22" s="4" t="s">
        <v>15</v>
      </c>
      <c r="R22" s="14">
        <v>9399</v>
      </c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</row>
    <row r="23" spans="1:32" x14ac:dyDescent="0.3">
      <c r="A23" s="4" t="s">
        <v>16</v>
      </c>
      <c r="B23" s="14">
        <v>147690</v>
      </c>
      <c r="C23" s="14">
        <v>20837</v>
      </c>
      <c r="D23" s="14">
        <v>16322</v>
      </c>
      <c r="E23" s="14">
        <v>8524</v>
      </c>
      <c r="F23" s="14">
        <v>7838</v>
      </c>
      <c r="G23" s="14">
        <v>3655</v>
      </c>
      <c r="H23" s="14">
        <v>10585</v>
      </c>
      <c r="I23" s="14">
        <v>6075</v>
      </c>
      <c r="J23" s="14">
        <v>8302</v>
      </c>
      <c r="K23" s="14">
        <v>7100</v>
      </c>
      <c r="L23" s="14">
        <v>6868</v>
      </c>
      <c r="M23" s="14">
        <v>17653</v>
      </c>
      <c r="N23" s="14">
        <v>9093</v>
      </c>
      <c r="O23" s="14">
        <v>8204</v>
      </c>
      <c r="P23" s="14">
        <v>16634</v>
      </c>
      <c r="Q23" s="4" t="s">
        <v>16</v>
      </c>
      <c r="R23" s="14">
        <v>12829</v>
      </c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</row>
    <row r="24" spans="1:32" x14ac:dyDescent="0.3">
      <c r="A24" s="4" t="s">
        <v>31</v>
      </c>
      <c r="B24" s="14">
        <v>45166</v>
      </c>
      <c r="C24" s="14">
        <v>6786</v>
      </c>
      <c r="D24" s="14">
        <v>4718</v>
      </c>
      <c r="E24" s="14">
        <v>2735</v>
      </c>
      <c r="F24" s="14">
        <v>2345</v>
      </c>
      <c r="G24" s="14">
        <v>1041</v>
      </c>
      <c r="H24" s="14">
        <v>2927</v>
      </c>
      <c r="I24" s="14">
        <v>1696</v>
      </c>
      <c r="J24" s="14">
        <v>2490</v>
      </c>
      <c r="K24" s="14">
        <v>2110</v>
      </c>
      <c r="L24" s="14">
        <v>2213</v>
      </c>
      <c r="M24" s="14">
        <v>5575</v>
      </c>
      <c r="N24" s="14">
        <v>2891</v>
      </c>
      <c r="O24" s="14">
        <v>2645</v>
      </c>
      <c r="P24" s="14">
        <v>4994</v>
      </c>
      <c r="Q24" s="4" t="s">
        <v>31</v>
      </c>
      <c r="R24" s="14">
        <v>6747</v>
      </c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</row>
    <row r="25" spans="1:32" x14ac:dyDescent="0.3">
      <c r="A25" s="4" t="s">
        <v>32</v>
      </c>
      <c r="B25" s="14">
        <v>22312</v>
      </c>
      <c r="C25" s="14">
        <v>3518</v>
      </c>
      <c r="D25" s="14">
        <v>2439</v>
      </c>
      <c r="E25" s="14">
        <v>1288</v>
      </c>
      <c r="F25" s="14">
        <v>1070</v>
      </c>
      <c r="G25" s="14">
        <v>389</v>
      </c>
      <c r="H25" s="14">
        <v>1373</v>
      </c>
      <c r="I25" s="14">
        <v>829</v>
      </c>
      <c r="J25" s="14">
        <v>1342</v>
      </c>
      <c r="K25" s="14">
        <v>1062</v>
      </c>
      <c r="L25" s="14">
        <v>1105</v>
      </c>
      <c r="M25" s="14">
        <v>2903</v>
      </c>
      <c r="N25" s="14">
        <v>1457</v>
      </c>
      <c r="O25" s="14">
        <v>1238</v>
      </c>
      <c r="P25" s="14">
        <v>2299</v>
      </c>
      <c r="Q25" s="4" t="s">
        <v>32</v>
      </c>
      <c r="R25" s="14">
        <v>5936</v>
      </c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</row>
    <row r="26" spans="1:32" x14ac:dyDescent="0.3">
      <c r="A26" s="5" t="s">
        <v>33</v>
      </c>
      <c r="B26" s="15">
        <v>4088</v>
      </c>
      <c r="C26" s="15">
        <v>637</v>
      </c>
      <c r="D26" s="15">
        <v>475</v>
      </c>
      <c r="E26" s="15">
        <v>232</v>
      </c>
      <c r="F26" s="15">
        <v>175</v>
      </c>
      <c r="G26" s="15">
        <v>72</v>
      </c>
      <c r="H26" s="15">
        <v>235</v>
      </c>
      <c r="I26" s="15">
        <v>138</v>
      </c>
      <c r="J26" s="15">
        <v>257</v>
      </c>
      <c r="K26" s="15">
        <v>193</v>
      </c>
      <c r="L26" s="15">
        <v>223</v>
      </c>
      <c r="M26" s="15">
        <v>533</v>
      </c>
      <c r="N26" s="15">
        <v>265</v>
      </c>
      <c r="O26" s="15">
        <v>235</v>
      </c>
      <c r="P26" s="15">
        <v>418</v>
      </c>
      <c r="Q26" s="5" t="s">
        <v>33</v>
      </c>
      <c r="R26" s="15">
        <v>1578</v>
      </c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</row>
    <row r="28" spans="1:32" ht="22.8" customHeight="1" x14ac:dyDescent="0.3">
      <c r="B28" s="21" t="s">
        <v>40</v>
      </c>
      <c r="C28" s="25" t="s">
        <v>41</v>
      </c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7"/>
    </row>
    <row r="29" spans="1:32" x14ac:dyDescent="0.3">
      <c r="A29" s="6"/>
      <c r="B29" s="7" t="s">
        <v>36</v>
      </c>
      <c r="C29" s="7" t="s">
        <v>17</v>
      </c>
      <c r="D29" s="7" t="s">
        <v>18</v>
      </c>
      <c r="E29" s="7" t="s">
        <v>19</v>
      </c>
      <c r="F29" s="7" t="s">
        <v>20</v>
      </c>
      <c r="G29" s="7" t="s">
        <v>21</v>
      </c>
      <c r="H29" s="7" t="s">
        <v>22</v>
      </c>
      <c r="I29" s="7" t="s">
        <v>23</v>
      </c>
      <c r="J29" s="7" t="s">
        <v>24</v>
      </c>
      <c r="K29" s="7" t="s">
        <v>25</v>
      </c>
      <c r="L29" s="7" t="s">
        <v>26</v>
      </c>
      <c r="M29" s="7" t="s">
        <v>27</v>
      </c>
      <c r="N29" s="7" t="s">
        <v>28</v>
      </c>
      <c r="O29" s="7" t="s">
        <v>29</v>
      </c>
      <c r="P29" s="7" t="s">
        <v>30</v>
      </c>
    </row>
    <row r="30" spans="1:32" x14ac:dyDescent="0.3">
      <c r="A30" s="2" t="s">
        <v>38</v>
      </c>
      <c r="B30" s="22">
        <f>R5/B5</f>
        <v>1.0274569001610443E-2</v>
      </c>
      <c r="C30" s="11">
        <f>SUM(C31:C51)</f>
        <v>7359.5222645081158</v>
      </c>
      <c r="D30" s="11">
        <f t="shared" ref="D30:P30" si="1">SUM(D31:D51)</f>
        <v>5971.8955735375821</v>
      </c>
      <c r="E30" s="11">
        <f t="shared" si="1"/>
        <v>3181.9614009791126</v>
      </c>
      <c r="F30" s="11">
        <f t="shared" si="1"/>
        <v>2851.9560474757859</v>
      </c>
      <c r="G30" s="11">
        <f t="shared" si="1"/>
        <v>1342.2597286616679</v>
      </c>
      <c r="H30" s="11">
        <f t="shared" si="1"/>
        <v>3803.3814427177517</v>
      </c>
      <c r="I30" s="11">
        <f t="shared" si="1"/>
        <v>2122.5100777511802</v>
      </c>
      <c r="J30" s="11">
        <f t="shared" si="1"/>
        <v>3031.8436032146074</v>
      </c>
      <c r="K30" s="11">
        <f t="shared" si="1"/>
        <v>2624.7588076930774</v>
      </c>
      <c r="L30" s="11">
        <f t="shared" si="1"/>
        <v>2619.4817333197625</v>
      </c>
      <c r="M30" s="11">
        <f t="shared" si="1"/>
        <v>6386.9561390550043</v>
      </c>
      <c r="N30" s="11">
        <f t="shared" si="1"/>
        <v>3378.9278140811275</v>
      </c>
      <c r="O30" s="11">
        <f t="shared" si="1"/>
        <v>3107.5757400507669</v>
      </c>
      <c r="P30" s="11">
        <f t="shared" si="1"/>
        <v>6082.9696269544602</v>
      </c>
    </row>
    <row r="31" spans="1:32" x14ac:dyDescent="0.3">
      <c r="A31" s="3">
        <v>0</v>
      </c>
      <c r="B31" s="18">
        <f>R6/B6</f>
        <v>2.7961101173955057E-3</v>
      </c>
      <c r="C31" s="12">
        <f>$B31*C6</f>
        <v>16.027303192911038</v>
      </c>
      <c r="D31" s="12">
        <f t="shared" ref="D31:P31" si="2">$B31*D6</f>
        <v>16.035691523263225</v>
      </c>
      <c r="E31" s="12">
        <f t="shared" si="2"/>
        <v>8.1953987540862272</v>
      </c>
      <c r="F31" s="12">
        <f t="shared" si="2"/>
        <v>7.1021196981845849</v>
      </c>
      <c r="G31" s="12">
        <f t="shared" si="2"/>
        <v>3.9788646970538046</v>
      </c>
      <c r="H31" s="12">
        <f t="shared" si="2"/>
        <v>11.819157466230802</v>
      </c>
      <c r="I31" s="12">
        <f t="shared" si="2"/>
        <v>5.8466662554740028</v>
      </c>
      <c r="J31" s="12">
        <f t="shared" si="2"/>
        <v>7.0993235880671888</v>
      </c>
      <c r="K31" s="12">
        <f t="shared" si="2"/>
        <v>6.5624704455272518</v>
      </c>
      <c r="L31" s="12">
        <f t="shared" si="2"/>
        <v>6.5876354365838115</v>
      </c>
      <c r="M31" s="12">
        <f t="shared" si="2"/>
        <v>14.914451366187627</v>
      </c>
      <c r="N31" s="12">
        <f t="shared" si="2"/>
        <v>8.3659614712473527</v>
      </c>
      <c r="O31" s="12">
        <f t="shared" si="2"/>
        <v>7.3985073706285078</v>
      </c>
      <c r="P31" s="12">
        <f t="shared" si="2"/>
        <v>16.066448734554577</v>
      </c>
    </row>
    <row r="32" spans="1:32" x14ac:dyDescent="0.3">
      <c r="A32" s="4" t="s">
        <v>0</v>
      </c>
      <c r="B32" s="19">
        <f t="shared" ref="B32:B51" si="3">R7/B7</f>
        <v>1.93570152588586E-4</v>
      </c>
      <c r="C32" s="14">
        <f t="shared" ref="C32:P32" si="4">$B32*C7</f>
        <v>3.6637022780441675</v>
      </c>
      <c r="D32" s="14">
        <f t="shared" si="4"/>
        <v>4.0969122795374231</v>
      </c>
      <c r="E32" s="14">
        <f t="shared" si="4"/>
        <v>2.1627593148722712</v>
      </c>
      <c r="F32" s="14">
        <f t="shared" si="4"/>
        <v>1.87821119056705</v>
      </c>
      <c r="G32" s="14">
        <f t="shared" si="4"/>
        <v>1.085734985869379</v>
      </c>
      <c r="H32" s="14">
        <f t="shared" si="4"/>
        <v>3.0707969006653282</v>
      </c>
      <c r="I32" s="14">
        <f t="shared" si="4"/>
        <v>1.5338498891119554</v>
      </c>
      <c r="J32" s="14">
        <f t="shared" si="4"/>
        <v>1.8708555247686838</v>
      </c>
      <c r="K32" s="14">
        <f t="shared" si="4"/>
        <v>1.7312914447523131</v>
      </c>
      <c r="L32" s="14">
        <f t="shared" si="4"/>
        <v>1.7605205377931896</v>
      </c>
      <c r="M32" s="14">
        <f t="shared" si="4"/>
        <v>3.7624230558643461</v>
      </c>
      <c r="N32" s="14">
        <f t="shared" si="4"/>
        <v>2.1722442523491123</v>
      </c>
      <c r="O32" s="14">
        <f t="shared" si="4"/>
        <v>1.9426700513790491</v>
      </c>
      <c r="P32" s="14">
        <f t="shared" si="4"/>
        <v>4.2680282944257328</v>
      </c>
    </row>
    <row r="33" spans="1:16" x14ac:dyDescent="0.3">
      <c r="A33" s="4" t="s">
        <v>1</v>
      </c>
      <c r="B33" s="19">
        <f t="shared" si="3"/>
        <v>1.1392064743382349E-4</v>
      </c>
      <c r="C33" s="14">
        <f t="shared" ref="C33:P33" si="5">$B33*C8</f>
        <v>2.3010831575158006</v>
      </c>
      <c r="D33" s="14">
        <f t="shared" si="5"/>
        <v>2.8493832336147933</v>
      </c>
      <c r="E33" s="14">
        <f t="shared" si="5"/>
        <v>1.5688012358111834</v>
      </c>
      <c r="F33" s="14">
        <f t="shared" si="5"/>
        <v>1.3116823345530437</v>
      </c>
      <c r="G33" s="14">
        <f t="shared" si="5"/>
        <v>0.76509106816555861</v>
      </c>
      <c r="H33" s="14">
        <f t="shared" si="5"/>
        <v>2.1651758251272493</v>
      </c>
      <c r="I33" s="14">
        <f t="shared" si="5"/>
        <v>1.1132325667233232</v>
      </c>
      <c r="J33" s="14">
        <f t="shared" si="5"/>
        <v>1.3583898000009114</v>
      </c>
      <c r="K33" s="14">
        <f t="shared" si="5"/>
        <v>1.3199985418157127</v>
      </c>
      <c r="L33" s="14">
        <f t="shared" si="5"/>
        <v>1.3319602097962642</v>
      </c>
      <c r="M33" s="14">
        <f t="shared" si="5"/>
        <v>2.6865906284318593</v>
      </c>
      <c r="N33" s="14">
        <f t="shared" si="5"/>
        <v>1.5730162997662347</v>
      </c>
      <c r="O33" s="14">
        <f t="shared" si="5"/>
        <v>1.4546527470824921</v>
      </c>
      <c r="P33" s="14">
        <f t="shared" si="5"/>
        <v>3.2009423515955726</v>
      </c>
    </row>
    <row r="34" spans="1:16" x14ac:dyDescent="0.3">
      <c r="A34" s="4" t="s">
        <v>2</v>
      </c>
      <c r="B34" s="19">
        <f t="shared" si="3"/>
        <v>1.7745858429804692E-4</v>
      </c>
      <c r="C34" s="14">
        <f t="shared" ref="C34:P34" si="6">$B34*C9</f>
        <v>4.6785181164337093</v>
      </c>
      <c r="D34" s="14">
        <f t="shared" si="6"/>
        <v>5.6909193398540667</v>
      </c>
      <c r="E34" s="14">
        <f t="shared" si="6"/>
        <v>3.1898180527573934</v>
      </c>
      <c r="F34" s="14">
        <f t="shared" si="6"/>
        <v>2.6624111402235981</v>
      </c>
      <c r="G34" s="14">
        <f t="shared" si="6"/>
        <v>1.5664269235988602</v>
      </c>
      <c r="H34" s="14">
        <f t="shared" si="6"/>
        <v>4.266104366525048</v>
      </c>
      <c r="I34" s="14">
        <f t="shared" si="6"/>
        <v>2.2106015846007705</v>
      </c>
      <c r="J34" s="14">
        <f t="shared" si="6"/>
        <v>2.7552219798114765</v>
      </c>
      <c r="K34" s="14">
        <f t="shared" si="6"/>
        <v>2.6187563284862785</v>
      </c>
      <c r="L34" s="14">
        <f t="shared" si="6"/>
        <v>2.7509629737883232</v>
      </c>
      <c r="M34" s="14">
        <f t="shared" si="6"/>
        <v>5.6508136998027085</v>
      </c>
      <c r="N34" s="14">
        <f t="shared" si="6"/>
        <v>3.2932764074031549</v>
      </c>
      <c r="O34" s="14">
        <f t="shared" si="6"/>
        <v>3.0451893065544851</v>
      </c>
      <c r="P34" s="14">
        <f t="shared" si="6"/>
        <v>6.6209797801601304</v>
      </c>
    </row>
    <row r="35" spans="1:16" x14ac:dyDescent="0.3">
      <c r="A35" s="4" t="s">
        <v>3</v>
      </c>
      <c r="B35" s="19">
        <f t="shared" si="3"/>
        <v>2.6870633522052664E-4</v>
      </c>
      <c r="C35" s="14">
        <f t="shared" ref="C35:P35" si="7">$B35*C10</f>
        <v>8.3237161461262534</v>
      </c>
      <c r="D35" s="14">
        <f t="shared" si="7"/>
        <v>9.3319023158736698</v>
      </c>
      <c r="E35" s="14">
        <f t="shared" si="7"/>
        <v>5.3808443627910458</v>
      </c>
      <c r="F35" s="14">
        <f t="shared" si="7"/>
        <v>4.5048617099721291</v>
      </c>
      <c r="G35" s="14">
        <f t="shared" si="7"/>
        <v>2.7590766500443675</v>
      </c>
      <c r="H35" s="14">
        <f t="shared" si="7"/>
        <v>7.1301226050766742</v>
      </c>
      <c r="I35" s="14">
        <f t="shared" si="7"/>
        <v>3.7089535450489293</v>
      </c>
      <c r="J35" s="14">
        <f t="shared" si="7"/>
        <v>4.5623648657093216</v>
      </c>
      <c r="K35" s="14">
        <f t="shared" si="7"/>
        <v>4.360835114293927</v>
      </c>
      <c r="L35" s="14">
        <f t="shared" si="7"/>
        <v>4.4685863547173579</v>
      </c>
      <c r="M35" s="14">
        <f t="shared" si="7"/>
        <v>9.4200379938260017</v>
      </c>
      <c r="N35" s="14">
        <f t="shared" si="7"/>
        <v>5.5455613462812288</v>
      </c>
      <c r="O35" s="14">
        <f t="shared" si="7"/>
        <v>5.1489507954957316</v>
      </c>
      <c r="P35" s="14">
        <f t="shared" si="7"/>
        <v>11.354186194743352</v>
      </c>
    </row>
    <row r="36" spans="1:16" x14ac:dyDescent="0.3">
      <c r="A36" s="4" t="s">
        <v>4</v>
      </c>
      <c r="B36" s="19">
        <f t="shared" si="3"/>
        <v>2.5916844784307788E-4</v>
      </c>
      <c r="C36" s="14">
        <f t="shared" ref="C36:P36" si="8">$B36*C11</f>
        <v>9.7885331065852093</v>
      </c>
      <c r="D36" s="14">
        <f t="shared" si="8"/>
        <v>9.663095577829159</v>
      </c>
      <c r="E36" s="14">
        <f t="shared" si="8"/>
        <v>5.4992952947822697</v>
      </c>
      <c r="F36" s="14">
        <f t="shared" si="8"/>
        <v>4.6774721466718701</v>
      </c>
      <c r="G36" s="14">
        <f t="shared" si="8"/>
        <v>2.7129753120213391</v>
      </c>
      <c r="H36" s="14">
        <f t="shared" si="8"/>
        <v>7.256716539606181</v>
      </c>
      <c r="I36" s="14">
        <f t="shared" si="8"/>
        <v>3.7120696784564045</v>
      </c>
      <c r="J36" s="14">
        <f t="shared" si="8"/>
        <v>4.645594427587171</v>
      </c>
      <c r="K36" s="14">
        <f t="shared" si="8"/>
        <v>4.3573991135856689</v>
      </c>
      <c r="L36" s="14">
        <f t="shared" si="8"/>
        <v>4.6142350453981589</v>
      </c>
      <c r="M36" s="14">
        <f t="shared" si="8"/>
        <v>9.9699510200753636</v>
      </c>
      <c r="N36" s="14">
        <f t="shared" si="8"/>
        <v>5.7667571329563261</v>
      </c>
      <c r="O36" s="14">
        <f t="shared" si="8"/>
        <v>5.3002539268387858</v>
      </c>
      <c r="P36" s="14">
        <f t="shared" si="8"/>
        <v>11.035651677606099</v>
      </c>
    </row>
    <row r="37" spans="1:16" x14ac:dyDescent="0.3">
      <c r="A37" s="4" t="s">
        <v>5</v>
      </c>
      <c r="B37" s="19">
        <f t="shared" si="3"/>
        <v>3.1647336969674403E-4</v>
      </c>
      <c r="C37" s="14">
        <f t="shared" ref="C37:O37" si="9">$B37*C12</f>
        <v>16.818977232533463</v>
      </c>
      <c r="D37" s="14">
        <f t="shared" si="9"/>
        <v>15.465420630340487</v>
      </c>
      <c r="E37" s="14">
        <f t="shared" si="9"/>
        <v>8.2479289610365427</v>
      </c>
      <c r="F37" s="14">
        <f t="shared" si="9"/>
        <v>7.2086304149524354</v>
      </c>
      <c r="G37" s="14">
        <f t="shared" si="9"/>
        <v>4.0198447418880425</v>
      </c>
      <c r="H37" s="14">
        <f t="shared" si="9"/>
        <v>10.89396280507102</v>
      </c>
      <c r="I37" s="14">
        <f t="shared" si="9"/>
        <v>5.7202561572686488</v>
      </c>
      <c r="J37" s="14">
        <f t="shared" si="9"/>
        <v>7.0905858480555501</v>
      </c>
      <c r="K37" s="14">
        <f t="shared" si="9"/>
        <v>6.6623973788558555</v>
      </c>
      <c r="L37" s="14">
        <f t="shared" si="9"/>
        <v>6.5560623266377496</v>
      </c>
      <c r="M37" s="14">
        <f t="shared" si="9"/>
        <v>15.110021036171045</v>
      </c>
      <c r="N37" s="14">
        <f t="shared" si="9"/>
        <v>8.5365526741999744</v>
      </c>
      <c r="O37" s="14">
        <f t="shared" si="9"/>
        <v>7.7602434983338604</v>
      </c>
      <c r="P37" s="14">
        <f>$B37*P12</f>
        <v>15.909116294655323</v>
      </c>
    </row>
    <row r="38" spans="1:16" x14ac:dyDescent="0.3">
      <c r="A38" s="4" t="s">
        <v>6</v>
      </c>
      <c r="B38" s="19">
        <f t="shared" si="3"/>
        <v>4.4881343432039942E-4</v>
      </c>
      <c r="C38" s="14">
        <f t="shared" ref="C38:P38" si="10">$B38*C13</f>
        <v>22.129644006035935</v>
      </c>
      <c r="D38" s="14">
        <f t="shared" si="10"/>
        <v>21.407952003648731</v>
      </c>
      <c r="E38" s="14">
        <f t="shared" si="10"/>
        <v>11.219438231141345</v>
      </c>
      <c r="F38" s="14">
        <f t="shared" si="10"/>
        <v>9.8671633535339804</v>
      </c>
      <c r="G38" s="14">
        <f t="shared" si="10"/>
        <v>5.580546242339846</v>
      </c>
      <c r="H38" s="14">
        <f t="shared" si="10"/>
        <v>15.345828946283097</v>
      </c>
      <c r="I38" s="14">
        <f t="shared" si="10"/>
        <v>8.0319652205978684</v>
      </c>
      <c r="J38" s="14">
        <f t="shared" si="10"/>
        <v>9.6593627334436363</v>
      </c>
      <c r="K38" s="14">
        <f t="shared" si="10"/>
        <v>8.9645995371156584</v>
      </c>
      <c r="L38" s="14">
        <f t="shared" si="10"/>
        <v>8.8604748203533248</v>
      </c>
      <c r="M38" s="14">
        <f t="shared" si="10"/>
        <v>20.218596402699674</v>
      </c>
      <c r="N38" s="14">
        <f t="shared" si="10"/>
        <v>11.398065978000863</v>
      </c>
      <c r="O38" s="14">
        <f t="shared" si="10"/>
        <v>10.325401869975108</v>
      </c>
      <c r="P38" s="14">
        <f t="shared" si="10"/>
        <v>21.990960654830932</v>
      </c>
    </row>
    <row r="39" spans="1:16" x14ac:dyDescent="0.3">
      <c r="A39" s="4" t="s">
        <v>7</v>
      </c>
      <c r="B39" s="19">
        <f t="shared" si="3"/>
        <v>7.0180238315436377E-4</v>
      </c>
      <c r="C39" s="14">
        <f t="shared" ref="C39:P39" si="11">$B39*C14</f>
        <v>27.622239998572603</v>
      </c>
      <c r="D39" s="14">
        <f t="shared" si="11"/>
        <v>26.533744502300184</v>
      </c>
      <c r="E39" s="14">
        <f t="shared" si="11"/>
        <v>14.408704728542242</v>
      </c>
      <c r="F39" s="14">
        <f t="shared" si="11"/>
        <v>12.378390434076668</v>
      </c>
      <c r="G39" s="14">
        <f t="shared" si="11"/>
        <v>7.2524258275171949</v>
      </c>
      <c r="H39" s="14">
        <f t="shared" si="11"/>
        <v>19.102359067078627</v>
      </c>
      <c r="I39" s="14">
        <f t="shared" si="11"/>
        <v>9.8624288904682746</v>
      </c>
      <c r="J39" s="14">
        <f t="shared" si="11"/>
        <v>12.374881422160897</v>
      </c>
      <c r="K39" s="14">
        <f t="shared" si="11"/>
        <v>11.291298542570559</v>
      </c>
      <c r="L39" s="14">
        <f t="shared" si="11"/>
        <v>11.479381581255929</v>
      </c>
      <c r="M39" s="14">
        <f t="shared" si="11"/>
        <v>25.985636841056628</v>
      </c>
      <c r="N39" s="14">
        <f t="shared" si="11"/>
        <v>14.51116787648278</v>
      </c>
      <c r="O39" s="14">
        <f t="shared" si="11"/>
        <v>13.491449013759489</v>
      </c>
      <c r="P39" s="14">
        <f t="shared" si="11"/>
        <v>29.70589127415791</v>
      </c>
    </row>
    <row r="40" spans="1:16" x14ac:dyDescent="0.3">
      <c r="A40" s="4" t="s">
        <v>8</v>
      </c>
      <c r="B40" s="19">
        <f t="shared" si="3"/>
        <v>1.1701401774064186E-3</v>
      </c>
      <c r="C40" s="14">
        <f t="shared" ref="C40:P40" si="12">$B40*C15</f>
        <v>45.798116403509816</v>
      </c>
      <c r="D40" s="14">
        <f t="shared" si="12"/>
        <v>42.602463579012891</v>
      </c>
      <c r="E40" s="14">
        <f t="shared" si="12"/>
        <v>23.952769431509388</v>
      </c>
      <c r="F40" s="14">
        <f t="shared" si="12"/>
        <v>20.834345858721285</v>
      </c>
      <c r="G40" s="14">
        <f t="shared" si="12"/>
        <v>11.817245651627422</v>
      </c>
      <c r="H40" s="14">
        <f t="shared" si="12"/>
        <v>30.615547601661536</v>
      </c>
      <c r="I40" s="14">
        <f t="shared" si="12"/>
        <v>15.982944683194273</v>
      </c>
      <c r="J40" s="14">
        <f t="shared" si="12"/>
        <v>20.11002908890671</v>
      </c>
      <c r="K40" s="14">
        <f t="shared" si="12"/>
        <v>18.723412978680106</v>
      </c>
      <c r="L40" s="14">
        <f t="shared" si="12"/>
        <v>19.476983252929838</v>
      </c>
      <c r="M40" s="14">
        <f t="shared" si="12"/>
        <v>42.988609837557007</v>
      </c>
      <c r="N40" s="14">
        <f t="shared" si="12"/>
        <v>24.261686438344682</v>
      </c>
      <c r="O40" s="14">
        <f t="shared" si="12"/>
        <v>23.43322719274094</v>
      </c>
      <c r="P40" s="14">
        <f t="shared" si="12"/>
        <v>50.402618001604075</v>
      </c>
    </row>
    <row r="41" spans="1:16" x14ac:dyDescent="0.3">
      <c r="A41" s="4" t="s">
        <v>9</v>
      </c>
      <c r="B41" s="19">
        <f t="shared" si="3"/>
        <v>2.2757498770454832E-3</v>
      </c>
      <c r="C41" s="14">
        <f t="shared" ref="C41:P41" si="13">$B41*C16</f>
        <v>88.717833206741119</v>
      </c>
      <c r="D41" s="14">
        <f t="shared" si="13"/>
        <v>85.85949136117199</v>
      </c>
      <c r="E41" s="14">
        <f t="shared" si="13"/>
        <v>49.224469840493803</v>
      </c>
      <c r="F41" s="14">
        <f t="shared" si="13"/>
        <v>42.729479691405992</v>
      </c>
      <c r="G41" s="14">
        <f t="shared" si="13"/>
        <v>23.708762219059842</v>
      </c>
      <c r="H41" s="14">
        <f t="shared" si="13"/>
        <v>61.021957203097585</v>
      </c>
      <c r="I41" s="14">
        <f t="shared" si="13"/>
        <v>31.466793549907898</v>
      </c>
      <c r="J41" s="14">
        <f t="shared" si="13"/>
        <v>41.009012784359605</v>
      </c>
      <c r="K41" s="14">
        <f t="shared" si="13"/>
        <v>38.300870430675481</v>
      </c>
      <c r="L41" s="14">
        <f t="shared" si="13"/>
        <v>38.592166414937303</v>
      </c>
      <c r="M41" s="14">
        <f t="shared" si="13"/>
        <v>87.422931526702243</v>
      </c>
      <c r="N41" s="14">
        <f t="shared" si="13"/>
        <v>49.816164808525627</v>
      </c>
      <c r="O41" s="14">
        <f t="shared" si="13"/>
        <v>45.692506031319212</v>
      </c>
      <c r="P41" s="14">
        <f t="shared" si="13"/>
        <v>98.437560931602377</v>
      </c>
    </row>
    <row r="42" spans="1:16" x14ac:dyDescent="0.3">
      <c r="A42" s="4" t="s">
        <v>10</v>
      </c>
      <c r="B42" s="19">
        <f t="shared" si="3"/>
        <v>3.477758316075507E-3</v>
      </c>
      <c r="C42" s="14">
        <f t="shared" ref="C42:P42" si="14">$B42*C17</f>
        <v>168.4139242142725</v>
      </c>
      <c r="D42" s="14">
        <f t="shared" si="14"/>
        <v>154.15163736004683</v>
      </c>
      <c r="E42" s="14">
        <f t="shared" si="14"/>
        <v>82.544593632052155</v>
      </c>
      <c r="F42" s="14">
        <f t="shared" si="14"/>
        <v>74.072774374092219</v>
      </c>
      <c r="G42" s="14">
        <f t="shared" si="14"/>
        <v>41.649633593320274</v>
      </c>
      <c r="H42" s="14">
        <f t="shared" si="14"/>
        <v>112.02555087742424</v>
      </c>
      <c r="I42" s="14">
        <f t="shared" si="14"/>
        <v>59.591388745953815</v>
      </c>
      <c r="J42" s="14">
        <f t="shared" si="14"/>
        <v>74.712681904250118</v>
      </c>
      <c r="K42" s="14">
        <f t="shared" si="14"/>
        <v>67.374611857330791</v>
      </c>
      <c r="L42" s="14">
        <f t="shared" si="14"/>
        <v>62.144063349953235</v>
      </c>
      <c r="M42" s="14">
        <f t="shared" si="14"/>
        <v>148.10381564839153</v>
      </c>
      <c r="N42" s="14">
        <f t="shared" si="14"/>
        <v>84.561693455375959</v>
      </c>
      <c r="O42" s="14">
        <f t="shared" si="14"/>
        <v>77.38707804931218</v>
      </c>
      <c r="P42" s="14">
        <f t="shared" si="14"/>
        <v>165.26655293822418</v>
      </c>
    </row>
    <row r="43" spans="1:16" x14ac:dyDescent="0.3">
      <c r="A43" s="4" t="s">
        <v>11</v>
      </c>
      <c r="B43" s="19">
        <f t="shared" si="3"/>
        <v>5.5638318217963298E-3</v>
      </c>
      <c r="C43" s="14">
        <f t="shared" ref="C43:P43" si="15">$B43*C18</f>
        <v>285.61930657191459</v>
      </c>
      <c r="D43" s="14">
        <f t="shared" si="15"/>
        <v>248.95365486627676</v>
      </c>
      <c r="E43" s="14">
        <f t="shared" si="15"/>
        <v>129.68735593425066</v>
      </c>
      <c r="F43" s="14">
        <f t="shared" si="15"/>
        <v>119.1550222955902</v>
      </c>
      <c r="G43" s="14">
        <f t="shared" si="15"/>
        <v>66.359822138564823</v>
      </c>
      <c r="H43" s="14">
        <f t="shared" si="15"/>
        <v>186.19919574823598</v>
      </c>
      <c r="I43" s="14">
        <f t="shared" si="15"/>
        <v>98.513206236725821</v>
      </c>
      <c r="J43" s="14">
        <f t="shared" si="15"/>
        <v>121.08010810593173</v>
      </c>
      <c r="K43" s="14">
        <f t="shared" si="15"/>
        <v>104.92830432725698</v>
      </c>
      <c r="L43" s="14">
        <f t="shared" si="15"/>
        <v>99.943111014927467</v>
      </c>
      <c r="M43" s="14">
        <f t="shared" si="15"/>
        <v>238.88868310064723</v>
      </c>
      <c r="N43" s="14">
        <f t="shared" si="15"/>
        <v>134.42217681459934</v>
      </c>
      <c r="O43" s="14">
        <f t="shared" si="15"/>
        <v>118.52630929972722</v>
      </c>
      <c r="P43" s="14">
        <f t="shared" si="15"/>
        <v>258.72374354535111</v>
      </c>
    </row>
    <row r="44" spans="1:16" x14ac:dyDescent="0.3">
      <c r="A44" s="4" t="s">
        <v>12</v>
      </c>
      <c r="B44" s="19">
        <f t="shared" si="3"/>
        <v>8.6220370718885862E-3</v>
      </c>
      <c r="C44" s="14">
        <f t="shared" ref="C44:P44" si="16">$B44*C19</f>
        <v>351.86533290377321</v>
      </c>
      <c r="D44" s="14">
        <f t="shared" si="16"/>
        <v>297.39992472065302</v>
      </c>
      <c r="E44" s="14">
        <f t="shared" si="16"/>
        <v>156.12784729775851</v>
      </c>
      <c r="F44" s="14">
        <f t="shared" si="16"/>
        <v>147.95415615360812</v>
      </c>
      <c r="G44" s="14">
        <f t="shared" si="16"/>
        <v>76.287784012070205</v>
      </c>
      <c r="H44" s="14">
        <f t="shared" si="16"/>
        <v>206.91164565118228</v>
      </c>
      <c r="I44" s="14">
        <f t="shared" si="16"/>
        <v>108.25829747463308</v>
      </c>
      <c r="J44" s="14">
        <f t="shared" si="16"/>
        <v>147.78171541217037</v>
      </c>
      <c r="K44" s="14">
        <f t="shared" si="16"/>
        <v>127.55441644151975</v>
      </c>
      <c r="L44" s="14">
        <f t="shared" si="16"/>
        <v>125.15749013553472</v>
      </c>
      <c r="M44" s="14">
        <f t="shared" si="16"/>
        <v>303.48708289340635</v>
      </c>
      <c r="N44" s="14">
        <f t="shared" si="16"/>
        <v>165.13787603788208</v>
      </c>
      <c r="O44" s="14">
        <f t="shared" si="16"/>
        <v>151.07533357363181</v>
      </c>
      <c r="P44" s="14">
        <f t="shared" si="16"/>
        <v>338.00109729217638</v>
      </c>
    </row>
    <row r="45" spans="1:16" x14ac:dyDescent="0.3">
      <c r="A45" s="4" t="s">
        <v>13</v>
      </c>
      <c r="B45" s="19">
        <f t="shared" si="3"/>
        <v>1.41359918200409E-2</v>
      </c>
      <c r="C45" s="14">
        <f t="shared" ref="C45:P45" si="17">$B45*C20</f>
        <v>373.88284764826176</v>
      </c>
      <c r="D45" s="14">
        <f t="shared" si="17"/>
        <v>366.06564417177913</v>
      </c>
      <c r="E45" s="14">
        <f t="shared" si="17"/>
        <v>202.68185071574644</v>
      </c>
      <c r="F45" s="14">
        <f t="shared" si="17"/>
        <v>184.85636503067485</v>
      </c>
      <c r="G45" s="14">
        <f t="shared" si="17"/>
        <v>102.57075664621678</v>
      </c>
      <c r="H45" s="14">
        <f t="shared" si="17"/>
        <v>253.40178936605318</v>
      </c>
      <c r="I45" s="14">
        <f t="shared" si="17"/>
        <v>127.80350204498978</v>
      </c>
      <c r="J45" s="14">
        <f t="shared" si="17"/>
        <v>178.50930470347649</v>
      </c>
      <c r="K45" s="14">
        <f t="shared" si="17"/>
        <v>166.30994376278119</v>
      </c>
      <c r="L45" s="14">
        <f t="shared" si="17"/>
        <v>169.97116564417178</v>
      </c>
      <c r="M45" s="14">
        <f t="shared" si="17"/>
        <v>373.72735173824134</v>
      </c>
      <c r="N45" s="14">
        <f t="shared" si="17"/>
        <v>209.50953476482618</v>
      </c>
      <c r="O45" s="14">
        <f t="shared" si="17"/>
        <v>205.00015337423315</v>
      </c>
      <c r="P45" s="14">
        <f t="shared" si="17"/>
        <v>403.70979038854807</v>
      </c>
    </row>
    <row r="46" spans="1:16" x14ac:dyDescent="0.3">
      <c r="A46" s="4" t="s">
        <v>14</v>
      </c>
      <c r="B46" s="19">
        <f t="shared" si="3"/>
        <v>2.4882250867625185E-2</v>
      </c>
      <c r="C46" s="14">
        <f t="shared" ref="C46:P46" si="18">$B46*C21</f>
        <v>688.46699925632129</v>
      </c>
      <c r="D46" s="14">
        <f t="shared" si="18"/>
        <v>640.29496157659889</v>
      </c>
      <c r="E46" s="14">
        <f t="shared" si="18"/>
        <v>345.6144645513138</v>
      </c>
      <c r="F46" s="14">
        <f t="shared" si="18"/>
        <v>318.86604486861677</v>
      </c>
      <c r="G46" s="14">
        <f t="shared" si="18"/>
        <v>147.35268963807636</v>
      </c>
      <c r="H46" s="14">
        <f t="shared" si="18"/>
        <v>400.28076970748634</v>
      </c>
      <c r="I46" s="14">
        <f t="shared" si="18"/>
        <v>211.20054536440256</v>
      </c>
      <c r="J46" s="14">
        <f t="shared" si="18"/>
        <v>312.86942240951907</v>
      </c>
      <c r="K46" s="14">
        <f t="shared" si="18"/>
        <v>295.25278879524046</v>
      </c>
      <c r="L46" s="14">
        <f t="shared" si="18"/>
        <v>288.03693604362917</v>
      </c>
      <c r="M46" s="14">
        <f t="shared" si="18"/>
        <v>635.44292265741194</v>
      </c>
      <c r="N46" s="14">
        <f t="shared" si="18"/>
        <v>351.76038051561721</v>
      </c>
      <c r="O46" s="14">
        <f t="shared" si="18"/>
        <v>349.34680218145758</v>
      </c>
      <c r="P46" s="14">
        <f t="shared" si="18"/>
        <v>636.21427243430833</v>
      </c>
    </row>
    <row r="47" spans="1:16" x14ac:dyDescent="0.3">
      <c r="A47" s="4" t="s">
        <v>15</v>
      </c>
      <c r="B47" s="19">
        <f t="shared" si="3"/>
        <v>4.6611619430186713E-2</v>
      </c>
      <c r="C47" s="14">
        <f t="shared" ref="C47:P47" si="19">$B47*C22</f>
        <v>1239.8690768429665</v>
      </c>
      <c r="D47" s="14">
        <f t="shared" si="19"/>
        <v>1070.6688983113888</v>
      </c>
      <c r="E47" s="14">
        <f t="shared" si="19"/>
        <v>551.04256490366731</v>
      </c>
      <c r="F47" s="14">
        <f t="shared" si="19"/>
        <v>508.53276798333701</v>
      </c>
      <c r="G47" s="14">
        <f t="shared" si="19"/>
        <v>238.51165662426541</v>
      </c>
      <c r="H47" s="14">
        <f t="shared" si="19"/>
        <v>659.18152198170048</v>
      </c>
      <c r="I47" s="14">
        <f t="shared" si="19"/>
        <v>373.07940191921443</v>
      </c>
      <c r="J47" s="14">
        <f t="shared" si="19"/>
        <v>535.00816781968308</v>
      </c>
      <c r="K47" s="14">
        <f t="shared" si="19"/>
        <v>469.47223090084054</v>
      </c>
      <c r="L47" s="14">
        <f t="shared" si="19"/>
        <v>460.52279997024471</v>
      </c>
      <c r="M47" s="14">
        <f t="shared" si="19"/>
        <v>1104.8818269731457</v>
      </c>
      <c r="N47" s="14">
        <f t="shared" si="19"/>
        <v>586.65384214833</v>
      </c>
      <c r="O47" s="14">
        <f t="shared" si="19"/>
        <v>553.41975749460687</v>
      </c>
      <c r="P47" s="14">
        <f t="shared" si="19"/>
        <v>1048.1554861266086</v>
      </c>
    </row>
    <row r="48" spans="1:16" x14ac:dyDescent="0.3">
      <c r="A48" s="4" t="s">
        <v>16</v>
      </c>
      <c r="B48" s="19">
        <f t="shared" si="3"/>
        <v>8.6864378089240982E-2</v>
      </c>
      <c r="C48" s="14">
        <f t="shared" ref="C48:P48" si="20">$B48*C23</f>
        <v>1809.9930462455143</v>
      </c>
      <c r="D48" s="14">
        <f t="shared" si="20"/>
        <v>1417.8003791725912</v>
      </c>
      <c r="E48" s="14">
        <f t="shared" si="20"/>
        <v>740.43195883269016</v>
      </c>
      <c r="F48" s="14">
        <f t="shared" si="20"/>
        <v>680.84299546347086</v>
      </c>
      <c r="G48" s="14">
        <f t="shared" si="20"/>
        <v>317.4893019161758</v>
      </c>
      <c r="H48" s="14">
        <f t="shared" si="20"/>
        <v>919.45944207461582</v>
      </c>
      <c r="I48" s="14">
        <f t="shared" si="20"/>
        <v>527.70109689213893</v>
      </c>
      <c r="J48" s="14">
        <f t="shared" si="20"/>
        <v>721.14806689687862</v>
      </c>
      <c r="K48" s="14">
        <f t="shared" si="20"/>
        <v>616.73708443361102</v>
      </c>
      <c r="L48" s="14">
        <f t="shared" si="20"/>
        <v>596.58454871690708</v>
      </c>
      <c r="M48" s="14">
        <f t="shared" si="20"/>
        <v>1533.4168664093711</v>
      </c>
      <c r="N48" s="14">
        <f t="shared" si="20"/>
        <v>789.85778996546821</v>
      </c>
      <c r="O48" s="14">
        <f t="shared" si="20"/>
        <v>712.63535784413307</v>
      </c>
      <c r="P48" s="14">
        <f t="shared" si="20"/>
        <v>1444.9020651364344</v>
      </c>
    </row>
    <row r="49" spans="1:16" x14ac:dyDescent="0.3">
      <c r="A49" s="4" t="s">
        <v>31</v>
      </c>
      <c r="B49" s="19">
        <f t="shared" si="3"/>
        <v>0.14938227870522075</v>
      </c>
      <c r="C49" s="14">
        <f t="shared" ref="C49:P49" si="21">$B49*C24</f>
        <v>1013.708143293628</v>
      </c>
      <c r="D49" s="14">
        <f t="shared" si="21"/>
        <v>704.78559093123147</v>
      </c>
      <c r="E49" s="14">
        <f t="shared" si="21"/>
        <v>408.56053225877878</v>
      </c>
      <c r="F49" s="14">
        <f t="shared" si="21"/>
        <v>350.30144356374268</v>
      </c>
      <c r="G49" s="14">
        <f t="shared" si="21"/>
        <v>155.50695213213481</v>
      </c>
      <c r="H49" s="14">
        <f t="shared" si="21"/>
        <v>437.24192977018112</v>
      </c>
      <c r="I49" s="14">
        <f t="shared" si="21"/>
        <v>253.3523446840544</v>
      </c>
      <c r="J49" s="14">
        <f t="shared" si="21"/>
        <v>371.96187397599965</v>
      </c>
      <c r="K49" s="14">
        <f t="shared" si="21"/>
        <v>315.19660806801579</v>
      </c>
      <c r="L49" s="14">
        <f t="shared" si="21"/>
        <v>330.58298277465354</v>
      </c>
      <c r="M49" s="14">
        <f t="shared" si="21"/>
        <v>832.80620378160563</v>
      </c>
      <c r="N49" s="14">
        <f t="shared" si="21"/>
        <v>431.86416773679321</v>
      </c>
      <c r="O49" s="14">
        <f t="shared" si="21"/>
        <v>395.11612717530886</v>
      </c>
      <c r="P49" s="14">
        <f t="shared" si="21"/>
        <v>746.01509985387247</v>
      </c>
    </row>
    <row r="50" spans="1:16" x14ac:dyDescent="0.3">
      <c r="A50" s="4" t="s">
        <v>32</v>
      </c>
      <c r="B50" s="19">
        <f t="shared" si="3"/>
        <v>0.2660451774829688</v>
      </c>
      <c r="C50" s="14">
        <f t="shared" ref="C50:P50" si="22">$B50*C25</f>
        <v>935.94693438508421</v>
      </c>
      <c r="D50" s="14">
        <f t="shared" si="22"/>
        <v>648.88418788096089</v>
      </c>
      <c r="E50" s="14">
        <f t="shared" si="22"/>
        <v>342.6661885980638</v>
      </c>
      <c r="F50" s="14">
        <f t="shared" si="22"/>
        <v>284.66833990677662</v>
      </c>
      <c r="G50" s="14">
        <f t="shared" si="22"/>
        <v>103.49157404087487</v>
      </c>
      <c r="H50" s="14">
        <f t="shared" si="22"/>
        <v>365.28002868411613</v>
      </c>
      <c r="I50" s="14">
        <f t="shared" si="22"/>
        <v>220.55145213338113</v>
      </c>
      <c r="J50" s="14">
        <f t="shared" si="22"/>
        <v>357.03262818214415</v>
      </c>
      <c r="K50" s="14">
        <f t="shared" si="22"/>
        <v>282.53997848691284</v>
      </c>
      <c r="L50" s="14">
        <f t="shared" si="22"/>
        <v>293.97992111868052</v>
      </c>
      <c r="M50" s="14">
        <f t="shared" si="22"/>
        <v>772.32915023305839</v>
      </c>
      <c r="N50" s="14">
        <f t="shared" si="22"/>
        <v>387.62782359268556</v>
      </c>
      <c r="O50" s="14">
        <f t="shared" si="22"/>
        <v>329.36392972391536</v>
      </c>
      <c r="P50" s="14">
        <f t="shared" si="22"/>
        <v>611.6378630333453</v>
      </c>
    </row>
    <row r="51" spans="1:16" x14ac:dyDescent="0.3">
      <c r="A51" s="5" t="s">
        <v>33</v>
      </c>
      <c r="B51" s="20">
        <f t="shared" si="3"/>
        <v>0.38600782778864973</v>
      </c>
      <c r="C51" s="15">
        <f t="shared" ref="C51:P51" si="23">$B51*C26</f>
        <v>245.88698630136989</v>
      </c>
      <c r="D51" s="15">
        <f t="shared" si="23"/>
        <v>183.35371819960861</v>
      </c>
      <c r="E51" s="15">
        <f t="shared" si="23"/>
        <v>89.55381604696673</v>
      </c>
      <c r="F51" s="15">
        <f t="shared" si="23"/>
        <v>67.551369863013704</v>
      </c>
      <c r="G51" s="15">
        <f t="shared" si="23"/>
        <v>27.792563600782781</v>
      </c>
      <c r="H51" s="15">
        <f t="shared" si="23"/>
        <v>90.711839530332682</v>
      </c>
      <c r="I51" s="15">
        <f t="shared" si="23"/>
        <v>53.269080234833659</v>
      </c>
      <c r="J51" s="15">
        <f t="shared" si="23"/>
        <v>99.204011741682976</v>
      </c>
      <c r="K51" s="15">
        <f t="shared" si="23"/>
        <v>74.4995107632094</v>
      </c>
      <c r="L51" s="15">
        <f t="shared" si="23"/>
        <v>86.079745596868889</v>
      </c>
      <c r="M51" s="15">
        <f t="shared" si="23"/>
        <v>205.74217221135029</v>
      </c>
      <c r="N51" s="15">
        <f t="shared" si="23"/>
        <v>102.29207436399217</v>
      </c>
      <c r="O51" s="15">
        <f t="shared" si="23"/>
        <v>90.711839530332682</v>
      </c>
      <c r="P51" s="15">
        <f t="shared" si="23"/>
        <v>161.35127201565558</v>
      </c>
    </row>
    <row r="53" spans="1:16" x14ac:dyDescent="0.3">
      <c r="A53" s="24" t="s">
        <v>42</v>
      </c>
      <c r="B53" s="28"/>
      <c r="C53" s="23">
        <f>S5/C30*100</f>
        <v>91.473328811920425</v>
      </c>
      <c r="D53" s="23">
        <f t="shared" ref="D53:P53" si="24">T5/D30*100</f>
        <v>109.01061346160914</v>
      </c>
      <c r="E53" s="23">
        <f t="shared" si="24"/>
        <v>100.09549452799624</v>
      </c>
      <c r="F53" s="23">
        <f t="shared" si="24"/>
        <v>103.99879768922639</v>
      </c>
      <c r="G53" s="23">
        <f t="shared" si="24"/>
        <v>108.54829127986554</v>
      </c>
      <c r="H53" s="23">
        <f t="shared" si="24"/>
        <v>115.92316117653181</v>
      </c>
      <c r="I53" s="23">
        <f t="shared" si="24"/>
        <v>97.290468565778838</v>
      </c>
      <c r="J53" s="23">
        <f t="shared" si="24"/>
        <v>95.387506035392661</v>
      </c>
      <c r="K53" s="23">
        <f t="shared" si="24"/>
        <v>95.399241738359436</v>
      </c>
      <c r="L53" s="23">
        <f t="shared" si="24"/>
        <v>100.21066253717463</v>
      </c>
      <c r="M53" s="23">
        <f t="shared" si="24"/>
        <v>94.035403864361442</v>
      </c>
      <c r="N53" s="23">
        <f t="shared" si="24"/>
        <v>95.148525712861186</v>
      </c>
      <c r="O53" s="23">
        <f t="shared" si="24"/>
        <v>95.572891811527683</v>
      </c>
      <c r="P53" s="23">
        <f t="shared" si="24"/>
        <v>104.06101605293104</v>
      </c>
    </row>
    <row r="54" spans="1:16" x14ac:dyDescent="0.3">
      <c r="A54" s="24" t="s">
        <v>43</v>
      </c>
      <c r="B54" s="24"/>
      <c r="C54" s="23">
        <f>C53*$B$30*1000</f>
        <v>939.84902868507697</v>
      </c>
      <c r="D54" s="23">
        <f t="shared" ref="D54:P54" si="25">D53*$B$30*1000</f>
        <v>1120.0370699191874</v>
      </c>
      <c r="E54" s="23">
        <f t="shared" si="25"/>
        <v>1028.4380652782179</v>
      </c>
      <c r="F54" s="23">
        <f t="shared" si="25"/>
        <v>1068.5428229424813</v>
      </c>
      <c r="G54" s="23">
        <f t="shared" si="25"/>
        <v>1115.2869087618878</v>
      </c>
      <c r="H54" s="23">
        <f t="shared" si="25"/>
        <v>1191.060518393085</v>
      </c>
      <c r="I54" s="23">
        <f t="shared" si="25"/>
        <v>999.61763247810654</v>
      </c>
      <c r="J54" s="23">
        <f t="shared" si="25"/>
        <v>980.06551265217456</v>
      </c>
      <c r="K54" s="23">
        <f t="shared" si="25"/>
        <v>980.18609194208909</v>
      </c>
      <c r="L54" s="23">
        <f t="shared" si="25"/>
        <v>1029.6213669352994</v>
      </c>
      <c r="M54" s="23">
        <f t="shared" si="25"/>
        <v>966.173245598687</v>
      </c>
      <c r="N54" s="23">
        <f t="shared" si="25"/>
        <v>977.61009283829776</v>
      </c>
      <c r="O54" s="23">
        <f t="shared" si="25"/>
        <v>981.97027160099094</v>
      </c>
      <c r="P54" s="23">
        <f t="shared" si="25"/>
        <v>1069.182089813532</v>
      </c>
    </row>
  </sheetData>
  <mergeCells count="5">
    <mergeCell ref="A54:B54"/>
    <mergeCell ref="Q3:AF3"/>
    <mergeCell ref="A3:P3"/>
    <mergeCell ref="C28:P28"/>
    <mergeCell ref="A53:B53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597D7-8FAA-45D8-95AE-BDE4F49AEA1F}">
  <dimension ref="A1:AF26"/>
  <sheetViews>
    <sheetView tabSelected="1" zoomScaleNormal="100" workbookViewId="0">
      <selection activeCell="A2" sqref="A2"/>
    </sheetView>
  </sheetViews>
  <sheetFormatPr defaultRowHeight="12" x14ac:dyDescent="0.3"/>
  <cols>
    <col min="1" max="16384" width="8.88671875" style="1"/>
  </cols>
  <sheetData>
    <row r="1" spans="1:32" s="9" customFormat="1" x14ac:dyDescent="0.25">
      <c r="A1" s="8">
        <v>11</v>
      </c>
      <c r="B1" s="9" t="s">
        <v>34</v>
      </c>
      <c r="I1" s="10"/>
    </row>
    <row r="2" spans="1:32" s="17" customFormat="1" ht="17.399999999999999" customHeight="1" x14ac:dyDescent="0.3">
      <c r="B2" s="17" t="s">
        <v>35</v>
      </c>
    </row>
    <row r="3" spans="1:32" ht="14.4" x14ac:dyDescent="0.3">
      <c r="A3" s="25" t="s">
        <v>37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7"/>
      <c r="Q3" s="25" t="s">
        <v>39</v>
      </c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7"/>
    </row>
    <row r="4" spans="1:32" x14ac:dyDescent="0.3">
      <c r="A4" s="6"/>
      <c r="B4" s="7" t="s">
        <v>36</v>
      </c>
      <c r="C4" s="7" t="s">
        <v>17</v>
      </c>
      <c r="D4" s="7" t="s">
        <v>18</v>
      </c>
      <c r="E4" s="7" t="s">
        <v>19</v>
      </c>
      <c r="F4" s="7" t="s">
        <v>20</v>
      </c>
      <c r="G4" s="7" t="s">
        <v>21</v>
      </c>
      <c r="H4" s="7" t="s">
        <v>22</v>
      </c>
      <c r="I4" s="7" t="s">
        <v>23</v>
      </c>
      <c r="J4" s="7" t="s">
        <v>24</v>
      </c>
      <c r="K4" s="7" t="s">
        <v>25</v>
      </c>
      <c r="L4" s="7" t="s">
        <v>26</v>
      </c>
      <c r="M4" s="7" t="s">
        <v>27</v>
      </c>
      <c r="N4" s="7" t="s">
        <v>28</v>
      </c>
      <c r="O4" s="7" t="s">
        <v>29</v>
      </c>
      <c r="P4" s="7" t="s">
        <v>30</v>
      </c>
      <c r="Q4" s="6"/>
      <c r="R4" s="7" t="s">
        <v>36</v>
      </c>
      <c r="S4" s="7" t="s">
        <v>17</v>
      </c>
      <c r="T4" s="7" t="s">
        <v>18</v>
      </c>
      <c r="U4" s="7" t="s">
        <v>19</v>
      </c>
      <c r="V4" s="7" t="s">
        <v>20</v>
      </c>
      <c r="W4" s="7" t="s">
        <v>21</v>
      </c>
      <c r="X4" s="7" t="s">
        <v>22</v>
      </c>
      <c r="Y4" s="7" t="s">
        <v>23</v>
      </c>
      <c r="Z4" s="7" t="s">
        <v>24</v>
      </c>
      <c r="AA4" s="7" t="s">
        <v>25</v>
      </c>
      <c r="AB4" s="7" t="s">
        <v>26</v>
      </c>
      <c r="AC4" s="7" t="s">
        <v>27</v>
      </c>
      <c r="AD4" s="7" t="s">
        <v>28</v>
      </c>
      <c r="AE4" s="7" t="s">
        <v>29</v>
      </c>
      <c r="AF4" s="7" t="s">
        <v>30</v>
      </c>
    </row>
    <row r="5" spans="1:32" x14ac:dyDescent="0.3">
      <c r="A5" s="2" t="s">
        <v>38</v>
      </c>
      <c r="B5" s="11">
        <f t="shared" ref="B5:P5" si="0">SUM(B6:B26)</f>
        <v>5242653</v>
      </c>
      <c r="C5" s="11">
        <f t="shared" si="0"/>
        <v>612969</v>
      </c>
      <c r="D5" s="11">
        <f t="shared" si="0"/>
        <v>586622</v>
      </c>
      <c r="E5" s="11">
        <f t="shared" si="0"/>
        <v>318766</v>
      </c>
      <c r="F5" s="11">
        <f t="shared" si="0"/>
        <v>280660</v>
      </c>
      <c r="G5" s="11">
        <f t="shared" si="0"/>
        <v>155501</v>
      </c>
      <c r="H5" s="11">
        <f t="shared" si="0"/>
        <v>419435</v>
      </c>
      <c r="I5" s="11">
        <f t="shared" si="0"/>
        <v>219548</v>
      </c>
      <c r="J5" s="11">
        <f t="shared" si="0"/>
        <v>280780</v>
      </c>
      <c r="K5" s="11">
        <f t="shared" si="0"/>
        <v>257817</v>
      </c>
      <c r="L5" s="11">
        <f t="shared" si="0"/>
        <v>257734</v>
      </c>
      <c r="M5" s="11">
        <f t="shared" si="0"/>
        <v>581762</v>
      </c>
      <c r="N5" s="11">
        <f t="shared" si="0"/>
        <v>328018</v>
      </c>
      <c r="O5" s="11">
        <f t="shared" si="0"/>
        <v>302893</v>
      </c>
      <c r="P5" s="11">
        <f t="shared" si="0"/>
        <v>640148</v>
      </c>
      <c r="Q5" s="16" t="s">
        <v>38</v>
      </c>
      <c r="R5" s="11">
        <f>SUM(R6:R26)</f>
        <v>53866</v>
      </c>
      <c r="S5" s="11">
        <v>6732</v>
      </c>
      <c r="T5" s="11">
        <v>6510</v>
      </c>
      <c r="U5" s="11">
        <v>3185</v>
      </c>
      <c r="V5" s="11">
        <v>2966</v>
      </c>
      <c r="W5" s="11">
        <v>1457</v>
      </c>
      <c r="X5" s="11">
        <v>4409</v>
      </c>
      <c r="Y5" s="11">
        <v>2065</v>
      </c>
      <c r="Z5" s="11">
        <v>2892</v>
      </c>
      <c r="AA5" s="11">
        <v>2504</v>
      </c>
      <c r="AB5" s="11">
        <v>2625</v>
      </c>
      <c r="AC5" s="11">
        <v>6006</v>
      </c>
      <c r="AD5" s="11">
        <v>3215</v>
      </c>
      <c r="AE5" s="11">
        <v>2970</v>
      </c>
      <c r="AF5" s="11">
        <v>6330</v>
      </c>
    </row>
    <row r="6" spans="1:32" x14ac:dyDescent="0.3">
      <c r="A6" s="3">
        <v>0</v>
      </c>
      <c r="B6" s="12">
        <v>48639</v>
      </c>
      <c r="C6" s="12">
        <v>5732</v>
      </c>
      <c r="D6" s="12">
        <v>5735</v>
      </c>
      <c r="E6" s="12">
        <v>2931</v>
      </c>
      <c r="F6" s="12">
        <v>2540</v>
      </c>
      <c r="G6" s="12">
        <v>1423</v>
      </c>
      <c r="H6" s="12">
        <v>4227</v>
      </c>
      <c r="I6" s="12">
        <v>2091</v>
      </c>
      <c r="J6" s="12">
        <v>2539</v>
      </c>
      <c r="K6" s="12">
        <v>2347</v>
      </c>
      <c r="L6" s="12">
        <v>2356</v>
      </c>
      <c r="M6" s="12">
        <v>5334</v>
      </c>
      <c r="N6" s="12">
        <v>2992</v>
      </c>
      <c r="O6" s="12">
        <v>2646</v>
      </c>
      <c r="P6" s="12">
        <v>5746</v>
      </c>
      <c r="Q6" s="3">
        <v>0</v>
      </c>
      <c r="R6" s="12">
        <v>136</v>
      </c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</row>
    <row r="7" spans="1:32" x14ac:dyDescent="0.3">
      <c r="A7" s="4" t="s">
        <v>0</v>
      </c>
      <c r="B7" s="14">
        <v>180813</v>
      </c>
      <c r="C7" s="14">
        <v>18927</v>
      </c>
      <c r="D7" s="14">
        <v>21165</v>
      </c>
      <c r="E7" s="14">
        <v>11173</v>
      </c>
      <c r="F7" s="14">
        <v>9703</v>
      </c>
      <c r="G7" s="14">
        <v>5609</v>
      </c>
      <c r="H7" s="14">
        <v>15864</v>
      </c>
      <c r="I7" s="14">
        <v>7924</v>
      </c>
      <c r="J7" s="14">
        <v>9665</v>
      </c>
      <c r="K7" s="14">
        <v>8944</v>
      </c>
      <c r="L7" s="14">
        <v>9095</v>
      </c>
      <c r="M7" s="14">
        <v>19437</v>
      </c>
      <c r="N7" s="14">
        <v>11222</v>
      </c>
      <c r="O7" s="14">
        <v>10036</v>
      </c>
      <c r="P7" s="14">
        <v>22049</v>
      </c>
      <c r="Q7" s="4" t="s">
        <v>0</v>
      </c>
      <c r="R7" s="14">
        <v>35</v>
      </c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</row>
    <row r="8" spans="1:32" x14ac:dyDescent="0.3">
      <c r="A8" s="4" t="s">
        <v>1</v>
      </c>
      <c r="B8" s="14">
        <v>219451</v>
      </c>
      <c r="C8" s="14">
        <v>20199</v>
      </c>
      <c r="D8" s="14">
        <v>25012</v>
      </c>
      <c r="E8" s="14">
        <v>13771</v>
      </c>
      <c r="F8" s="14">
        <v>11514</v>
      </c>
      <c r="G8" s="14">
        <v>6716</v>
      </c>
      <c r="H8" s="14">
        <v>19006</v>
      </c>
      <c r="I8" s="14">
        <v>9772</v>
      </c>
      <c r="J8" s="14">
        <v>11924</v>
      </c>
      <c r="K8" s="14">
        <v>11587</v>
      </c>
      <c r="L8" s="14">
        <v>11692</v>
      </c>
      <c r="M8" s="14">
        <v>23583</v>
      </c>
      <c r="N8" s="14">
        <v>13808</v>
      </c>
      <c r="O8" s="14">
        <v>12769</v>
      </c>
      <c r="P8" s="14">
        <v>28098</v>
      </c>
      <c r="Q8" s="4" t="s">
        <v>1</v>
      </c>
      <c r="R8" s="14">
        <v>25</v>
      </c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</row>
    <row r="9" spans="1:32" x14ac:dyDescent="0.3">
      <c r="A9" s="4" t="s">
        <v>2</v>
      </c>
      <c r="B9" s="14">
        <v>287391</v>
      </c>
      <c r="C9" s="14">
        <v>26364</v>
      </c>
      <c r="D9" s="14">
        <v>32069</v>
      </c>
      <c r="E9" s="14">
        <v>17975</v>
      </c>
      <c r="F9" s="14">
        <v>15003</v>
      </c>
      <c r="G9" s="14">
        <v>8827</v>
      </c>
      <c r="H9" s="14">
        <v>24040</v>
      </c>
      <c r="I9" s="14">
        <v>12457</v>
      </c>
      <c r="J9" s="14">
        <v>15526</v>
      </c>
      <c r="K9" s="14">
        <v>14757</v>
      </c>
      <c r="L9" s="14">
        <v>15502</v>
      </c>
      <c r="M9" s="14">
        <v>31843</v>
      </c>
      <c r="N9" s="14">
        <v>18558</v>
      </c>
      <c r="O9" s="14">
        <v>17160</v>
      </c>
      <c r="P9" s="14">
        <v>37310</v>
      </c>
      <c r="Q9" s="4" t="s">
        <v>2</v>
      </c>
      <c r="R9" s="14">
        <v>51</v>
      </c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</row>
    <row r="10" spans="1:32" x14ac:dyDescent="0.3">
      <c r="A10" s="4" t="s">
        <v>3</v>
      </c>
      <c r="B10" s="14">
        <v>320052</v>
      </c>
      <c r="C10" s="14">
        <v>30977</v>
      </c>
      <c r="D10" s="14">
        <v>34729</v>
      </c>
      <c r="E10" s="14">
        <v>20025</v>
      </c>
      <c r="F10" s="14">
        <v>16765</v>
      </c>
      <c r="G10" s="14">
        <v>10268</v>
      </c>
      <c r="H10" s="14">
        <v>26535</v>
      </c>
      <c r="I10" s="14">
        <v>13803</v>
      </c>
      <c r="J10" s="14">
        <v>16979</v>
      </c>
      <c r="K10" s="14">
        <v>16229</v>
      </c>
      <c r="L10" s="14">
        <v>16630</v>
      </c>
      <c r="M10" s="14">
        <v>35057</v>
      </c>
      <c r="N10" s="14">
        <v>20638</v>
      </c>
      <c r="O10" s="14">
        <v>19162</v>
      </c>
      <c r="P10" s="14">
        <v>42255</v>
      </c>
      <c r="Q10" s="4" t="s">
        <v>3</v>
      </c>
      <c r="R10" s="14">
        <v>86</v>
      </c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</row>
    <row r="11" spans="1:32" x14ac:dyDescent="0.3">
      <c r="A11" s="4" t="s">
        <v>4</v>
      </c>
      <c r="B11" s="14">
        <v>343406</v>
      </c>
      <c r="C11" s="14">
        <v>37769</v>
      </c>
      <c r="D11" s="14">
        <v>37285</v>
      </c>
      <c r="E11" s="14">
        <v>21219</v>
      </c>
      <c r="F11" s="14">
        <v>18048</v>
      </c>
      <c r="G11" s="14">
        <v>10468</v>
      </c>
      <c r="H11" s="14">
        <v>28000</v>
      </c>
      <c r="I11" s="14">
        <v>14323</v>
      </c>
      <c r="J11" s="14">
        <v>17925</v>
      </c>
      <c r="K11" s="14">
        <v>16813</v>
      </c>
      <c r="L11" s="14">
        <v>17804</v>
      </c>
      <c r="M11" s="14">
        <v>38469</v>
      </c>
      <c r="N11" s="14">
        <v>22251</v>
      </c>
      <c r="O11" s="14">
        <v>20451</v>
      </c>
      <c r="P11" s="14">
        <v>42581</v>
      </c>
      <c r="Q11" s="4" t="s">
        <v>4</v>
      </c>
      <c r="R11" s="14">
        <v>89</v>
      </c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</row>
    <row r="12" spans="1:32" x14ac:dyDescent="0.3">
      <c r="A12" s="4" t="s">
        <v>5</v>
      </c>
      <c r="B12" s="14">
        <v>429736</v>
      </c>
      <c r="C12" s="14">
        <v>53145</v>
      </c>
      <c r="D12" s="14">
        <v>48868</v>
      </c>
      <c r="E12" s="14">
        <v>26062</v>
      </c>
      <c r="F12" s="14">
        <v>22778</v>
      </c>
      <c r="G12" s="14">
        <v>12702</v>
      </c>
      <c r="H12" s="14">
        <v>34423</v>
      </c>
      <c r="I12" s="14">
        <v>18075</v>
      </c>
      <c r="J12" s="14">
        <v>22405</v>
      </c>
      <c r="K12" s="14">
        <v>21052</v>
      </c>
      <c r="L12" s="14">
        <v>20716</v>
      </c>
      <c r="M12" s="14">
        <v>47745</v>
      </c>
      <c r="N12" s="14">
        <v>26974</v>
      </c>
      <c r="O12" s="14">
        <v>24521</v>
      </c>
      <c r="P12" s="14">
        <v>50270</v>
      </c>
      <c r="Q12" s="4" t="s">
        <v>5</v>
      </c>
      <c r="R12" s="14">
        <v>136</v>
      </c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</row>
    <row r="13" spans="1:32" x14ac:dyDescent="0.3">
      <c r="A13" s="4" t="s">
        <v>6</v>
      </c>
      <c r="B13" s="14">
        <v>412198</v>
      </c>
      <c r="C13" s="14">
        <v>49307</v>
      </c>
      <c r="D13" s="14">
        <v>47699</v>
      </c>
      <c r="E13" s="14">
        <v>24998</v>
      </c>
      <c r="F13" s="14">
        <v>21985</v>
      </c>
      <c r="G13" s="14">
        <v>12434</v>
      </c>
      <c r="H13" s="14">
        <v>34192</v>
      </c>
      <c r="I13" s="14">
        <v>17896</v>
      </c>
      <c r="J13" s="14">
        <v>21522</v>
      </c>
      <c r="K13" s="14">
        <v>19974</v>
      </c>
      <c r="L13" s="14">
        <v>19742</v>
      </c>
      <c r="M13" s="14">
        <v>45049</v>
      </c>
      <c r="N13" s="14">
        <v>25396</v>
      </c>
      <c r="O13" s="14">
        <v>23006</v>
      </c>
      <c r="P13" s="14">
        <v>48998</v>
      </c>
      <c r="Q13" s="4" t="s">
        <v>6</v>
      </c>
      <c r="R13" s="14">
        <v>185</v>
      </c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</row>
    <row r="14" spans="1:32" x14ac:dyDescent="0.3">
      <c r="A14" s="4" t="s">
        <v>7</v>
      </c>
      <c r="B14" s="14">
        <v>336277</v>
      </c>
      <c r="C14" s="14">
        <v>39359</v>
      </c>
      <c r="D14" s="14">
        <v>37808</v>
      </c>
      <c r="E14" s="14">
        <v>20531</v>
      </c>
      <c r="F14" s="14">
        <v>17638</v>
      </c>
      <c r="G14" s="14">
        <v>10334</v>
      </c>
      <c r="H14" s="14">
        <v>27219</v>
      </c>
      <c r="I14" s="14">
        <v>14053</v>
      </c>
      <c r="J14" s="14">
        <v>17633</v>
      </c>
      <c r="K14" s="14">
        <v>16089</v>
      </c>
      <c r="L14" s="14">
        <v>16357</v>
      </c>
      <c r="M14" s="14">
        <v>37027</v>
      </c>
      <c r="N14" s="14">
        <v>20677</v>
      </c>
      <c r="O14" s="14">
        <v>19224</v>
      </c>
      <c r="P14" s="14">
        <v>42328</v>
      </c>
      <c r="Q14" s="4" t="s">
        <v>7</v>
      </c>
      <c r="R14" s="14">
        <v>236</v>
      </c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</row>
    <row r="15" spans="1:32" x14ac:dyDescent="0.3">
      <c r="A15" s="4" t="s">
        <v>8</v>
      </c>
      <c r="B15" s="14">
        <v>334148</v>
      </c>
      <c r="C15" s="14">
        <v>39139</v>
      </c>
      <c r="D15" s="14">
        <v>36408</v>
      </c>
      <c r="E15" s="14">
        <v>20470</v>
      </c>
      <c r="F15" s="14">
        <v>17805</v>
      </c>
      <c r="G15" s="14">
        <v>10099</v>
      </c>
      <c r="H15" s="14">
        <v>26164</v>
      </c>
      <c r="I15" s="14">
        <v>13659</v>
      </c>
      <c r="J15" s="14">
        <v>17186</v>
      </c>
      <c r="K15" s="14">
        <v>16001</v>
      </c>
      <c r="L15" s="14">
        <v>16645</v>
      </c>
      <c r="M15" s="14">
        <v>36738</v>
      </c>
      <c r="N15" s="14">
        <v>20734</v>
      </c>
      <c r="O15" s="14">
        <v>20026</v>
      </c>
      <c r="P15" s="14">
        <v>43074</v>
      </c>
      <c r="Q15" s="4" t="s">
        <v>8</v>
      </c>
      <c r="R15" s="14">
        <v>391</v>
      </c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</row>
    <row r="16" spans="1:32" x14ac:dyDescent="0.3">
      <c r="A16" s="4" t="s">
        <v>9</v>
      </c>
      <c r="B16" s="14">
        <v>343623</v>
      </c>
      <c r="C16" s="14">
        <v>38984</v>
      </c>
      <c r="D16" s="14">
        <v>37728</v>
      </c>
      <c r="E16" s="14">
        <v>21630</v>
      </c>
      <c r="F16" s="14">
        <v>18776</v>
      </c>
      <c r="G16" s="14">
        <v>10418</v>
      </c>
      <c r="H16" s="14">
        <v>26814</v>
      </c>
      <c r="I16" s="14">
        <v>13827</v>
      </c>
      <c r="J16" s="14">
        <v>18020</v>
      </c>
      <c r="K16" s="14">
        <v>16830</v>
      </c>
      <c r="L16" s="14">
        <v>16958</v>
      </c>
      <c r="M16" s="14">
        <v>38415</v>
      </c>
      <c r="N16" s="14">
        <v>21890</v>
      </c>
      <c r="O16" s="14">
        <v>20078</v>
      </c>
      <c r="P16" s="14">
        <v>43255</v>
      </c>
      <c r="Q16" s="4" t="s">
        <v>9</v>
      </c>
      <c r="R16" s="14">
        <v>782</v>
      </c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</row>
    <row r="17" spans="1:32" x14ac:dyDescent="0.3">
      <c r="A17" s="4" t="s">
        <v>10</v>
      </c>
      <c r="B17" s="14">
        <v>394507</v>
      </c>
      <c r="C17" s="14">
        <v>48426</v>
      </c>
      <c r="D17" s="14">
        <v>44325</v>
      </c>
      <c r="E17" s="14">
        <v>23735</v>
      </c>
      <c r="F17" s="14">
        <v>21299</v>
      </c>
      <c r="G17" s="14">
        <v>11976</v>
      </c>
      <c r="H17" s="14">
        <v>32212</v>
      </c>
      <c r="I17" s="14">
        <v>17135</v>
      </c>
      <c r="J17" s="14">
        <v>21483</v>
      </c>
      <c r="K17" s="14">
        <v>19373</v>
      </c>
      <c r="L17" s="14">
        <v>17869</v>
      </c>
      <c r="M17" s="14">
        <v>42586</v>
      </c>
      <c r="N17" s="14">
        <v>24315</v>
      </c>
      <c r="O17" s="14">
        <v>22252</v>
      </c>
      <c r="P17" s="14">
        <v>47521</v>
      </c>
      <c r="Q17" s="4" t="s">
        <v>10</v>
      </c>
      <c r="R17" s="14">
        <v>1372</v>
      </c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</row>
    <row r="18" spans="1:32" x14ac:dyDescent="0.3">
      <c r="A18" s="4" t="s">
        <v>11</v>
      </c>
      <c r="B18" s="14">
        <v>397388</v>
      </c>
      <c r="C18" s="14">
        <v>51335</v>
      </c>
      <c r="D18" s="14">
        <v>44745</v>
      </c>
      <c r="E18" s="14">
        <v>23309</v>
      </c>
      <c r="F18" s="14">
        <v>21416</v>
      </c>
      <c r="G18" s="14">
        <v>11927</v>
      </c>
      <c r="H18" s="14">
        <v>33466</v>
      </c>
      <c r="I18" s="14">
        <v>17706</v>
      </c>
      <c r="J18" s="14">
        <v>21762</v>
      </c>
      <c r="K18" s="14">
        <v>18859</v>
      </c>
      <c r="L18" s="14">
        <v>17963</v>
      </c>
      <c r="M18" s="14">
        <v>42936</v>
      </c>
      <c r="N18" s="14">
        <v>24160</v>
      </c>
      <c r="O18" s="14">
        <v>21303</v>
      </c>
      <c r="P18" s="14">
        <v>46501</v>
      </c>
      <c r="Q18" s="4" t="s">
        <v>11</v>
      </c>
      <c r="R18" s="14">
        <v>2211</v>
      </c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</row>
    <row r="19" spans="1:32" x14ac:dyDescent="0.3">
      <c r="A19" s="4" t="s">
        <v>12</v>
      </c>
      <c r="B19" s="14">
        <v>313499</v>
      </c>
      <c r="C19" s="14">
        <v>40810</v>
      </c>
      <c r="D19" s="14">
        <v>34493</v>
      </c>
      <c r="E19" s="14">
        <v>18108</v>
      </c>
      <c r="F19" s="14">
        <v>17160</v>
      </c>
      <c r="G19" s="14">
        <v>8848</v>
      </c>
      <c r="H19" s="14">
        <v>23998</v>
      </c>
      <c r="I19" s="14">
        <v>12556</v>
      </c>
      <c r="J19" s="14">
        <v>17140</v>
      </c>
      <c r="K19" s="14">
        <v>14794</v>
      </c>
      <c r="L19" s="14">
        <v>14516</v>
      </c>
      <c r="M19" s="14">
        <v>35199</v>
      </c>
      <c r="N19" s="14">
        <v>19153</v>
      </c>
      <c r="O19" s="14">
        <v>17522</v>
      </c>
      <c r="P19" s="14">
        <v>39202</v>
      </c>
      <c r="Q19" s="4" t="s">
        <v>12</v>
      </c>
      <c r="R19" s="14">
        <v>2703</v>
      </c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</row>
    <row r="20" spans="1:32" x14ac:dyDescent="0.3">
      <c r="A20" s="4" t="s">
        <v>13</v>
      </c>
      <c r="B20" s="14">
        <v>234720</v>
      </c>
      <c r="C20" s="14">
        <v>26449</v>
      </c>
      <c r="D20" s="14">
        <v>25896</v>
      </c>
      <c r="E20" s="14">
        <v>14338</v>
      </c>
      <c r="F20" s="14">
        <v>13077</v>
      </c>
      <c r="G20" s="14">
        <v>7256</v>
      </c>
      <c r="H20" s="14">
        <v>17926</v>
      </c>
      <c r="I20" s="14">
        <v>9041</v>
      </c>
      <c r="J20" s="14">
        <v>12628</v>
      </c>
      <c r="K20" s="14">
        <v>11765</v>
      </c>
      <c r="L20" s="14">
        <v>12024</v>
      </c>
      <c r="M20" s="14">
        <v>26438</v>
      </c>
      <c r="N20" s="14">
        <v>14821</v>
      </c>
      <c r="O20" s="14">
        <v>14502</v>
      </c>
      <c r="P20" s="14">
        <v>28559</v>
      </c>
      <c r="Q20" s="4" t="s">
        <v>13</v>
      </c>
      <c r="R20" s="14">
        <v>3318</v>
      </c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</row>
    <row r="21" spans="1:32" x14ac:dyDescent="0.3">
      <c r="A21" s="4" t="s">
        <v>14</v>
      </c>
      <c r="B21" s="14">
        <v>225904</v>
      </c>
      <c r="C21" s="14">
        <v>27669</v>
      </c>
      <c r="D21" s="14">
        <v>25733</v>
      </c>
      <c r="E21" s="14">
        <v>13890</v>
      </c>
      <c r="F21" s="14">
        <v>12815</v>
      </c>
      <c r="G21" s="14">
        <v>5922</v>
      </c>
      <c r="H21" s="14">
        <v>16087</v>
      </c>
      <c r="I21" s="14">
        <v>8488</v>
      </c>
      <c r="J21" s="14">
        <v>12574</v>
      </c>
      <c r="K21" s="14">
        <v>11866</v>
      </c>
      <c r="L21" s="14">
        <v>11576</v>
      </c>
      <c r="M21" s="14">
        <v>25538</v>
      </c>
      <c r="N21" s="14">
        <v>14137</v>
      </c>
      <c r="O21" s="14">
        <v>14040</v>
      </c>
      <c r="P21" s="14">
        <v>25569</v>
      </c>
      <c r="Q21" s="4" t="s">
        <v>14</v>
      </c>
      <c r="R21" s="14">
        <v>5621</v>
      </c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</row>
    <row r="22" spans="1:32" x14ac:dyDescent="0.3">
      <c r="A22" s="4" t="s">
        <v>15</v>
      </c>
      <c r="B22" s="14">
        <v>201645</v>
      </c>
      <c r="C22" s="14">
        <v>26600</v>
      </c>
      <c r="D22" s="14">
        <v>22970</v>
      </c>
      <c r="E22" s="14">
        <v>11822</v>
      </c>
      <c r="F22" s="14">
        <v>10910</v>
      </c>
      <c r="G22" s="14">
        <v>5117</v>
      </c>
      <c r="H22" s="14">
        <v>14142</v>
      </c>
      <c r="I22" s="14">
        <v>8004</v>
      </c>
      <c r="J22" s="14">
        <v>11478</v>
      </c>
      <c r="K22" s="14">
        <v>10072</v>
      </c>
      <c r="L22" s="14">
        <v>9880</v>
      </c>
      <c r="M22" s="14">
        <v>23704</v>
      </c>
      <c r="N22" s="14">
        <v>12586</v>
      </c>
      <c r="O22" s="14">
        <v>11873</v>
      </c>
      <c r="P22" s="14">
        <v>22487</v>
      </c>
      <c r="Q22" s="4" t="s">
        <v>15</v>
      </c>
      <c r="R22" s="14">
        <v>9399</v>
      </c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</row>
    <row r="23" spans="1:32" x14ac:dyDescent="0.3">
      <c r="A23" s="4" t="s">
        <v>16</v>
      </c>
      <c r="B23" s="14">
        <v>147690</v>
      </c>
      <c r="C23" s="14">
        <v>20837</v>
      </c>
      <c r="D23" s="14">
        <v>16322</v>
      </c>
      <c r="E23" s="14">
        <v>8524</v>
      </c>
      <c r="F23" s="14">
        <v>7838</v>
      </c>
      <c r="G23" s="14">
        <v>3655</v>
      </c>
      <c r="H23" s="14">
        <v>10585</v>
      </c>
      <c r="I23" s="14">
        <v>6075</v>
      </c>
      <c r="J23" s="14">
        <v>8302</v>
      </c>
      <c r="K23" s="14">
        <v>7100</v>
      </c>
      <c r="L23" s="14">
        <v>6868</v>
      </c>
      <c r="M23" s="14">
        <v>17653</v>
      </c>
      <c r="N23" s="14">
        <v>9093</v>
      </c>
      <c r="O23" s="14">
        <v>8204</v>
      </c>
      <c r="P23" s="14">
        <v>16634</v>
      </c>
      <c r="Q23" s="4" t="s">
        <v>16</v>
      </c>
      <c r="R23" s="14">
        <v>12829</v>
      </c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</row>
    <row r="24" spans="1:32" x14ac:dyDescent="0.3">
      <c r="A24" s="4" t="s">
        <v>31</v>
      </c>
      <c r="B24" s="14">
        <v>45166</v>
      </c>
      <c r="C24" s="14">
        <v>6786</v>
      </c>
      <c r="D24" s="14">
        <v>4718</v>
      </c>
      <c r="E24" s="14">
        <v>2735</v>
      </c>
      <c r="F24" s="14">
        <v>2345</v>
      </c>
      <c r="G24" s="14">
        <v>1041</v>
      </c>
      <c r="H24" s="14">
        <v>2927</v>
      </c>
      <c r="I24" s="14">
        <v>1696</v>
      </c>
      <c r="J24" s="14">
        <v>2490</v>
      </c>
      <c r="K24" s="14">
        <v>2110</v>
      </c>
      <c r="L24" s="14">
        <v>2213</v>
      </c>
      <c r="M24" s="14">
        <v>5575</v>
      </c>
      <c r="N24" s="14">
        <v>2891</v>
      </c>
      <c r="O24" s="14">
        <v>2645</v>
      </c>
      <c r="P24" s="14">
        <v>4994</v>
      </c>
      <c r="Q24" s="4" t="s">
        <v>31</v>
      </c>
      <c r="R24" s="14">
        <v>6747</v>
      </c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</row>
    <row r="25" spans="1:32" x14ac:dyDescent="0.3">
      <c r="A25" s="4" t="s">
        <v>32</v>
      </c>
      <c r="B25" s="14">
        <v>22312</v>
      </c>
      <c r="C25" s="14">
        <v>3518</v>
      </c>
      <c r="D25" s="14">
        <v>2439</v>
      </c>
      <c r="E25" s="14">
        <v>1288</v>
      </c>
      <c r="F25" s="14">
        <v>1070</v>
      </c>
      <c r="G25" s="14">
        <v>389</v>
      </c>
      <c r="H25" s="14">
        <v>1373</v>
      </c>
      <c r="I25" s="14">
        <v>829</v>
      </c>
      <c r="J25" s="14">
        <v>1342</v>
      </c>
      <c r="K25" s="14">
        <v>1062</v>
      </c>
      <c r="L25" s="14">
        <v>1105</v>
      </c>
      <c r="M25" s="14">
        <v>2903</v>
      </c>
      <c r="N25" s="14">
        <v>1457</v>
      </c>
      <c r="O25" s="14">
        <v>1238</v>
      </c>
      <c r="P25" s="14">
        <v>2299</v>
      </c>
      <c r="Q25" s="4" t="s">
        <v>32</v>
      </c>
      <c r="R25" s="14">
        <v>5936</v>
      </c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</row>
    <row r="26" spans="1:32" x14ac:dyDescent="0.3">
      <c r="A26" s="5" t="s">
        <v>33</v>
      </c>
      <c r="B26" s="15">
        <v>4088</v>
      </c>
      <c r="C26" s="15">
        <v>637</v>
      </c>
      <c r="D26" s="15">
        <v>475</v>
      </c>
      <c r="E26" s="15">
        <v>232</v>
      </c>
      <c r="F26" s="15">
        <v>175</v>
      </c>
      <c r="G26" s="15">
        <v>72</v>
      </c>
      <c r="H26" s="15">
        <v>235</v>
      </c>
      <c r="I26" s="15">
        <v>138</v>
      </c>
      <c r="J26" s="15">
        <v>257</v>
      </c>
      <c r="K26" s="15">
        <v>193</v>
      </c>
      <c r="L26" s="15">
        <v>223</v>
      </c>
      <c r="M26" s="15">
        <v>533</v>
      </c>
      <c r="N26" s="15">
        <v>265</v>
      </c>
      <c r="O26" s="15">
        <v>235</v>
      </c>
      <c r="P26" s="15">
        <v>418</v>
      </c>
      <c r="Q26" s="5" t="s">
        <v>33</v>
      </c>
      <c r="R26" s="15">
        <v>1578</v>
      </c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</row>
  </sheetData>
  <mergeCells count="2">
    <mergeCell ref="A3:P3"/>
    <mergeCell ref="Q3:AF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ex_11_solution</vt:lpstr>
      <vt:lpstr>ex_11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Bety Ukolova</cp:lastModifiedBy>
  <dcterms:created xsi:type="dcterms:W3CDTF">2015-10-09T21:17:14Z</dcterms:created>
  <dcterms:modified xsi:type="dcterms:W3CDTF">2023-01-05T11:45:38Z</dcterms:modified>
</cp:coreProperties>
</file>