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j\Documents\Career\Georges\Ule\intron_retention_propensity\"/>
    </mc:Choice>
  </mc:AlternateContent>
  <xr:revisionPtr revIDLastSave="0" documentId="13_ncr:1_{89AB3FD4-6E53-417A-B206-51A655F71187}" xr6:coauthVersionLast="47" xr6:coauthVersionMax="47" xr10:uidLastSave="{00000000-0000-0000-0000-000000000000}"/>
  <bookViews>
    <workbookView xWindow="-120" yWindow="-120" windowWidth="29040" windowHeight="15720" xr2:uid="{A935BDF9-32F6-4544-B9A2-608A10B1E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H13" i="1"/>
  <c r="G13" i="1"/>
  <c r="H11" i="1"/>
  <c r="H3" i="1"/>
  <c r="H12" i="1"/>
  <c r="G12" i="1"/>
  <c r="G11" i="1"/>
  <c r="I3" i="1"/>
  <c r="G3" i="1"/>
  <c r="I2" i="1"/>
  <c r="H2" i="1"/>
  <c r="H5" i="1"/>
  <c r="I5" i="1"/>
  <c r="G5" i="1"/>
  <c r="H4" i="1"/>
  <c r="I4" i="1"/>
  <c r="G2" i="1"/>
  <c r="G4" i="1"/>
</calcChain>
</file>

<file path=xl/sharedStrings.xml><?xml version="1.0" encoding="utf-8"?>
<sst xmlns="http://schemas.openxmlformats.org/spreadsheetml/2006/main" count="29" uniqueCount="14">
  <si>
    <t>F50</t>
  </si>
  <si>
    <t>F100</t>
  </si>
  <si>
    <t>F250</t>
  </si>
  <si>
    <t>TP</t>
  </si>
  <si>
    <t>TN</t>
  </si>
  <si>
    <t>-</t>
  </si>
  <si>
    <t>FP</t>
  </si>
  <si>
    <t>FN</t>
  </si>
  <si>
    <t>Precision</t>
  </si>
  <si>
    <t>Sensitivity</t>
  </si>
  <si>
    <t>TP + FP</t>
  </si>
  <si>
    <t>TP + FN</t>
  </si>
  <si>
    <t>Sensitivity = True Pos. / (True Pos. + False Neg.)</t>
  </si>
  <si>
    <t>Precision = True Pos. / (True Pos. + False Pos.)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</si>
</sst>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1" xfId="0" applyFill="1" applyBorder="1"/>
    <xf numFmtId="3" fontId="1" fillId="2" borderId="4" xfId="0" applyNumberFormat="1" applyFont="1" applyFill="1" applyBorder="1" applyAlignment="1">
      <alignment vertical="center" wrapText="1"/>
    </xf>
    <xf numFmtId="0" fontId="0" fillId="3" borderId="1" xfId="0" applyFill="1" applyBorder="1"/>
    <xf numFmtId="3" fontId="1" fillId="3" borderId="4" xfId="0" applyNumberFormat="1" applyFont="1" applyFill="1" applyBorder="1" applyAlignment="1">
      <alignment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Sheet1!$H$18:$H$20</c:f>
              <c:numCache>
                <c:formatCode>General</c:formatCode>
                <c:ptCount val="3"/>
                <c:pt idx="0">
                  <c:v>0.81388000000000005</c:v>
                </c:pt>
                <c:pt idx="1">
                  <c:v>0.88959999999999995</c:v>
                </c:pt>
                <c:pt idx="2">
                  <c:v>0.93920000000000003</c:v>
                </c:pt>
              </c:numCache>
            </c:numRef>
          </c:xVal>
          <c:yVal>
            <c:numRef>
              <c:f>Sheet1!$G$18:$G$20</c:f>
              <c:numCache>
                <c:formatCode>General</c:formatCode>
                <c:ptCount val="3"/>
                <c:pt idx="0">
                  <c:v>0.85651028127857154</c:v>
                </c:pt>
                <c:pt idx="1">
                  <c:v>0.72565437221262907</c:v>
                </c:pt>
                <c:pt idx="2">
                  <c:v>0.55370907090979971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1-4D4D-A120-9E9B34E2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421920"/>
        <c:axId val="1560422400"/>
      </c:scatterChart>
      <c:valAx>
        <c:axId val="15604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2400"/>
        <c:crosses val="autoZero"/>
        <c:crossBetween val="midCat"/>
      </c:valAx>
      <c:valAx>
        <c:axId val="15604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10</xdr:row>
      <xdr:rowOff>52387</xdr:rowOff>
    </xdr:from>
    <xdr:to>
      <xdr:col>17</xdr:col>
      <xdr:colOff>509587</xdr:colOff>
      <xdr:row>24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5BE98-A69A-F095-96A8-33E369BA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0561-08E5-4F38-968A-2C4891B27143}">
  <dimension ref="A1:K20"/>
  <sheetViews>
    <sheetView tabSelected="1" topLeftCell="A9" workbookViewId="0">
      <selection activeCell="I3" sqref="F1:I3"/>
    </sheetView>
  </sheetViews>
  <sheetFormatPr defaultRowHeight="15" x14ac:dyDescent="0.25"/>
  <cols>
    <col min="7" max="7" width="12" customWidth="1"/>
    <col min="8" max="8" width="13" customWidth="1"/>
  </cols>
  <sheetData>
    <row r="1" spans="1:11" ht="15.75" thickBot="1" x14ac:dyDescent="0.3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</row>
    <row r="2" spans="1:11" ht="15.75" thickBot="1" x14ac:dyDescent="0.3">
      <c r="A2" s="3" t="s">
        <v>3</v>
      </c>
      <c r="B2" s="4">
        <v>191108</v>
      </c>
      <c r="C2" s="4">
        <v>292065</v>
      </c>
      <c r="D2" s="4">
        <v>470166</v>
      </c>
      <c r="F2" s="3" t="s">
        <v>8</v>
      </c>
      <c r="G2" s="6">
        <f>191108/223124</f>
        <v>0.85651028127857154</v>
      </c>
      <c r="H2" s="6">
        <f>292065/402485</f>
        <v>0.72565437221262907</v>
      </c>
      <c r="I2" s="6">
        <f>470166/849121</f>
        <v>0.55370907090979971</v>
      </c>
      <c r="K2" t="s">
        <v>13</v>
      </c>
    </row>
    <row r="3" spans="1:11" ht="15.75" thickBot="1" x14ac:dyDescent="0.3">
      <c r="A3" s="3" t="s">
        <v>4</v>
      </c>
      <c r="B3" s="5" t="s">
        <v>5</v>
      </c>
      <c r="C3" s="5" t="s">
        <v>5</v>
      </c>
      <c r="D3" s="5" t="s">
        <v>5</v>
      </c>
      <c r="F3" s="3" t="s">
        <v>9</v>
      </c>
      <c r="G3" s="8">
        <f>B2/G5</f>
        <v>0.8138870315873753</v>
      </c>
      <c r="H3" s="8">
        <f>(C2/H5)</f>
        <v>0.88962838866890037</v>
      </c>
      <c r="I3" s="8">
        <f>(D2/I5)</f>
        <v>0.93920683021739959</v>
      </c>
      <c r="K3" t="s">
        <v>12</v>
      </c>
    </row>
    <row r="4" spans="1:11" ht="15.75" thickBot="1" x14ac:dyDescent="0.3">
      <c r="A4" s="3" t="s">
        <v>6</v>
      </c>
      <c r="B4" s="4">
        <v>32016</v>
      </c>
      <c r="C4" s="4">
        <v>110420</v>
      </c>
      <c r="D4" s="4">
        <v>379121</v>
      </c>
      <c r="F4" s="3" t="s">
        <v>10</v>
      </c>
      <c r="G4" s="7">
        <f>SUM(B2+B4)</f>
        <v>223124</v>
      </c>
      <c r="H4" s="7">
        <f t="shared" ref="H4:I4" si="0">SUM(C2+C4)</f>
        <v>402485</v>
      </c>
      <c r="I4" s="7">
        <f t="shared" si="0"/>
        <v>849287</v>
      </c>
    </row>
    <row r="5" spans="1:11" ht="15.75" thickBot="1" x14ac:dyDescent="0.3">
      <c r="A5" s="3" t="s">
        <v>7</v>
      </c>
      <c r="B5" s="4">
        <v>43701</v>
      </c>
      <c r="C5" s="4">
        <v>36235</v>
      </c>
      <c r="D5" s="4">
        <v>30433</v>
      </c>
      <c r="F5" s="3" t="s">
        <v>11</v>
      </c>
      <c r="G5" s="9">
        <f>SUM(B2+B5)</f>
        <v>234809</v>
      </c>
      <c r="H5" s="9">
        <f t="shared" ref="H5:I5" si="1">SUM(C2+C5)</f>
        <v>328300</v>
      </c>
      <c r="I5" s="9">
        <f t="shared" si="1"/>
        <v>500599</v>
      </c>
    </row>
    <row r="9" spans="1:11" ht="15.75" thickBot="1" x14ac:dyDescent="0.3"/>
    <row r="10" spans="1:11" ht="15.75" thickBot="1" x14ac:dyDescent="0.3">
      <c r="F10" s="10"/>
      <c r="G10" s="1" t="s">
        <v>8</v>
      </c>
      <c r="H10" s="1" t="s">
        <v>9</v>
      </c>
    </row>
    <row r="11" spans="1:11" ht="15.75" thickBot="1" x14ac:dyDescent="0.3">
      <c r="F11" s="1" t="s">
        <v>0</v>
      </c>
      <c r="G11" s="6">
        <f>191108/223124</f>
        <v>0.85651028127857154</v>
      </c>
      <c r="H11" s="8">
        <f>C2/H5</f>
        <v>0.88962838866890037</v>
      </c>
    </row>
    <row r="12" spans="1:11" ht="15.75" thickBot="1" x14ac:dyDescent="0.3">
      <c r="F12" s="1" t="s">
        <v>1</v>
      </c>
      <c r="G12" s="6">
        <f>292065/402485</f>
        <v>0.72565437221262907</v>
      </c>
      <c r="H12" s="6">
        <f>470166/849121</f>
        <v>0.55370907090979971</v>
      </c>
    </row>
    <row r="13" spans="1:11" ht="15.75" thickBot="1" x14ac:dyDescent="0.3">
      <c r="F13" s="1" t="s">
        <v>2</v>
      </c>
      <c r="G13" s="6">
        <f>470166/849121</f>
        <v>0.55370907090979971</v>
      </c>
      <c r="H13" s="8">
        <f>(D2/I5)</f>
        <v>0.93920683021739959</v>
      </c>
    </row>
    <row r="16" spans="1:11" ht="15.75" thickBot="1" x14ac:dyDescent="0.3"/>
    <row r="17" spans="6:8" ht="15.75" thickBot="1" x14ac:dyDescent="0.3">
      <c r="F17" s="10"/>
      <c r="G17" s="1" t="s">
        <v>8</v>
      </c>
      <c r="H17" s="1" t="s">
        <v>9</v>
      </c>
    </row>
    <row r="18" spans="6:8" ht="15.75" thickBot="1" x14ac:dyDescent="0.3">
      <c r="F18" s="1" t="s">
        <v>0</v>
      </c>
      <c r="G18" s="6">
        <f>191108/223124</f>
        <v>0.85651028127857154</v>
      </c>
      <c r="H18" s="8">
        <v>0.81388000000000005</v>
      </c>
    </row>
    <row r="19" spans="6:8" ht="15.75" thickBot="1" x14ac:dyDescent="0.3">
      <c r="F19" s="1" t="s">
        <v>1</v>
      </c>
      <c r="G19" s="6">
        <f>292065/402485</f>
        <v>0.72565437221262907</v>
      </c>
      <c r="H19" s="8">
        <v>0.88959999999999995</v>
      </c>
    </row>
    <row r="20" spans="6:8" ht="15.75" thickBot="1" x14ac:dyDescent="0.3">
      <c r="F20" s="1" t="s">
        <v>2</v>
      </c>
      <c r="G20" s="6">
        <f>470166/849121</f>
        <v>0.55370907090979971</v>
      </c>
      <c r="H20" s="8">
        <v>0.93920000000000003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Jones</dc:creator>
  <cp:lastModifiedBy>Michael Jones</cp:lastModifiedBy>
  <dcterms:created xsi:type="dcterms:W3CDTF">2025-07-02T10:40:15Z</dcterms:created>
  <dcterms:modified xsi:type="dcterms:W3CDTF">2025-07-02T11:48:35Z</dcterms:modified>
</cp:coreProperties>
</file>