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10\OneDrive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G25" i="1"/>
  <c r="H25" i="1"/>
  <c r="I25" i="1"/>
  <c r="J25" i="1"/>
  <c r="K25" i="1"/>
  <c r="L25" i="1"/>
  <c r="M25" i="1"/>
  <c r="N25" i="1"/>
  <c r="O25" i="1"/>
  <c r="P25" i="1"/>
  <c r="Q25" i="1"/>
  <c r="R25" i="1"/>
  <c r="E25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4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E23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E22" i="1"/>
  <c r="F14" i="1"/>
  <c r="F15" i="1" s="1"/>
  <c r="F16" i="1" s="1"/>
  <c r="F17" i="1" s="1"/>
  <c r="G14" i="1"/>
  <c r="G15" i="1" s="1"/>
  <c r="G16" i="1" s="1"/>
  <c r="G17" i="1" s="1"/>
  <c r="H14" i="1"/>
  <c r="H15" i="1" s="1"/>
  <c r="H16" i="1" s="1"/>
  <c r="H17" i="1" s="1"/>
  <c r="I14" i="1"/>
  <c r="I15" i="1" s="1"/>
  <c r="I16" i="1" s="1"/>
  <c r="I17" i="1" s="1"/>
  <c r="J14" i="1"/>
  <c r="J15" i="1" s="1"/>
  <c r="J16" i="1" s="1"/>
  <c r="J17" i="1" s="1"/>
  <c r="K14" i="1"/>
  <c r="K15" i="1" s="1"/>
  <c r="K16" i="1" s="1"/>
  <c r="K17" i="1" s="1"/>
  <c r="L14" i="1"/>
  <c r="L15" i="1" s="1"/>
  <c r="L16" i="1" s="1"/>
  <c r="L17" i="1" s="1"/>
  <c r="M14" i="1"/>
  <c r="M15" i="1" s="1"/>
  <c r="M16" i="1" s="1"/>
  <c r="M17" i="1" s="1"/>
  <c r="N14" i="1"/>
  <c r="N15" i="1" s="1"/>
  <c r="N16" i="1" s="1"/>
  <c r="N17" i="1" s="1"/>
  <c r="O14" i="1"/>
  <c r="O15" i="1" s="1"/>
  <c r="O16" i="1" s="1"/>
  <c r="O17" i="1" s="1"/>
  <c r="P14" i="1"/>
  <c r="P15" i="1" s="1"/>
  <c r="P16" i="1" s="1"/>
  <c r="P17" i="1" s="1"/>
  <c r="Q14" i="1"/>
  <c r="Q15" i="1" s="1"/>
  <c r="Q16" i="1" s="1"/>
  <c r="Q17" i="1" s="1"/>
  <c r="R14" i="1"/>
  <c r="R15" i="1" s="1"/>
  <c r="R16" i="1" s="1"/>
  <c r="R17" i="1" s="1"/>
  <c r="E14" i="1"/>
  <c r="E15" i="1" s="1"/>
  <c r="E16" i="1" s="1"/>
  <c r="E17" i="1" s="1"/>
</calcChain>
</file>

<file path=xl/sharedStrings.xml><?xml version="1.0" encoding="utf-8"?>
<sst xmlns="http://schemas.openxmlformats.org/spreadsheetml/2006/main" count="72" uniqueCount="41">
  <si>
    <t>AFFINE CHIPER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</si>
  <si>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</si>
  <si>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</si>
  <si>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</si>
  <si>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</si>
  <si>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</si>
  <si>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</si>
  <si>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</si>
  <si>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</si>
  <si>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</si>
  <si>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</si>
  <si>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</si>
  <si>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</si>
  <si>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</si>
  <si>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</si>
  <si>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</si>
  <si>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</si>
  <si>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</si>
  <si>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</si>
  <si>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</si>
  <si>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</si>
  <si>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</si>
  <si>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</si>
  <si>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</si>
  <si>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</si>
  <si>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</si>
  <si>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</si>
  <si>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KUNCI</t>
  </si>
  <si>
    <t>JUMLAH</t>
  </si>
  <si>
    <t>ENKRIPSI</t>
  </si>
  <si>
    <t>Plain text</t>
  </si>
  <si>
    <t>X (Urutan Abjad)</t>
  </si>
  <si>
    <t>(A(X)+B)</t>
  </si>
  <si>
    <t>(A(X)+B) mod 26</t>
  </si>
  <si>
    <t>Ciper text</t>
  </si>
  <si>
    <t>DESKRIPSI</t>
  </si>
  <si>
    <t>NILAI A(n) mod 26</t>
  </si>
  <si>
    <t>Cipher Text</t>
  </si>
  <si>
    <t>Y (Urutan Abjad)</t>
  </si>
  <si>
    <t>A(n)(Y-B)</t>
  </si>
  <si>
    <t>A(n)(Y-B) mod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</si>
</sst>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6" borderId="0" xfId="0" applyFill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workbookViewId="0">
      <selection activeCell="L10" sqref="L10"/>
    </sheetView>
  </sheetViews>
  <sheetFormatPr defaultRowHeight="15" x14ac:dyDescent="0.25"/>
  <cols>
    <col min="3" max="3" width="9.140625" customWidth="1"/>
  </cols>
  <sheetData>
    <row r="1" spans="1:28" x14ac:dyDescent="0.25">
      <c r="A1" t="s">
        <v>0</v>
      </c>
    </row>
    <row r="4" spans="1:28" x14ac:dyDescent="0.25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18</v>
      </c>
      <c r="U4" s="1" t="s">
        <v>19</v>
      </c>
      <c r="V4" s="1" t="s">
        <v>20</v>
      </c>
      <c r="W4" s="1" t="s">
        <v>21</v>
      </c>
      <c r="X4" s="1" t="s">
        <v>22</v>
      </c>
      <c r="Y4" s="1" t="s">
        <v>23</v>
      </c>
      <c r="Z4" s="1" t="s">
        <v>24</v>
      </c>
      <c r="AA4" s="1" t="s">
        <v>25</v>
      </c>
      <c r="AB4" s="1" t="s">
        <v>26</v>
      </c>
    </row>
    <row r="5" spans="1:28" x14ac:dyDescent="0.25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</row>
    <row r="8" spans="1:28" x14ac:dyDescent="0.25">
      <c r="C8" s="4" t="s">
        <v>27</v>
      </c>
      <c r="D8" s="5" t="s">
        <v>1</v>
      </c>
      <c r="E8" s="5" t="s">
        <v>2</v>
      </c>
      <c r="G8" s="7" t="s">
        <v>28</v>
      </c>
      <c r="H8" s="7"/>
    </row>
    <row r="9" spans="1:28" x14ac:dyDescent="0.25">
      <c r="C9" s="4"/>
      <c r="D9" s="6">
        <v>5</v>
      </c>
      <c r="E9" s="6">
        <v>7</v>
      </c>
      <c r="F9" s="9"/>
      <c r="G9" s="8">
        <v>26</v>
      </c>
      <c r="H9" s="8"/>
    </row>
    <row r="12" spans="1:28" x14ac:dyDescent="0.25">
      <c r="C12" s="10" t="s">
        <v>29</v>
      </c>
      <c r="D12" s="10"/>
      <c r="E12" s="10"/>
    </row>
    <row r="13" spans="1:28" x14ac:dyDescent="0.25">
      <c r="C13" s="11" t="s">
        <v>30</v>
      </c>
      <c r="D13" s="12"/>
      <c r="E13" s="15" t="s">
        <v>21</v>
      </c>
      <c r="F13" s="15" t="s">
        <v>12</v>
      </c>
      <c r="G13" s="15" t="s">
        <v>6</v>
      </c>
      <c r="H13" s="15" t="s">
        <v>9</v>
      </c>
      <c r="I13" s="15" t="s">
        <v>1</v>
      </c>
      <c r="J13" s="15" t="s">
        <v>20</v>
      </c>
      <c r="K13" s="15" t="s">
        <v>21</v>
      </c>
      <c r="L13" s="15" t="s">
        <v>12</v>
      </c>
      <c r="M13" s="15" t="s">
        <v>11</v>
      </c>
      <c r="N13" s="15" t="s">
        <v>8</v>
      </c>
      <c r="O13" s="15" t="s">
        <v>21</v>
      </c>
      <c r="P13" s="15" t="s">
        <v>19</v>
      </c>
      <c r="Q13" s="15" t="s">
        <v>14</v>
      </c>
      <c r="R13" s="15" t="s">
        <v>1</v>
      </c>
    </row>
    <row r="14" spans="1:28" x14ac:dyDescent="0.25">
      <c r="C14" s="13" t="s">
        <v>31</v>
      </c>
      <c r="D14" s="14"/>
      <c r="E14" s="16">
        <f>HLOOKUP(E13,$C$4:$AB$5,2)</f>
        <v>20</v>
      </c>
      <c r="F14" s="16">
        <f t="shared" ref="F14:R14" si="0">HLOOKUP(F13,$C$4:$AB$5,2)</f>
        <v>11</v>
      </c>
      <c r="G14" s="16">
        <f t="shared" si="0"/>
        <v>5</v>
      </c>
      <c r="H14" s="16">
        <f t="shared" si="0"/>
        <v>8</v>
      </c>
      <c r="I14" s="16">
        <f t="shared" si="0"/>
        <v>0</v>
      </c>
      <c r="J14" s="16">
        <f t="shared" si="0"/>
        <v>19</v>
      </c>
      <c r="K14" s="16">
        <f t="shared" si="0"/>
        <v>20</v>
      </c>
      <c r="L14" s="16">
        <f t="shared" si="0"/>
        <v>11</v>
      </c>
      <c r="M14" s="16">
        <f t="shared" si="0"/>
        <v>10</v>
      </c>
      <c r="N14" s="16">
        <f t="shared" si="0"/>
        <v>7</v>
      </c>
      <c r="O14" s="16">
        <f t="shared" si="0"/>
        <v>20</v>
      </c>
      <c r="P14" s="16">
        <f t="shared" si="0"/>
        <v>18</v>
      </c>
      <c r="Q14" s="16">
        <f t="shared" si="0"/>
        <v>13</v>
      </c>
      <c r="R14" s="16">
        <f t="shared" si="0"/>
        <v>0</v>
      </c>
    </row>
    <row r="15" spans="1:28" x14ac:dyDescent="0.25">
      <c r="C15" s="13" t="s">
        <v>32</v>
      </c>
      <c r="D15" s="14"/>
      <c r="E15" s="16">
        <f>($D$9*(E14)+$E$9)</f>
        <v>107</v>
      </c>
      <c r="F15" s="16">
        <f t="shared" ref="F15:R15" si="1">($D$9*(F14)+$E$9)</f>
        <v>62</v>
      </c>
      <c r="G15" s="16">
        <f t="shared" si="1"/>
        <v>32</v>
      </c>
      <c r="H15" s="16">
        <f t="shared" si="1"/>
        <v>47</v>
      </c>
      <c r="I15" s="16">
        <f t="shared" si="1"/>
        <v>7</v>
      </c>
      <c r="J15" s="16">
        <f t="shared" si="1"/>
        <v>102</v>
      </c>
      <c r="K15" s="16">
        <f t="shared" si="1"/>
        <v>107</v>
      </c>
      <c r="L15" s="16">
        <f t="shared" si="1"/>
        <v>62</v>
      </c>
      <c r="M15" s="16">
        <f t="shared" si="1"/>
        <v>57</v>
      </c>
      <c r="N15" s="16">
        <f t="shared" si="1"/>
        <v>42</v>
      </c>
      <c r="O15" s="16">
        <f t="shared" si="1"/>
        <v>107</v>
      </c>
      <c r="P15" s="16">
        <f t="shared" si="1"/>
        <v>97</v>
      </c>
      <c r="Q15" s="16">
        <f t="shared" si="1"/>
        <v>72</v>
      </c>
      <c r="R15" s="16">
        <f t="shared" si="1"/>
        <v>7</v>
      </c>
    </row>
    <row r="16" spans="1:28" x14ac:dyDescent="0.25">
      <c r="C16" s="13" t="s">
        <v>33</v>
      </c>
      <c r="D16" s="14"/>
      <c r="E16" s="16">
        <f>MOD(E15,$G$9)</f>
        <v>3</v>
      </c>
      <c r="F16" s="16">
        <f t="shared" ref="F16:R16" si="2">MOD(F15,$G$9)</f>
        <v>10</v>
      </c>
      <c r="G16" s="16">
        <f t="shared" si="2"/>
        <v>6</v>
      </c>
      <c r="H16" s="16">
        <f t="shared" si="2"/>
        <v>21</v>
      </c>
      <c r="I16" s="16">
        <f t="shared" si="2"/>
        <v>7</v>
      </c>
      <c r="J16" s="16">
        <f t="shared" si="2"/>
        <v>24</v>
      </c>
      <c r="K16" s="16">
        <f t="shared" si="2"/>
        <v>3</v>
      </c>
      <c r="L16" s="16">
        <f t="shared" si="2"/>
        <v>10</v>
      </c>
      <c r="M16" s="16">
        <f t="shared" si="2"/>
        <v>5</v>
      </c>
      <c r="N16" s="16">
        <f t="shared" si="2"/>
        <v>16</v>
      </c>
      <c r="O16" s="16">
        <f t="shared" si="2"/>
        <v>3</v>
      </c>
      <c r="P16" s="16">
        <f t="shared" si="2"/>
        <v>19</v>
      </c>
      <c r="Q16" s="16">
        <f t="shared" si="2"/>
        <v>20</v>
      </c>
      <c r="R16" s="16">
        <f t="shared" si="2"/>
        <v>7</v>
      </c>
    </row>
    <row r="17" spans="3:18" x14ac:dyDescent="0.25">
      <c r="C17" s="13" t="s">
        <v>34</v>
      </c>
      <c r="D17" s="14"/>
      <c r="E17" s="16" t="str">
        <f>CHAR(E16+65)</f>
        <v>D</v>
      </c>
      <c r="F17" s="16" t="str">
        <f t="shared" ref="F17:R17" si="3">CHAR(F16+65)</f>
        <v>K</v>
      </c>
      <c r="G17" s="16" t="str">
        <f t="shared" si="3"/>
        <v>G</v>
      </c>
      <c r="H17" s="16" t="str">
        <f t="shared" si="3"/>
        <v>V</v>
      </c>
      <c r="I17" s="16" t="str">
        <f t="shared" si="3"/>
        <v>H</v>
      </c>
      <c r="J17" s="16" t="str">
        <f t="shared" si="3"/>
        <v>Y</v>
      </c>
      <c r="K17" s="16" t="str">
        <f t="shared" si="3"/>
        <v>D</v>
      </c>
      <c r="L17" s="16" t="str">
        <f t="shared" si="3"/>
        <v>K</v>
      </c>
      <c r="M17" s="16" t="str">
        <f t="shared" si="3"/>
        <v>F</v>
      </c>
      <c r="N17" s="16" t="str">
        <f t="shared" si="3"/>
        <v>Q</v>
      </c>
      <c r="O17" s="16" t="str">
        <f t="shared" si="3"/>
        <v>D</v>
      </c>
      <c r="P17" s="16" t="str">
        <f t="shared" si="3"/>
        <v>T</v>
      </c>
      <c r="Q17" s="16" t="str">
        <f t="shared" si="3"/>
        <v>U</v>
      </c>
      <c r="R17" s="16" t="str">
        <f t="shared" si="3"/>
        <v>H</v>
      </c>
    </row>
    <row r="19" spans="3:18" x14ac:dyDescent="0.25">
      <c r="C19" s="18" t="s">
        <v>35</v>
      </c>
      <c r="D19" s="18"/>
      <c r="E19" s="1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3:18" x14ac:dyDescent="0.25">
      <c r="C20" s="19" t="s">
        <v>36</v>
      </c>
      <c r="D20" s="19"/>
      <c r="E20" s="23">
        <v>21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3:18" x14ac:dyDescent="0.25">
      <c r="C21" s="20" t="s">
        <v>37</v>
      </c>
      <c r="D21" s="20"/>
      <c r="E21" s="22" t="s">
        <v>4</v>
      </c>
      <c r="F21" s="22" t="s">
        <v>11</v>
      </c>
      <c r="G21" s="22" t="s">
        <v>7</v>
      </c>
      <c r="H21" s="22" t="s">
        <v>22</v>
      </c>
      <c r="I21" s="22" t="s">
        <v>8</v>
      </c>
      <c r="J21" s="22" t="s">
        <v>25</v>
      </c>
      <c r="K21" s="22" t="s">
        <v>4</v>
      </c>
      <c r="L21" s="22" t="s">
        <v>11</v>
      </c>
      <c r="M21" s="22" t="s">
        <v>6</v>
      </c>
      <c r="N21" s="22" t="s">
        <v>17</v>
      </c>
      <c r="O21" s="22" t="s">
        <v>4</v>
      </c>
      <c r="P21" s="22" t="s">
        <v>20</v>
      </c>
      <c r="Q21" s="22" t="s">
        <v>21</v>
      </c>
      <c r="R21" s="22" t="s">
        <v>8</v>
      </c>
    </row>
    <row r="22" spans="3:18" x14ac:dyDescent="0.25">
      <c r="C22" s="17" t="s">
        <v>38</v>
      </c>
      <c r="D22" s="17"/>
      <c r="E22" s="16">
        <f>HLOOKUP(E21,$C$4:$AB$5,2)</f>
        <v>3</v>
      </c>
      <c r="F22" s="16">
        <f t="shared" ref="F22:R22" si="4">HLOOKUP(F21,$C$4:$AB$5,2)</f>
        <v>10</v>
      </c>
      <c r="G22" s="16">
        <f t="shared" si="4"/>
        <v>6</v>
      </c>
      <c r="H22" s="16">
        <f t="shared" si="4"/>
        <v>21</v>
      </c>
      <c r="I22" s="16">
        <f t="shared" si="4"/>
        <v>7</v>
      </c>
      <c r="J22" s="16">
        <f t="shared" si="4"/>
        <v>24</v>
      </c>
      <c r="K22" s="16">
        <f t="shared" si="4"/>
        <v>3</v>
      </c>
      <c r="L22" s="16">
        <f t="shared" si="4"/>
        <v>10</v>
      </c>
      <c r="M22" s="16">
        <f t="shared" si="4"/>
        <v>5</v>
      </c>
      <c r="N22" s="16">
        <f t="shared" si="4"/>
        <v>16</v>
      </c>
      <c r="O22" s="16">
        <f t="shared" si="4"/>
        <v>3</v>
      </c>
      <c r="P22" s="16">
        <f t="shared" si="4"/>
        <v>19</v>
      </c>
      <c r="Q22" s="16">
        <f t="shared" si="4"/>
        <v>20</v>
      </c>
      <c r="R22" s="16">
        <f t="shared" si="4"/>
        <v>7</v>
      </c>
    </row>
    <row r="23" spans="3:18" x14ac:dyDescent="0.25">
      <c r="C23" s="21" t="s">
        <v>39</v>
      </c>
      <c r="D23" s="21"/>
      <c r="E23" s="16">
        <f>($E$20*(E22-$E$9))</f>
        <v>-84</v>
      </c>
      <c r="F23" s="16">
        <f t="shared" ref="F23:R23" si="5">($E$20*(F22-$E$9))</f>
        <v>63</v>
      </c>
      <c r="G23" s="16">
        <f t="shared" si="5"/>
        <v>-21</v>
      </c>
      <c r="H23" s="16">
        <f t="shared" si="5"/>
        <v>294</v>
      </c>
      <c r="I23" s="16">
        <f t="shared" si="5"/>
        <v>0</v>
      </c>
      <c r="J23" s="16">
        <f t="shared" si="5"/>
        <v>357</v>
      </c>
      <c r="K23" s="16">
        <f t="shared" si="5"/>
        <v>-84</v>
      </c>
      <c r="L23" s="16">
        <f t="shared" si="5"/>
        <v>63</v>
      </c>
      <c r="M23" s="16">
        <f t="shared" si="5"/>
        <v>-42</v>
      </c>
      <c r="N23" s="16">
        <f t="shared" si="5"/>
        <v>189</v>
      </c>
      <c r="O23" s="16">
        <f t="shared" si="5"/>
        <v>-84</v>
      </c>
      <c r="P23" s="16">
        <f t="shared" si="5"/>
        <v>252</v>
      </c>
      <c r="Q23" s="16">
        <f t="shared" si="5"/>
        <v>273</v>
      </c>
      <c r="R23" s="16">
        <f t="shared" si="5"/>
        <v>0</v>
      </c>
    </row>
    <row r="24" spans="3:18" x14ac:dyDescent="0.25">
      <c r="C24" s="17" t="s">
        <v>40</v>
      </c>
      <c r="D24" s="17"/>
      <c r="E24" s="16">
        <f>MOD(E23,$G$9)</f>
        <v>20</v>
      </c>
      <c r="F24" s="16">
        <f t="shared" ref="F24:R24" si="6">MOD(F23,$G$9)</f>
        <v>11</v>
      </c>
      <c r="G24" s="16">
        <f t="shared" si="6"/>
        <v>5</v>
      </c>
      <c r="H24" s="16">
        <f t="shared" si="6"/>
        <v>8</v>
      </c>
      <c r="I24" s="16">
        <f t="shared" si="6"/>
        <v>0</v>
      </c>
      <c r="J24" s="16">
        <f t="shared" si="6"/>
        <v>19</v>
      </c>
      <c r="K24" s="16">
        <f t="shared" si="6"/>
        <v>20</v>
      </c>
      <c r="L24" s="16">
        <f t="shared" si="6"/>
        <v>11</v>
      </c>
      <c r="M24" s="16">
        <f t="shared" si="6"/>
        <v>10</v>
      </c>
      <c r="N24" s="16">
        <f t="shared" si="6"/>
        <v>7</v>
      </c>
      <c r="O24" s="16">
        <f t="shared" si="6"/>
        <v>20</v>
      </c>
      <c r="P24" s="16">
        <f t="shared" si="6"/>
        <v>18</v>
      </c>
      <c r="Q24" s="16">
        <f t="shared" si="6"/>
        <v>13</v>
      </c>
      <c r="R24" s="16">
        <f t="shared" si="6"/>
        <v>0</v>
      </c>
    </row>
    <row r="25" spans="3:18" x14ac:dyDescent="0.25">
      <c r="C25" s="17" t="s">
        <v>30</v>
      </c>
      <c r="D25" s="17"/>
      <c r="E25" s="16" t="str">
        <f>CHAR(E24+65)</f>
        <v>U</v>
      </c>
      <c r="F25" s="16" t="str">
        <f t="shared" ref="F25:R25" si="7">CHAR(F24+65)</f>
        <v>L</v>
      </c>
      <c r="G25" s="16" t="str">
        <f t="shared" si="7"/>
        <v>F</v>
      </c>
      <c r="H25" s="16" t="str">
        <f t="shared" si="7"/>
        <v>I</v>
      </c>
      <c r="I25" s="16" t="str">
        <f t="shared" si="7"/>
        <v>A</v>
      </c>
      <c r="J25" s="16" t="str">
        <f t="shared" si="7"/>
        <v>T</v>
      </c>
      <c r="K25" s="16" t="str">
        <f t="shared" si="7"/>
        <v>U</v>
      </c>
      <c r="L25" s="16" t="str">
        <f t="shared" si="7"/>
        <v>L</v>
      </c>
      <c r="M25" s="16" t="str">
        <f t="shared" si="7"/>
        <v>K</v>
      </c>
      <c r="N25" s="16" t="str">
        <f t="shared" si="7"/>
        <v>H</v>
      </c>
      <c r="O25" s="16" t="str">
        <f t="shared" si="7"/>
        <v>U</v>
      </c>
      <c r="P25" s="16" t="str">
        <f t="shared" si="7"/>
        <v>S</v>
      </c>
      <c r="Q25" s="16" t="str">
        <f t="shared" si="7"/>
        <v>N</v>
      </c>
      <c r="R25" s="16" t="str">
        <f t="shared" si="7"/>
        <v>A</v>
      </c>
    </row>
  </sheetData>
  <mergeCells count="16">
    <mergeCell ref="C25:D25"/>
    <mergeCell ref="C19:E19"/>
    <mergeCell ref="C20:D20"/>
    <mergeCell ref="C21:D21"/>
    <mergeCell ref="C23:D23"/>
    <mergeCell ref="C22:D22"/>
    <mergeCell ref="C24:D24"/>
    <mergeCell ref="C8:C9"/>
    <mergeCell ref="G8:H8"/>
    <mergeCell ref="G9:H9"/>
    <mergeCell ref="C12:E12"/>
    <mergeCell ref="C13:D13"/>
    <mergeCell ref="C14:D14"/>
    <mergeCell ref="C15:D15"/>
    <mergeCell ref="C16:D16"/>
    <mergeCell ref="C17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2023-10-10T08:30:26Z</dcterms:created>
  <dcterms:modified xsi:type="dcterms:W3CDTF">2023-10-10T09:30:38Z</dcterms:modified>
</cp:coreProperties>
</file>