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4 семестр\Социология\отчеты\"/>
    </mc:Choice>
  </mc:AlternateContent>
  <bookViews>
    <workbookView xWindow="0" yWindow="0" windowWidth="11868" windowHeight="7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J5" i="1"/>
  <c r="C24" i="1"/>
  <c r="D24" i="1"/>
  <c r="C25" i="1"/>
  <c r="D25" i="1"/>
  <c r="E24" i="1" s="1"/>
  <c r="E29" i="1" s="1"/>
  <c r="E25" i="1"/>
  <c r="F25" i="1"/>
  <c r="C26" i="1"/>
  <c r="E26" i="1" s="1"/>
  <c r="D26" i="1"/>
  <c r="C27" i="1"/>
  <c r="D27" i="1"/>
  <c r="E27" i="1"/>
  <c r="F27" i="1"/>
  <c r="C28" i="1"/>
  <c r="F28" i="1" s="1"/>
  <c r="D28" i="1"/>
  <c r="F10" i="1"/>
  <c r="F20" i="1"/>
  <c r="E9" i="1"/>
  <c r="F9" i="1"/>
  <c r="F6" i="1"/>
  <c r="F7" i="1"/>
  <c r="F8" i="1"/>
  <c r="F5" i="1"/>
  <c r="F19" i="1"/>
  <c r="E19" i="1"/>
  <c r="F16" i="1"/>
  <c r="F17" i="1"/>
  <c r="F18" i="1"/>
  <c r="F15" i="1"/>
  <c r="C7" i="1"/>
  <c r="C6" i="1"/>
  <c r="E6" i="1" s="1"/>
  <c r="C5" i="1"/>
  <c r="E5" i="1"/>
  <c r="E7" i="1"/>
  <c r="E4" i="1"/>
  <c r="E15" i="1"/>
  <c r="E16" i="1"/>
  <c r="E17" i="1"/>
  <c r="E14" i="1"/>
  <c r="C4" i="1"/>
  <c r="C18" i="1"/>
  <c r="C17" i="1"/>
  <c r="C16" i="1"/>
  <c r="C15" i="1"/>
  <c r="C14" i="1"/>
  <c r="D18" i="1"/>
  <c r="D17" i="1"/>
  <c r="D16" i="1"/>
  <c r="D15" i="1"/>
  <c r="D14" i="1"/>
  <c r="F26" i="1" l="1"/>
  <c r="F29" i="1" s="1"/>
  <c r="F30" i="1" s="1"/>
</calcChain>
</file>

<file path=xl/sharedStrings.xml><?xml version="1.0" encoding="utf-8"?>
<sst xmlns="http://schemas.openxmlformats.org/spreadsheetml/2006/main" count="23" uniqueCount="10">
  <si>
    <t>Всего:</t>
  </si>
  <si>
    <t>Задание 1</t>
  </si>
  <si>
    <t>qi</t>
  </si>
  <si>
    <t>pi</t>
  </si>
  <si>
    <r>
      <t>p</t>
    </r>
    <r>
      <rPr>
        <b/>
        <vertAlign val="subscript"/>
        <sz val="14"/>
        <color rgb="FF000000"/>
        <rFont val="Times New Roman"/>
        <family val="1"/>
        <charset val="204"/>
      </rPr>
      <t>i</t>
    </r>
    <r>
      <rPr>
        <b/>
        <sz val="14"/>
        <color rgb="FF000000"/>
        <rFont val="Times New Roman"/>
        <family val="1"/>
        <charset val="204"/>
      </rPr>
      <t>q</t>
    </r>
    <r>
      <rPr>
        <b/>
        <vertAlign val="subscript"/>
        <sz val="14"/>
        <color rgb="FF000000"/>
        <rFont val="Times New Roman"/>
        <family val="1"/>
        <charset val="204"/>
      </rPr>
      <t>i+1</t>
    </r>
  </si>
  <si>
    <r>
      <t>p</t>
    </r>
    <r>
      <rPr>
        <b/>
        <vertAlign val="subscript"/>
        <sz val="14"/>
        <color rgb="FF000000"/>
        <rFont val="Times New Roman"/>
        <family val="1"/>
        <charset val="204"/>
      </rPr>
      <t>i+1</t>
    </r>
    <r>
      <rPr>
        <b/>
        <sz val="14"/>
        <color rgb="FF000000"/>
        <rFont val="Times New Roman"/>
        <family val="1"/>
        <charset val="204"/>
      </rPr>
      <t>q</t>
    </r>
  </si>
  <si>
    <t>----</t>
  </si>
  <si>
    <t xml:space="preserve"> Рассчитать величину коэффициента Джини в РБ за 2005, 2012, 2020 годы</t>
  </si>
  <si>
    <t xml:space="preserve">Коэффициент Джинни равен: </t>
  </si>
  <si>
    <t>Коэффициент Джинни равен: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</si>
</sst>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vertAlign val="subscript"/>
      <sz val="14"/>
      <color rgb="FF00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4" xfId="0" applyBorder="1" applyAlignment="1"/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изменения коэфицента Джини</a:t>
            </a:r>
          </a:p>
        </c:rich>
      </c:tx>
      <c:layout>
        <c:manualLayout>
          <c:xMode val="edge"/>
          <c:yMode val="edge"/>
          <c:x val="1.4930008748906451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Лист1!$I$5:$I$7</c:f>
              <c:numCache>
                <c:formatCode>General</c:formatCode>
                <c:ptCount val="3"/>
                <c:pt idx="0">
                  <c:v>2005</c:v>
                </c:pt>
                <c:pt idx="1">
                  <c:v>2012</c:v>
                </c:pt>
                <c:pt idx="2">
                  <c:v>2020</c:v>
                </c:pt>
              </c:numCache>
            </c:numRef>
          </c:cat>
          <c:val>
            <c:numRef>
              <c:f>Лист1!$J$5:$J$7</c:f>
              <c:numCache>
                <c:formatCode>General</c:formatCode>
                <c:ptCount val="3"/>
                <c:pt idx="0">
                  <c:v>0.24360000000000026</c:v>
                </c:pt>
                <c:pt idx="1">
                  <c:v>0.25560000000000005</c:v>
                </c:pt>
                <c:pt idx="2">
                  <c:v>0.25240000000000018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A-4C43-A275-C7B26DE9E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527023"/>
        <c:axId val="1887532015"/>
      </c:barChart>
      <c:catAx>
        <c:axId val="188752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532015"/>
        <c:crosses val="autoZero"/>
        <c:auto val="1"/>
        <c:lblAlgn val="ctr"/>
        <c:lblOffset val="100"/>
        <c:noMultiLvlLbl val="0"/>
      </c:catAx>
      <c:valAx>
        <c:axId val="18875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52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8</xdr:row>
      <xdr:rowOff>23813</xdr:rowOff>
    </xdr:from>
    <xdr:to>
      <xdr:col>14</xdr:col>
      <xdr:colOff>514350</xdr:colOff>
      <xdr:row>22</xdr:row>
      <xdr:rowOff>166688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tabSelected="1" zoomScale="80" zoomScaleNormal="55" workbookViewId="0">
      <selection activeCell="R10" sqref="R10"/>
    </sheetView>
  </sheetViews>
  <sheetFormatPr defaultRowHeight="14.4" x14ac:dyDescent="0.3"/>
  <sheetData>
    <row r="1" spans="2:10" ht="18" customHeight="1" x14ac:dyDescent="0.3">
      <c r="C1" s="13"/>
      <c r="D1" s="13"/>
      <c r="E1" s="13"/>
      <c r="F1" s="13"/>
      <c r="G1" s="13"/>
    </row>
    <row r="2" spans="2:10" ht="14.4" customHeight="1" x14ac:dyDescent="0.3">
      <c r="B2" t="s">
        <v>1</v>
      </c>
      <c r="C2" s="14" t="s">
        <v>7</v>
      </c>
      <c r="D2" s="14"/>
      <c r="E2" s="14"/>
      <c r="F2" s="14"/>
      <c r="G2" s="14"/>
      <c r="H2" s="14"/>
    </row>
    <row r="3" spans="2:10" ht="19.8" x14ac:dyDescent="0.3">
      <c r="B3" s="7">
        <v>2005</v>
      </c>
      <c r="C3" s="11" t="s">
        <v>3</v>
      </c>
      <c r="D3" s="10" t="s">
        <v>2</v>
      </c>
      <c r="E3" s="11" t="s">
        <v>4</v>
      </c>
      <c r="F3" s="11" t="s">
        <v>5</v>
      </c>
    </row>
    <row r="4" spans="2:10" ht="14.4" customHeight="1" x14ac:dyDescent="0.3">
      <c r="B4" s="8"/>
      <c r="C4" s="1">
        <f>0.2</f>
        <v>0.2</v>
      </c>
      <c r="D4" s="1">
        <v>9.6000000000000002E-2</v>
      </c>
      <c r="E4" s="1">
        <f>C4*D5</f>
        <v>4.7800000000000002E-2</v>
      </c>
      <c r="F4" s="12" t="s">
        <v>6</v>
      </c>
    </row>
    <row r="5" spans="2:10" x14ac:dyDescent="0.3">
      <c r="B5" s="8"/>
      <c r="C5" s="1">
        <f>0.4</f>
        <v>0.4</v>
      </c>
      <c r="D5" s="1">
        <v>0.23899999999999999</v>
      </c>
      <c r="E5" s="1">
        <f t="shared" ref="E5:E7" si="0">C5*D6</f>
        <v>0.16639999999999999</v>
      </c>
      <c r="F5" s="1">
        <f>C5*D4</f>
        <v>3.8400000000000004E-2</v>
      </c>
      <c r="I5">
        <v>2005</v>
      </c>
      <c r="J5">
        <f>F10</f>
        <v>0.24360000000000026</v>
      </c>
    </row>
    <row r="6" spans="2:10" x14ac:dyDescent="0.3">
      <c r="B6" s="8"/>
      <c r="C6" s="1">
        <f>0.6</f>
        <v>0.6</v>
      </c>
      <c r="D6" s="1">
        <v>0.41599999999999998</v>
      </c>
      <c r="E6" s="1">
        <f t="shared" si="0"/>
        <v>0.38400000000000001</v>
      </c>
      <c r="F6" s="1">
        <f t="shared" ref="F6:F8" si="1">C6*D5</f>
        <v>0.1434</v>
      </c>
      <c r="I6">
        <v>2012</v>
      </c>
      <c r="J6">
        <f>F20</f>
        <v>0.25560000000000005</v>
      </c>
    </row>
    <row r="7" spans="2:10" x14ac:dyDescent="0.3">
      <c r="B7" s="8"/>
      <c r="C7" s="1">
        <f>0.8</f>
        <v>0.8</v>
      </c>
      <c r="D7" s="1">
        <v>0.64</v>
      </c>
      <c r="E7" s="1">
        <f t="shared" si="0"/>
        <v>0.8</v>
      </c>
      <c r="F7" s="1">
        <f t="shared" si="1"/>
        <v>0.33279999999999998</v>
      </c>
      <c r="I7">
        <v>2020</v>
      </c>
      <c r="J7">
        <f>F30</f>
        <v>0.25240000000000018</v>
      </c>
    </row>
    <row r="8" spans="2:10" x14ac:dyDescent="0.3">
      <c r="B8" s="8"/>
      <c r="C8" s="1">
        <v>1</v>
      </c>
      <c r="D8" s="1">
        <v>1</v>
      </c>
      <c r="E8" s="1"/>
      <c r="F8" s="1">
        <f t="shared" si="1"/>
        <v>0.64</v>
      </c>
    </row>
    <row r="9" spans="2:10" x14ac:dyDescent="0.3">
      <c r="B9" s="8"/>
      <c r="C9" s="1" t="s">
        <v>0</v>
      </c>
      <c r="D9" s="1"/>
      <c r="E9" s="1">
        <f>SUM(E4:E7)</f>
        <v>1.3982000000000001</v>
      </c>
      <c r="F9" s="1">
        <f>SUM(F5:F8)</f>
        <v>1.1545999999999998</v>
      </c>
    </row>
    <row r="10" spans="2:10" x14ac:dyDescent="0.3">
      <c r="B10" s="9"/>
      <c r="C10" s="4" t="s">
        <v>9</v>
      </c>
      <c r="D10" s="5"/>
      <c r="E10" s="5"/>
      <c r="F10" s="15">
        <f>E9-F9</f>
        <v>0.24360000000000026</v>
      </c>
    </row>
    <row r="13" spans="2:10" ht="19.8" x14ac:dyDescent="0.3">
      <c r="B13" s="7">
        <v>2012</v>
      </c>
      <c r="C13" s="11" t="s">
        <v>3</v>
      </c>
      <c r="D13" s="10" t="s">
        <v>2</v>
      </c>
      <c r="E13" s="11" t="s">
        <v>4</v>
      </c>
      <c r="F13" s="11" t="s">
        <v>5</v>
      </c>
    </row>
    <row r="14" spans="2:10" x14ac:dyDescent="0.3">
      <c r="B14" s="8"/>
      <c r="C14" s="1">
        <f>0.2</f>
        <v>0.2</v>
      </c>
      <c r="D14" s="1">
        <f>0.091</f>
        <v>9.0999999999999998E-2</v>
      </c>
      <c r="E14" s="1">
        <f>C14*D15</f>
        <v>4.6000000000000006E-2</v>
      </c>
      <c r="F14" s="12" t="s">
        <v>6</v>
      </c>
    </row>
    <row r="15" spans="2:10" x14ac:dyDescent="0.3">
      <c r="B15" s="8"/>
      <c r="C15" s="1">
        <f>0.4</f>
        <v>0.4</v>
      </c>
      <c r="D15" s="1">
        <f>0.23</f>
        <v>0.23</v>
      </c>
      <c r="E15" s="1">
        <f t="shared" ref="E15:E17" si="2">C15*D16</f>
        <v>0.16240000000000002</v>
      </c>
      <c r="F15" s="1">
        <f>C15*D14</f>
        <v>3.6400000000000002E-2</v>
      </c>
    </row>
    <row r="16" spans="2:10" x14ac:dyDescent="0.3">
      <c r="B16" s="8"/>
      <c r="C16" s="1">
        <f>0.6</f>
        <v>0.6</v>
      </c>
      <c r="D16" s="1">
        <f>0.406</f>
        <v>0.40600000000000003</v>
      </c>
      <c r="E16" s="1">
        <f t="shared" si="2"/>
        <v>0.38040000000000002</v>
      </c>
      <c r="F16" s="1">
        <f t="shared" ref="F16:F18" si="3">C16*D15</f>
        <v>0.13800000000000001</v>
      </c>
    </row>
    <row r="17" spans="2:6" x14ac:dyDescent="0.3">
      <c r="B17" s="8"/>
      <c r="C17" s="1">
        <f>0.8</f>
        <v>0.8</v>
      </c>
      <c r="D17" s="1">
        <f>0.634</f>
        <v>0.63400000000000001</v>
      </c>
      <c r="E17" s="1">
        <f t="shared" si="2"/>
        <v>0.8</v>
      </c>
      <c r="F17" s="1">
        <f t="shared" si="3"/>
        <v>0.32480000000000003</v>
      </c>
    </row>
    <row r="18" spans="2:6" x14ac:dyDescent="0.3">
      <c r="B18" s="8"/>
      <c r="C18" s="1">
        <f>1</f>
        <v>1</v>
      </c>
      <c r="D18" s="1">
        <f>1</f>
        <v>1</v>
      </c>
      <c r="E18" s="1"/>
      <c r="F18" s="1">
        <f t="shared" si="3"/>
        <v>0.63400000000000001</v>
      </c>
    </row>
    <row r="19" spans="2:6" x14ac:dyDescent="0.3">
      <c r="B19" s="8"/>
      <c r="C19" s="1" t="s">
        <v>0</v>
      </c>
      <c r="D19" s="1"/>
      <c r="E19" s="1">
        <f>SUM(E14:E17)</f>
        <v>1.3888</v>
      </c>
      <c r="F19" s="1">
        <f>SUM(F15:F18)</f>
        <v>1.1332</v>
      </c>
    </row>
    <row r="20" spans="2:6" x14ac:dyDescent="0.3">
      <c r="B20" s="9"/>
      <c r="C20" s="4" t="s">
        <v>8</v>
      </c>
      <c r="D20" s="5"/>
      <c r="E20" s="5"/>
      <c r="F20" s="15">
        <f>E19-F19</f>
        <v>0.25560000000000005</v>
      </c>
    </row>
    <row r="23" spans="2:6" ht="19.8" x14ac:dyDescent="0.3">
      <c r="B23" s="3">
        <v>2020</v>
      </c>
      <c r="C23" s="11" t="s">
        <v>3</v>
      </c>
      <c r="D23" s="10" t="s">
        <v>2</v>
      </c>
      <c r="E23" s="11" t="s">
        <v>4</v>
      </c>
      <c r="F23" s="11" t="s">
        <v>5</v>
      </c>
    </row>
    <row r="24" spans="2:6" x14ac:dyDescent="0.3">
      <c r="B24" s="3"/>
      <c r="C24" s="1">
        <f>0.2</f>
        <v>0.2</v>
      </c>
      <c r="D24" s="1">
        <f>0.098</f>
        <v>9.8000000000000004E-2</v>
      </c>
      <c r="E24" s="1">
        <f>C24*D25</f>
        <v>4.7399999999999998E-2</v>
      </c>
      <c r="F24" s="12" t="s">
        <v>6</v>
      </c>
    </row>
    <row r="25" spans="2:6" x14ac:dyDescent="0.3">
      <c r="B25" s="3"/>
      <c r="C25" s="1">
        <f>0.4</f>
        <v>0.4</v>
      </c>
      <c r="D25" s="1">
        <f>0.237</f>
        <v>0.23699999999999999</v>
      </c>
      <c r="E25" s="1">
        <f t="shared" ref="E25:E27" si="4">C25*D26</f>
        <v>0.16320000000000001</v>
      </c>
      <c r="F25" s="1">
        <f>C25*D24</f>
        <v>3.9200000000000006E-2</v>
      </c>
    </row>
    <row r="26" spans="2:6" x14ac:dyDescent="0.3">
      <c r="B26" s="3"/>
      <c r="C26" s="1">
        <f>0.6</f>
        <v>0.6</v>
      </c>
      <c r="D26" s="1">
        <f>0.408</f>
        <v>0.40799999999999997</v>
      </c>
      <c r="E26" s="1">
        <f t="shared" si="4"/>
        <v>0.37559999999999999</v>
      </c>
      <c r="F26" s="1">
        <f t="shared" ref="F26:F28" si="5">C26*D25</f>
        <v>0.14219999999999999</v>
      </c>
    </row>
    <row r="27" spans="2:6" x14ac:dyDescent="0.3">
      <c r="B27" s="3"/>
      <c r="C27" s="1">
        <f>0.8</f>
        <v>0.8</v>
      </c>
      <c r="D27" s="1">
        <f>0.626</f>
        <v>0.626</v>
      </c>
      <c r="E27" s="1">
        <f t="shared" si="4"/>
        <v>0.8</v>
      </c>
      <c r="F27" s="1">
        <f t="shared" si="5"/>
        <v>0.32640000000000002</v>
      </c>
    </row>
    <row r="28" spans="2:6" x14ac:dyDescent="0.3">
      <c r="B28" s="3"/>
      <c r="C28" s="1">
        <f>1</f>
        <v>1</v>
      </c>
      <c r="D28" s="1">
        <f>1</f>
        <v>1</v>
      </c>
      <c r="E28" s="1"/>
      <c r="F28" s="1">
        <f t="shared" si="5"/>
        <v>0.626</v>
      </c>
    </row>
    <row r="29" spans="2:6" x14ac:dyDescent="0.3">
      <c r="B29" s="3"/>
      <c r="C29" s="1" t="s">
        <v>0</v>
      </c>
      <c r="D29" s="1"/>
      <c r="E29" s="1">
        <f>SUM(E24:E27)</f>
        <v>1.3862000000000001</v>
      </c>
      <c r="F29" s="1">
        <f>SUM(F25:F28)</f>
        <v>1.1337999999999999</v>
      </c>
    </row>
    <row r="30" spans="2:6" x14ac:dyDescent="0.3">
      <c r="B30" s="3"/>
      <c r="C30" s="4" t="s">
        <v>9</v>
      </c>
      <c r="D30" s="5"/>
      <c r="E30" s="6"/>
      <c r="F30" s="16">
        <f>E29-F29</f>
        <v>0.25240000000000018</v>
      </c>
    </row>
    <row r="35" spans="2:2" ht="18" x14ac:dyDescent="0.3">
      <c r="B35" s="2"/>
    </row>
  </sheetData>
  <mergeCells count="7">
    <mergeCell ref="C2:H2"/>
    <mergeCell ref="C20:E20"/>
    <mergeCell ref="C10:E10"/>
    <mergeCell ref="B3:B10"/>
    <mergeCell ref="B13:B20"/>
    <mergeCell ref="B23:B30"/>
    <mergeCell ref="C30:E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Computer</cp:lastModifiedBy>
  <dcterms:created xsi:type="dcterms:W3CDTF">2022-05-26T14:21:59Z</dcterms:created>
  <dcterms:modified xsi:type="dcterms:W3CDTF">2022-06-05T17:01:46Z</dcterms:modified>
</cp:coreProperties>
</file>