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15345" windowHeight="4635"/>
  </bookViews>
  <sheets>
    <sheet name="Hoja1" sheetId="1" r:id="rId1"/>
  </sheets>
  <definedNames>
    <definedName name="_xlnm._FilterDatabase" localSheetId="0" hidden="1">Hoja1!$A$9:$A$14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0" i="1" l="1"/>
  <c r="N51" i="1"/>
  <c r="T51" i="1"/>
  <c r="AA51" i="1"/>
  <c r="AA52" i="1"/>
  <c r="AA53" i="1"/>
  <c r="AA54" i="1"/>
  <c r="Z51" i="1"/>
  <c r="Z52" i="1"/>
  <c r="Z53" i="1"/>
  <c r="Z54" i="1"/>
  <c r="Z50" i="1"/>
  <c r="W51" i="1"/>
  <c r="W52" i="1"/>
  <c r="W53" i="1"/>
  <c r="W54" i="1"/>
  <c r="W50" i="1"/>
  <c r="AD54" i="1"/>
  <c r="AD53" i="1"/>
  <c r="AD52" i="1"/>
  <c r="AD51" i="1"/>
  <c r="AD50" i="1"/>
  <c r="T52" i="1"/>
  <c r="T53" i="1"/>
  <c r="T54" i="1"/>
  <c r="T50" i="1"/>
  <c r="Q51" i="1"/>
  <c r="Q52" i="1"/>
  <c r="Q53" i="1"/>
  <c r="Q54" i="1"/>
  <c r="Q50" i="1"/>
  <c r="N52" i="1"/>
  <c r="N53" i="1"/>
  <c r="N54" i="1"/>
  <c r="N50" i="1"/>
  <c r="K51" i="1"/>
  <c r="K52" i="1"/>
  <c r="K53" i="1"/>
  <c r="K54" i="1"/>
  <c r="K50" i="1"/>
  <c r="H51" i="1"/>
  <c r="H52" i="1"/>
  <c r="H53" i="1"/>
  <c r="H54" i="1"/>
  <c r="H50" i="1"/>
  <c r="E51" i="1"/>
  <c r="E52" i="1"/>
  <c r="E53" i="1"/>
  <c r="E54" i="1"/>
  <c r="E50" i="1"/>
  <c r="F44" i="1"/>
  <c r="D44" i="1"/>
  <c r="C44" i="1"/>
  <c r="AD29" i="1"/>
  <c r="AD28" i="1"/>
  <c r="AD27" i="1"/>
  <c r="AD25" i="1"/>
  <c r="AD26" i="1"/>
  <c r="Y30" i="1"/>
  <c r="AC30" i="1"/>
  <c r="AA30" i="1"/>
  <c r="V30" i="1"/>
  <c r="S30" i="1"/>
  <c r="O30" i="1"/>
  <c r="J30" i="1"/>
  <c r="F30" i="1"/>
  <c r="AA14" i="1"/>
  <c r="AC14" i="1"/>
  <c r="AE14" i="1"/>
  <c r="Y14" i="1"/>
  <c r="V14" i="1"/>
  <c r="S14" i="1"/>
  <c r="O14" i="1"/>
  <c r="J14" i="1"/>
  <c r="F14" i="1"/>
  <c r="AF13" i="1"/>
  <c r="AF12" i="1"/>
  <c r="AF11" i="1"/>
  <c r="AF10" i="1"/>
  <c r="AF9" i="1"/>
</calcChain>
</file>

<file path=xl/sharedStrings.xml><?xml version="1.0" encoding="utf-8"?>
<sst xmlns="http://schemas.openxmlformats.org/spreadsheetml/2006/main" count="178" uniqueCount="103">
  <si>
    <t>DESEMPEÑO INDIVIDUAL DEL PROYECTO</t>
  </si>
  <si>
    <t>Primera entrega 19/06/2018</t>
  </si>
  <si>
    <t>Segunda entrega 25/06/2018</t>
  </si>
  <si>
    <t>Martin Alpuche</t>
  </si>
  <si>
    <t>Ulises Ancona</t>
  </si>
  <si>
    <t>Emmanuel Azcorra</t>
  </si>
  <si>
    <t>Shaid Bojorquez</t>
  </si>
  <si>
    <t>Juan Duran</t>
  </si>
  <si>
    <t>ASISTENCIA</t>
  </si>
  <si>
    <t>DIAGRAMA DE CASOS DE USO</t>
  </si>
  <si>
    <t>DIAGRAMA DE CLASES</t>
  </si>
  <si>
    <t>ESCENARIOS DE USO</t>
  </si>
  <si>
    <t>MINUTAS</t>
  </si>
  <si>
    <t>DIAGRAMA DE GANTT</t>
  </si>
  <si>
    <t>DESEMPEÑO</t>
  </si>
  <si>
    <t>CODIFICACION</t>
  </si>
  <si>
    <t>TOTAL</t>
  </si>
  <si>
    <t>Elaboración de la minutas por cada reunión</t>
  </si>
  <si>
    <t xml:space="preserve">Revisión y cambios en el escenario 1 y 3 </t>
  </si>
  <si>
    <t>Revisión y cambios del diagrama</t>
  </si>
  <si>
    <t>Elaboración del diagrama</t>
  </si>
  <si>
    <t>Elaboración de los casos de uso del administrador</t>
  </si>
  <si>
    <t>Elaboración de los casos de uso del usuario</t>
  </si>
  <si>
    <t>Elaboración de todos los escenarios de uso</t>
  </si>
  <si>
    <t>Revision de las minutas</t>
  </si>
  <si>
    <t>Requerimientos funcionales</t>
  </si>
  <si>
    <t>Requerimientos no funcinales</t>
  </si>
  <si>
    <t>Elaboracion en conjunto de los requerimientos</t>
  </si>
  <si>
    <t>Elaboración y actualización  de los requerimientos</t>
  </si>
  <si>
    <t>Elaboracion del diagrama de gantt en conjunto</t>
  </si>
  <si>
    <t>Elaboracion del diagrama de gantt en conjunto, mapeando lo que está en las minutas</t>
  </si>
  <si>
    <t>OTROS</t>
  </si>
  <si>
    <t>Monitoreo de avances,                 Documento de desempeño individual</t>
  </si>
  <si>
    <t>Clases con metodos y atributos en Java de acuerdo al diagrama de clases, Diseño de interfaz grafica</t>
  </si>
  <si>
    <t>Asignacion de roles</t>
  </si>
  <si>
    <t>Documento de desempeño individual</t>
  </si>
  <si>
    <t>Revision y actualizacion de los requerimientos</t>
  </si>
  <si>
    <t>Bueno: (150-179)</t>
  </si>
  <si>
    <t>Medio: (130-149)</t>
  </si>
  <si>
    <t>Deficiente: (Menos de 130</t>
  </si>
  <si>
    <t>Excelente: (Mas de 179)</t>
  </si>
  <si>
    <t>Excelente</t>
  </si>
  <si>
    <t>Bueno</t>
  </si>
  <si>
    <t>Actualización Requerimientos</t>
  </si>
  <si>
    <t>Diagrama MVC</t>
  </si>
  <si>
    <t>Actualizacion diagrama Clases</t>
  </si>
  <si>
    <t>Revisión y actualización de los requerimientos</t>
  </si>
  <si>
    <t>Actualizacion Escenarios de uso</t>
  </si>
  <si>
    <t>Diseño interfaz Usuario</t>
  </si>
  <si>
    <t>Definición de elementos del diagrama</t>
  </si>
  <si>
    <t>Union de los elementos y creación del diagrama</t>
  </si>
  <si>
    <t>Revision y actualización del diagrama</t>
  </si>
  <si>
    <t>De la clase conexión 
a base de datos</t>
  </si>
  <si>
    <t>Estandar de Codificacion</t>
  </si>
  <si>
    <t>Elaboracion del documento</t>
  </si>
  <si>
    <t>Interfaz de ventana Producto</t>
  </si>
  <si>
    <t>Interfaz de ventanas: Tarjeta y
 Reporte de ventas</t>
  </si>
  <si>
    <t>Interfaz de ventanas: Home, Administrador, Categorias, IniciarSesion, Registro</t>
  </si>
  <si>
    <t>Revisión y cambios del diagrama del módulo del administrador</t>
  </si>
  <si>
    <t>Implementacion del MVC, usando capas</t>
  </si>
  <si>
    <t>Implementacion de las clases Registro y Login</t>
  </si>
  <si>
    <t>Implementacion de la clase Membresia</t>
  </si>
  <si>
    <t>Excelente: (Mas de 150)</t>
  </si>
  <si>
    <t>Bueno: (120-149)</t>
  </si>
  <si>
    <t>Medio: (90-119)</t>
  </si>
  <si>
    <t>Deficiente: (Menos de 90)</t>
  </si>
  <si>
    <t>Entrega final del proyecto</t>
  </si>
  <si>
    <t>Imtegrante</t>
  </si>
  <si>
    <t xml:space="preserve">Shaid Bojorquez </t>
  </si>
  <si>
    <t xml:space="preserve">Martin Alpuche </t>
  </si>
  <si>
    <t>Ulises Anconca</t>
  </si>
  <si>
    <t xml:space="preserve">Juan Duran </t>
  </si>
  <si>
    <t xml:space="preserve">Asistencia </t>
  </si>
  <si>
    <t xml:space="preserve">Seguimiento de la bitacora de actividades </t>
  </si>
  <si>
    <t>Uso del repositorio</t>
  </si>
  <si>
    <t xml:space="preserve">Calendario de actividades </t>
  </si>
  <si>
    <t>Programacion de actividades</t>
  </si>
  <si>
    <t xml:space="preserve">Documentacion del codigo </t>
  </si>
  <si>
    <t>Al codificar</t>
  </si>
  <si>
    <t>JAVADOC</t>
  </si>
  <si>
    <t>VIDEO</t>
  </si>
  <si>
    <t xml:space="preserve">Explicacion de compra de productos </t>
  </si>
  <si>
    <t xml:space="preserve">Explicacion administrador </t>
  </si>
  <si>
    <t xml:space="preserve">Explicacion administrador  y edicion </t>
  </si>
  <si>
    <t xml:space="preserve">Recorrido por tienda </t>
  </si>
  <si>
    <t xml:space="preserve">Explicacion registro </t>
  </si>
  <si>
    <t xml:space="preserve">Documento de requisitos </t>
  </si>
  <si>
    <t>Horas</t>
  </si>
  <si>
    <t>Dificultad</t>
  </si>
  <si>
    <t>Horas presenciales</t>
  </si>
  <si>
    <t>Horas no presenciales</t>
  </si>
  <si>
    <t xml:space="preserve">Horas no presenciales </t>
  </si>
  <si>
    <t xml:space="preserve">Dificultad </t>
  </si>
  <si>
    <t>Integrante</t>
  </si>
  <si>
    <t xml:space="preserve">Documento de requisitos actualizado </t>
  </si>
  <si>
    <t>Calendario de actividades</t>
  </si>
  <si>
    <t>Documentacion del codigo</t>
  </si>
  <si>
    <t>Codificacion</t>
  </si>
  <si>
    <t>Total</t>
  </si>
  <si>
    <t xml:space="preserve">  Bitacora de actividades</t>
  </si>
  <si>
    <t>Diseño de interfaz grafica</t>
  </si>
  <si>
    <t>Dificualtad</t>
  </si>
  <si>
    <t>Otros(investigacion, video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</si>
</sst>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2B0D7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3" borderId="2" xfId="0" applyFill="1" applyBorder="1" applyAlignment="1">
      <alignment horizontal="center" vertical="top"/>
    </xf>
    <xf numFmtId="9" fontId="0" fillId="4" borderId="1" xfId="0" applyNumberForma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9" fontId="0" fillId="7" borderId="1" xfId="0" applyNumberForma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9" fontId="0" fillId="6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9" fontId="0" fillId="11" borderId="3" xfId="0" applyNumberFormat="1" applyFill="1" applyBorder="1" applyAlignment="1">
      <alignment horizontal="center" vertical="center"/>
    </xf>
    <xf numFmtId="9" fontId="0" fillId="10" borderId="1" xfId="0" applyNumberForma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9" fontId="0" fillId="8" borderId="1" xfId="0" applyNumberFormat="1" applyFill="1" applyBorder="1" applyAlignment="1">
      <alignment horizontal="center" vertical="center"/>
    </xf>
    <xf numFmtId="9" fontId="0" fillId="6" borderId="1" xfId="0" applyNumberFormat="1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9" fontId="0" fillId="0" borderId="1" xfId="0" applyNumberFormat="1" applyFill="1" applyBorder="1" applyAlignment="1">
      <alignment horizontal="center" vertical="center"/>
    </xf>
    <xf numFmtId="9" fontId="0" fillId="12" borderId="1" xfId="0" applyNumberFormat="1" applyFill="1" applyBorder="1" applyAlignment="1">
      <alignment horizontal="center" vertical="center"/>
    </xf>
    <xf numFmtId="9" fontId="0" fillId="13" borderId="1" xfId="0" applyNumberFormat="1" applyFill="1" applyBorder="1" applyAlignment="1">
      <alignment horizontal="center" vertical="center"/>
    </xf>
    <xf numFmtId="9" fontId="0" fillId="13" borderId="1" xfId="0" applyNumberFormat="1" applyFill="1" applyBorder="1" applyAlignment="1">
      <alignment horizontal="center" vertical="center" wrapText="1"/>
    </xf>
    <xf numFmtId="9" fontId="0" fillId="12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9" fontId="0" fillId="0" borderId="0" xfId="0" applyNumberFormat="1" applyFill="1" applyAlignment="1">
      <alignment horizontal="center" vertical="center"/>
    </xf>
    <xf numFmtId="9" fontId="0" fillId="11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9" fontId="0" fillId="14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9" fontId="0" fillId="10" borderId="1" xfId="0" quotePrefix="1" applyNumberForma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/>
    <xf numFmtId="9" fontId="0" fillId="0" borderId="0" xfId="0" applyNumberFormat="1" applyAlignment="1">
      <alignment wrapText="1"/>
    </xf>
    <xf numFmtId="9" fontId="0" fillId="0" borderId="0" xfId="0" applyNumberFormat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16" borderId="0" xfId="0" applyFill="1" applyAlignment="1">
      <alignment horizontal="center" vertical="center" wrapText="1"/>
    </xf>
    <xf numFmtId="9" fontId="0" fillId="16" borderId="0" xfId="0" applyNumberFormat="1" applyFill="1"/>
    <xf numFmtId="0" fontId="0" fillId="16" borderId="0" xfId="0" applyFill="1"/>
    <xf numFmtId="0" fontId="0" fillId="12" borderId="0" xfId="0" applyFill="1" applyAlignment="1">
      <alignment horizontal="center" vertical="center" wrapText="1"/>
    </xf>
    <xf numFmtId="0" fontId="2" fillId="15" borderId="0" xfId="0" applyFont="1" applyFill="1" applyAlignment="1">
      <alignment horizontal="center" vertical="center" wrapText="1"/>
    </xf>
    <xf numFmtId="0" fontId="2" fillId="15" borderId="0" xfId="0" applyFont="1" applyFill="1" applyAlignment="1">
      <alignment wrapText="1"/>
    </xf>
    <xf numFmtId="9" fontId="2" fillId="15" borderId="0" xfId="0" applyNumberFormat="1" applyFont="1" applyFill="1"/>
    <xf numFmtId="0" fontId="0" fillId="6" borderId="0" xfId="0" applyFill="1" applyAlignment="1">
      <alignment horizontal="center" vertical="center" wrapText="1"/>
    </xf>
    <xf numFmtId="0" fontId="0" fillId="6" borderId="0" xfId="0" applyFill="1"/>
    <xf numFmtId="0" fontId="0" fillId="6" borderId="0" xfId="0" applyFill="1" applyAlignment="1">
      <alignment wrapText="1"/>
    </xf>
    <xf numFmtId="9" fontId="0" fillId="6" borderId="0" xfId="0" applyNumberFormat="1" applyFill="1"/>
    <xf numFmtId="0" fontId="0" fillId="17" borderId="0" xfId="0" applyFill="1" applyAlignment="1">
      <alignment horizontal="center" vertical="center" wrapText="1"/>
    </xf>
    <xf numFmtId="0" fontId="0" fillId="17" borderId="0" xfId="0" applyFill="1" applyAlignment="1">
      <alignment wrapText="1"/>
    </xf>
    <xf numFmtId="9" fontId="0" fillId="17" borderId="0" xfId="0" applyNumberFormat="1" applyFill="1"/>
    <xf numFmtId="0" fontId="0" fillId="12" borderId="0" xfId="0" applyFill="1" applyAlignment="1">
      <alignment horizontal="center" vertical="center" wrapText="1"/>
    </xf>
    <xf numFmtId="0" fontId="2" fillId="15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16" borderId="0" xfId="0" applyFill="1" applyAlignment="1">
      <alignment horizontal="center" vertical="center" wrapText="1"/>
    </xf>
    <xf numFmtId="0" fontId="0" fillId="17" borderId="0" xfId="0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9" borderId="0" xfId="0" applyFill="1" applyAlignment="1">
      <alignment horizontal="center"/>
    </xf>
    <xf numFmtId="0" fontId="0" fillId="4" borderId="4" xfId="0" applyFill="1" applyBorder="1" applyAlignment="1">
      <alignment horizontal="center" vertical="top" wrapText="1"/>
    </xf>
    <xf numFmtId="0" fontId="0" fillId="4" borderId="5" xfId="0" applyFill="1" applyBorder="1" applyAlignment="1">
      <alignment horizontal="center" vertical="top" wrapText="1"/>
    </xf>
    <xf numFmtId="0" fontId="0" fillId="5" borderId="4" xfId="0" applyFill="1" applyBorder="1" applyAlignment="1">
      <alignment horizontal="center" vertical="top" wrapText="1"/>
    </xf>
    <xf numFmtId="0" fontId="0" fillId="5" borderId="5" xfId="0" applyFill="1" applyBorder="1" applyAlignment="1">
      <alignment horizontal="center" vertical="top" wrapText="1"/>
    </xf>
    <xf numFmtId="0" fontId="0" fillId="10" borderId="4" xfId="0" applyFill="1" applyBorder="1" applyAlignment="1">
      <alignment horizontal="center" vertical="top" wrapText="1"/>
    </xf>
    <xf numFmtId="0" fontId="0" fillId="10" borderId="5" xfId="0" applyFill="1" applyBorder="1" applyAlignment="1">
      <alignment horizontal="center" vertical="top" wrapText="1"/>
    </xf>
    <xf numFmtId="0" fontId="0" fillId="12" borderId="4" xfId="0" applyFill="1" applyBorder="1" applyAlignment="1">
      <alignment horizontal="center" vertical="top" wrapText="1"/>
    </xf>
    <xf numFmtId="0" fontId="0" fillId="12" borderId="5" xfId="0" applyFill="1" applyBorder="1" applyAlignment="1">
      <alignment horizontal="center" vertical="top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top" wrapText="1"/>
    </xf>
    <xf numFmtId="0" fontId="0" fillId="7" borderId="5" xfId="0" applyFill="1" applyBorder="1" applyAlignment="1">
      <alignment horizontal="center" vertical="top" wrapText="1"/>
    </xf>
    <xf numFmtId="0" fontId="0" fillId="6" borderId="4" xfId="0" applyFill="1" applyBorder="1" applyAlignment="1">
      <alignment horizontal="center" vertical="top" wrapText="1"/>
    </xf>
    <xf numFmtId="0" fontId="0" fillId="6" borderId="5" xfId="0" applyFill="1" applyBorder="1" applyAlignment="1">
      <alignment horizontal="center" vertical="top" wrapText="1"/>
    </xf>
    <xf numFmtId="0" fontId="0" fillId="8" borderId="4" xfId="0" applyFill="1" applyBorder="1" applyAlignment="1">
      <alignment horizontal="center" vertical="top" wrapText="1"/>
    </xf>
    <xf numFmtId="0" fontId="0" fillId="8" borderId="5" xfId="0" applyFill="1" applyBorder="1" applyAlignment="1">
      <alignment horizontal="center" vertical="top" wrapText="1"/>
    </xf>
    <xf numFmtId="0" fontId="0" fillId="14" borderId="4" xfId="0" applyFill="1" applyBorder="1" applyAlignment="1">
      <alignment horizontal="center" vertical="top" wrapText="1"/>
    </xf>
    <xf numFmtId="0" fontId="0" fillId="14" borderId="5" xfId="0" applyFill="1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top" wrapText="1"/>
    </xf>
    <xf numFmtId="0" fontId="0" fillId="2" borderId="5" xfId="0" applyFill="1" applyBorder="1" applyAlignment="1">
      <alignment horizontal="center" vertical="top" wrapText="1"/>
    </xf>
    <xf numFmtId="0" fontId="0" fillId="13" borderId="4" xfId="0" applyFill="1" applyBorder="1" applyAlignment="1">
      <alignment horizontal="center" vertical="top" wrapText="1"/>
    </xf>
    <xf numFmtId="0" fontId="0" fillId="13" borderId="5" xfId="0" applyFill="1" applyBorder="1" applyAlignment="1">
      <alignment horizontal="center" vertical="top" wrapText="1"/>
    </xf>
    <xf numFmtId="2" fontId="0" fillId="2" borderId="0" xfId="0" applyNumberFormat="1" applyFill="1" applyAlignment="1">
      <alignment horizontal="center" vertical="center" wrapText="1"/>
    </xf>
    <xf numFmtId="0" fontId="0" fillId="3" borderId="6" xfId="0" applyFill="1" applyBorder="1" applyAlignment="1">
      <alignment horizontal="center" vertical="top"/>
    </xf>
    <xf numFmtId="0" fontId="0" fillId="2" borderId="0" xfId="0" applyFill="1" applyAlignment="1">
      <alignment vertical="center" wrapText="1"/>
    </xf>
    <xf numFmtId="0" fontId="0" fillId="7" borderId="0" xfId="0" applyFill="1"/>
    <xf numFmtId="0" fontId="0" fillId="13" borderId="7" xfId="0" applyFill="1" applyBorder="1" applyAlignment="1">
      <alignment horizontal="center" vertical="top" wrapText="1"/>
    </xf>
    <xf numFmtId="0" fontId="0" fillId="4" borderId="7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top" wrapText="1"/>
    </xf>
    <xf numFmtId="0" fontId="0" fillId="6" borderId="7" xfId="0" applyFill="1" applyBorder="1" applyAlignment="1">
      <alignment horizontal="center" vertical="top" wrapText="1"/>
    </xf>
    <xf numFmtId="0" fontId="0" fillId="8" borderId="7" xfId="0" applyFill="1" applyBorder="1" applyAlignment="1">
      <alignment horizontal="center" vertical="top" wrapText="1"/>
    </xf>
    <xf numFmtId="0" fontId="0" fillId="14" borderId="7" xfId="0" applyFill="1" applyBorder="1" applyAlignment="1">
      <alignment horizontal="center" vertical="top" wrapText="1"/>
    </xf>
    <xf numFmtId="2" fontId="0" fillId="12" borderId="0" xfId="0" applyNumberFormat="1" applyFill="1"/>
    <xf numFmtId="0" fontId="0" fillId="12" borderId="0" xfId="0" applyNumberFormat="1" applyFill="1" applyAlignment="1">
      <alignment wrapText="1"/>
    </xf>
    <xf numFmtId="0" fontId="0" fillId="12" borderId="0" xfId="0" applyNumberFormat="1" applyFill="1"/>
    <xf numFmtId="0" fontId="0" fillId="2" borderId="0" xfId="0" applyNumberFormat="1" applyFill="1" applyAlignment="1">
      <alignment wrapText="1"/>
    </xf>
    <xf numFmtId="0" fontId="0" fillId="2" borderId="0" xfId="0" applyNumberFormat="1" applyFill="1"/>
    <xf numFmtId="0" fontId="0" fillId="0" borderId="0" xfId="0" applyNumberFormat="1"/>
    <xf numFmtId="0" fontId="0" fillId="12" borderId="7" xfId="0" applyFill="1" applyBorder="1" applyAlignment="1">
      <alignment horizontal="center" vertical="top" wrapText="1"/>
    </xf>
    <xf numFmtId="0" fontId="0" fillId="13" borderId="8" xfId="0" applyFill="1" applyBorder="1" applyAlignment="1">
      <alignment horizontal="center" vertical="top" wrapText="1"/>
    </xf>
    <xf numFmtId="9" fontId="0" fillId="11" borderId="0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 vertical="center"/>
    </xf>
    <xf numFmtId="0" fontId="0" fillId="19" borderId="0" xfId="0" applyFill="1"/>
    <xf numFmtId="0" fontId="0" fillId="3" borderId="0" xfId="0" applyFill="1"/>
    <xf numFmtId="0" fontId="0" fillId="20" borderId="0" xfId="0" applyFill="1" applyAlignment="1">
      <alignment horizontal="center" vertical="center" wrapText="1"/>
    </xf>
    <xf numFmtId="0" fontId="0" fillId="20" borderId="0" xfId="0" applyFill="1"/>
    <xf numFmtId="0" fontId="0" fillId="3" borderId="0" xfId="0" applyFill="1" applyAlignment="1">
      <alignment horizontal="center" vertical="center"/>
    </xf>
    <xf numFmtId="0" fontId="0" fillId="16" borderId="0" xfId="1" applyNumberFormat="1" applyFont="1" applyFill="1"/>
    <xf numFmtId="0" fontId="0" fillId="16" borderId="0" xfId="0" applyFill="1" applyAlignment="1">
      <alignment wrapText="1"/>
    </xf>
    <xf numFmtId="0" fontId="0" fillId="16" borderId="0" xfId="0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0" borderId="0" xfId="0" applyFont="1" applyFill="1"/>
    <xf numFmtId="0" fontId="0" fillId="21" borderId="0" xfId="0" applyFill="1"/>
    <xf numFmtId="0" fontId="0" fillId="21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2">
    <cellStyle name="Normal" xfId="0" builtinId="0"/>
    <cellStyle name="Porcentaje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E2B0D7"/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4"/>
  <sheetViews>
    <sheetView tabSelected="1" topLeftCell="A46" zoomScale="60" zoomScaleNormal="60" workbookViewId="0">
      <pane xSplit="1" topLeftCell="J1" activePane="topRight" state="frozen"/>
      <selection activeCell="A6" sqref="A6"/>
      <selection pane="topRight" activeCell="T51" sqref="T51"/>
    </sheetView>
  </sheetViews>
  <sheetFormatPr baseColWidth="10" defaultRowHeight="15" x14ac:dyDescent="0.25"/>
  <cols>
    <col min="1" max="1" width="17.7109375" customWidth="1"/>
    <col min="2" max="3" width="18.5703125" customWidth="1"/>
    <col min="4" max="5" width="21.28515625" customWidth="1"/>
    <col min="6" max="6" width="15.85546875" customWidth="1"/>
    <col min="7" max="9" width="14.85546875" customWidth="1"/>
    <col min="12" max="14" width="16.85546875" customWidth="1"/>
    <col min="16" max="18" width="13.7109375" customWidth="1"/>
    <col min="19" max="19" width="15.28515625" customWidth="1"/>
    <col min="20" max="21" width="14.7109375" customWidth="1"/>
    <col min="22" max="24" width="13.140625" customWidth="1"/>
    <col min="25" max="25" width="17" customWidth="1"/>
    <col min="26" max="26" width="16.5703125" customWidth="1"/>
    <col min="28" max="28" width="18.5703125" customWidth="1"/>
    <col min="29" max="29" width="15.28515625" customWidth="1"/>
    <col min="30" max="30" width="17.140625" customWidth="1"/>
    <col min="31" max="32" width="15.85546875" customWidth="1"/>
    <col min="33" max="33" width="13.85546875" customWidth="1"/>
  </cols>
  <sheetData>
    <row r="1" spans="1:36" ht="41.25" customHeight="1" x14ac:dyDescent="0.2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</row>
    <row r="2" spans="1:36" ht="19.5" customHeight="1" x14ac:dyDescent="0.25">
      <c r="A2" s="1"/>
      <c r="B2" s="1"/>
      <c r="C2" s="40"/>
      <c r="D2" s="1"/>
      <c r="E2" s="40"/>
      <c r="F2" s="1"/>
      <c r="G2" s="1"/>
      <c r="H2" s="40"/>
      <c r="I2" s="40"/>
      <c r="J2" s="1"/>
      <c r="K2" s="40"/>
      <c r="L2" s="1"/>
      <c r="M2" s="40"/>
      <c r="N2" s="40"/>
      <c r="O2" s="1"/>
      <c r="P2" s="1"/>
      <c r="Q2" s="40"/>
      <c r="R2" s="40"/>
      <c r="S2" s="1"/>
      <c r="T2" s="1"/>
      <c r="U2" s="40"/>
      <c r="V2" s="1"/>
      <c r="W2" s="1"/>
      <c r="X2" s="40"/>
      <c r="Y2" s="1"/>
      <c r="Z2" s="1"/>
      <c r="AA2" s="1"/>
      <c r="AB2" s="2" t="s">
        <v>14</v>
      </c>
      <c r="AC2" s="1"/>
      <c r="AD2" s="1"/>
      <c r="AE2" s="1"/>
      <c r="AH2" s="1"/>
    </row>
    <row r="3" spans="1:36" ht="16.5" customHeight="1" x14ac:dyDescent="0.25">
      <c r="A3" s="1"/>
      <c r="B3" s="1"/>
      <c r="C3" s="40"/>
      <c r="D3" s="1"/>
      <c r="E3" s="40"/>
      <c r="F3" s="1"/>
      <c r="G3" s="1"/>
      <c r="H3" s="40"/>
      <c r="I3" s="40"/>
      <c r="J3" s="1"/>
      <c r="K3" s="40"/>
      <c r="L3" s="1"/>
      <c r="M3" s="40"/>
      <c r="N3" s="40"/>
      <c r="O3" s="1"/>
      <c r="P3" s="1"/>
      <c r="Q3" s="40"/>
      <c r="R3" s="40"/>
      <c r="S3" s="1"/>
      <c r="T3" s="1"/>
      <c r="U3" s="40"/>
      <c r="V3" s="1"/>
      <c r="W3" s="1"/>
      <c r="X3" s="40"/>
      <c r="Y3" s="1"/>
      <c r="Z3" s="1"/>
      <c r="AA3" s="1"/>
      <c r="AB3" t="s">
        <v>40</v>
      </c>
      <c r="AC3" s="1"/>
      <c r="AD3" s="1"/>
      <c r="AE3" s="1"/>
      <c r="AH3" s="1"/>
    </row>
    <row r="4" spans="1:36" ht="18" customHeight="1" x14ac:dyDescent="0.25">
      <c r="A4" s="1"/>
      <c r="B4" s="1"/>
      <c r="C4" s="40"/>
      <c r="D4" s="1"/>
      <c r="E4" s="40"/>
      <c r="F4" s="1"/>
      <c r="G4" s="1"/>
      <c r="H4" s="40"/>
      <c r="I4" s="40"/>
      <c r="J4" s="1"/>
      <c r="K4" s="40"/>
      <c r="L4" s="1"/>
      <c r="M4" s="40"/>
      <c r="N4" s="40"/>
      <c r="O4" s="1"/>
      <c r="P4" s="1"/>
      <c r="Q4" s="40"/>
      <c r="R4" s="40"/>
      <c r="S4" s="1"/>
      <c r="T4" s="1"/>
      <c r="U4" s="40"/>
      <c r="V4" s="1"/>
      <c r="W4" s="1"/>
      <c r="X4" s="40"/>
      <c r="Y4" s="1"/>
      <c r="Z4" s="1"/>
      <c r="AA4" s="1"/>
      <c r="AB4" t="s">
        <v>37</v>
      </c>
      <c r="AC4" s="1"/>
      <c r="AD4" s="1"/>
      <c r="AE4" s="1"/>
      <c r="AH4" s="1"/>
    </row>
    <row r="5" spans="1:36" ht="15.75" customHeight="1" x14ac:dyDescent="0.25">
      <c r="A5" s="1"/>
      <c r="B5" s="1"/>
      <c r="C5" s="40"/>
      <c r="D5" s="1"/>
      <c r="E5" s="40"/>
      <c r="F5" s="1"/>
      <c r="G5" s="1"/>
      <c r="H5" s="40"/>
      <c r="I5" s="40"/>
      <c r="J5" s="1"/>
      <c r="K5" s="40"/>
      <c r="L5" s="1"/>
      <c r="M5" s="40"/>
      <c r="N5" s="40"/>
      <c r="O5" s="1"/>
      <c r="P5" s="1"/>
      <c r="Q5" s="40"/>
      <c r="R5" s="40"/>
      <c r="S5" s="1"/>
      <c r="T5" s="1"/>
      <c r="U5" s="40"/>
      <c r="V5" s="1"/>
      <c r="W5" s="1"/>
      <c r="X5" s="40"/>
      <c r="Y5" s="1"/>
      <c r="Z5" s="1"/>
      <c r="AA5" s="1"/>
      <c r="AB5" t="s">
        <v>38</v>
      </c>
      <c r="AC5" s="1"/>
      <c r="AD5" s="1"/>
      <c r="AE5" s="1"/>
      <c r="AH5" s="1"/>
    </row>
    <row r="6" spans="1:36" x14ac:dyDescent="0.25">
      <c r="AB6" t="s">
        <v>39</v>
      </c>
    </row>
    <row r="7" spans="1:36" x14ac:dyDescent="0.25">
      <c r="A7" s="69" t="s">
        <v>1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</row>
    <row r="8" spans="1:36" ht="46.5" customHeight="1" x14ac:dyDescent="0.25">
      <c r="A8" s="2"/>
      <c r="B8" s="3" t="s">
        <v>8</v>
      </c>
      <c r="C8" s="95"/>
      <c r="D8" s="76" t="s">
        <v>25</v>
      </c>
      <c r="E8" s="110"/>
      <c r="F8" s="77"/>
      <c r="G8" s="92" t="s">
        <v>26</v>
      </c>
      <c r="H8" s="98"/>
      <c r="I8" s="98"/>
      <c r="J8" s="93"/>
      <c r="K8" s="111"/>
      <c r="L8" s="89" t="s">
        <v>9</v>
      </c>
      <c r="M8" s="89"/>
      <c r="N8" s="89"/>
      <c r="O8" s="89"/>
      <c r="P8" s="80" t="s">
        <v>10</v>
      </c>
      <c r="Q8" s="100"/>
      <c r="R8" s="100"/>
      <c r="S8" s="81"/>
      <c r="T8" s="82" t="s">
        <v>11</v>
      </c>
      <c r="U8" s="101"/>
      <c r="V8" s="83"/>
      <c r="W8" s="84" t="s">
        <v>12</v>
      </c>
      <c r="X8" s="102"/>
      <c r="Y8" s="85"/>
      <c r="Z8" s="90" t="s">
        <v>13</v>
      </c>
      <c r="AA8" s="91"/>
      <c r="AB8" s="70" t="s">
        <v>31</v>
      </c>
      <c r="AC8" s="71"/>
      <c r="AD8" s="72" t="s">
        <v>15</v>
      </c>
      <c r="AE8" s="73"/>
      <c r="AF8" s="74" t="s">
        <v>14</v>
      </c>
      <c r="AG8" s="75"/>
      <c r="AI8" s="2"/>
      <c r="AJ8" s="2"/>
    </row>
    <row r="9" spans="1:36" ht="81" customHeight="1" x14ac:dyDescent="0.25">
      <c r="A9" s="7" t="s">
        <v>3</v>
      </c>
      <c r="B9" s="5">
        <v>1</v>
      </c>
      <c r="C9" s="5"/>
      <c r="D9" s="31" t="s">
        <v>36</v>
      </c>
      <c r="E9" s="31"/>
      <c r="F9" s="28">
        <v>0.2</v>
      </c>
      <c r="G9" s="30" t="s">
        <v>27</v>
      </c>
      <c r="H9" s="30"/>
      <c r="I9" s="30"/>
      <c r="J9" s="29">
        <v>0.5</v>
      </c>
      <c r="K9" s="29"/>
      <c r="L9" s="6" t="s">
        <v>21</v>
      </c>
      <c r="M9" s="6"/>
      <c r="N9" s="6"/>
      <c r="O9" s="4">
        <v>0.4</v>
      </c>
      <c r="P9" s="14" t="s">
        <v>19</v>
      </c>
      <c r="Q9" s="14"/>
      <c r="R9" s="14"/>
      <c r="S9" s="14">
        <v>0.1</v>
      </c>
      <c r="T9" s="16"/>
      <c r="U9" s="16"/>
      <c r="V9" s="22">
        <v>0</v>
      </c>
      <c r="W9" s="8"/>
      <c r="X9" s="8"/>
      <c r="Y9" s="21">
        <v>0</v>
      </c>
      <c r="Z9" s="17"/>
      <c r="AA9" s="20">
        <v>0</v>
      </c>
      <c r="AB9" s="32" t="s">
        <v>32</v>
      </c>
      <c r="AC9" s="4">
        <v>0.6</v>
      </c>
      <c r="AD9" s="13"/>
      <c r="AE9" s="12">
        <v>0</v>
      </c>
      <c r="AF9" s="19">
        <f>SUM(AE9+AC9+AA9+Y9+V9+S9+O9+J9+F9)</f>
        <v>1.8</v>
      </c>
      <c r="AG9" s="10" t="s">
        <v>41</v>
      </c>
    </row>
    <row r="10" spans="1:36" ht="64.5" customHeight="1" x14ac:dyDescent="0.25">
      <c r="A10" s="7" t="s">
        <v>4</v>
      </c>
      <c r="B10" s="5">
        <v>1</v>
      </c>
      <c r="C10" s="5"/>
      <c r="D10" s="31" t="s">
        <v>28</v>
      </c>
      <c r="E10" s="31"/>
      <c r="F10" s="28">
        <v>0.6</v>
      </c>
      <c r="G10" s="29"/>
      <c r="H10" s="29"/>
      <c r="I10" s="29"/>
      <c r="J10" s="29">
        <v>0</v>
      </c>
      <c r="K10" s="29"/>
      <c r="L10" s="4"/>
      <c r="M10" s="4"/>
      <c r="N10" s="4"/>
      <c r="O10" s="4">
        <v>0</v>
      </c>
      <c r="P10" s="14" t="s">
        <v>20</v>
      </c>
      <c r="Q10" s="14"/>
      <c r="R10" s="14"/>
      <c r="S10" s="14">
        <v>0.6</v>
      </c>
      <c r="T10" s="16" t="s">
        <v>18</v>
      </c>
      <c r="U10" s="16"/>
      <c r="V10" s="22">
        <v>0.15</v>
      </c>
      <c r="W10" s="25" t="s">
        <v>24</v>
      </c>
      <c r="X10" s="25"/>
      <c r="Y10" s="21">
        <v>0.1</v>
      </c>
      <c r="Z10" s="26" t="s">
        <v>29</v>
      </c>
      <c r="AA10" s="20">
        <v>0.3</v>
      </c>
      <c r="AB10" s="32" t="s">
        <v>35</v>
      </c>
      <c r="AC10" s="4">
        <v>0.3</v>
      </c>
      <c r="AD10" s="13"/>
      <c r="AE10" s="12">
        <v>0</v>
      </c>
      <c r="AF10" s="19">
        <f>SUM(AE10+AC10+AA10+Y10+V10+S10+O10+J10+F10)</f>
        <v>2.0499999999999998</v>
      </c>
      <c r="AG10" s="10" t="s">
        <v>41</v>
      </c>
    </row>
    <row r="11" spans="1:36" ht="105" x14ac:dyDescent="0.25">
      <c r="A11" s="7" t="s">
        <v>5</v>
      </c>
      <c r="B11" s="5">
        <v>1</v>
      </c>
      <c r="C11" s="5"/>
      <c r="D11" s="28"/>
      <c r="E11" s="28"/>
      <c r="F11" s="28">
        <v>0</v>
      </c>
      <c r="G11" s="29"/>
      <c r="H11" s="29"/>
      <c r="I11" s="29"/>
      <c r="J11" s="29">
        <v>0</v>
      </c>
      <c r="K11" s="29"/>
      <c r="L11" s="4"/>
      <c r="M11" s="4"/>
      <c r="N11" s="4"/>
      <c r="O11" s="4">
        <v>0</v>
      </c>
      <c r="P11" s="14"/>
      <c r="Q11" s="14"/>
      <c r="R11" s="14"/>
      <c r="S11" s="14">
        <v>0</v>
      </c>
      <c r="T11" s="16"/>
      <c r="U11" s="16"/>
      <c r="V11" s="22">
        <v>0</v>
      </c>
      <c r="W11" s="25" t="s">
        <v>17</v>
      </c>
      <c r="X11" s="25"/>
      <c r="Y11" s="21">
        <v>0.9</v>
      </c>
      <c r="Z11" s="26" t="s">
        <v>30</v>
      </c>
      <c r="AA11" s="20">
        <v>0.7</v>
      </c>
      <c r="AB11" s="9" t="s">
        <v>34</v>
      </c>
      <c r="AC11" s="4">
        <v>0.1</v>
      </c>
      <c r="AD11" s="13"/>
      <c r="AE11" s="12">
        <v>0</v>
      </c>
      <c r="AF11" s="19">
        <f>SUM(AE11+AC11+AA11+Y11+V11+S11+O11+J11+F11)</f>
        <v>1.7</v>
      </c>
      <c r="AG11" s="10" t="s">
        <v>42</v>
      </c>
    </row>
    <row r="12" spans="1:36" ht="60" x14ac:dyDescent="0.25">
      <c r="A12" s="7" t="s">
        <v>6</v>
      </c>
      <c r="B12" s="5">
        <v>1</v>
      </c>
      <c r="C12" s="5"/>
      <c r="D12" s="31" t="s">
        <v>36</v>
      </c>
      <c r="E12" s="31"/>
      <c r="F12" s="28">
        <v>0.2</v>
      </c>
      <c r="G12" s="29"/>
      <c r="H12" s="29"/>
      <c r="I12" s="29"/>
      <c r="J12" s="29">
        <v>0</v>
      </c>
      <c r="K12" s="29"/>
      <c r="L12" s="6" t="s">
        <v>22</v>
      </c>
      <c r="M12" s="6"/>
      <c r="N12" s="6"/>
      <c r="O12" s="4">
        <v>0.6</v>
      </c>
      <c r="P12" s="14" t="s">
        <v>19</v>
      </c>
      <c r="Q12" s="14"/>
      <c r="R12" s="14"/>
      <c r="S12" s="14">
        <v>0.2</v>
      </c>
      <c r="T12" s="16" t="s">
        <v>23</v>
      </c>
      <c r="U12" s="16"/>
      <c r="V12" s="22">
        <v>0.85</v>
      </c>
      <c r="W12" s="8"/>
      <c r="X12" s="8"/>
      <c r="Y12" s="21">
        <v>0</v>
      </c>
      <c r="Z12" s="17"/>
      <c r="AA12" s="20">
        <v>0</v>
      </c>
      <c r="AB12" s="9"/>
      <c r="AC12" s="4">
        <v>0</v>
      </c>
      <c r="AD12" s="13"/>
      <c r="AE12" s="12">
        <v>0</v>
      </c>
      <c r="AF12" s="19">
        <f>SUM(AE12+AC12+AA12+Y12+V12+S12+O12+J12+F12)</f>
        <v>1.8499999999999999</v>
      </c>
      <c r="AG12" s="10" t="s">
        <v>41</v>
      </c>
    </row>
    <row r="13" spans="1:36" ht="105" x14ac:dyDescent="0.25">
      <c r="A13" s="7" t="s">
        <v>7</v>
      </c>
      <c r="B13" s="5">
        <v>1</v>
      </c>
      <c r="C13" s="5"/>
      <c r="D13" s="28"/>
      <c r="E13" s="28"/>
      <c r="F13" s="28">
        <v>0</v>
      </c>
      <c r="G13" s="30" t="s">
        <v>27</v>
      </c>
      <c r="H13" s="30"/>
      <c r="I13" s="30"/>
      <c r="J13" s="29">
        <v>0.5</v>
      </c>
      <c r="K13" s="29"/>
      <c r="L13" s="4"/>
      <c r="M13" s="4"/>
      <c r="N13" s="4"/>
      <c r="O13" s="4">
        <v>0</v>
      </c>
      <c r="P13" s="14" t="s">
        <v>19</v>
      </c>
      <c r="Q13" s="14"/>
      <c r="R13" s="14"/>
      <c r="S13" s="14">
        <v>0.1</v>
      </c>
      <c r="T13" s="16"/>
      <c r="U13" s="16"/>
      <c r="V13" s="22">
        <v>0</v>
      </c>
      <c r="W13" s="8"/>
      <c r="X13" s="8"/>
      <c r="Y13" s="21">
        <v>0</v>
      </c>
      <c r="Z13" s="17"/>
      <c r="AA13" s="20">
        <v>0</v>
      </c>
      <c r="AB13" s="9"/>
      <c r="AC13" s="4">
        <v>0</v>
      </c>
      <c r="AD13" s="15" t="s">
        <v>33</v>
      </c>
      <c r="AE13" s="12">
        <v>1</v>
      </c>
      <c r="AF13" s="19">
        <f>SUM(AE13+AC13+AA13+Y13+V13+S13+O13+J13+F13)</f>
        <v>1.6</v>
      </c>
      <c r="AG13" s="10" t="s">
        <v>42</v>
      </c>
    </row>
    <row r="14" spans="1:36" x14ac:dyDescent="0.25">
      <c r="A14" s="11" t="s">
        <v>16</v>
      </c>
      <c r="B14" s="33"/>
      <c r="C14" s="33"/>
      <c r="D14" s="33"/>
      <c r="E14" s="33"/>
      <c r="F14" s="18">
        <f>SUM(F9:F13)</f>
        <v>1</v>
      </c>
      <c r="G14" s="33"/>
      <c r="H14" s="33"/>
      <c r="I14" s="33"/>
      <c r="J14" s="18">
        <f>SUM(J9:J13)</f>
        <v>1</v>
      </c>
      <c r="K14" s="112"/>
      <c r="L14" s="33"/>
      <c r="M14" s="33"/>
      <c r="N14" s="33"/>
      <c r="O14" s="34">
        <f>SUM(O9:O13)</f>
        <v>1</v>
      </c>
      <c r="P14" s="24"/>
      <c r="Q14" s="24"/>
      <c r="R14" s="24"/>
      <c r="S14" s="34">
        <f>SUM(S9:S13)</f>
        <v>0.99999999999999989</v>
      </c>
      <c r="T14" s="24"/>
      <c r="U14" s="24"/>
      <c r="V14" s="18">
        <f>SUM(V9:V13)</f>
        <v>1</v>
      </c>
      <c r="W14" s="23"/>
      <c r="X14" s="23"/>
      <c r="Y14" s="18">
        <f>SUM(Y9:Y13)</f>
        <v>1</v>
      </c>
      <c r="Z14" s="23"/>
      <c r="AA14" s="18">
        <f>SUM(AA9:AA13)</f>
        <v>1</v>
      </c>
      <c r="AB14" s="23"/>
      <c r="AC14" s="18">
        <f>SUM(AC9:AC13)</f>
        <v>0.99999999999999989</v>
      </c>
      <c r="AD14" s="23"/>
      <c r="AE14" s="18">
        <f>SUM(AE9:AE13)</f>
        <v>1</v>
      </c>
      <c r="AF14" s="23"/>
      <c r="AG14" s="27"/>
    </row>
    <row r="17" spans="1:36" x14ac:dyDescent="0.25">
      <c r="AC17" s="2" t="s">
        <v>14</v>
      </c>
      <c r="AD17" s="38"/>
    </row>
    <row r="18" spans="1:36" x14ac:dyDescent="0.25">
      <c r="AC18" t="s">
        <v>62</v>
      </c>
      <c r="AD18" s="38"/>
    </row>
    <row r="19" spans="1:36" x14ac:dyDescent="0.25">
      <c r="AC19" t="s">
        <v>63</v>
      </c>
      <c r="AD19" s="38"/>
    </row>
    <row r="20" spans="1:36" x14ac:dyDescent="0.25">
      <c r="AC20" t="s">
        <v>64</v>
      </c>
      <c r="AD20" s="38"/>
    </row>
    <row r="21" spans="1:36" x14ac:dyDescent="0.25">
      <c r="AC21" t="s">
        <v>65</v>
      </c>
    </row>
    <row r="23" spans="1:36" x14ac:dyDescent="0.25">
      <c r="A23" s="88" t="s">
        <v>2</v>
      </c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</row>
    <row r="24" spans="1:36" ht="45.75" customHeight="1" x14ac:dyDescent="0.25">
      <c r="A24" s="2"/>
      <c r="B24" s="3" t="s">
        <v>8</v>
      </c>
      <c r="C24" s="95"/>
      <c r="D24" s="76" t="s">
        <v>43</v>
      </c>
      <c r="E24" s="110"/>
      <c r="F24" s="77"/>
      <c r="G24" s="78" t="s">
        <v>53</v>
      </c>
      <c r="H24" s="99"/>
      <c r="I24" s="99"/>
      <c r="J24" s="79"/>
      <c r="K24" s="113"/>
      <c r="L24" s="80" t="s">
        <v>47</v>
      </c>
      <c r="M24" s="100"/>
      <c r="N24" s="100"/>
      <c r="O24" s="81"/>
      <c r="P24" s="82" t="s">
        <v>44</v>
      </c>
      <c r="Q24" s="101"/>
      <c r="R24" s="101"/>
      <c r="S24" s="83"/>
      <c r="T24" s="84" t="s">
        <v>45</v>
      </c>
      <c r="U24" s="102"/>
      <c r="V24" s="85"/>
      <c r="W24" s="86" t="s">
        <v>12</v>
      </c>
      <c r="X24" s="103"/>
      <c r="Y24" s="87"/>
      <c r="Z24" s="70" t="s">
        <v>48</v>
      </c>
      <c r="AA24" s="71"/>
      <c r="AB24" s="72" t="s">
        <v>15</v>
      </c>
      <c r="AC24" s="73"/>
      <c r="AD24" s="74" t="s">
        <v>14</v>
      </c>
      <c r="AE24" s="75"/>
    </row>
    <row r="25" spans="1:36" ht="81.75" customHeight="1" x14ac:dyDescent="0.25">
      <c r="A25" s="7" t="s">
        <v>3</v>
      </c>
      <c r="B25" s="5">
        <v>1</v>
      </c>
      <c r="C25" s="5"/>
      <c r="D25" s="31"/>
      <c r="E25" s="31"/>
      <c r="F25" s="28">
        <v>0</v>
      </c>
      <c r="G25" s="6" t="s">
        <v>54</v>
      </c>
      <c r="H25" s="6"/>
      <c r="I25" s="6"/>
      <c r="J25" s="4">
        <v>1</v>
      </c>
      <c r="K25" s="4"/>
      <c r="L25" s="14" t="s">
        <v>58</v>
      </c>
      <c r="M25" s="14"/>
      <c r="N25" s="14"/>
      <c r="O25" s="14">
        <v>0.5</v>
      </c>
      <c r="P25" s="16" t="s">
        <v>49</v>
      </c>
      <c r="Q25" s="16"/>
      <c r="R25" s="16"/>
      <c r="S25" s="22">
        <v>0.05</v>
      </c>
      <c r="T25" s="8"/>
      <c r="U25" s="8"/>
      <c r="V25" s="21">
        <v>0</v>
      </c>
      <c r="W25" s="35"/>
      <c r="X25" s="35"/>
      <c r="Y25" s="36">
        <v>0</v>
      </c>
      <c r="Z25" s="32"/>
      <c r="AA25" s="4">
        <v>0</v>
      </c>
      <c r="AB25" s="15" t="s">
        <v>61</v>
      </c>
      <c r="AC25" s="12">
        <v>0.1</v>
      </c>
      <c r="AD25" s="39">
        <f>SUM(F25+AC25+AA25+Y25+V25+S25+O25+J25)</f>
        <v>1.65</v>
      </c>
      <c r="AE25" s="10" t="s">
        <v>41</v>
      </c>
    </row>
    <row r="26" spans="1:36" ht="81.75" customHeight="1" x14ac:dyDescent="0.25">
      <c r="A26" s="7" t="s">
        <v>4</v>
      </c>
      <c r="B26" s="5">
        <v>1</v>
      </c>
      <c r="C26" s="5"/>
      <c r="D26" s="31" t="s">
        <v>46</v>
      </c>
      <c r="E26" s="31"/>
      <c r="F26" s="28">
        <v>0.5</v>
      </c>
      <c r="G26" s="4"/>
      <c r="H26" s="4"/>
      <c r="I26" s="4"/>
      <c r="J26" s="4">
        <v>0</v>
      </c>
      <c r="K26" s="4"/>
      <c r="L26" s="14"/>
      <c r="M26" s="14"/>
      <c r="N26" s="14"/>
      <c r="O26" s="14">
        <v>0</v>
      </c>
      <c r="P26" s="16"/>
      <c r="Q26" s="16"/>
      <c r="R26" s="16"/>
      <c r="S26" s="22">
        <v>0</v>
      </c>
      <c r="T26" s="25" t="s">
        <v>51</v>
      </c>
      <c r="U26" s="25"/>
      <c r="V26" s="21">
        <v>1</v>
      </c>
      <c r="W26" s="37" t="s">
        <v>24</v>
      </c>
      <c r="X26" s="37"/>
      <c r="Y26" s="36">
        <v>0.1</v>
      </c>
      <c r="Z26" s="32" t="s">
        <v>55</v>
      </c>
      <c r="AA26" s="4">
        <v>0.2</v>
      </c>
      <c r="AB26" s="15" t="s">
        <v>52</v>
      </c>
      <c r="AC26" s="12">
        <v>0.2</v>
      </c>
      <c r="AD26" s="19">
        <f>SUM(AC26+AA26+Y26+V26+S26+O26+J26+F26)</f>
        <v>2</v>
      </c>
      <c r="AE26" s="10" t="s">
        <v>41</v>
      </c>
    </row>
    <row r="27" spans="1:36" ht="81.75" customHeight="1" x14ac:dyDescent="0.25">
      <c r="A27" s="7" t="s">
        <v>5</v>
      </c>
      <c r="B27" s="5">
        <v>1</v>
      </c>
      <c r="C27" s="5"/>
      <c r="D27" s="28"/>
      <c r="E27" s="28"/>
      <c r="F27" s="28">
        <v>0</v>
      </c>
      <c r="G27" s="4"/>
      <c r="H27" s="4"/>
      <c r="I27" s="4"/>
      <c r="J27" s="4">
        <v>0</v>
      </c>
      <c r="K27" s="4"/>
      <c r="L27" s="14"/>
      <c r="M27" s="14"/>
      <c r="N27" s="14"/>
      <c r="O27" s="14">
        <v>0</v>
      </c>
      <c r="P27" s="16"/>
      <c r="Q27" s="16"/>
      <c r="R27" s="16"/>
      <c r="S27" s="22">
        <v>0</v>
      </c>
      <c r="T27" s="25"/>
      <c r="U27" s="25"/>
      <c r="V27" s="21">
        <v>0</v>
      </c>
      <c r="W27" s="37" t="s">
        <v>17</v>
      </c>
      <c r="X27" s="37"/>
      <c r="Y27" s="36">
        <v>0.9</v>
      </c>
      <c r="Z27" s="32" t="s">
        <v>56</v>
      </c>
      <c r="AA27" s="4">
        <v>0.3</v>
      </c>
      <c r="AB27" s="13"/>
      <c r="AC27" s="12">
        <v>0</v>
      </c>
      <c r="AD27" s="19">
        <f>SUM(AC27+AA27+Y27+V27+S27+O27+J27+F27)</f>
        <v>1.2</v>
      </c>
      <c r="AE27" s="10" t="s">
        <v>42</v>
      </c>
    </row>
    <row r="28" spans="1:36" ht="81.75" customHeight="1" x14ac:dyDescent="0.25">
      <c r="A28" s="7" t="s">
        <v>6</v>
      </c>
      <c r="B28" s="5">
        <v>1</v>
      </c>
      <c r="C28" s="5"/>
      <c r="D28" s="31" t="s">
        <v>46</v>
      </c>
      <c r="E28" s="31"/>
      <c r="F28" s="28">
        <v>0.5</v>
      </c>
      <c r="G28" s="6"/>
      <c r="H28" s="6"/>
      <c r="I28" s="6"/>
      <c r="J28" s="4">
        <v>0</v>
      </c>
      <c r="K28" s="4"/>
      <c r="L28" s="14" t="s">
        <v>58</v>
      </c>
      <c r="M28" s="14"/>
      <c r="N28" s="14"/>
      <c r="O28" s="14">
        <v>0.5</v>
      </c>
      <c r="P28" s="16" t="s">
        <v>49</v>
      </c>
      <c r="Q28" s="16"/>
      <c r="R28" s="16"/>
      <c r="S28" s="22">
        <v>0.15</v>
      </c>
      <c r="T28" s="8"/>
      <c r="U28" s="8"/>
      <c r="V28" s="21">
        <v>0</v>
      </c>
      <c r="W28" s="35"/>
      <c r="X28" s="35"/>
      <c r="Y28" s="36">
        <v>0</v>
      </c>
      <c r="Z28" s="9"/>
      <c r="AA28" s="4">
        <v>0</v>
      </c>
      <c r="AB28" s="15" t="s">
        <v>60</v>
      </c>
      <c r="AC28" s="12">
        <v>0.4</v>
      </c>
      <c r="AD28" s="19">
        <f>SUM(AC28+AA28+Y28+V28+S28+O28+J28+F28)</f>
        <v>1.55</v>
      </c>
      <c r="AE28" s="10" t="s">
        <v>41</v>
      </c>
    </row>
    <row r="29" spans="1:36" ht="81.75" customHeight="1" x14ac:dyDescent="0.25">
      <c r="A29" s="7" t="s">
        <v>7</v>
      </c>
      <c r="B29" s="5">
        <v>1</v>
      </c>
      <c r="C29" s="5"/>
      <c r="D29" s="28"/>
      <c r="E29" s="28"/>
      <c r="F29" s="28">
        <v>0</v>
      </c>
      <c r="G29" s="4"/>
      <c r="H29" s="4"/>
      <c r="I29" s="4"/>
      <c r="J29" s="4">
        <v>0</v>
      </c>
      <c r="K29" s="4"/>
      <c r="L29" s="14"/>
      <c r="M29" s="14"/>
      <c r="N29" s="14"/>
      <c r="O29" s="14">
        <v>0</v>
      </c>
      <c r="P29" s="16" t="s">
        <v>50</v>
      </c>
      <c r="Q29" s="16"/>
      <c r="R29" s="16"/>
      <c r="S29" s="22">
        <v>0.8</v>
      </c>
      <c r="T29" s="8"/>
      <c r="U29" s="8"/>
      <c r="V29" s="21">
        <v>0</v>
      </c>
      <c r="W29" s="35"/>
      <c r="X29" s="35"/>
      <c r="Y29" s="36">
        <v>0</v>
      </c>
      <c r="Z29" s="9" t="s">
        <v>57</v>
      </c>
      <c r="AA29" s="4">
        <v>0.5</v>
      </c>
      <c r="AB29" s="15" t="s">
        <v>59</v>
      </c>
      <c r="AC29" s="12">
        <v>0.3</v>
      </c>
      <c r="AD29" s="19">
        <f>SUM(AC29+AA29+Y29+V29+S29+O29+J29+F29)</f>
        <v>1.6</v>
      </c>
      <c r="AE29" s="10" t="s">
        <v>41</v>
      </c>
    </row>
    <row r="30" spans="1:36" x14ac:dyDescent="0.25">
      <c r="A30" s="11" t="s">
        <v>16</v>
      </c>
      <c r="B30" s="33"/>
      <c r="C30" s="33"/>
      <c r="D30" s="33"/>
      <c r="E30" s="33"/>
      <c r="F30" s="18">
        <f>SUM(F25:F29)</f>
        <v>1</v>
      </c>
      <c r="G30" s="33"/>
      <c r="H30" s="33"/>
      <c r="I30" s="33"/>
      <c r="J30" s="34">
        <f>SUM(J25:J29)</f>
        <v>1</v>
      </c>
      <c r="K30" s="112"/>
      <c r="L30" s="24"/>
      <c r="M30" s="24"/>
      <c r="N30" s="24"/>
      <c r="O30" s="34">
        <f>SUM(O25:O29)</f>
        <v>1</v>
      </c>
      <c r="P30" s="24"/>
      <c r="Q30" s="24"/>
      <c r="R30" s="24"/>
      <c r="S30" s="18">
        <f>SUM(S25:S29)</f>
        <v>1</v>
      </c>
      <c r="T30" s="23"/>
      <c r="U30" s="23"/>
      <c r="V30" s="18">
        <f>SUM(V25:V29)</f>
        <v>1</v>
      </c>
      <c r="W30" s="23"/>
      <c r="X30" s="23"/>
      <c r="Y30" s="18">
        <f>SUM(Y25:Y29)</f>
        <v>1</v>
      </c>
      <c r="Z30" s="23"/>
      <c r="AA30" s="18">
        <f>SUM(AA25:AA29)</f>
        <v>1</v>
      </c>
      <c r="AB30" s="23"/>
      <c r="AC30" s="18">
        <f>SUM(AC25:AC29)</f>
        <v>1</v>
      </c>
      <c r="AD30" s="23"/>
      <c r="AE30" s="27"/>
    </row>
    <row r="36" spans="1:33" x14ac:dyDescent="0.25">
      <c r="A36" s="65" t="s">
        <v>66</v>
      </c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</row>
    <row r="37" spans="1:33" ht="92.25" customHeight="1" x14ac:dyDescent="0.25">
      <c r="A37" s="41" t="s">
        <v>67</v>
      </c>
      <c r="B37" s="41" t="s">
        <v>72</v>
      </c>
      <c r="C37" s="96"/>
      <c r="D37" s="96" t="s">
        <v>86</v>
      </c>
      <c r="E37" s="96"/>
      <c r="F37" s="96"/>
      <c r="G37" s="62" t="s">
        <v>73</v>
      </c>
      <c r="H37" s="62"/>
      <c r="I37" s="62"/>
      <c r="J37" s="62"/>
      <c r="K37" s="51"/>
      <c r="L37" s="63" t="s">
        <v>74</v>
      </c>
      <c r="M37" s="63"/>
      <c r="N37" s="63"/>
      <c r="O37" s="63"/>
      <c r="P37" s="64" t="s">
        <v>75</v>
      </c>
      <c r="Q37" s="64"/>
      <c r="R37" s="64"/>
      <c r="S37" s="64"/>
      <c r="T37" s="66" t="s">
        <v>77</v>
      </c>
      <c r="U37" s="66"/>
      <c r="V37" s="66"/>
      <c r="W37" s="67" t="s">
        <v>80</v>
      </c>
      <c r="X37" s="67"/>
      <c r="Y37" s="67"/>
      <c r="Z37" s="42"/>
      <c r="AA37" s="42"/>
      <c r="AB37" s="42"/>
      <c r="AC37" s="42"/>
    </row>
    <row r="38" spans="1:33" ht="92.25" customHeight="1" x14ac:dyDescent="0.25">
      <c r="A38" s="41"/>
      <c r="B38" s="41"/>
      <c r="C38" s="96" t="s">
        <v>89</v>
      </c>
      <c r="D38" s="45" t="s">
        <v>90</v>
      </c>
      <c r="E38" s="45"/>
      <c r="F38" s="94" t="s">
        <v>88</v>
      </c>
      <c r="G38" s="51" t="s">
        <v>89</v>
      </c>
      <c r="H38" s="51"/>
      <c r="I38" s="51" t="s">
        <v>90</v>
      </c>
      <c r="J38" s="51" t="s">
        <v>88</v>
      </c>
      <c r="K38" s="51"/>
      <c r="L38" s="52" t="s">
        <v>89</v>
      </c>
      <c r="M38" s="52" t="s">
        <v>91</v>
      </c>
      <c r="N38" s="52"/>
      <c r="O38" s="52" t="s">
        <v>88</v>
      </c>
      <c r="P38" s="55" t="s">
        <v>89</v>
      </c>
      <c r="Q38" s="55"/>
      <c r="R38" s="55" t="s">
        <v>90</v>
      </c>
      <c r="S38" s="55" t="s">
        <v>88</v>
      </c>
      <c r="T38" s="48" t="s">
        <v>89</v>
      </c>
      <c r="U38" s="48" t="s">
        <v>90</v>
      </c>
      <c r="V38" s="48" t="s">
        <v>92</v>
      </c>
      <c r="W38" s="59" t="s">
        <v>89</v>
      </c>
      <c r="X38" s="59" t="s">
        <v>90</v>
      </c>
      <c r="Y38" s="59" t="s">
        <v>88</v>
      </c>
      <c r="Z38" s="42"/>
      <c r="AA38" s="42"/>
      <c r="AB38" s="42"/>
      <c r="AC38" s="42"/>
    </row>
    <row r="39" spans="1:33" ht="56.25" customHeight="1" x14ac:dyDescent="0.25">
      <c r="A39" t="s">
        <v>69</v>
      </c>
      <c r="B39" s="43">
        <v>1</v>
      </c>
      <c r="C39" s="107">
        <v>1</v>
      </c>
      <c r="D39" s="46">
        <v>1</v>
      </c>
      <c r="E39" s="46"/>
      <c r="F39" s="108">
        <v>2</v>
      </c>
      <c r="G39" s="105">
        <v>1</v>
      </c>
      <c r="H39" s="105"/>
      <c r="I39" s="105">
        <v>1</v>
      </c>
      <c r="J39" s="104">
        <v>2</v>
      </c>
      <c r="K39" s="104"/>
      <c r="L39" s="53">
        <v>2</v>
      </c>
      <c r="M39" s="53"/>
      <c r="N39" s="53"/>
      <c r="O39" s="54">
        <v>0.2</v>
      </c>
      <c r="P39" s="56"/>
      <c r="Q39" s="56"/>
      <c r="R39" s="56"/>
      <c r="S39" s="56"/>
      <c r="T39" s="50"/>
      <c r="U39" s="50"/>
      <c r="V39" s="50"/>
      <c r="W39" s="60" t="s">
        <v>81</v>
      </c>
      <c r="X39" s="60"/>
      <c r="Y39" s="61">
        <v>0.2</v>
      </c>
    </row>
    <row r="40" spans="1:33" ht="71.25" customHeight="1" x14ac:dyDescent="0.25">
      <c r="A40" t="s">
        <v>70</v>
      </c>
      <c r="B40" s="44">
        <v>1</v>
      </c>
      <c r="C40" s="108">
        <v>2</v>
      </c>
      <c r="D40" s="46">
        <v>1</v>
      </c>
      <c r="E40" s="46"/>
      <c r="F40" s="108">
        <v>2</v>
      </c>
      <c r="G40" s="106">
        <v>1</v>
      </c>
      <c r="H40" s="106"/>
      <c r="I40" s="106"/>
      <c r="J40" s="104">
        <v>2</v>
      </c>
      <c r="K40" s="104"/>
      <c r="L40" s="53">
        <v>2</v>
      </c>
      <c r="M40" s="53"/>
      <c r="N40" s="53"/>
      <c r="O40" s="54">
        <v>0.2</v>
      </c>
      <c r="P40" s="57" t="s">
        <v>76</v>
      </c>
      <c r="Q40" s="57"/>
      <c r="R40" s="57"/>
      <c r="S40" s="58">
        <v>0.4</v>
      </c>
      <c r="T40" s="50" t="s">
        <v>78</v>
      </c>
      <c r="U40" s="50"/>
      <c r="V40" s="49">
        <v>0.3</v>
      </c>
      <c r="W40" s="60" t="s">
        <v>82</v>
      </c>
      <c r="X40" s="60"/>
      <c r="Y40" s="61">
        <v>0.2</v>
      </c>
    </row>
    <row r="41" spans="1:33" ht="54.75" customHeight="1" x14ac:dyDescent="0.25">
      <c r="A41" t="s">
        <v>5</v>
      </c>
      <c r="B41" s="44">
        <v>1</v>
      </c>
      <c r="C41" s="108">
        <v>2</v>
      </c>
      <c r="D41" s="47">
        <v>1</v>
      </c>
      <c r="E41" s="47"/>
      <c r="F41" s="108">
        <v>2</v>
      </c>
      <c r="G41" s="105">
        <v>1</v>
      </c>
      <c r="H41" s="105"/>
      <c r="I41" s="105">
        <v>1</v>
      </c>
      <c r="J41" s="104">
        <v>2</v>
      </c>
      <c r="K41" s="104"/>
      <c r="L41" s="53">
        <v>2</v>
      </c>
      <c r="M41" s="53"/>
      <c r="N41" s="53"/>
      <c r="O41" s="54">
        <v>0.2</v>
      </c>
      <c r="P41" s="56"/>
      <c r="Q41" s="56"/>
      <c r="R41" s="56"/>
      <c r="S41" s="56"/>
      <c r="T41" s="50"/>
      <c r="U41" s="50"/>
      <c r="V41" s="50"/>
      <c r="W41" s="60" t="s">
        <v>83</v>
      </c>
      <c r="X41" s="60"/>
      <c r="Y41" s="61">
        <v>0.3</v>
      </c>
    </row>
    <row r="42" spans="1:33" ht="54.75" customHeight="1" x14ac:dyDescent="0.25">
      <c r="A42" t="s">
        <v>68</v>
      </c>
      <c r="B42" s="44">
        <v>1</v>
      </c>
      <c r="C42" s="108">
        <v>1</v>
      </c>
      <c r="D42" s="46">
        <v>1</v>
      </c>
      <c r="E42" s="46"/>
      <c r="F42" s="108">
        <v>2</v>
      </c>
      <c r="G42" s="106">
        <v>1</v>
      </c>
      <c r="H42" s="106"/>
      <c r="I42" s="106"/>
      <c r="J42" s="104">
        <v>2</v>
      </c>
      <c r="K42" s="104"/>
      <c r="L42" s="53">
        <v>2</v>
      </c>
      <c r="M42" s="53"/>
      <c r="N42" s="53"/>
      <c r="O42" s="54">
        <v>0.2</v>
      </c>
      <c r="P42" s="57" t="s">
        <v>76</v>
      </c>
      <c r="Q42" s="57"/>
      <c r="R42" s="57"/>
      <c r="S42" s="58">
        <v>0.2</v>
      </c>
      <c r="T42" s="50" t="s">
        <v>78</v>
      </c>
      <c r="U42" s="50"/>
      <c r="V42" s="49">
        <v>0.3</v>
      </c>
      <c r="W42" s="60" t="s">
        <v>84</v>
      </c>
      <c r="X42" s="60"/>
      <c r="Y42" s="61">
        <v>0.15</v>
      </c>
    </row>
    <row r="43" spans="1:33" ht="76.5" customHeight="1" x14ac:dyDescent="0.25">
      <c r="A43" t="s">
        <v>71</v>
      </c>
      <c r="B43" s="44">
        <v>1</v>
      </c>
      <c r="C43" s="108">
        <v>1</v>
      </c>
      <c r="D43" s="47">
        <v>1</v>
      </c>
      <c r="E43" s="47"/>
      <c r="F43" s="108">
        <v>2</v>
      </c>
      <c r="G43" s="106">
        <v>1</v>
      </c>
      <c r="H43" s="106"/>
      <c r="I43" s="106"/>
      <c r="J43" s="104">
        <v>2</v>
      </c>
      <c r="K43" s="104"/>
      <c r="L43" s="53">
        <v>2</v>
      </c>
      <c r="M43" s="53"/>
      <c r="N43" s="53"/>
      <c r="O43" s="54">
        <v>0.2</v>
      </c>
      <c r="P43" s="57" t="s">
        <v>76</v>
      </c>
      <c r="Q43" s="57"/>
      <c r="R43" s="57"/>
      <c r="S43" s="58">
        <v>0.4</v>
      </c>
      <c r="T43" s="50" t="s">
        <v>79</v>
      </c>
      <c r="U43" s="50"/>
      <c r="V43" s="49">
        <v>0.4</v>
      </c>
      <c r="W43" s="60" t="s">
        <v>85</v>
      </c>
      <c r="X43" s="60"/>
      <c r="Y43" s="61">
        <v>0.15</v>
      </c>
    </row>
    <row r="44" spans="1:33" x14ac:dyDescent="0.25">
      <c r="C44" s="109">
        <f>SUM(C39:C43)</f>
        <v>7</v>
      </c>
      <c r="D44">
        <f>SUM(D39:D43)</f>
        <v>5</v>
      </c>
      <c r="F44">
        <f>SUM(F39:F43)</f>
        <v>10</v>
      </c>
      <c r="G44" s="44"/>
      <c r="H44" s="44"/>
      <c r="I44" s="44"/>
    </row>
    <row r="48" spans="1:33" ht="62.25" customHeight="1" x14ac:dyDescent="0.25">
      <c r="A48" s="66" t="s">
        <v>93</v>
      </c>
      <c r="B48" s="127" t="s">
        <v>72</v>
      </c>
      <c r="C48" s="114" t="s">
        <v>94</v>
      </c>
      <c r="D48" s="114"/>
      <c r="E48" s="114"/>
      <c r="F48" s="116" t="s">
        <v>99</v>
      </c>
      <c r="G48" s="116"/>
      <c r="H48" s="116"/>
      <c r="I48" s="128" t="s">
        <v>95</v>
      </c>
      <c r="J48" s="128"/>
      <c r="K48" s="128"/>
      <c r="L48" s="119" t="s">
        <v>74</v>
      </c>
      <c r="M48" s="119"/>
      <c r="N48" s="119"/>
      <c r="O48" s="122" t="s">
        <v>96</v>
      </c>
      <c r="P48" s="122"/>
      <c r="Q48" s="122"/>
      <c r="R48" s="124" t="s">
        <v>97</v>
      </c>
      <c r="S48" s="124"/>
      <c r="T48" s="124"/>
      <c r="U48" s="131" t="s">
        <v>100</v>
      </c>
      <c r="V48" s="131"/>
      <c r="W48" s="131"/>
      <c r="X48" s="132" t="s">
        <v>102</v>
      </c>
      <c r="Y48" s="132"/>
      <c r="Z48" s="132"/>
    </row>
    <row r="49" spans="1:30" ht="62.25" customHeight="1" x14ac:dyDescent="0.25">
      <c r="A49" s="66"/>
      <c r="B49" s="127"/>
      <c r="C49" s="115" t="s">
        <v>87</v>
      </c>
      <c r="D49" s="115" t="s">
        <v>88</v>
      </c>
      <c r="E49" s="115" t="s">
        <v>98</v>
      </c>
      <c r="F49" s="117" t="s">
        <v>87</v>
      </c>
      <c r="G49" s="117" t="s">
        <v>88</v>
      </c>
      <c r="H49" s="118" t="s">
        <v>98</v>
      </c>
      <c r="I49" s="129" t="s">
        <v>87</v>
      </c>
      <c r="J49" s="129" t="s">
        <v>88</v>
      </c>
      <c r="K49" s="129" t="s">
        <v>98</v>
      </c>
      <c r="L49" s="120" t="s">
        <v>87</v>
      </c>
      <c r="M49" s="120" t="s">
        <v>88</v>
      </c>
      <c r="N49" s="120" t="s">
        <v>98</v>
      </c>
      <c r="O49" s="123" t="s">
        <v>87</v>
      </c>
      <c r="P49" s="123" t="s">
        <v>88</v>
      </c>
      <c r="Q49" s="123" t="s">
        <v>98</v>
      </c>
      <c r="R49" s="121" t="s">
        <v>87</v>
      </c>
      <c r="S49" s="121" t="s">
        <v>88</v>
      </c>
      <c r="T49" s="121" t="s">
        <v>98</v>
      </c>
      <c r="U49" s="130" t="s">
        <v>87</v>
      </c>
      <c r="V49" s="130" t="s">
        <v>88</v>
      </c>
      <c r="W49" s="130" t="s">
        <v>98</v>
      </c>
      <c r="X49" s="56" t="s">
        <v>87</v>
      </c>
      <c r="Y49" s="56" t="s">
        <v>101</v>
      </c>
      <c r="Z49" s="56" t="s">
        <v>98</v>
      </c>
      <c r="AA49" s="56" t="s">
        <v>98</v>
      </c>
    </row>
    <row r="50" spans="1:30" ht="61.5" customHeight="1" x14ac:dyDescent="0.25">
      <c r="A50" s="50" t="s">
        <v>3</v>
      </c>
      <c r="B50" s="125">
        <v>100</v>
      </c>
      <c r="C50" s="97">
        <v>1</v>
      </c>
      <c r="D50" s="97">
        <v>2</v>
      </c>
      <c r="E50" s="97">
        <f>C50*D50</f>
        <v>2</v>
      </c>
      <c r="F50" s="117">
        <v>1</v>
      </c>
      <c r="G50" s="117">
        <v>2</v>
      </c>
      <c r="H50" s="117">
        <f>F50*G50</f>
        <v>2</v>
      </c>
      <c r="I50" s="129">
        <v>1</v>
      </c>
      <c r="J50" s="129">
        <v>1</v>
      </c>
      <c r="K50" s="129">
        <f>I50*J50</f>
        <v>1</v>
      </c>
      <c r="L50" s="120">
        <v>2</v>
      </c>
      <c r="M50" s="120">
        <v>1</v>
      </c>
      <c r="N50" s="120">
        <f>L50*M50</f>
        <v>2</v>
      </c>
      <c r="O50" s="123">
        <v>0.5</v>
      </c>
      <c r="P50" s="123">
        <v>2</v>
      </c>
      <c r="Q50" s="123">
        <f>O50*P50</f>
        <v>1</v>
      </c>
      <c r="R50" s="121">
        <v>5</v>
      </c>
      <c r="S50" s="121">
        <v>3</v>
      </c>
      <c r="T50" s="121">
        <f>R50*S50</f>
        <v>15</v>
      </c>
      <c r="U50" s="130">
        <v>5</v>
      </c>
      <c r="V50" s="130">
        <v>1</v>
      </c>
      <c r="W50" s="130">
        <f>U50*V50</f>
        <v>5</v>
      </c>
      <c r="X50" s="56">
        <v>5</v>
      </c>
      <c r="Y50" s="56">
        <v>2</v>
      </c>
      <c r="Z50" s="56">
        <f>X50*Y50</f>
        <v>10</v>
      </c>
      <c r="AA50">
        <f>E50+H50+K50+N50+Q50+T50+W50+Z50</f>
        <v>38</v>
      </c>
      <c r="AD50">
        <f>N50+Q50+T50+W50+Z50+AC50</f>
        <v>33</v>
      </c>
    </row>
    <row r="51" spans="1:30" ht="78.75" customHeight="1" x14ac:dyDescent="0.25">
      <c r="A51" s="50" t="s">
        <v>4</v>
      </c>
      <c r="B51" s="125">
        <v>100</v>
      </c>
      <c r="C51" s="97">
        <v>1</v>
      </c>
      <c r="D51" s="97">
        <v>2</v>
      </c>
      <c r="E51" s="97">
        <f t="shared" ref="E51:E54" si="0">C51*D51</f>
        <v>2</v>
      </c>
      <c r="F51" s="117">
        <v>0.5</v>
      </c>
      <c r="G51" s="117">
        <v>2</v>
      </c>
      <c r="H51" s="117">
        <f t="shared" ref="H51:H54" si="1">F51*G51</f>
        <v>1</v>
      </c>
      <c r="I51" s="129">
        <v>1</v>
      </c>
      <c r="J51" s="129">
        <v>1</v>
      </c>
      <c r="K51" s="129">
        <f t="shared" ref="K51:K54" si="2">I51*J51</f>
        <v>1</v>
      </c>
      <c r="L51" s="120"/>
      <c r="M51" s="120">
        <v>1</v>
      </c>
      <c r="N51" s="120">
        <f t="shared" ref="N51:N54" si="3">L51*M51</f>
        <v>0</v>
      </c>
      <c r="O51" s="123">
        <v>2</v>
      </c>
      <c r="P51" s="123">
        <v>2</v>
      </c>
      <c r="Q51" s="123">
        <f t="shared" ref="Q51:Q54" si="4">O51*P51</f>
        <v>4</v>
      </c>
      <c r="R51" s="121">
        <v>20</v>
      </c>
      <c r="S51" s="121">
        <v>3</v>
      </c>
      <c r="T51" s="121">
        <f t="shared" ref="T51:T54" si="5">R51*S51</f>
        <v>60</v>
      </c>
      <c r="U51" s="130"/>
      <c r="V51" s="130">
        <v>1</v>
      </c>
      <c r="W51" s="130">
        <f t="shared" ref="W51:W54" si="6">U51*V51</f>
        <v>0</v>
      </c>
      <c r="X51" s="56">
        <v>5</v>
      </c>
      <c r="Y51" s="56">
        <v>2</v>
      </c>
      <c r="Z51" s="56">
        <f t="shared" ref="Z51:Z54" si="7">X51*Y51</f>
        <v>10</v>
      </c>
      <c r="AA51">
        <f t="shared" ref="AA51:AA54" si="8">E51+H51+K51+N51+Q51+T51+W51+Z51</f>
        <v>78</v>
      </c>
      <c r="AD51">
        <f t="shared" ref="AD51:AD54" si="9">N51+Q51+T51+W51+Z51+AC51</f>
        <v>74</v>
      </c>
    </row>
    <row r="52" spans="1:30" ht="52.5" customHeight="1" x14ac:dyDescent="0.25">
      <c r="A52" s="126" t="s">
        <v>5</v>
      </c>
      <c r="B52" s="125">
        <v>100</v>
      </c>
      <c r="C52" s="97">
        <v>1</v>
      </c>
      <c r="D52" s="97">
        <v>2</v>
      </c>
      <c r="E52" s="97">
        <f t="shared" si="0"/>
        <v>2</v>
      </c>
      <c r="F52" s="117">
        <v>1</v>
      </c>
      <c r="G52" s="117">
        <v>2</v>
      </c>
      <c r="H52" s="117">
        <f t="shared" si="1"/>
        <v>2</v>
      </c>
      <c r="I52" s="129">
        <v>1</v>
      </c>
      <c r="J52" s="129">
        <v>1</v>
      </c>
      <c r="K52" s="129">
        <f t="shared" si="2"/>
        <v>1</v>
      </c>
      <c r="L52" s="120">
        <v>2</v>
      </c>
      <c r="M52" s="120">
        <v>1</v>
      </c>
      <c r="N52" s="120">
        <f t="shared" si="3"/>
        <v>2</v>
      </c>
      <c r="O52" s="123">
        <v>0.5</v>
      </c>
      <c r="P52" s="123">
        <v>2</v>
      </c>
      <c r="Q52" s="123">
        <f t="shared" si="4"/>
        <v>1</v>
      </c>
      <c r="R52" s="121">
        <v>5</v>
      </c>
      <c r="S52" s="121">
        <v>3</v>
      </c>
      <c r="T52" s="121">
        <f t="shared" si="5"/>
        <v>15</v>
      </c>
      <c r="U52" s="130">
        <v>5</v>
      </c>
      <c r="V52" s="130">
        <v>1</v>
      </c>
      <c r="W52" s="130">
        <f t="shared" si="6"/>
        <v>5</v>
      </c>
      <c r="X52" s="56">
        <v>5</v>
      </c>
      <c r="Y52" s="56">
        <v>2</v>
      </c>
      <c r="Z52" s="56">
        <f t="shared" si="7"/>
        <v>10</v>
      </c>
      <c r="AA52">
        <f t="shared" si="8"/>
        <v>38</v>
      </c>
      <c r="AD52">
        <f t="shared" si="9"/>
        <v>33</v>
      </c>
    </row>
    <row r="53" spans="1:30" ht="52.5" customHeight="1" x14ac:dyDescent="0.25">
      <c r="A53" s="50" t="s">
        <v>68</v>
      </c>
      <c r="B53" s="125">
        <v>100</v>
      </c>
      <c r="C53" s="97">
        <v>2</v>
      </c>
      <c r="D53" s="97">
        <v>2</v>
      </c>
      <c r="E53" s="97">
        <f t="shared" si="0"/>
        <v>4</v>
      </c>
      <c r="F53" s="117">
        <v>0.5</v>
      </c>
      <c r="G53" s="117">
        <v>2</v>
      </c>
      <c r="H53" s="117">
        <f t="shared" si="1"/>
        <v>1</v>
      </c>
      <c r="I53" s="129">
        <v>1</v>
      </c>
      <c r="J53" s="129">
        <v>1</v>
      </c>
      <c r="K53" s="129">
        <f t="shared" si="2"/>
        <v>1</v>
      </c>
      <c r="L53" s="120">
        <v>2</v>
      </c>
      <c r="M53" s="120">
        <v>1</v>
      </c>
      <c r="N53" s="120">
        <f t="shared" si="3"/>
        <v>2</v>
      </c>
      <c r="O53" s="123">
        <v>2</v>
      </c>
      <c r="P53" s="123">
        <v>2</v>
      </c>
      <c r="Q53" s="123">
        <f t="shared" si="4"/>
        <v>4</v>
      </c>
      <c r="R53" s="121">
        <v>15</v>
      </c>
      <c r="S53" s="121">
        <v>3</v>
      </c>
      <c r="T53" s="121">
        <f t="shared" si="5"/>
        <v>45</v>
      </c>
      <c r="U53" s="130">
        <v>5</v>
      </c>
      <c r="V53" s="130">
        <v>1</v>
      </c>
      <c r="W53" s="130">
        <f t="shared" si="6"/>
        <v>5</v>
      </c>
      <c r="X53" s="56">
        <v>5</v>
      </c>
      <c r="Y53" s="56">
        <v>2</v>
      </c>
      <c r="Z53" s="56">
        <f t="shared" si="7"/>
        <v>10</v>
      </c>
      <c r="AA53">
        <f t="shared" si="8"/>
        <v>72</v>
      </c>
      <c r="AD53">
        <f t="shared" si="9"/>
        <v>66</v>
      </c>
    </row>
    <row r="54" spans="1:30" ht="52.5" customHeight="1" x14ac:dyDescent="0.25">
      <c r="A54" s="50" t="s">
        <v>7</v>
      </c>
      <c r="B54" s="125">
        <v>100</v>
      </c>
      <c r="C54" s="97">
        <v>1</v>
      </c>
      <c r="D54" s="97">
        <v>2</v>
      </c>
      <c r="E54" s="97">
        <f t="shared" si="0"/>
        <v>2</v>
      </c>
      <c r="F54" s="117">
        <v>0.5</v>
      </c>
      <c r="G54" s="117">
        <v>2</v>
      </c>
      <c r="H54" s="117">
        <f t="shared" si="1"/>
        <v>1</v>
      </c>
      <c r="I54" s="129">
        <v>1</v>
      </c>
      <c r="J54" s="129">
        <v>1</v>
      </c>
      <c r="K54" s="129">
        <f t="shared" si="2"/>
        <v>1</v>
      </c>
      <c r="L54" s="120">
        <v>2</v>
      </c>
      <c r="M54" s="120">
        <v>1</v>
      </c>
      <c r="N54" s="120">
        <f t="shared" si="3"/>
        <v>2</v>
      </c>
      <c r="O54" s="123">
        <v>3</v>
      </c>
      <c r="P54" s="123">
        <v>2</v>
      </c>
      <c r="Q54" s="123">
        <f t="shared" si="4"/>
        <v>6</v>
      </c>
      <c r="R54" s="121">
        <v>10</v>
      </c>
      <c r="S54" s="121">
        <v>3</v>
      </c>
      <c r="T54" s="121">
        <f t="shared" si="5"/>
        <v>30</v>
      </c>
      <c r="U54" s="130">
        <v>5</v>
      </c>
      <c r="V54" s="130">
        <v>1</v>
      </c>
      <c r="W54" s="130">
        <f t="shared" si="6"/>
        <v>5</v>
      </c>
      <c r="X54" s="56">
        <v>5</v>
      </c>
      <c r="Y54" s="56">
        <v>2</v>
      </c>
      <c r="Z54" s="56">
        <f t="shared" si="7"/>
        <v>10</v>
      </c>
      <c r="AA54">
        <f t="shared" si="8"/>
        <v>57</v>
      </c>
      <c r="AD54">
        <f t="shared" si="9"/>
        <v>53</v>
      </c>
    </row>
  </sheetData>
  <autoFilter ref="A9:A14"/>
  <mergeCells count="38">
    <mergeCell ref="U48:W48"/>
    <mergeCell ref="X48:Z48"/>
    <mergeCell ref="C48:E48"/>
    <mergeCell ref="F48:H48"/>
    <mergeCell ref="I48:K48"/>
    <mergeCell ref="L48:N48"/>
    <mergeCell ref="O48:Q48"/>
    <mergeCell ref="R48:T48"/>
    <mergeCell ref="A48:A49"/>
    <mergeCell ref="B48:B49"/>
    <mergeCell ref="Z8:AA8"/>
    <mergeCell ref="AB8:AC8"/>
    <mergeCell ref="AD8:AE8"/>
    <mergeCell ref="AF8:AG8"/>
    <mergeCell ref="D8:F8"/>
    <mergeCell ref="G8:J8"/>
    <mergeCell ref="A1:AH1"/>
    <mergeCell ref="A7:AJ7"/>
    <mergeCell ref="Z24:AA24"/>
    <mergeCell ref="AB24:AC24"/>
    <mergeCell ref="AD24:AE24"/>
    <mergeCell ref="D24:F24"/>
    <mergeCell ref="G24:J24"/>
    <mergeCell ref="L24:O24"/>
    <mergeCell ref="P24:S24"/>
    <mergeCell ref="T24:V24"/>
    <mergeCell ref="W24:Y24"/>
    <mergeCell ref="A23:AJ23"/>
    <mergeCell ref="L8:O8"/>
    <mergeCell ref="P8:S8"/>
    <mergeCell ref="T8:V8"/>
    <mergeCell ref="W8:Y8"/>
    <mergeCell ref="G37:J37"/>
    <mergeCell ref="L37:O37"/>
    <mergeCell ref="P37:S37"/>
    <mergeCell ref="A36:AG36"/>
    <mergeCell ref="T37:V37"/>
    <mergeCell ref="W37:Y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Dianey</cp:lastModifiedBy>
  <dcterms:created xsi:type="dcterms:W3CDTF">2018-06-25T17:44:06Z</dcterms:created>
  <dcterms:modified xsi:type="dcterms:W3CDTF">2018-07-05T00:15:20Z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460ec01c-52f8-4a60-bd6a-b1caafa26190</vt:lpwstr>
  </property>
</Properties>
</file>