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ndemann\Documents\"/>
    </mc:Choice>
  </mc:AlternateContent>
  <bookViews>
    <workbookView xWindow="0" yWindow="0" windowWidth="20490" windowHeight="7755"/>
  </bookViews>
  <sheets>
    <sheet name="Anwesenheit_Mo-Fr" sheetId="1" r:id="rId1"/>
    <sheet name="Anwesenheit_Di-Sa" sheetId="3" r:id="rId2"/>
    <sheet name="Basis 2020" sheetId="4" state="hidden" r:id="rId3"/>
  </sheets>
  <definedNames>
    <definedName name="_xlnm.Print_Area" localSheetId="1">'Anwesenheit_Di-Sa'!$A$1:$M$55</definedName>
    <definedName name="_xlnm.Print_Area" localSheetId="0">'Anwesenheit_Mo-Fr'!$A$1:$M$55</definedName>
    <definedName name="_xlnm.Print_Titles" localSheetId="1">'Anwesenheit_Di-Sa'!$2:$3</definedName>
    <definedName name="_xlnm.Print_Titles" localSheetId="0">'Anwesenheit_Mo-Fr'!$2:$3</definedName>
    <definedName name="MmExcelLinker_46FA2F4C_8F5B_4873_A766_68B1FDBF1300" localSheetId="1">'Anwesenheit_Di-Sa'!$C$6:$C$6</definedName>
    <definedName name="MmExcelLinker_46FA2F4C_8F5B_4873_A766_68B1FDBF1300" localSheetId="0">'Anwesenheit_Mo-Fr'!$C$6:$C$6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4" l="1"/>
  <c r="L15" i="4" s="1"/>
  <c r="K14" i="4"/>
  <c r="L14" i="4" s="1"/>
  <c r="K13" i="4"/>
  <c r="L13" i="4" s="1"/>
  <c r="K12" i="4"/>
  <c r="L12" i="4" s="1"/>
  <c r="K11" i="4"/>
  <c r="F12" i="4"/>
  <c r="G12" i="4" s="1"/>
  <c r="F11" i="4"/>
  <c r="G11" i="4" s="1"/>
  <c r="F15" i="4"/>
  <c r="G15" i="4" s="1"/>
  <c r="F14" i="4"/>
  <c r="G14" i="4" s="1"/>
  <c r="F13" i="4"/>
  <c r="G13" i="4" s="1"/>
  <c r="L11" i="4"/>
  <c r="K9" i="4" l="1"/>
  <c r="L9" i="4" s="1"/>
  <c r="K8" i="4"/>
  <c r="L8" i="4" s="1"/>
  <c r="K6" i="4"/>
  <c r="L6" i="4" s="1"/>
  <c r="K4" i="4"/>
  <c r="L4" i="4" s="1"/>
  <c r="K3" i="4"/>
  <c r="L3" i="4" s="1"/>
  <c r="K5" i="4" l="1"/>
  <c r="L5" i="4" s="1"/>
  <c r="K7" i="4"/>
  <c r="L7" i="4" s="1"/>
  <c r="K10" i="4"/>
  <c r="F6" i="4"/>
  <c r="L10" i="4" l="1"/>
  <c r="G6" i="4"/>
  <c r="F5" i="4"/>
  <c r="G5" i="4" s="1"/>
  <c r="F3" i="4"/>
  <c r="G3" i="4" s="1"/>
  <c r="F8" i="4"/>
  <c r="G8" i="4" s="1"/>
  <c r="F4" i="4"/>
  <c r="G4" i="4" s="1"/>
  <c r="F9" i="4"/>
  <c r="G9" i="4" s="1"/>
  <c r="F7" i="4"/>
  <c r="G7" i="4" s="1"/>
  <c r="F10" i="4"/>
  <c r="G10" i="4" l="1"/>
  <c r="G17" i="3" l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9" i="3" s="1"/>
  <c r="G16" i="3"/>
  <c r="A16" i="3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G16" i="1" l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l="1"/>
  <c r="G46" i="1" s="1"/>
  <c r="G47" i="1" s="1"/>
  <c r="G49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</calcChain>
</file>

<file path=xl/comments1.xml><?xml version="1.0" encoding="utf-8"?>
<comments xmlns="http://schemas.openxmlformats.org/spreadsheetml/2006/main">
  <authors>
    <author>Brösel, Iris</author>
  </authors>
  <commentList>
    <comment ref="B16" authorId="0" shapeId="0">
      <text>
        <r>
          <rPr>
            <b/>
            <sz val="9"/>
            <color rgb="FF000000"/>
            <rFont val="Segoe UI"/>
            <family val="2"/>
          </rPr>
          <t>Brösel, Iris: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 xml:space="preserve">Schreibweise: 
</t>
        </r>
        <r>
          <rPr>
            <sz val="9"/>
            <color rgb="FF000000"/>
            <rFont val="Segoe UI"/>
            <family val="2"/>
          </rPr>
          <t>0:00-0:00</t>
        </r>
      </text>
    </comment>
    <comment ref="E16" authorId="0" shapeId="0">
      <text>
        <r>
          <rPr>
            <b/>
            <sz val="9"/>
            <color rgb="FF000000"/>
            <rFont val="Segoe UI"/>
            <family val="2"/>
          </rPr>
          <t>Brösel, Iris: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 xml:space="preserve">Schreibweise:
</t>
        </r>
        <r>
          <rPr>
            <sz val="9"/>
            <color rgb="FFFF0000"/>
            <rFont val="Segoe UI"/>
            <family val="2"/>
          </rPr>
          <t>"-00"</t>
        </r>
      </text>
    </comment>
    <comment ref="G48" authorId="0" shapeId="0">
      <text>
        <r>
          <rPr>
            <b/>
            <sz val="9"/>
            <color rgb="FF000000"/>
            <rFont val="Segoe UI"/>
            <family val="2"/>
          </rPr>
          <t>Brösel, Iris: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 xml:space="preserve">Schreibweise:
</t>
        </r>
        <r>
          <rPr>
            <sz val="9"/>
            <color rgb="FFFF0000"/>
            <rFont val="Segoe UI"/>
            <family val="2"/>
          </rPr>
          <t>"-00"</t>
        </r>
      </text>
    </comment>
  </commentList>
</comments>
</file>

<file path=xl/comments2.xml><?xml version="1.0" encoding="utf-8"?>
<comments xmlns="http://schemas.openxmlformats.org/spreadsheetml/2006/main">
  <authors>
    <author>Brösel, Iris</author>
  </authors>
  <commentList>
    <comment ref="B16" authorId="0" shapeId="0">
      <text>
        <r>
          <rPr>
            <b/>
            <sz val="9"/>
            <color rgb="FF000000"/>
            <rFont val="Segoe UI"/>
            <family val="2"/>
          </rPr>
          <t>Brösel, Iris: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 xml:space="preserve">Schreibweise: 
</t>
        </r>
        <r>
          <rPr>
            <sz val="9"/>
            <color rgb="FF000000"/>
            <rFont val="Segoe UI"/>
            <family val="2"/>
          </rPr>
          <t>0:00-0:00</t>
        </r>
      </text>
    </comment>
    <comment ref="E16" authorId="0" shapeId="0">
      <text>
        <r>
          <rPr>
            <b/>
            <sz val="9"/>
            <color rgb="FF000000"/>
            <rFont val="Segoe UI"/>
            <family val="2"/>
          </rPr>
          <t>Brösel, Iris: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 xml:space="preserve">Schreibweise:
</t>
        </r>
        <r>
          <rPr>
            <sz val="9"/>
            <color rgb="FFFF0000"/>
            <rFont val="Segoe UI"/>
            <family val="2"/>
          </rPr>
          <t>"-00"</t>
        </r>
      </text>
    </comment>
    <comment ref="G48" authorId="0" shapeId="0">
      <text>
        <r>
          <rPr>
            <b/>
            <sz val="9"/>
            <color rgb="FF000000"/>
            <rFont val="Segoe UI"/>
            <family val="2"/>
          </rPr>
          <t>Brösel, Iris: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 xml:space="preserve">Schreibweise:
</t>
        </r>
        <r>
          <rPr>
            <sz val="9"/>
            <color rgb="FFFF0000"/>
            <rFont val="Segoe UI"/>
            <family val="2"/>
          </rPr>
          <t>"-00"</t>
        </r>
      </text>
    </comment>
  </commentList>
</comments>
</file>

<file path=xl/sharedStrings.xml><?xml version="1.0" encoding="utf-8"?>
<sst xmlns="http://schemas.openxmlformats.org/spreadsheetml/2006/main" count="163" uniqueCount="91">
  <si>
    <t>Standort</t>
  </si>
  <si>
    <t>Außenarbeitsgruppe</t>
  </si>
  <si>
    <t>TW</t>
  </si>
  <si>
    <t>IFD</t>
  </si>
  <si>
    <t>Monat/Jahr</t>
  </si>
  <si>
    <t>April</t>
  </si>
  <si>
    <t>Name:</t>
  </si>
  <si>
    <t>KST:</t>
  </si>
  <si>
    <t>Arbeitstunden pro Woche:</t>
  </si>
  <si>
    <t>Anwesenheitszeit pro Woche:</t>
  </si>
  <si>
    <t>Regelmäßige/ dienstplanmäßige Anwesenheitszeit:</t>
  </si>
  <si>
    <t>Montag</t>
  </si>
  <si>
    <t>von</t>
  </si>
  <si>
    <t>bis</t>
  </si>
  <si>
    <t>Dienstag</t>
  </si>
  <si>
    <t>Mittwoch</t>
  </si>
  <si>
    <t>Donnerstag</t>
  </si>
  <si>
    <t>Freitag</t>
  </si>
  <si>
    <t>Samstag</t>
  </si>
  <si>
    <t>Tag</t>
  </si>
  <si>
    <t>lt. Dienstplan
bzw.
von - bis</t>
  </si>
  <si>
    <t>Mehrarbeits-minuten (+)</t>
  </si>
  <si>
    <t>Minderarbeits-
minuten (-)</t>
  </si>
  <si>
    <t>Summe
Saldo</t>
  </si>
  <si>
    <r>
      <rPr>
        <b/>
        <sz val="14"/>
        <color theme="1"/>
        <rFont val="Calibri"/>
        <family val="2"/>
        <scheme val="minor"/>
      </rPr>
      <t>Bemerkungen zu geleisteter 
Mehr- oder Minderarbeit</t>
    </r>
    <r>
      <rPr>
        <sz val="14"/>
        <color theme="1"/>
        <rFont val="Calibri"/>
        <family val="2"/>
        <scheme val="minor"/>
      </rPr>
      <t xml:space="preserve">
(sofern 15 Minuten über-/unterschritten wurden)</t>
    </r>
  </si>
  <si>
    <t>Übertrag Vormonat - unbedingt eintragen!</t>
  </si>
  <si>
    <t>Gesamt akt. Monat</t>
  </si>
  <si>
    <t>abzüglich ausgezahlter Mehrarbeitsminuten (-)</t>
  </si>
  <si>
    <t>Gesamt Übertrag</t>
  </si>
  <si>
    <t>Unterschrift Arbeitnehmer*in</t>
  </si>
  <si>
    <t>Unterschrift direkte/r Vorgesetzte*r</t>
  </si>
  <si>
    <t>Unterschrift FA-L oder REG-L oder SL</t>
  </si>
  <si>
    <r>
      <t xml:space="preserve">Bei Erfüllung der dienstplanmäßigen Arbeitszeit ist in der Spalte "lt. Dienstplan ein "X" einzutragen. </t>
    </r>
    <r>
      <rPr>
        <b/>
        <sz val="14"/>
        <rFont val="Calibri"/>
        <family val="2"/>
        <scheme val="minor"/>
      </rPr>
      <t>Bei Mehr- oder Minderarbeitszeit ist die tatsächliche Anwesenheit einzutragen</t>
    </r>
    <r>
      <rPr>
        <sz val="14"/>
        <rFont val="Calibri"/>
        <family val="2"/>
        <scheme val="minor"/>
      </rPr>
      <t>. Abwesenheit (z. B. Urlaub, Krankheit sind unter Bemerkungen einzutragen.</t>
    </r>
  </si>
  <si>
    <t>Standorte</t>
  </si>
  <si>
    <t>Außenarbeitsgruppen</t>
  </si>
  <si>
    <t>Monat</t>
  </si>
  <si>
    <t xml:space="preserve">Birkholz </t>
  </si>
  <si>
    <t>Januar</t>
  </si>
  <si>
    <t>Jahr</t>
  </si>
  <si>
    <t>Brau</t>
  </si>
  <si>
    <t>AFS</t>
  </si>
  <si>
    <t>Februar</t>
  </si>
  <si>
    <t>Neujahr</t>
  </si>
  <si>
    <t>Gärt</t>
  </si>
  <si>
    <t>FKS</t>
  </si>
  <si>
    <t>März</t>
  </si>
  <si>
    <t>Karfreitag</t>
  </si>
  <si>
    <t>Gärt 57</t>
  </si>
  <si>
    <t>Gropiusstadt</t>
  </si>
  <si>
    <t>Ostersonntag</t>
  </si>
  <si>
    <t>Hag</t>
  </si>
  <si>
    <t>Mai</t>
  </si>
  <si>
    <t>Ostermontag</t>
  </si>
  <si>
    <t>Kita Mariendorfer</t>
  </si>
  <si>
    <t>Juni</t>
  </si>
  <si>
    <t>Tag der Arbeit</t>
  </si>
  <si>
    <t>Juli</t>
  </si>
  <si>
    <t>Himmelfahrt</t>
  </si>
  <si>
    <t>Schmuckschmiede Jägerstr.</t>
  </si>
  <si>
    <t>August</t>
  </si>
  <si>
    <t>Pfingssonntag</t>
  </si>
  <si>
    <t>Hzd</t>
  </si>
  <si>
    <t>September</t>
  </si>
  <si>
    <t>Pfingsmontag</t>
  </si>
  <si>
    <t>Oktober</t>
  </si>
  <si>
    <t>Tag der dt. Einheit</t>
  </si>
  <si>
    <t>Wansdorfer Platz</t>
  </si>
  <si>
    <t>November</t>
  </si>
  <si>
    <t>1. Weihnachtsfeiertag</t>
  </si>
  <si>
    <t>Dezember</t>
  </si>
  <si>
    <t>2. Weihnachtsfeiertag</t>
  </si>
  <si>
    <t>Marzahner Str.</t>
  </si>
  <si>
    <t>Plau</t>
  </si>
  <si>
    <t>Stw</t>
  </si>
  <si>
    <t>Teltow Lanky</t>
  </si>
  <si>
    <t>Teltow Potsd. Str.</t>
  </si>
  <si>
    <t>WvS</t>
  </si>
  <si>
    <t>Feiertage</t>
  </si>
  <si>
    <t>Hinweis z. Datenschutz: Damit Ihre persönlichen Daten nicht im Intranet für alle Nutzer lesbar sind, müssen Sie das FB bitte in einen eigenen Ordner speichern - "Datei speichern unter" und dann weiter bearbeiten!</t>
  </si>
  <si>
    <t>Blissestr.</t>
  </si>
  <si>
    <t>Blücherstr.</t>
  </si>
  <si>
    <t>Bürknersfelder Str.</t>
  </si>
  <si>
    <t>Erkstr.</t>
  </si>
  <si>
    <t>Goltzstr.</t>
  </si>
  <si>
    <t>Kamenzer Damm</t>
  </si>
  <si>
    <t>Wilhelmsaue</t>
  </si>
  <si>
    <t>Feiertage_Schließtage</t>
  </si>
  <si>
    <t>Int. Frauentag</t>
  </si>
  <si>
    <t>Tag der Befreiung</t>
  </si>
  <si>
    <t>X</t>
  </si>
  <si>
    <t>9:00 - 16:30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</si>
</sst>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Monat:&quot;\ mm\ yyyy"/>
    <numFmt numFmtId="165" formatCode="h:mm;@"/>
    <numFmt numFmtId="166" formatCode="&quot;von&quot;\ hh:mm"/>
    <numFmt numFmtId="167" formatCode="&quot;bis&quot;\ hh:mm"/>
    <numFmt numFmtId="168" formatCode="dd/"/>
    <numFmt numFmtId="169" formatCode="0_ ;[Red]\-0\ "/>
    <numFmt numFmtId="170" formatCode="00&quot;.&quot;"/>
    <numFmt numFmtId="171" formatCode="dd/mm/yy;@"/>
    <numFmt numFmtId="172" formatCode="ddd"/>
  </numFmts>
  <fonts count="1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sz val="9"/>
      <color rgb="FFFF0000"/>
      <name val="Segoe UI"/>
      <family val="2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1" xfId="0" applyFont="1" applyBorder="1" applyProtection="1"/>
    <xf numFmtId="0" fontId="2" fillId="0" borderId="2" xfId="0" applyFont="1" applyFill="1" applyBorder="1" applyAlignment="1" applyProtection="1"/>
    <xf numFmtId="0" fontId="2" fillId="0" borderId="2" xfId="0" applyFont="1" applyFill="1" applyBorder="1" applyAlignment="1" applyProtection="1">
      <alignment horizontal="right"/>
    </xf>
    <xf numFmtId="0" fontId="2" fillId="0" borderId="2" xfId="0" applyFont="1" applyFill="1" applyBorder="1" applyAlignment="1" applyProtection="1">
      <alignment horizontal="left"/>
    </xf>
    <xf numFmtId="0" fontId="1" fillId="0" borderId="2" xfId="0" applyFont="1" applyBorder="1" applyAlignment="1" applyProtection="1"/>
    <xf numFmtId="0" fontId="2" fillId="0" borderId="2" xfId="0" applyFont="1" applyBorder="1" applyProtection="1"/>
    <xf numFmtId="0" fontId="2" fillId="0" borderId="3" xfId="0" applyFont="1" applyBorder="1" applyProtection="1"/>
    <xf numFmtId="0" fontId="3" fillId="0" borderId="0" xfId="0" applyFont="1" applyProtection="1">
      <protection hidden="1"/>
    </xf>
    <xf numFmtId="0" fontId="3" fillId="0" borderId="0" xfId="0" applyFont="1"/>
    <xf numFmtId="0" fontId="1" fillId="0" borderId="0" xfId="0" applyFont="1" applyFill="1" applyBorder="1" applyAlignment="1" applyProtection="1"/>
    <xf numFmtId="0" fontId="1" fillId="0" borderId="0" xfId="0" applyFont="1" applyBorder="1" applyAlignment="1" applyProtection="1"/>
    <xf numFmtId="0" fontId="1" fillId="0" borderId="0" xfId="0" applyFont="1" applyBorder="1" applyProtection="1"/>
    <xf numFmtId="0" fontId="1" fillId="0" borderId="6" xfId="0" applyFont="1" applyBorder="1" applyProtection="1"/>
    <xf numFmtId="0" fontId="4" fillId="0" borderId="0" xfId="0" applyFont="1" applyBorder="1" applyAlignment="1" applyProtection="1">
      <alignment horizontal="left"/>
    </xf>
    <xf numFmtId="0" fontId="4" fillId="0" borderId="5" xfId="0" applyFont="1" applyBorder="1" applyAlignment="1" applyProtection="1">
      <alignment horizontal="left"/>
    </xf>
    <xf numFmtId="0" fontId="4" fillId="0" borderId="0" xfId="0" applyFont="1" applyBorder="1" applyProtection="1"/>
    <xf numFmtId="0" fontId="2" fillId="0" borderId="0" xfId="0" applyFont="1" applyBorder="1" applyAlignment="1" applyProtection="1"/>
    <xf numFmtId="0" fontId="5" fillId="0" borderId="0" xfId="0" applyFont="1" applyProtection="1">
      <protection hidden="1"/>
    </xf>
    <xf numFmtId="0" fontId="5" fillId="0" borderId="0" xfId="0" applyFont="1"/>
    <xf numFmtId="0" fontId="6" fillId="0" borderId="7" xfId="0" applyFont="1" applyBorder="1" applyProtection="1"/>
    <xf numFmtId="0" fontId="6" fillId="0" borderId="0" xfId="0" applyFont="1" applyBorder="1" applyProtection="1"/>
    <xf numFmtId="0" fontId="4" fillId="0" borderId="0" xfId="0" applyFont="1" applyBorder="1" applyAlignment="1" applyProtection="1"/>
    <xf numFmtId="0" fontId="1" fillId="0" borderId="7" xfId="0" applyFont="1" applyBorder="1" applyProtection="1"/>
    <xf numFmtId="0" fontId="3" fillId="0" borderId="0" xfId="0" applyFont="1" applyBorder="1" applyProtection="1">
      <protection hidden="1"/>
    </xf>
    <xf numFmtId="0" fontId="8" fillId="0" borderId="7" xfId="0" applyFont="1" applyBorder="1" applyProtection="1"/>
    <xf numFmtId="0" fontId="1" fillId="0" borderId="11" xfId="0" applyFont="1" applyBorder="1"/>
    <xf numFmtId="165" fontId="1" fillId="0" borderId="12" xfId="0" applyNumberFormat="1" applyFont="1" applyBorder="1" applyAlignment="1" applyProtection="1">
      <alignment horizontal="left"/>
      <protection locked="0"/>
    </xf>
    <xf numFmtId="165" fontId="1" fillId="0" borderId="12" xfId="0" applyNumberFormat="1" applyFont="1" applyBorder="1" applyAlignment="1" applyProtection="1">
      <alignment horizontal="left"/>
      <protection locked="0"/>
    </xf>
    <xf numFmtId="0" fontId="9" fillId="0" borderId="0" xfId="0" applyFont="1" applyBorder="1" applyProtection="1">
      <protection hidden="1"/>
    </xf>
    <xf numFmtId="166" fontId="3" fillId="0" borderId="0" xfId="0" applyNumberFormat="1" applyFont="1" applyFill="1" applyBorder="1" applyProtection="1">
      <protection hidden="1"/>
    </xf>
    <xf numFmtId="167" fontId="3" fillId="0" borderId="0" xfId="0" applyNumberFormat="1" applyFont="1" applyFill="1" applyBorder="1" applyProtection="1">
      <protection hidden="1"/>
    </xf>
    <xf numFmtId="166" fontId="3" fillId="0" borderId="0" xfId="0" applyNumberFormat="1" applyFont="1" applyFill="1" applyBorder="1" applyAlignment="1" applyProtection="1">
      <alignment horizontal="right"/>
      <protection hidden="1"/>
    </xf>
    <xf numFmtId="167" fontId="3" fillId="0" borderId="0" xfId="0" applyNumberFormat="1" applyFont="1" applyFill="1" applyBorder="1" applyAlignment="1" applyProtection="1">
      <alignment horizontal="right"/>
      <protection hidden="1"/>
    </xf>
    <xf numFmtId="0" fontId="1" fillId="0" borderId="7" xfId="0" applyFont="1" applyBorder="1"/>
    <xf numFmtId="0" fontId="1" fillId="0" borderId="0" xfId="0" applyFont="1" applyBorder="1"/>
    <xf numFmtId="165" fontId="1" fillId="0" borderId="0" xfId="0" applyNumberFormat="1" applyFont="1" applyBorder="1"/>
    <xf numFmtId="165" fontId="1" fillId="0" borderId="0" xfId="0" applyNumberFormat="1" applyFont="1" applyBorder="1" applyAlignment="1"/>
    <xf numFmtId="0" fontId="1" fillId="0" borderId="6" xfId="0" applyFont="1" applyBorder="1"/>
    <xf numFmtId="0" fontId="3" fillId="0" borderId="0" xfId="0" applyFont="1" applyFill="1" applyBorder="1" applyProtection="1">
      <protection hidden="1"/>
    </xf>
    <xf numFmtId="168" fontId="6" fillId="0" borderId="21" xfId="0" applyNumberFormat="1" applyFont="1" applyFill="1" applyBorder="1" applyAlignment="1" applyProtection="1">
      <alignment horizontal="left"/>
    </xf>
    <xf numFmtId="1" fontId="6" fillId="0" borderId="21" xfId="0" applyNumberFormat="1" applyFont="1" applyFill="1" applyBorder="1" applyAlignment="1" applyProtection="1">
      <alignment horizontal="center"/>
      <protection locked="0"/>
    </xf>
    <xf numFmtId="168" fontId="6" fillId="0" borderId="10" xfId="0" applyNumberFormat="1" applyFont="1" applyFill="1" applyBorder="1" applyAlignment="1" applyProtection="1">
      <alignment horizontal="left"/>
    </xf>
    <xf numFmtId="1" fontId="6" fillId="0" borderId="10" xfId="0" applyNumberFormat="1" applyFont="1" applyFill="1" applyBorder="1" applyAlignment="1" applyProtection="1">
      <alignment horizontal="center"/>
      <protection locked="0"/>
    </xf>
    <xf numFmtId="168" fontId="6" fillId="0" borderId="22" xfId="0" applyNumberFormat="1" applyFont="1" applyFill="1" applyBorder="1" applyAlignment="1" applyProtection="1">
      <alignment horizontal="left"/>
    </xf>
    <xf numFmtId="1" fontId="6" fillId="0" borderId="22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0" fontId="11" fillId="0" borderId="0" xfId="0" applyFont="1"/>
    <xf numFmtId="0" fontId="1" fillId="0" borderId="0" xfId="0" applyFont="1" applyBorder="1" applyAlignment="1">
      <alignment horizontal="center"/>
    </xf>
    <xf numFmtId="0" fontId="12" fillId="0" borderId="0" xfId="0" applyFont="1" applyProtection="1">
      <protection hidden="1"/>
    </xf>
    <xf numFmtId="0" fontId="9" fillId="0" borderId="0" xfId="0" applyFont="1" applyFill="1" applyProtection="1">
      <protection hidden="1"/>
    </xf>
    <xf numFmtId="0" fontId="12" fillId="0" borderId="0" xfId="0" applyFont="1" applyFill="1" applyProtection="1">
      <protection hidden="1"/>
    </xf>
    <xf numFmtId="0" fontId="13" fillId="0" borderId="29" xfId="0" applyFont="1" applyFill="1" applyBorder="1" applyAlignment="1" applyProtection="1">
      <alignment horizontal="right"/>
    </xf>
    <xf numFmtId="1" fontId="13" fillId="0" borderId="29" xfId="0" applyNumberFormat="1" applyFont="1" applyFill="1" applyBorder="1" applyAlignment="1" applyProtection="1">
      <alignment horizontal="center"/>
    </xf>
    <xf numFmtId="0" fontId="14" fillId="0" borderId="29" xfId="0" applyFont="1" applyFill="1" applyBorder="1" applyAlignment="1" applyProtection="1">
      <alignment horizontal="center"/>
    </xf>
    <xf numFmtId="171" fontId="14" fillId="0" borderId="30" xfId="0" applyNumberFormat="1" applyFont="1" applyFill="1" applyBorder="1" applyAlignment="1" applyProtection="1">
      <alignment horizontal="center"/>
    </xf>
    <xf numFmtId="172" fontId="14" fillId="0" borderId="30" xfId="0" applyNumberFormat="1" applyFont="1" applyFill="1" applyBorder="1" applyAlignment="1" applyProtection="1">
      <alignment horizontal="center"/>
    </xf>
    <xf numFmtId="0" fontId="3" fillId="0" borderId="0" xfId="0" applyFont="1" applyFill="1" applyProtection="1">
      <protection hidden="1"/>
    </xf>
    <xf numFmtId="0" fontId="3" fillId="0" borderId="0" xfId="0" applyFont="1" applyFill="1"/>
    <xf numFmtId="0" fontId="13" fillId="0" borderId="0" xfId="0" applyFont="1" applyFill="1" applyBorder="1" applyAlignment="1" applyProtection="1">
      <alignment horizontal="right"/>
    </xf>
    <xf numFmtId="171" fontId="14" fillId="0" borderId="31" xfId="0" applyNumberFormat="1" applyFont="1" applyFill="1" applyBorder="1" applyAlignment="1" applyProtection="1">
      <alignment horizontal="center"/>
    </xf>
    <xf numFmtId="172" fontId="14" fillId="0" borderId="31" xfId="0" applyNumberFormat="1" applyFont="1" applyFill="1" applyBorder="1" applyAlignment="1" applyProtection="1">
      <alignment horizontal="center"/>
    </xf>
    <xf numFmtId="0" fontId="12" fillId="0" borderId="0" xfId="0" applyFont="1" applyFill="1" applyBorder="1" applyProtection="1">
      <protection hidden="1"/>
    </xf>
    <xf numFmtId="171" fontId="14" fillId="0" borderId="0" xfId="0" applyNumberFormat="1" applyFont="1" applyFill="1" applyBorder="1" applyAlignment="1" applyProtection="1">
      <alignment horizontal="center"/>
    </xf>
    <xf numFmtId="172" fontId="14" fillId="0" borderId="0" xfId="0" applyNumberFormat="1" applyFont="1" applyFill="1" applyBorder="1" applyAlignment="1" applyProtection="1">
      <alignment horizontal="center"/>
    </xf>
    <xf numFmtId="0" fontId="0" fillId="0" borderId="0" xfId="0" applyBorder="1"/>
    <xf numFmtId="0" fontId="18" fillId="0" borderId="5" xfId="0" applyFont="1" applyBorder="1" applyAlignment="1">
      <alignment horizontal="center" wrapText="1"/>
    </xf>
    <xf numFmtId="0" fontId="18" fillId="0" borderId="5" xfId="0" applyFont="1" applyBorder="1" applyAlignment="1">
      <alignment horizontal="center"/>
    </xf>
    <xf numFmtId="0" fontId="1" fillId="0" borderId="1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6" fillId="0" borderId="7" xfId="0" applyFont="1" applyBorder="1" applyAlignment="1" applyProtection="1">
      <alignment horizontal="left" wrapText="1"/>
    </xf>
    <xf numFmtId="0" fontId="6" fillId="0" borderId="0" xfId="0" applyFont="1" applyBorder="1" applyAlignment="1" applyProtection="1">
      <alignment horizontal="left" wrapText="1"/>
    </xf>
    <xf numFmtId="0" fontId="6" fillId="0" borderId="6" xfId="0" applyFont="1" applyBorder="1" applyAlignment="1" applyProtection="1">
      <alignment horizontal="left" wrapText="1"/>
    </xf>
    <xf numFmtId="0" fontId="6" fillId="0" borderId="4" xfId="0" applyFont="1" applyBorder="1" applyAlignment="1" applyProtection="1">
      <alignment horizontal="left" wrapText="1"/>
    </xf>
    <xf numFmtId="0" fontId="6" fillId="0" borderId="5" xfId="0" applyFont="1" applyBorder="1" applyAlignment="1" applyProtection="1">
      <alignment horizontal="left" wrapText="1"/>
    </xf>
    <xf numFmtId="0" fontId="6" fillId="0" borderId="9" xfId="0" applyFont="1" applyBorder="1" applyAlignment="1" applyProtection="1">
      <alignment horizontal="left" wrapText="1"/>
    </xf>
    <xf numFmtId="0" fontId="2" fillId="2" borderId="26" xfId="0" applyFont="1" applyFill="1" applyBorder="1" applyAlignment="1" applyProtection="1">
      <alignment horizontal="right"/>
    </xf>
    <xf numFmtId="0" fontId="2" fillId="2" borderId="27" xfId="0" applyFont="1" applyFill="1" applyBorder="1" applyAlignment="1" applyProtection="1">
      <alignment horizontal="right"/>
    </xf>
    <xf numFmtId="0" fontId="2" fillId="2" borderId="28" xfId="0" applyFont="1" applyFill="1" applyBorder="1" applyAlignment="1" applyProtection="1">
      <alignment horizontal="right"/>
    </xf>
    <xf numFmtId="1" fontId="2" fillId="0" borderId="19" xfId="0" applyNumberFormat="1" applyFont="1" applyBorder="1" applyAlignment="1" applyProtection="1"/>
    <xf numFmtId="0" fontId="2" fillId="0" borderId="19" xfId="0" applyFont="1" applyBorder="1" applyAlignment="1" applyProtection="1"/>
    <xf numFmtId="0" fontId="2" fillId="2" borderId="19" xfId="0" applyFont="1" applyFill="1" applyBorder="1" applyAlignment="1">
      <alignment horizontal="left"/>
    </xf>
    <xf numFmtId="0" fontId="2" fillId="2" borderId="20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70" fontId="6" fillId="2" borderId="23" xfId="0" applyNumberFormat="1" applyFont="1" applyFill="1" applyBorder="1" applyAlignment="1" applyProtection="1">
      <alignment horizontal="right"/>
    </xf>
    <xf numFmtId="170" fontId="6" fillId="2" borderId="24" xfId="0" applyNumberFormat="1" applyFont="1" applyFill="1" applyBorder="1" applyAlignment="1" applyProtection="1">
      <alignment horizontal="right"/>
    </xf>
    <xf numFmtId="170" fontId="6" fillId="2" borderId="25" xfId="0" applyNumberFormat="1" applyFont="1" applyFill="1" applyBorder="1" applyAlignment="1" applyProtection="1">
      <alignment horizontal="right"/>
    </xf>
    <xf numFmtId="1" fontId="6" fillId="0" borderId="14" xfId="0" applyNumberFormat="1" applyFont="1" applyFill="1" applyBorder="1" applyAlignment="1" applyProtection="1"/>
    <xf numFmtId="0" fontId="1" fillId="2" borderId="14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4" fillId="2" borderId="16" xfId="0" applyFont="1" applyFill="1" applyBorder="1" applyAlignment="1" applyProtection="1">
      <alignment horizontal="right"/>
    </xf>
    <xf numFmtId="0" fontId="4" fillId="2" borderId="10" xfId="0" applyFont="1" applyFill="1" applyBorder="1" applyAlignment="1" applyProtection="1">
      <alignment horizontal="right"/>
    </xf>
    <xf numFmtId="169" fontId="6" fillId="0" borderId="10" xfId="0" applyNumberFormat="1" applyFont="1" applyFill="1" applyBorder="1" applyAlignment="1" applyProtection="1">
      <protection locked="0"/>
    </xf>
    <xf numFmtId="0" fontId="1" fillId="2" borderId="10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165" fontId="6" fillId="0" borderId="10" xfId="0" applyNumberFormat="1" applyFont="1" applyFill="1" applyBorder="1" applyAlignment="1" applyProtection="1">
      <alignment horizontal="center"/>
      <protection locked="0"/>
    </xf>
    <xf numFmtId="169" fontId="6" fillId="0" borderId="10" xfId="0" applyNumberFormat="1" applyFont="1" applyFill="1" applyBorder="1" applyAlignment="1" applyProtection="1">
      <alignment horizontal="center"/>
      <protection locked="0"/>
    </xf>
    <xf numFmtId="1" fontId="6" fillId="0" borderId="11" xfId="0" applyNumberFormat="1" applyFont="1" applyFill="1" applyBorder="1" applyAlignment="1" applyProtection="1"/>
    <xf numFmtId="1" fontId="6" fillId="0" borderId="12" xfId="0" applyNumberFormat="1" applyFont="1" applyFill="1" applyBorder="1" applyAlignment="1" applyProtection="1"/>
    <xf numFmtId="0" fontId="1" fillId="0" borderId="10" xfId="0" applyFont="1" applyFill="1" applyBorder="1" applyAlignment="1" applyProtection="1">
      <alignment horizontal="left"/>
      <protection locked="0"/>
    </xf>
    <xf numFmtId="165" fontId="6" fillId="0" borderId="22" xfId="0" applyNumberFormat="1" applyFont="1" applyFill="1" applyBorder="1" applyAlignment="1" applyProtection="1">
      <alignment horizontal="center"/>
      <protection locked="0"/>
    </xf>
    <xf numFmtId="169" fontId="6" fillId="0" borderId="22" xfId="0" applyNumberFormat="1" applyFont="1" applyFill="1" applyBorder="1" applyAlignment="1" applyProtection="1">
      <alignment horizontal="center"/>
      <protection locked="0"/>
    </xf>
    <xf numFmtId="0" fontId="1" fillId="0" borderId="22" xfId="0" applyFont="1" applyFill="1" applyBorder="1" applyAlignment="1" applyProtection="1">
      <alignment horizontal="left"/>
      <protection locked="0"/>
    </xf>
    <xf numFmtId="1" fontId="6" fillId="0" borderId="10" xfId="0" applyNumberFormat="1" applyFont="1" applyFill="1" applyBorder="1" applyAlignment="1" applyProtection="1"/>
    <xf numFmtId="0" fontId="10" fillId="2" borderId="18" xfId="0" applyFont="1" applyFill="1" applyBorder="1" applyAlignment="1" applyProtection="1">
      <alignment horizontal="right" vertical="center"/>
    </xf>
    <xf numFmtId="0" fontId="10" fillId="2" borderId="19" xfId="0" applyFont="1" applyFill="1" applyBorder="1" applyAlignment="1" applyProtection="1">
      <alignment horizontal="right" vertical="center"/>
    </xf>
    <xf numFmtId="1" fontId="1" fillId="0" borderId="19" xfId="0" applyNumberFormat="1" applyFont="1" applyFill="1" applyBorder="1" applyAlignment="1" applyProtection="1">
      <protection locked="0"/>
    </xf>
    <xf numFmtId="0" fontId="1" fillId="2" borderId="19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165" fontId="6" fillId="0" borderId="21" xfId="0" applyNumberFormat="1" applyFont="1" applyFill="1" applyBorder="1" applyAlignment="1" applyProtection="1">
      <alignment horizontal="center"/>
      <protection locked="0"/>
    </xf>
    <xf numFmtId="169" fontId="6" fillId="0" borderId="21" xfId="0" applyNumberFormat="1" applyFont="1" applyFill="1" applyBorder="1" applyAlignment="1" applyProtection="1">
      <alignment horizontal="center"/>
      <protection locked="0"/>
    </xf>
    <xf numFmtId="1" fontId="6" fillId="0" borderId="21" xfId="0" applyNumberFormat="1" applyFont="1" applyFill="1" applyBorder="1" applyAlignment="1" applyProtection="1"/>
    <xf numFmtId="0" fontId="1" fillId="0" borderId="21" xfId="0" applyFont="1" applyFill="1" applyBorder="1" applyAlignment="1" applyProtection="1">
      <alignment horizontal="left"/>
      <protection locked="0"/>
    </xf>
    <xf numFmtId="0" fontId="4" fillId="2" borderId="13" xfId="0" applyFont="1" applyFill="1" applyBorder="1" applyAlignment="1" applyProtection="1">
      <alignment horizontal="center" vertical="center"/>
    </xf>
    <xf numFmtId="0" fontId="4" fillId="2" borderId="16" xfId="0" applyFont="1" applyFill="1" applyBorder="1" applyAlignment="1" applyProtection="1">
      <alignment horizontal="center" vertical="center"/>
    </xf>
    <xf numFmtId="0" fontId="4" fillId="2" borderId="14" xfId="0" applyFont="1" applyFill="1" applyBorder="1" applyAlignment="1" applyProtection="1">
      <alignment horizontal="center" vertical="center" wrapText="1"/>
    </xf>
    <xf numFmtId="0" fontId="4" fillId="2" borderId="10" xfId="0" applyFont="1" applyFill="1" applyBorder="1" applyAlignment="1" applyProtection="1">
      <alignment horizontal="center" vertical="center" wrapText="1"/>
    </xf>
    <xf numFmtId="0" fontId="1" fillId="2" borderId="14" xfId="0" applyFont="1" applyFill="1" applyBorder="1" applyAlignment="1" applyProtection="1">
      <alignment horizontal="center" wrapText="1"/>
    </xf>
    <xf numFmtId="0" fontId="1" fillId="2" borderId="15" xfId="0" applyFont="1" applyFill="1" applyBorder="1" applyAlignment="1" applyProtection="1">
      <alignment horizontal="center" wrapText="1"/>
    </xf>
    <xf numFmtId="0" fontId="1" fillId="2" borderId="10" xfId="0" applyFont="1" applyFill="1" applyBorder="1" applyAlignment="1" applyProtection="1">
      <alignment horizontal="center" wrapText="1"/>
    </xf>
    <xf numFmtId="0" fontId="1" fillId="2" borderId="17" xfId="0" applyFont="1" applyFill="1" applyBorder="1" applyAlignment="1" applyProtection="1">
      <alignment horizontal="center" wrapText="1"/>
    </xf>
    <xf numFmtId="0" fontId="9" fillId="0" borderId="0" xfId="0" applyFont="1" applyFill="1" applyBorder="1" applyAlignment="1" applyProtection="1">
      <alignment horizontal="right"/>
      <protection hidden="1"/>
    </xf>
    <xf numFmtId="0" fontId="2" fillId="0" borderId="10" xfId="0" applyFont="1" applyBorder="1" applyAlignment="1" applyProtection="1">
      <alignment horizontal="left"/>
    </xf>
    <xf numFmtId="165" fontId="1" fillId="0" borderId="8" xfId="0" applyNumberFormat="1" applyFont="1" applyBorder="1" applyAlignment="1" applyProtection="1">
      <alignment horizontal="left"/>
      <protection locked="0"/>
    </xf>
    <xf numFmtId="165" fontId="1" fillId="0" borderId="12" xfId="0" applyNumberFormat="1" applyFont="1" applyBorder="1" applyAlignment="1" applyProtection="1">
      <alignment horizontal="left"/>
      <protection locked="0"/>
    </xf>
    <xf numFmtId="0" fontId="2" fillId="0" borderId="2" xfId="0" applyFont="1" applyFill="1" applyBorder="1" applyAlignment="1" applyProtection="1">
      <alignment horizontal="left"/>
    </xf>
    <xf numFmtId="0" fontId="4" fillId="0" borderId="7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2" fontId="4" fillId="0" borderId="5" xfId="0" applyNumberFormat="1" applyFont="1" applyBorder="1" applyAlignment="1" applyProtection="1">
      <alignment horizontal="left"/>
      <protection locked="0"/>
    </xf>
    <xf numFmtId="2" fontId="4" fillId="0" borderId="0" xfId="0" applyNumberFormat="1" applyFont="1" applyBorder="1" applyAlignment="1" applyProtection="1">
      <alignment horizontal="center"/>
    </xf>
    <xf numFmtId="2" fontId="7" fillId="0" borderId="5" xfId="0" applyNumberFormat="1" applyFont="1" applyBorder="1" applyAlignment="1" applyProtection="1">
      <alignment horizontal="center"/>
      <protection locked="0"/>
    </xf>
    <xf numFmtId="2" fontId="7" fillId="0" borderId="9" xfId="0" applyNumberFormat="1" applyFont="1" applyBorder="1" applyAlignment="1" applyProtection="1">
      <alignment horizontal="center"/>
      <protection locked="0"/>
    </xf>
    <xf numFmtId="0" fontId="1" fillId="0" borderId="4" xfId="0" applyFont="1" applyFill="1" applyBorder="1" applyAlignment="1" applyProtection="1">
      <alignment horizontal="left"/>
      <protection locked="0"/>
    </xf>
    <xf numFmtId="0" fontId="1" fillId="0" borderId="5" xfId="0" applyFont="1" applyFill="1" applyBorder="1" applyAlignment="1" applyProtection="1">
      <alignment horizontal="left"/>
      <protection locked="0"/>
    </xf>
    <xf numFmtId="164" fontId="4" fillId="0" borderId="7" xfId="0" applyNumberFormat="1" applyFont="1" applyBorder="1" applyAlignment="1" applyProtection="1">
      <alignment horizontal="center"/>
    </xf>
    <xf numFmtId="164" fontId="4" fillId="0" borderId="0" xfId="0" applyNumberFormat="1" applyFont="1" applyBorder="1" applyAlignment="1" applyProtection="1">
      <alignment horizontal="center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left"/>
      <protection locked="0"/>
    </xf>
    <xf numFmtId="0" fontId="4" fillId="0" borderId="5" xfId="0" applyFont="1" applyBorder="1" applyAlignment="1" applyProtection="1">
      <alignment horizontal="left"/>
      <protection locked="0"/>
    </xf>
    <xf numFmtId="1" fontId="2" fillId="0" borderId="5" xfId="0" applyNumberFormat="1" applyFont="1" applyBorder="1" applyAlignment="1" applyProtection="1">
      <alignment horizontal="center"/>
      <protection locked="0"/>
    </xf>
    <xf numFmtId="1" fontId="2" fillId="0" borderId="9" xfId="0" applyNumberFormat="1" applyFont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left"/>
      <protection hidden="1"/>
    </xf>
  </cellXfs>
  <cellStyles count="1">
    <cellStyle name="Standard" xfId="0" builtinId="0"/>
  </cellStyles>
  <dxfs count="6">
    <dxf>
      <font>
        <color rgb="FF9C000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theme="0" tint="-0.14993743705557422"/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theme="0" tint="-0.14993743705557422"/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152400</xdr:rowOff>
        </xdr:from>
        <xdr:to>
          <xdr:col>0</xdr:col>
          <xdr:colOff>295275</xdr:colOff>
          <xdr:row>2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</xdr:row>
          <xdr:rowOff>152400</xdr:rowOff>
        </xdr:from>
        <xdr:to>
          <xdr:col>4</xdr:col>
          <xdr:colOff>247650</xdr:colOff>
          <xdr:row>2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723900</xdr:colOff>
          <xdr:row>1</xdr:row>
          <xdr:rowOff>152400</xdr:rowOff>
        </xdr:from>
        <xdr:to>
          <xdr:col>9</xdr:col>
          <xdr:colOff>933450</xdr:colOff>
          <xdr:row>2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628650</xdr:colOff>
          <xdr:row>1</xdr:row>
          <xdr:rowOff>152400</xdr:rowOff>
        </xdr:from>
        <xdr:to>
          <xdr:col>11</xdr:col>
          <xdr:colOff>838200</xdr:colOff>
          <xdr:row>2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152400</xdr:rowOff>
        </xdr:from>
        <xdr:to>
          <xdr:col>0</xdr:col>
          <xdr:colOff>295275</xdr:colOff>
          <xdr:row>2</xdr:row>
          <xdr:rowOff>9525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</xdr:row>
          <xdr:rowOff>152400</xdr:rowOff>
        </xdr:from>
        <xdr:to>
          <xdr:col>5</xdr:col>
          <xdr:colOff>19050</xdr:colOff>
          <xdr:row>2</xdr:row>
          <xdr:rowOff>9525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714375</xdr:colOff>
          <xdr:row>1</xdr:row>
          <xdr:rowOff>152400</xdr:rowOff>
        </xdr:from>
        <xdr:to>
          <xdr:col>9</xdr:col>
          <xdr:colOff>923925</xdr:colOff>
          <xdr:row>2</xdr:row>
          <xdr:rowOff>9525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638175</xdr:colOff>
          <xdr:row>1</xdr:row>
          <xdr:rowOff>152400</xdr:rowOff>
        </xdr:from>
        <xdr:to>
          <xdr:col>11</xdr:col>
          <xdr:colOff>847725</xdr:colOff>
          <xdr:row>2</xdr:row>
          <xdr:rowOff>9525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vmlDrawing" Target="../drawings/vmlDrawing4.vml"/><Relationship Id="rId9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theme="8" tint="-0.499984740745262"/>
    <pageSetUpPr fitToPage="1"/>
  </sheetPr>
  <dimension ref="A1:Z82"/>
  <sheetViews>
    <sheetView showGridLines="0" tabSelected="1" showWhiteSpace="0" topLeftCell="A13" zoomScale="95" zoomScaleNormal="95" zoomScalePageLayoutView="62" workbookViewId="0">
      <selection activeCell="E28" sqref="E28:F28"/>
    </sheetView>
  </sheetViews>
  <sheetFormatPr baseColWidth="10" defaultColWidth="11.42578125" defaultRowHeight="15.75" x14ac:dyDescent="0.25"/>
  <cols>
    <col min="1" max="1" width="4.85546875" style="9" customWidth="1"/>
    <col min="2" max="2" width="11.28515625" style="9" customWidth="1"/>
    <col min="3" max="3" width="9" style="9" customWidth="1"/>
    <col min="4" max="4" width="19.140625" style="9" customWidth="1"/>
    <col min="5" max="5" width="4.140625" style="9" customWidth="1"/>
    <col min="6" max="6" width="15.85546875" style="9" customWidth="1"/>
    <col min="7" max="7" width="8.7109375" style="9" customWidth="1"/>
    <col min="8" max="8" width="12.140625" style="9" customWidth="1"/>
    <col min="9" max="9" width="4.85546875" style="9" customWidth="1"/>
    <col min="10" max="10" width="14.42578125" style="9" customWidth="1"/>
    <col min="11" max="11" width="7" style="9" customWidth="1"/>
    <col min="12" max="12" width="13" style="9" customWidth="1"/>
    <col min="13" max="13" width="6.7109375" style="9" customWidth="1"/>
    <col min="14" max="26" width="11.42578125" style="8"/>
    <col min="27" max="16384" width="11.42578125" style="9"/>
  </cols>
  <sheetData>
    <row r="1" spans="1:26" ht="32.25" customHeight="1" x14ac:dyDescent="0.25">
      <c r="A1" s="67" t="s">
        <v>78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26" ht="29.25" customHeight="1" x14ac:dyDescent="0.3">
      <c r="A2" s="1"/>
      <c r="B2" s="2" t="s">
        <v>0</v>
      </c>
      <c r="C2" s="133"/>
      <c r="D2" s="133"/>
      <c r="E2" s="3"/>
      <c r="F2" s="4" t="s">
        <v>1</v>
      </c>
      <c r="G2" s="4"/>
      <c r="H2" s="4"/>
      <c r="I2" s="5"/>
      <c r="J2" s="6"/>
      <c r="K2" s="6" t="s">
        <v>2</v>
      </c>
      <c r="L2" s="6"/>
      <c r="M2" s="7" t="s">
        <v>3</v>
      </c>
    </row>
    <row r="3" spans="1:26" ht="25.5" customHeight="1" x14ac:dyDescent="0.3">
      <c r="A3" s="140"/>
      <c r="B3" s="141"/>
      <c r="C3" s="141"/>
      <c r="D3" s="10"/>
      <c r="E3" s="141"/>
      <c r="F3" s="141"/>
      <c r="G3" s="141"/>
      <c r="H3" s="141"/>
      <c r="I3" s="11"/>
      <c r="J3" s="12"/>
      <c r="K3" s="12"/>
      <c r="L3" s="12"/>
      <c r="M3" s="13"/>
    </row>
    <row r="4" spans="1:26" s="19" customFormat="1" ht="31.5" customHeight="1" x14ac:dyDescent="0.35">
      <c r="A4" s="142" t="s">
        <v>4</v>
      </c>
      <c r="B4" s="143"/>
      <c r="C4" s="144" t="s">
        <v>37</v>
      </c>
      <c r="D4" s="144"/>
      <c r="E4" s="14"/>
      <c r="F4" s="15">
        <v>2020</v>
      </c>
      <c r="G4" s="16" t="s">
        <v>6</v>
      </c>
      <c r="H4" s="145"/>
      <c r="I4" s="146"/>
      <c r="J4" s="146"/>
      <c r="K4" s="17" t="s">
        <v>7</v>
      </c>
      <c r="L4" s="147"/>
      <c r="M4" s="14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6.75" customHeight="1" x14ac:dyDescent="0.3">
      <c r="A5" s="20"/>
      <c r="B5" s="21"/>
      <c r="C5" s="21"/>
      <c r="D5" s="21"/>
      <c r="E5" s="21"/>
      <c r="F5" s="21"/>
      <c r="G5" s="21"/>
      <c r="H5" s="21"/>
      <c r="I5" s="21"/>
      <c r="J5" s="12"/>
      <c r="K5" s="12"/>
      <c r="L5" s="12"/>
      <c r="M5" s="13"/>
    </row>
    <row r="6" spans="1:26" ht="34.5" customHeight="1" x14ac:dyDescent="0.3">
      <c r="A6" s="134" t="s">
        <v>8</v>
      </c>
      <c r="B6" s="135"/>
      <c r="C6" s="135"/>
      <c r="D6" s="135"/>
      <c r="E6" s="136"/>
      <c r="F6" s="136"/>
      <c r="G6" s="22"/>
      <c r="H6" s="137" t="s">
        <v>9</v>
      </c>
      <c r="I6" s="137"/>
      <c r="J6" s="137"/>
      <c r="K6" s="137"/>
      <c r="L6" s="138"/>
      <c r="M6" s="139"/>
    </row>
    <row r="7" spans="1:26" ht="8.25" customHeight="1" x14ac:dyDescent="0.3">
      <c r="A7" s="23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24"/>
      <c r="O7" s="24"/>
      <c r="P7" s="24"/>
      <c r="Q7" s="24"/>
      <c r="R7" s="24"/>
      <c r="S7" s="24"/>
      <c r="T7" s="24"/>
      <c r="U7" s="24"/>
      <c r="V7" s="24"/>
    </row>
    <row r="8" spans="1:26" ht="24.75" customHeight="1" x14ac:dyDescent="0.3">
      <c r="A8" s="25" t="s">
        <v>10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24"/>
      <c r="O8" s="24"/>
      <c r="P8" s="24"/>
      <c r="Q8" s="24"/>
      <c r="R8" s="24"/>
      <c r="S8" s="24"/>
      <c r="T8" s="24"/>
      <c r="U8" s="24"/>
      <c r="V8" s="24"/>
    </row>
    <row r="9" spans="1:26" ht="24.95" customHeight="1" x14ac:dyDescent="0.3">
      <c r="A9" s="130" t="s">
        <v>11</v>
      </c>
      <c r="B9" s="130"/>
      <c r="C9" s="26" t="s">
        <v>12</v>
      </c>
      <c r="D9" s="27"/>
      <c r="E9" s="26" t="s">
        <v>13</v>
      </c>
      <c r="F9" s="27"/>
      <c r="G9" s="130" t="s">
        <v>14</v>
      </c>
      <c r="H9" s="130"/>
      <c r="I9" s="26" t="s">
        <v>12</v>
      </c>
      <c r="J9" s="27"/>
      <c r="K9" s="26" t="s">
        <v>13</v>
      </c>
      <c r="L9" s="131"/>
      <c r="M9" s="132"/>
      <c r="N9" s="29"/>
      <c r="O9" s="30"/>
      <c r="P9" s="31"/>
      <c r="Q9" s="129"/>
      <c r="R9" s="129"/>
      <c r="S9" s="32"/>
      <c r="T9" s="32"/>
      <c r="U9" s="33"/>
      <c r="V9" s="24"/>
    </row>
    <row r="10" spans="1:26" ht="24.95" customHeight="1" x14ac:dyDescent="0.3">
      <c r="A10" s="130" t="s">
        <v>15</v>
      </c>
      <c r="B10" s="130"/>
      <c r="C10" s="26" t="s">
        <v>12</v>
      </c>
      <c r="D10" s="27"/>
      <c r="E10" s="26" t="s">
        <v>13</v>
      </c>
      <c r="F10" s="27"/>
      <c r="G10" s="130" t="s">
        <v>16</v>
      </c>
      <c r="H10" s="130"/>
      <c r="I10" s="26" t="s">
        <v>12</v>
      </c>
      <c r="J10" s="27"/>
      <c r="K10" s="26" t="s">
        <v>13</v>
      </c>
      <c r="L10" s="131"/>
      <c r="M10" s="132"/>
      <c r="N10" s="29"/>
      <c r="O10" s="30"/>
      <c r="P10" s="31"/>
      <c r="Q10" s="129"/>
      <c r="R10" s="129"/>
      <c r="S10" s="32"/>
      <c r="T10" s="32"/>
      <c r="U10" s="33"/>
      <c r="V10" s="24"/>
    </row>
    <row r="11" spans="1:26" ht="24.95" customHeight="1" x14ac:dyDescent="0.3">
      <c r="A11" s="130" t="s">
        <v>17</v>
      </c>
      <c r="B11" s="130"/>
      <c r="C11" s="26" t="s">
        <v>12</v>
      </c>
      <c r="D11" s="27"/>
      <c r="E11" s="26" t="s">
        <v>13</v>
      </c>
      <c r="F11" s="27"/>
      <c r="G11" s="130" t="s">
        <v>18</v>
      </c>
      <c r="H11" s="130"/>
      <c r="I11" s="26" t="s">
        <v>12</v>
      </c>
      <c r="J11" s="27"/>
      <c r="K11" s="26" t="s">
        <v>13</v>
      </c>
      <c r="L11" s="131"/>
      <c r="M11" s="132"/>
      <c r="N11" s="29"/>
      <c r="O11" s="30"/>
      <c r="P11" s="31"/>
      <c r="Q11" s="129"/>
      <c r="R11" s="129"/>
      <c r="S11" s="32"/>
      <c r="T11" s="32"/>
      <c r="U11" s="33"/>
      <c r="V11" s="24"/>
    </row>
    <row r="12" spans="1:26" ht="8.25" customHeight="1" thickBot="1" x14ac:dyDescent="0.35">
      <c r="A12" s="34"/>
      <c r="B12" s="35"/>
      <c r="C12" s="35"/>
      <c r="D12" s="35"/>
      <c r="E12" s="35"/>
      <c r="F12" s="35"/>
      <c r="G12" s="35"/>
      <c r="H12" s="35"/>
      <c r="I12" s="35"/>
      <c r="J12" s="36"/>
      <c r="K12" s="35"/>
      <c r="L12" s="37"/>
      <c r="M12" s="38"/>
      <c r="N12" s="24"/>
      <c r="O12" s="39"/>
      <c r="P12" s="39"/>
      <c r="Q12" s="39"/>
      <c r="R12" s="39"/>
      <c r="S12" s="39"/>
      <c r="T12" s="39"/>
      <c r="U12" s="39"/>
      <c r="V12" s="24"/>
    </row>
    <row r="13" spans="1:26" ht="19.7" customHeight="1" x14ac:dyDescent="0.25">
      <c r="A13" s="121" t="s">
        <v>19</v>
      </c>
      <c r="B13" s="123" t="s">
        <v>20</v>
      </c>
      <c r="C13" s="123"/>
      <c r="D13" s="123" t="s">
        <v>21</v>
      </c>
      <c r="E13" s="123" t="s">
        <v>22</v>
      </c>
      <c r="F13" s="123"/>
      <c r="G13" s="123" t="s">
        <v>23</v>
      </c>
      <c r="H13" s="123"/>
      <c r="I13" s="125" t="s">
        <v>24</v>
      </c>
      <c r="J13" s="125"/>
      <c r="K13" s="125"/>
      <c r="L13" s="125"/>
      <c r="M13" s="126"/>
    </row>
    <row r="14" spans="1:26" ht="61.5" customHeight="1" x14ac:dyDescent="0.25">
      <c r="A14" s="122"/>
      <c r="B14" s="124"/>
      <c r="C14" s="124"/>
      <c r="D14" s="124"/>
      <c r="E14" s="124"/>
      <c r="F14" s="124"/>
      <c r="G14" s="124"/>
      <c r="H14" s="124"/>
      <c r="I14" s="127"/>
      <c r="J14" s="127"/>
      <c r="K14" s="127"/>
      <c r="L14" s="127"/>
      <c r="M14" s="128"/>
    </row>
    <row r="15" spans="1:26" ht="24.95" customHeight="1" thickBot="1" x14ac:dyDescent="0.35">
      <c r="A15" s="112" t="s">
        <v>25</v>
      </c>
      <c r="B15" s="113"/>
      <c r="C15" s="113"/>
      <c r="D15" s="113"/>
      <c r="E15" s="113"/>
      <c r="F15" s="113"/>
      <c r="G15" s="114"/>
      <c r="H15" s="114"/>
      <c r="I15" s="115"/>
      <c r="J15" s="115"/>
      <c r="K15" s="115"/>
      <c r="L15" s="115"/>
      <c r="M15" s="116"/>
    </row>
    <row r="16" spans="1:26" ht="24.95" customHeight="1" x14ac:dyDescent="0.3">
      <c r="A16" s="40">
        <f>DATE(F4,IF(C4="Januar",1,IF(C4="Februar",2,IF(C4="März",3,IF(C4="April",4,IF(C4="Mai",5,IF(C4="Juni",6,IF(C4="Juli",7,IF(C4="August",8,IF(C4="September",9,IF(C4="Oktober",10,IF(C4="November",11,IF(C4="Dezember",12,"")))))))))))),1)</f>
        <v>43831</v>
      </c>
      <c r="B16" s="117"/>
      <c r="C16" s="117"/>
      <c r="D16" s="41"/>
      <c r="E16" s="118"/>
      <c r="F16" s="118"/>
      <c r="G16" s="119">
        <f>SUM(G15,IF(D16&gt;0,D16,0),IF(E16&lt;0,E16,0))</f>
        <v>0</v>
      </c>
      <c r="H16" s="119"/>
      <c r="I16" s="120"/>
      <c r="J16" s="120"/>
      <c r="K16" s="120"/>
      <c r="L16" s="120"/>
      <c r="M16" s="120"/>
    </row>
    <row r="17" spans="1:13" ht="24.95" customHeight="1" x14ac:dyDescent="0.3">
      <c r="A17" s="40">
        <f>A16+1</f>
        <v>43832</v>
      </c>
      <c r="B17" s="103"/>
      <c r="C17" s="103"/>
      <c r="D17" s="43"/>
      <c r="E17" s="104"/>
      <c r="F17" s="104"/>
      <c r="G17" s="111">
        <f t="shared" ref="G17:G47" si="0">SUM(G16,IF(D17&gt;0,D17,0),IF(E17&lt;0,E17,0))</f>
        <v>0</v>
      </c>
      <c r="H17" s="111"/>
      <c r="I17" s="107"/>
      <c r="J17" s="107"/>
      <c r="K17" s="107"/>
      <c r="L17" s="107"/>
      <c r="M17" s="107"/>
    </row>
    <row r="18" spans="1:13" ht="24.95" customHeight="1" x14ac:dyDescent="0.3">
      <c r="A18" s="40">
        <f t="shared" ref="A18:A42" si="1">A17+1</f>
        <v>43833</v>
      </c>
      <c r="B18" s="103"/>
      <c r="C18" s="103"/>
      <c r="D18" s="43"/>
      <c r="E18" s="104"/>
      <c r="F18" s="104"/>
      <c r="G18" s="111">
        <f t="shared" si="0"/>
        <v>0</v>
      </c>
      <c r="H18" s="111"/>
      <c r="I18" s="107"/>
      <c r="J18" s="107"/>
      <c r="K18" s="107"/>
      <c r="L18" s="107"/>
      <c r="M18" s="107"/>
    </row>
    <row r="19" spans="1:13" ht="24.95" customHeight="1" x14ac:dyDescent="0.3">
      <c r="A19" s="40">
        <f t="shared" si="1"/>
        <v>43834</v>
      </c>
      <c r="B19" s="103"/>
      <c r="C19" s="103"/>
      <c r="D19" s="43"/>
      <c r="E19" s="104"/>
      <c r="F19" s="104"/>
      <c r="G19" s="111">
        <f t="shared" si="0"/>
        <v>0</v>
      </c>
      <c r="H19" s="111"/>
      <c r="I19" s="107"/>
      <c r="J19" s="107"/>
      <c r="K19" s="107"/>
      <c r="L19" s="107"/>
      <c r="M19" s="107"/>
    </row>
    <row r="20" spans="1:13" ht="24.95" customHeight="1" x14ac:dyDescent="0.3">
      <c r="A20" s="40">
        <f t="shared" si="1"/>
        <v>43835</v>
      </c>
      <c r="B20" s="103"/>
      <c r="C20" s="103"/>
      <c r="D20" s="43"/>
      <c r="E20" s="104"/>
      <c r="F20" s="104"/>
      <c r="G20" s="111">
        <f t="shared" si="0"/>
        <v>0</v>
      </c>
      <c r="H20" s="111"/>
      <c r="I20" s="107"/>
      <c r="J20" s="107"/>
      <c r="K20" s="107"/>
      <c r="L20" s="107"/>
      <c r="M20" s="107"/>
    </row>
    <row r="21" spans="1:13" ht="24.95" customHeight="1" x14ac:dyDescent="0.3">
      <c r="A21" s="40">
        <f t="shared" si="1"/>
        <v>43836</v>
      </c>
      <c r="B21" s="103"/>
      <c r="C21" s="103"/>
      <c r="D21" s="43"/>
      <c r="E21" s="104"/>
      <c r="F21" s="104"/>
      <c r="G21" s="111">
        <f t="shared" si="0"/>
        <v>0</v>
      </c>
      <c r="H21" s="111"/>
      <c r="I21" s="107"/>
      <c r="J21" s="107"/>
      <c r="K21" s="107"/>
      <c r="L21" s="107"/>
      <c r="M21" s="107"/>
    </row>
    <row r="22" spans="1:13" ht="24.95" customHeight="1" x14ac:dyDescent="0.3">
      <c r="A22" s="40">
        <f t="shared" si="1"/>
        <v>43837</v>
      </c>
      <c r="B22" s="103"/>
      <c r="C22" s="103"/>
      <c r="D22" s="43"/>
      <c r="E22" s="104"/>
      <c r="F22" s="104"/>
      <c r="G22" s="111">
        <f t="shared" si="0"/>
        <v>0</v>
      </c>
      <c r="H22" s="111"/>
      <c r="I22" s="107"/>
      <c r="J22" s="107"/>
      <c r="K22" s="107"/>
      <c r="L22" s="107"/>
      <c r="M22" s="107"/>
    </row>
    <row r="23" spans="1:13" ht="24.95" customHeight="1" x14ac:dyDescent="0.3">
      <c r="A23" s="40">
        <f t="shared" si="1"/>
        <v>43838</v>
      </c>
      <c r="B23" s="103"/>
      <c r="C23" s="103"/>
      <c r="D23" s="43"/>
      <c r="E23" s="104"/>
      <c r="F23" s="104"/>
      <c r="G23" s="111">
        <f t="shared" si="0"/>
        <v>0</v>
      </c>
      <c r="H23" s="111"/>
      <c r="I23" s="107"/>
      <c r="J23" s="107"/>
      <c r="K23" s="107"/>
      <c r="L23" s="107"/>
      <c r="M23" s="107"/>
    </row>
    <row r="24" spans="1:13" ht="24.95" customHeight="1" x14ac:dyDescent="0.3">
      <c r="A24" s="40">
        <f t="shared" si="1"/>
        <v>43839</v>
      </c>
      <c r="B24" s="103"/>
      <c r="C24" s="103"/>
      <c r="D24" s="43"/>
      <c r="E24" s="104"/>
      <c r="F24" s="104"/>
      <c r="G24" s="111">
        <f t="shared" si="0"/>
        <v>0</v>
      </c>
      <c r="H24" s="111"/>
      <c r="I24" s="107"/>
      <c r="J24" s="107"/>
      <c r="K24" s="107"/>
      <c r="L24" s="107"/>
      <c r="M24" s="107"/>
    </row>
    <row r="25" spans="1:13" ht="24.95" customHeight="1" x14ac:dyDescent="0.3">
      <c r="A25" s="40">
        <f t="shared" si="1"/>
        <v>43840</v>
      </c>
      <c r="B25" s="103"/>
      <c r="C25" s="103"/>
      <c r="D25" s="43"/>
      <c r="E25" s="104"/>
      <c r="F25" s="104"/>
      <c r="G25" s="111">
        <f t="shared" si="0"/>
        <v>0</v>
      </c>
      <c r="H25" s="111"/>
      <c r="I25" s="107"/>
      <c r="J25" s="107"/>
      <c r="K25" s="107"/>
      <c r="L25" s="107"/>
      <c r="M25" s="107"/>
    </row>
    <row r="26" spans="1:13" ht="24.95" customHeight="1" x14ac:dyDescent="0.3">
      <c r="A26" s="40">
        <f t="shared" si="1"/>
        <v>43841</v>
      </c>
      <c r="B26" s="103"/>
      <c r="C26" s="103"/>
      <c r="D26" s="43"/>
      <c r="E26" s="104"/>
      <c r="F26" s="104"/>
      <c r="G26" s="111">
        <f t="shared" si="0"/>
        <v>0</v>
      </c>
      <c r="H26" s="111"/>
      <c r="I26" s="107"/>
      <c r="J26" s="107"/>
      <c r="K26" s="107"/>
      <c r="L26" s="107"/>
      <c r="M26" s="107"/>
    </row>
    <row r="27" spans="1:13" ht="24.95" customHeight="1" x14ac:dyDescent="0.3">
      <c r="A27" s="40">
        <f t="shared" si="1"/>
        <v>43842</v>
      </c>
      <c r="B27" s="103"/>
      <c r="C27" s="103"/>
      <c r="D27" s="43"/>
      <c r="E27" s="104"/>
      <c r="F27" s="104"/>
      <c r="G27" s="111">
        <f t="shared" si="0"/>
        <v>0</v>
      </c>
      <c r="H27" s="111"/>
      <c r="I27" s="107"/>
      <c r="J27" s="107"/>
      <c r="K27" s="107"/>
      <c r="L27" s="107"/>
      <c r="M27" s="107"/>
    </row>
    <row r="28" spans="1:13" ht="24.95" customHeight="1" x14ac:dyDescent="0.3">
      <c r="A28" s="40">
        <f t="shared" si="1"/>
        <v>43843</v>
      </c>
      <c r="B28" s="103" t="s">
        <v>90</v>
      </c>
      <c r="C28" s="103"/>
      <c r="D28" s="43"/>
      <c r="E28" s="104">
        <v>60</v>
      </c>
      <c r="F28" s="104"/>
      <c r="G28" s="111">
        <f t="shared" si="0"/>
        <v>0</v>
      </c>
      <c r="H28" s="111"/>
      <c r="I28" s="107"/>
      <c r="J28" s="107"/>
      <c r="K28" s="107"/>
      <c r="L28" s="107"/>
      <c r="M28" s="107"/>
    </row>
    <row r="29" spans="1:13" ht="24.95" customHeight="1" x14ac:dyDescent="0.3">
      <c r="A29" s="40">
        <f t="shared" si="1"/>
        <v>43844</v>
      </c>
      <c r="B29" s="103" t="s">
        <v>89</v>
      </c>
      <c r="C29" s="103"/>
      <c r="D29" s="43"/>
      <c r="E29" s="104"/>
      <c r="F29" s="104"/>
      <c r="G29" s="111">
        <f t="shared" si="0"/>
        <v>0</v>
      </c>
      <c r="H29" s="111"/>
      <c r="I29" s="107"/>
      <c r="J29" s="107"/>
      <c r="K29" s="107"/>
      <c r="L29" s="107"/>
      <c r="M29" s="107"/>
    </row>
    <row r="30" spans="1:13" ht="24.95" customHeight="1" x14ac:dyDescent="0.3">
      <c r="A30" s="40">
        <f t="shared" si="1"/>
        <v>43845</v>
      </c>
      <c r="B30" s="103" t="s">
        <v>89</v>
      </c>
      <c r="C30" s="103"/>
      <c r="D30" s="43"/>
      <c r="E30" s="104"/>
      <c r="F30" s="104"/>
      <c r="G30" s="111">
        <f t="shared" si="0"/>
        <v>0</v>
      </c>
      <c r="H30" s="111"/>
      <c r="I30" s="107"/>
      <c r="J30" s="107"/>
      <c r="K30" s="107"/>
      <c r="L30" s="107"/>
      <c r="M30" s="107"/>
    </row>
    <row r="31" spans="1:13" ht="24.95" customHeight="1" x14ac:dyDescent="0.3">
      <c r="A31" s="40">
        <f t="shared" si="1"/>
        <v>43846</v>
      </c>
      <c r="B31" s="103" t="s">
        <v>89</v>
      </c>
      <c r="C31" s="103"/>
      <c r="D31" s="43"/>
      <c r="E31" s="104"/>
      <c r="F31" s="104"/>
      <c r="G31" s="111">
        <f t="shared" si="0"/>
        <v>0</v>
      </c>
      <c r="H31" s="111"/>
      <c r="I31" s="107"/>
      <c r="J31" s="107"/>
      <c r="K31" s="107"/>
      <c r="L31" s="107"/>
      <c r="M31" s="107"/>
    </row>
    <row r="32" spans="1:13" ht="24.95" customHeight="1" x14ac:dyDescent="0.3">
      <c r="A32" s="40">
        <f t="shared" si="1"/>
        <v>43847</v>
      </c>
      <c r="B32" s="103"/>
      <c r="C32" s="103"/>
      <c r="D32" s="43"/>
      <c r="E32" s="104"/>
      <c r="F32" s="104"/>
      <c r="G32" s="111">
        <f t="shared" si="0"/>
        <v>0</v>
      </c>
      <c r="H32" s="111"/>
      <c r="I32" s="107"/>
      <c r="J32" s="107"/>
      <c r="K32" s="107"/>
      <c r="L32" s="107"/>
      <c r="M32" s="107"/>
    </row>
    <row r="33" spans="1:14" ht="24.95" customHeight="1" x14ac:dyDescent="0.3">
      <c r="A33" s="40">
        <f t="shared" si="1"/>
        <v>43848</v>
      </c>
      <c r="B33" s="103"/>
      <c r="C33" s="103"/>
      <c r="D33" s="43"/>
      <c r="E33" s="104"/>
      <c r="F33" s="104"/>
      <c r="G33" s="111">
        <f t="shared" si="0"/>
        <v>0</v>
      </c>
      <c r="H33" s="111"/>
      <c r="I33" s="107"/>
      <c r="J33" s="107"/>
      <c r="K33" s="107"/>
      <c r="L33" s="107"/>
      <c r="M33" s="107"/>
    </row>
    <row r="34" spans="1:14" ht="24.95" customHeight="1" x14ac:dyDescent="0.3">
      <c r="A34" s="40">
        <f t="shared" si="1"/>
        <v>43849</v>
      </c>
      <c r="B34" s="103"/>
      <c r="C34" s="103"/>
      <c r="D34" s="43"/>
      <c r="E34" s="104"/>
      <c r="F34" s="104"/>
      <c r="G34" s="111">
        <f t="shared" si="0"/>
        <v>0</v>
      </c>
      <c r="H34" s="111"/>
      <c r="I34" s="107"/>
      <c r="J34" s="107"/>
      <c r="K34" s="107"/>
      <c r="L34" s="107"/>
      <c r="M34" s="107"/>
    </row>
    <row r="35" spans="1:14" ht="24.95" customHeight="1" x14ac:dyDescent="0.3">
      <c r="A35" s="40">
        <f t="shared" si="1"/>
        <v>43850</v>
      </c>
      <c r="B35" s="103"/>
      <c r="C35" s="103"/>
      <c r="D35" s="43"/>
      <c r="E35" s="104"/>
      <c r="F35" s="104"/>
      <c r="G35" s="111">
        <f t="shared" si="0"/>
        <v>0</v>
      </c>
      <c r="H35" s="111"/>
      <c r="I35" s="107"/>
      <c r="J35" s="107"/>
      <c r="K35" s="107"/>
      <c r="L35" s="107"/>
      <c r="M35" s="107"/>
    </row>
    <row r="36" spans="1:14" ht="24.95" customHeight="1" x14ac:dyDescent="0.3">
      <c r="A36" s="40">
        <f t="shared" si="1"/>
        <v>43851</v>
      </c>
      <c r="B36" s="103"/>
      <c r="C36" s="103"/>
      <c r="D36" s="43"/>
      <c r="E36" s="104"/>
      <c r="F36" s="104"/>
      <c r="G36" s="111">
        <f t="shared" si="0"/>
        <v>0</v>
      </c>
      <c r="H36" s="111"/>
      <c r="I36" s="107"/>
      <c r="J36" s="107"/>
      <c r="K36" s="107"/>
      <c r="L36" s="107"/>
      <c r="M36" s="107"/>
    </row>
    <row r="37" spans="1:14" ht="24.95" customHeight="1" x14ac:dyDescent="0.3">
      <c r="A37" s="40">
        <f t="shared" si="1"/>
        <v>43852</v>
      </c>
      <c r="B37" s="103"/>
      <c r="C37" s="103"/>
      <c r="D37" s="43"/>
      <c r="E37" s="104"/>
      <c r="F37" s="104"/>
      <c r="G37" s="111">
        <f t="shared" si="0"/>
        <v>0</v>
      </c>
      <c r="H37" s="111"/>
      <c r="I37" s="107"/>
      <c r="J37" s="107"/>
      <c r="K37" s="107"/>
      <c r="L37" s="107"/>
      <c r="M37" s="107"/>
    </row>
    <row r="38" spans="1:14" ht="24.95" customHeight="1" x14ac:dyDescent="0.3">
      <c r="A38" s="40">
        <f t="shared" si="1"/>
        <v>43853</v>
      </c>
      <c r="B38" s="103"/>
      <c r="C38" s="103"/>
      <c r="D38" s="43"/>
      <c r="E38" s="104"/>
      <c r="F38" s="104"/>
      <c r="G38" s="111">
        <f t="shared" si="0"/>
        <v>0</v>
      </c>
      <c r="H38" s="111"/>
      <c r="I38" s="107"/>
      <c r="J38" s="107"/>
      <c r="K38" s="107"/>
      <c r="L38" s="107"/>
      <c r="M38" s="107"/>
    </row>
    <row r="39" spans="1:14" ht="24.95" customHeight="1" x14ac:dyDescent="0.3">
      <c r="A39" s="40">
        <f t="shared" si="1"/>
        <v>43854</v>
      </c>
      <c r="B39" s="103"/>
      <c r="C39" s="103"/>
      <c r="D39" s="43"/>
      <c r="E39" s="104"/>
      <c r="F39" s="104"/>
      <c r="G39" s="111">
        <f t="shared" si="0"/>
        <v>0</v>
      </c>
      <c r="H39" s="111"/>
      <c r="I39" s="107"/>
      <c r="J39" s="107"/>
      <c r="K39" s="107"/>
      <c r="L39" s="107"/>
      <c r="M39" s="107"/>
    </row>
    <row r="40" spans="1:14" ht="24.95" customHeight="1" x14ac:dyDescent="0.3">
      <c r="A40" s="40">
        <f t="shared" si="1"/>
        <v>43855</v>
      </c>
      <c r="B40" s="103"/>
      <c r="C40" s="103"/>
      <c r="D40" s="43"/>
      <c r="E40" s="104"/>
      <c r="F40" s="104"/>
      <c r="G40" s="111">
        <f t="shared" si="0"/>
        <v>0</v>
      </c>
      <c r="H40" s="111"/>
      <c r="I40" s="107"/>
      <c r="J40" s="107"/>
      <c r="K40" s="107"/>
      <c r="L40" s="107"/>
      <c r="M40" s="107"/>
    </row>
    <row r="41" spans="1:14" ht="24.95" customHeight="1" x14ac:dyDescent="0.3">
      <c r="A41" s="40">
        <f t="shared" si="1"/>
        <v>43856</v>
      </c>
      <c r="B41" s="103"/>
      <c r="C41" s="103"/>
      <c r="D41" s="43"/>
      <c r="E41" s="104"/>
      <c r="F41" s="104"/>
      <c r="G41" s="111">
        <f t="shared" si="0"/>
        <v>0</v>
      </c>
      <c r="H41" s="111"/>
      <c r="I41" s="107"/>
      <c r="J41" s="107"/>
      <c r="K41" s="107"/>
      <c r="L41" s="107"/>
      <c r="M41" s="107"/>
    </row>
    <row r="42" spans="1:14" ht="24.95" customHeight="1" x14ac:dyDescent="0.3">
      <c r="A42" s="40">
        <f t="shared" si="1"/>
        <v>43857</v>
      </c>
      <c r="B42" s="103"/>
      <c r="C42" s="103"/>
      <c r="D42" s="43"/>
      <c r="E42" s="104"/>
      <c r="F42" s="104"/>
      <c r="G42" s="111">
        <f t="shared" si="0"/>
        <v>0</v>
      </c>
      <c r="H42" s="111"/>
      <c r="I42" s="107"/>
      <c r="J42" s="107"/>
      <c r="K42" s="107"/>
      <c r="L42" s="107"/>
      <c r="M42" s="107"/>
    </row>
    <row r="43" spans="1:14" ht="24.95" customHeight="1" x14ac:dyDescent="0.3">
      <c r="A43" s="40">
        <f>IF(ISERR(IF(MONTH(A42+1)&gt;MONTH($A$42),"",A42+1)),"",(IF(MONTH(A42+1)&gt;MONTH($A$42),"",A42+1)))</f>
        <v>43858</v>
      </c>
      <c r="B43" s="103"/>
      <c r="C43" s="103"/>
      <c r="D43" s="43"/>
      <c r="E43" s="104"/>
      <c r="F43" s="104"/>
      <c r="G43" s="105">
        <f t="shared" si="0"/>
        <v>0</v>
      </c>
      <c r="H43" s="106"/>
      <c r="I43" s="107"/>
      <c r="J43" s="107"/>
      <c r="K43" s="107"/>
      <c r="L43" s="107"/>
      <c r="M43" s="107"/>
    </row>
    <row r="44" spans="1:14" ht="24.95" customHeight="1" x14ac:dyDescent="0.3">
      <c r="A44" s="40">
        <f t="shared" ref="A44:A46" si="2">IF(ISERR(IF(MONTH(A43+1)&gt;MONTH($A$42),"",A43+1)),"",(IF(MONTH(A43+1)&gt;MONTH($A$42),"",A43+1)))</f>
        <v>43859</v>
      </c>
      <c r="B44" s="103"/>
      <c r="C44" s="103"/>
      <c r="D44" s="43"/>
      <c r="E44" s="104"/>
      <c r="F44" s="104"/>
      <c r="G44" s="105">
        <f t="shared" si="0"/>
        <v>0</v>
      </c>
      <c r="H44" s="106"/>
      <c r="I44" s="107"/>
      <c r="J44" s="107"/>
      <c r="K44" s="107"/>
      <c r="L44" s="107"/>
      <c r="M44" s="107"/>
    </row>
    <row r="45" spans="1:14" ht="24.95" customHeight="1" x14ac:dyDescent="0.3">
      <c r="A45" s="40">
        <f t="shared" si="2"/>
        <v>43860</v>
      </c>
      <c r="B45" s="103"/>
      <c r="C45" s="103"/>
      <c r="D45" s="43"/>
      <c r="E45" s="104"/>
      <c r="F45" s="104"/>
      <c r="G45" s="105">
        <f t="shared" si="0"/>
        <v>0</v>
      </c>
      <c r="H45" s="106"/>
      <c r="I45" s="107"/>
      <c r="J45" s="107"/>
      <c r="K45" s="107"/>
      <c r="L45" s="107"/>
      <c r="M45" s="107"/>
    </row>
    <row r="46" spans="1:14" ht="24.95" customHeight="1" thickBot="1" x14ac:dyDescent="0.35">
      <c r="A46" s="40">
        <f t="shared" si="2"/>
        <v>43861</v>
      </c>
      <c r="B46" s="108"/>
      <c r="C46" s="108"/>
      <c r="D46" s="45"/>
      <c r="E46" s="109"/>
      <c r="F46" s="109"/>
      <c r="G46" s="105">
        <f t="shared" si="0"/>
        <v>0</v>
      </c>
      <c r="H46" s="106"/>
      <c r="I46" s="110"/>
      <c r="J46" s="110"/>
      <c r="K46" s="110"/>
      <c r="L46" s="110"/>
      <c r="M46" s="110"/>
      <c r="N46" s="46"/>
    </row>
    <row r="47" spans="1:14" ht="24.95" customHeight="1" x14ac:dyDescent="0.3">
      <c r="A47" s="92" t="s">
        <v>26</v>
      </c>
      <c r="B47" s="93"/>
      <c r="C47" s="93"/>
      <c r="D47" s="93"/>
      <c r="E47" s="93"/>
      <c r="F47" s="94"/>
      <c r="G47" s="95">
        <f t="shared" si="0"/>
        <v>0</v>
      </c>
      <c r="H47" s="95"/>
      <c r="I47" s="96"/>
      <c r="J47" s="96"/>
      <c r="K47" s="96"/>
      <c r="L47" s="96"/>
      <c r="M47" s="97"/>
      <c r="N47" s="46"/>
    </row>
    <row r="48" spans="1:14" ht="24.95" customHeight="1" x14ac:dyDescent="0.3">
      <c r="A48" s="98" t="s">
        <v>27</v>
      </c>
      <c r="B48" s="99"/>
      <c r="C48" s="99"/>
      <c r="D48" s="99"/>
      <c r="E48" s="99"/>
      <c r="F48" s="99"/>
      <c r="G48" s="100"/>
      <c r="H48" s="100"/>
      <c r="I48" s="101"/>
      <c r="J48" s="101"/>
      <c r="K48" s="101"/>
      <c r="L48" s="101"/>
      <c r="M48" s="102"/>
    </row>
    <row r="49" spans="1:26" s="48" customFormat="1" ht="24.95" customHeight="1" thickBot="1" x14ac:dyDescent="0.35">
      <c r="A49" s="79" t="s">
        <v>28</v>
      </c>
      <c r="B49" s="80"/>
      <c r="C49" s="80"/>
      <c r="D49" s="80"/>
      <c r="E49" s="80"/>
      <c r="F49" s="81"/>
      <c r="G49" s="82">
        <f>G47+G48</f>
        <v>0</v>
      </c>
      <c r="H49" s="83"/>
      <c r="I49" s="84"/>
      <c r="J49" s="84"/>
      <c r="K49" s="84"/>
      <c r="L49" s="84"/>
      <c r="M49" s="85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4.25" customHeight="1" x14ac:dyDescent="0.3">
      <c r="A50" s="34"/>
      <c r="B50" s="86"/>
      <c r="C50" s="86"/>
      <c r="D50" s="49"/>
      <c r="E50" s="35"/>
      <c r="F50" s="35"/>
      <c r="G50" s="35"/>
      <c r="H50" s="35"/>
      <c r="I50" s="35"/>
      <c r="J50" s="35"/>
      <c r="K50" s="35"/>
      <c r="L50" s="35"/>
      <c r="M50" s="38"/>
    </row>
    <row r="51" spans="1:26" ht="32.25" customHeight="1" x14ac:dyDescent="0.3">
      <c r="A51" s="87"/>
      <c r="B51" s="88"/>
      <c r="C51" s="88"/>
      <c r="D51" s="89"/>
      <c r="E51" s="87"/>
      <c r="F51" s="88"/>
      <c r="G51" s="88"/>
      <c r="H51" s="89"/>
      <c r="I51" s="90"/>
      <c r="J51" s="90"/>
      <c r="K51" s="90"/>
      <c r="L51" s="90"/>
      <c r="M51" s="91"/>
    </row>
    <row r="52" spans="1:26" ht="18.75" x14ac:dyDescent="0.3">
      <c r="A52" s="69" t="s">
        <v>29</v>
      </c>
      <c r="B52" s="70"/>
      <c r="C52" s="70"/>
      <c r="D52" s="70"/>
      <c r="E52" s="70" t="s">
        <v>30</v>
      </c>
      <c r="F52" s="70"/>
      <c r="G52" s="70"/>
      <c r="H52" s="70"/>
      <c r="I52" s="71" t="s">
        <v>31</v>
      </c>
      <c r="J52" s="71"/>
      <c r="K52" s="71"/>
      <c r="L52" s="71"/>
      <c r="M52" s="72"/>
    </row>
    <row r="53" spans="1:26" ht="18.75" customHeight="1" x14ac:dyDescent="0.25">
      <c r="A53" s="73" t="s">
        <v>32</v>
      </c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5"/>
    </row>
    <row r="54" spans="1:26" ht="18.75" customHeight="1" x14ac:dyDescent="0.25">
      <c r="A54" s="73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5"/>
    </row>
    <row r="55" spans="1:26" ht="33.75" customHeight="1" x14ac:dyDescent="0.25">
      <c r="A55" s="76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8"/>
    </row>
    <row r="56" spans="1:26" s="50" customFormat="1" x14ac:dyDescent="0.25"/>
    <row r="57" spans="1:26" s="52" customFormat="1" x14ac:dyDescent="0.25"/>
    <row r="58" spans="1:26" s="52" customFormat="1" x14ac:dyDescent="0.25"/>
    <row r="59" spans="1:26" s="52" customFormat="1" x14ac:dyDescent="0.25"/>
    <row r="60" spans="1:26" s="52" customFormat="1" x14ac:dyDescent="0.25"/>
    <row r="61" spans="1:26" s="52" customFormat="1" x14ac:dyDescent="0.25"/>
    <row r="62" spans="1:26" s="52" customFormat="1" x14ac:dyDescent="0.25"/>
    <row r="63" spans="1:26" s="52" customFormat="1" x14ac:dyDescent="0.25"/>
    <row r="64" spans="1:26" s="52" customFormat="1" x14ac:dyDescent="0.25"/>
    <row r="65" s="52" customFormat="1" x14ac:dyDescent="0.25"/>
    <row r="66" s="52" customFormat="1" x14ac:dyDescent="0.25"/>
    <row r="67" s="52" customFormat="1" x14ac:dyDescent="0.25"/>
    <row r="68" s="52" customFormat="1" x14ac:dyDescent="0.25"/>
    <row r="69" s="58" customFormat="1" x14ac:dyDescent="0.25"/>
    <row r="70" s="58" customFormat="1" x14ac:dyDescent="0.25"/>
    <row r="71" s="58" customFormat="1" x14ac:dyDescent="0.25"/>
    <row r="72" s="58" customFormat="1" x14ac:dyDescent="0.25"/>
    <row r="73" s="58" customFormat="1" x14ac:dyDescent="0.25"/>
    <row r="74" s="58" customFormat="1" x14ac:dyDescent="0.25"/>
    <row r="75" s="58" customFormat="1" x14ac:dyDescent="0.25"/>
    <row r="76" s="58" customFormat="1" x14ac:dyDescent="0.25"/>
    <row r="77" s="58" customFormat="1" x14ac:dyDescent="0.25"/>
    <row r="78" s="58" customFormat="1" x14ac:dyDescent="0.25"/>
    <row r="79" s="58" customFormat="1" x14ac:dyDescent="0.25"/>
    <row r="80" s="58" customFormat="1" x14ac:dyDescent="0.25"/>
    <row r="81" spans="1:26" s="58" customFormat="1" x14ac:dyDescent="0.25"/>
    <row r="82" spans="1:26" s="59" customFormat="1" x14ac:dyDescent="0.25">
      <c r="A82" s="58"/>
      <c r="B82" s="58"/>
      <c r="C82" s="58"/>
      <c r="D82" s="58"/>
      <c r="E82" s="58"/>
      <c r="F82" s="58"/>
      <c r="G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</sheetData>
  <sheetProtection algorithmName="SHA-512" hashValue="Ei3pxJgmoU85TdUwVgtYYnYguEu1SGrQrUUJ8EnqWyXYjobjC83aI2aGKXD8WZx+sdb/aPViO69tE+hJtY8sHA==" saltValue="/5kweRvyG1oE5cyjZxKHOA==" spinCount="100000" sheet="1" objects="1" scenarios="1" selectLockedCells="1" autoFilter="0"/>
  <mergeCells count="174">
    <mergeCell ref="C2:D2"/>
    <mergeCell ref="A6:D6"/>
    <mergeCell ref="E6:F6"/>
    <mergeCell ref="H6:K6"/>
    <mergeCell ref="L6:M6"/>
    <mergeCell ref="A9:B9"/>
    <mergeCell ref="G9:H9"/>
    <mergeCell ref="L9:M9"/>
    <mergeCell ref="A3:C3"/>
    <mergeCell ref="E3:H3"/>
    <mergeCell ref="A4:B4"/>
    <mergeCell ref="C4:D4"/>
    <mergeCell ref="H4:J4"/>
    <mergeCell ref="L4:M4"/>
    <mergeCell ref="A13:A14"/>
    <mergeCell ref="B13:C14"/>
    <mergeCell ref="D13:D14"/>
    <mergeCell ref="E13:F14"/>
    <mergeCell ref="G13:H14"/>
    <mergeCell ref="I13:M14"/>
    <mergeCell ref="Q9:R9"/>
    <mergeCell ref="A10:B10"/>
    <mergeCell ref="G10:H10"/>
    <mergeCell ref="L10:M10"/>
    <mergeCell ref="Q10:R10"/>
    <mergeCell ref="A11:B11"/>
    <mergeCell ref="G11:H11"/>
    <mergeCell ref="L11:M11"/>
    <mergeCell ref="Q11:R11"/>
    <mergeCell ref="B17:C17"/>
    <mergeCell ref="E17:F17"/>
    <mergeCell ref="G17:H17"/>
    <mergeCell ref="I17:M17"/>
    <mergeCell ref="B18:C18"/>
    <mergeCell ref="E18:F18"/>
    <mergeCell ref="G18:H18"/>
    <mergeCell ref="I18:M18"/>
    <mergeCell ref="A15:F15"/>
    <mergeCell ref="G15:H15"/>
    <mergeCell ref="I15:M15"/>
    <mergeCell ref="B16:C16"/>
    <mergeCell ref="E16:F16"/>
    <mergeCell ref="G16:H16"/>
    <mergeCell ref="I16:M16"/>
    <mergeCell ref="B21:C21"/>
    <mergeCell ref="E21:F21"/>
    <mergeCell ref="G21:H21"/>
    <mergeCell ref="I21:M21"/>
    <mergeCell ref="B22:C22"/>
    <mergeCell ref="E22:F22"/>
    <mergeCell ref="G22:H22"/>
    <mergeCell ref="I22:M22"/>
    <mergeCell ref="B19:C19"/>
    <mergeCell ref="E19:F19"/>
    <mergeCell ref="G19:H19"/>
    <mergeCell ref="I19:M19"/>
    <mergeCell ref="B20:C20"/>
    <mergeCell ref="E20:F20"/>
    <mergeCell ref="G20:H20"/>
    <mergeCell ref="I20:M20"/>
    <mergeCell ref="B25:C25"/>
    <mergeCell ref="E25:F25"/>
    <mergeCell ref="G25:H25"/>
    <mergeCell ref="I25:M25"/>
    <mergeCell ref="B26:C26"/>
    <mergeCell ref="E26:F26"/>
    <mergeCell ref="G26:H26"/>
    <mergeCell ref="I26:M26"/>
    <mergeCell ref="B23:C23"/>
    <mergeCell ref="E23:F23"/>
    <mergeCell ref="G23:H23"/>
    <mergeCell ref="I23:M23"/>
    <mergeCell ref="B24:C24"/>
    <mergeCell ref="E24:F24"/>
    <mergeCell ref="G24:H24"/>
    <mergeCell ref="I24:M24"/>
    <mergeCell ref="B29:C29"/>
    <mergeCell ref="E29:F29"/>
    <mergeCell ref="G29:H29"/>
    <mergeCell ref="I29:M29"/>
    <mergeCell ref="B30:C30"/>
    <mergeCell ref="E30:F30"/>
    <mergeCell ref="G30:H30"/>
    <mergeCell ref="I30:M30"/>
    <mergeCell ref="B27:C27"/>
    <mergeCell ref="E27:F27"/>
    <mergeCell ref="G27:H27"/>
    <mergeCell ref="I27:M27"/>
    <mergeCell ref="B28:C28"/>
    <mergeCell ref="E28:F28"/>
    <mergeCell ref="G28:H28"/>
    <mergeCell ref="I28:M28"/>
    <mergeCell ref="B33:C33"/>
    <mergeCell ref="E33:F33"/>
    <mergeCell ref="G33:H33"/>
    <mergeCell ref="I33:M33"/>
    <mergeCell ref="B34:C34"/>
    <mergeCell ref="E34:F34"/>
    <mergeCell ref="G34:H34"/>
    <mergeCell ref="I34:M34"/>
    <mergeCell ref="B31:C31"/>
    <mergeCell ref="E31:F31"/>
    <mergeCell ref="G31:H31"/>
    <mergeCell ref="I31:M31"/>
    <mergeCell ref="B32:C32"/>
    <mergeCell ref="E32:F32"/>
    <mergeCell ref="G32:H32"/>
    <mergeCell ref="I32:M32"/>
    <mergeCell ref="B37:C37"/>
    <mergeCell ref="E37:F37"/>
    <mergeCell ref="G37:H37"/>
    <mergeCell ref="I37:M37"/>
    <mergeCell ref="B38:C38"/>
    <mergeCell ref="E38:F38"/>
    <mergeCell ref="G38:H38"/>
    <mergeCell ref="I38:M38"/>
    <mergeCell ref="B35:C35"/>
    <mergeCell ref="E35:F35"/>
    <mergeCell ref="G35:H35"/>
    <mergeCell ref="I35:M35"/>
    <mergeCell ref="B36:C36"/>
    <mergeCell ref="E36:F36"/>
    <mergeCell ref="G36:H36"/>
    <mergeCell ref="I36:M36"/>
    <mergeCell ref="B41:C41"/>
    <mergeCell ref="E41:F41"/>
    <mergeCell ref="G41:H41"/>
    <mergeCell ref="I41:M41"/>
    <mergeCell ref="B42:C42"/>
    <mergeCell ref="E42:F42"/>
    <mergeCell ref="G42:H42"/>
    <mergeCell ref="I42:M42"/>
    <mergeCell ref="B39:C39"/>
    <mergeCell ref="E39:F39"/>
    <mergeCell ref="G39:H39"/>
    <mergeCell ref="I39:M39"/>
    <mergeCell ref="B40:C40"/>
    <mergeCell ref="E40:F40"/>
    <mergeCell ref="G40:H40"/>
    <mergeCell ref="I40:M40"/>
    <mergeCell ref="G46:H46"/>
    <mergeCell ref="I46:M46"/>
    <mergeCell ref="B43:C43"/>
    <mergeCell ref="E43:F43"/>
    <mergeCell ref="G43:H43"/>
    <mergeCell ref="I43:M43"/>
    <mergeCell ref="B44:C44"/>
    <mergeCell ref="E44:F44"/>
    <mergeCell ref="G44:H44"/>
    <mergeCell ref="I44:M44"/>
    <mergeCell ref="A1:M1"/>
    <mergeCell ref="A52:D52"/>
    <mergeCell ref="E52:H52"/>
    <mergeCell ref="I52:M52"/>
    <mergeCell ref="A53:M55"/>
    <mergeCell ref="A49:F49"/>
    <mergeCell ref="G49:H49"/>
    <mergeCell ref="I49:M49"/>
    <mergeCell ref="B50:C50"/>
    <mergeCell ref="A51:D51"/>
    <mergeCell ref="E51:H51"/>
    <mergeCell ref="I51:M51"/>
    <mergeCell ref="A47:F47"/>
    <mergeCell ref="G47:H47"/>
    <mergeCell ref="I47:M47"/>
    <mergeCell ref="A48:F48"/>
    <mergeCell ref="G48:H48"/>
    <mergeCell ref="I48:M48"/>
    <mergeCell ref="B45:C45"/>
    <mergeCell ref="E45:F45"/>
    <mergeCell ref="G45:H45"/>
    <mergeCell ref="I45:M45"/>
    <mergeCell ref="B46:C46"/>
    <mergeCell ref="E46:F46"/>
  </mergeCells>
  <conditionalFormatting sqref="A16:M46">
    <cfRule type="expression" dxfId="5" priority="5">
      <formula>(WEEKDAY($A16,2)=6)</formula>
    </cfRule>
    <cfRule type="expression" dxfId="4" priority="6">
      <formula>(WEEKDAY($A16,2)=7)</formula>
    </cfRule>
  </conditionalFormatting>
  <dataValidations count="1">
    <dataValidation type="list" allowBlank="1" showInputMessage="1" showErrorMessage="1" sqref="F4">
      <formula1>#REF!</formula1>
    </dataValidation>
  </dataValidations>
  <printOptions horizontalCentered="1" verticalCentered="1"/>
  <pageMargins left="0.23622047244094491" right="0.15748031496062992" top="0.74803149606299213" bottom="0.43307086614173229" header="0.31496062992125984" footer="0.19685039370078741"/>
  <pageSetup paperSize="9" scale="54" orientation="portrait" r:id="rId1"/>
  <headerFooter>
    <oddHeader>&amp;L&amp;14&amp;G&amp;C&amp;"-,Fett"&amp;16
&amp;18Arbeitszeiterfassungsbogen Personal&amp;R&amp;14FB 22-04
Version 6.1 / gültig seit 26.04.2019
Seite &amp;P von &amp;N</oddHeader>
    <oddFooter>&amp;L&amp;8&amp;F/ gültig seit 2008-05-15/ letzte Modifikation 2019-04-26&amp;R&amp;9Zustimmungspflichtig BR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152400</xdr:rowOff>
                  </from>
                  <to>
                    <xdr:col>0</xdr:col>
                    <xdr:colOff>295275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1</xdr:row>
                    <xdr:rowOff>152400</xdr:rowOff>
                  </from>
                  <to>
                    <xdr:col>4</xdr:col>
                    <xdr:colOff>247650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9</xdr:col>
                    <xdr:colOff>723900</xdr:colOff>
                    <xdr:row>1</xdr:row>
                    <xdr:rowOff>152400</xdr:rowOff>
                  </from>
                  <to>
                    <xdr:col>9</xdr:col>
                    <xdr:colOff>933450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11</xdr:col>
                    <xdr:colOff>628650</xdr:colOff>
                    <xdr:row>1</xdr:row>
                    <xdr:rowOff>152400</xdr:rowOff>
                  </from>
                  <to>
                    <xdr:col>11</xdr:col>
                    <xdr:colOff>838200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E8113C58-E915-B24B-8A06-F3678E27344A}">
            <xm:f>MATCH($A16,'Basis 2020'!$F$3:$F$16,0)</xm:f>
            <x14:dxf>
              <font>
                <color rgb="FF9C0006"/>
              </font>
              <fill>
                <patternFill>
                  <bgColor theme="0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A16:M46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'Basis 2020'!$B$2:$B$8</xm:f>
          </x14:formula1>
          <xm:sqref>E3:H3</xm:sqref>
        </x14:dataValidation>
        <x14:dataValidation type="list" showInputMessage="1" showErrorMessage="1">
          <x14:formula1>
            <xm:f>'Basis 2020'!$A$2:$A$21</xm:f>
          </x14:formula1>
          <xm:sqref>A3:C3</xm:sqref>
        </x14:dataValidation>
        <x14:dataValidation type="list" allowBlank="1" showInputMessage="1" showErrorMessage="1">
          <x14:formula1>
            <xm:f>'Basis 2020'!$C$2:$C$14</xm:f>
          </x14:formula1>
          <xm:sqref>C4:D4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>
    <tabColor theme="9" tint="0.39997558519241921"/>
    <pageSetUpPr fitToPage="1"/>
  </sheetPr>
  <dimension ref="A1:Z82"/>
  <sheetViews>
    <sheetView showGridLines="0" showWhiteSpace="0" zoomScale="95" zoomScaleNormal="95" zoomScalePageLayoutView="62" workbookViewId="0">
      <selection activeCell="A3" sqref="A3:C3"/>
    </sheetView>
  </sheetViews>
  <sheetFormatPr baseColWidth="10" defaultColWidth="11.42578125" defaultRowHeight="15.75" x14ac:dyDescent="0.25"/>
  <cols>
    <col min="1" max="1" width="4.85546875" style="9" customWidth="1"/>
    <col min="2" max="2" width="11.28515625" style="9" customWidth="1"/>
    <col min="3" max="3" width="11" style="9" customWidth="1"/>
    <col min="4" max="4" width="20.28515625" style="9" customWidth="1"/>
    <col min="5" max="5" width="4.140625" style="9" customWidth="1"/>
    <col min="6" max="6" width="15.85546875" style="9" customWidth="1"/>
    <col min="7" max="7" width="8.7109375" style="9" customWidth="1"/>
    <col min="8" max="8" width="11.85546875" style="9" customWidth="1"/>
    <col min="9" max="9" width="4.85546875" style="9" customWidth="1"/>
    <col min="10" max="10" width="14.42578125" style="9" customWidth="1"/>
    <col min="11" max="11" width="7" style="9" customWidth="1"/>
    <col min="12" max="12" width="13" style="9" customWidth="1"/>
    <col min="13" max="13" width="6.7109375" style="9" customWidth="1"/>
    <col min="14" max="26" width="11.42578125" style="8"/>
    <col min="27" max="16384" width="11.42578125" style="9"/>
  </cols>
  <sheetData>
    <row r="1" spans="1:26" ht="28.5" customHeight="1" x14ac:dyDescent="0.25">
      <c r="A1" s="67" t="s">
        <v>78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26" ht="29.25" customHeight="1" x14ac:dyDescent="0.3">
      <c r="A2" s="1"/>
      <c r="B2" s="2" t="s">
        <v>0</v>
      </c>
      <c r="C2" s="2"/>
      <c r="D2" s="2"/>
      <c r="E2" s="3"/>
      <c r="F2" s="4" t="s">
        <v>1</v>
      </c>
      <c r="G2" s="4"/>
      <c r="H2" s="4"/>
      <c r="I2" s="5"/>
      <c r="J2" s="6"/>
      <c r="K2" s="6" t="s">
        <v>2</v>
      </c>
      <c r="L2" s="6"/>
      <c r="M2" s="7" t="s">
        <v>3</v>
      </c>
    </row>
    <row r="3" spans="1:26" ht="25.5" customHeight="1" x14ac:dyDescent="0.3">
      <c r="A3" s="140"/>
      <c r="B3" s="141"/>
      <c r="C3" s="141"/>
      <c r="D3" s="10"/>
      <c r="E3" s="141"/>
      <c r="F3" s="141"/>
      <c r="G3" s="141"/>
      <c r="H3" s="141"/>
      <c r="I3" s="11"/>
      <c r="J3" s="12"/>
      <c r="K3" s="12"/>
      <c r="L3" s="12"/>
      <c r="M3" s="13"/>
    </row>
    <row r="4" spans="1:26" s="19" customFormat="1" ht="31.5" customHeight="1" x14ac:dyDescent="0.35">
      <c r="A4" s="142" t="s">
        <v>4</v>
      </c>
      <c r="B4" s="143"/>
      <c r="C4" s="144" t="s">
        <v>37</v>
      </c>
      <c r="D4" s="144"/>
      <c r="E4" s="14"/>
      <c r="F4" s="15">
        <v>2020</v>
      </c>
      <c r="G4" s="16" t="s">
        <v>6</v>
      </c>
      <c r="H4" s="145"/>
      <c r="I4" s="146"/>
      <c r="J4" s="146"/>
      <c r="K4" s="17" t="s">
        <v>7</v>
      </c>
      <c r="L4" s="147"/>
      <c r="M4" s="14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6.75" customHeight="1" x14ac:dyDescent="0.3">
      <c r="A5" s="20"/>
      <c r="B5" s="21"/>
      <c r="C5" s="21"/>
      <c r="D5" s="21"/>
      <c r="E5" s="21"/>
      <c r="F5" s="21"/>
      <c r="G5" s="21"/>
      <c r="H5" s="21"/>
      <c r="I5" s="21"/>
      <c r="J5" s="12"/>
      <c r="K5" s="12"/>
      <c r="L5" s="12"/>
      <c r="M5" s="13"/>
    </row>
    <row r="6" spans="1:26" ht="34.5" customHeight="1" x14ac:dyDescent="0.3">
      <c r="A6" s="134" t="s">
        <v>8</v>
      </c>
      <c r="B6" s="135"/>
      <c r="C6" s="135"/>
      <c r="D6" s="135"/>
      <c r="E6" s="136"/>
      <c r="F6" s="136"/>
      <c r="G6" s="22"/>
      <c r="H6" s="137" t="s">
        <v>9</v>
      </c>
      <c r="I6" s="137"/>
      <c r="J6" s="137"/>
      <c r="K6" s="137"/>
      <c r="L6" s="138"/>
      <c r="M6" s="139"/>
    </row>
    <row r="7" spans="1:26" ht="8.25" customHeight="1" x14ac:dyDescent="0.3">
      <c r="A7" s="23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24"/>
      <c r="O7" s="24"/>
      <c r="P7" s="24"/>
      <c r="Q7" s="24"/>
      <c r="R7" s="24"/>
      <c r="S7" s="24"/>
      <c r="T7" s="24"/>
      <c r="U7" s="24"/>
      <c r="V7" s="24"/>
    </row>
    <row r="8" spans="1:26" ht="24.75" customHeight="1" x14ac:dyDescent="0.3">
      <c r="A8" s="25" t="s">
        <v>10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24"/>
      <c r="O8" s="24"/>
      <c r="P8" s="24"/>
      <c r="Q8" s="24"/>
      <c r="R8" s="24"/>
      <c r="S8" s="24"/>
      <c r="T8" s="24"/>
      <c r="U8" s="24"/>
      <c r="V8" s="24"/>
    </row>
    <row r="9" spans="1:26" ht="24.95" customHeight="1" x14ac:dyDescent="0.3">
      <c r="A9" s="130" t="s">
        <v>11</v>
      </c>
      <c r="B9" s="130"/>
      <c r="C9" s="26" t="s">
        <v>12</v>
      </c>
      <c r="D9" s="28"/>
      <c r="E9" s="26" t="s">
        <v>13</v>
      </c>
      <c r="F9" s="28"/>
      <c r="G9" s="130" t="s">
        <v>14</v>
      </c>
      <c r="H9" s="130"/>
      <c r="I9" s="26" t="s">
        <v>12</v>
      </c>
      <c r="J9" s="28"/>
      <c r="K9" s="26" t="s">
        <v>13</v>
      </c>
      <c r="L9" s="131"/>
      <c r="M9" s="132"/>
      <c r="N9" s="29"/>
      <c r="O9" s="30"/>
      <c r="P9" s="31"/>
      <c r="Q9" s="129"/>
      <c r="R9" s="129"/>
      <c r="S9" s="32"/>
      <c r="T9" s="32"/>
      <c r="U9" s="33"/>
      <c r="V9" s="24"/>
    </row>
    <row r="10" spans="1:26" ht="24.95" customHeight="1" x14ac:dyDescent="0.3">
      <c r="A10" s="130" t="s">
        <v>15</v>
      </c>
      <c r="B10" s="130"/>
      <c r="C10" s="26" t="s">
        <v>12</v>
      </c>
      <c r="D10" s="28"/>
      <c r="E10" s="26" t="s">
        <v>13</v>
      </c>
      <c r="F10" s="28"/>
      <c r="G10" s="130" t="s">
        <v>16</v>
      </c>
      <c r="H10" s="130"/>
      <c r="I10" s="26" t="s">
        <v>12</v>
      </c>
      <c r="J10" s="28"/>
      <c r="K10" s="26" t="s">
        <v>13</v>
      </c>
      <c r="L10" s="131"/>
      <c r="M10" s="132"/>
      <c r="N10" s="29"/>
      <c r="O10" s="30"/>
      <c r="P10" s="31"/>
      <c r="Q10" s="129"/>
      <c r="R10" s="129"/>
      <c r="S10" s="32"/>
      <c r="T10" s="32"/>
      <c r="U10" s="33"/>
      <c r="V10" s="24"/>
    </row>
    <row r="11" spans="1:26" ht="24.95" customHeight="1" x14ac:dyDescent="0.3">
      <c r="A11" s="130" t="s">
        <v>17</v>
      </c>
      <c r="B11" s="130"/>
      <c r="C11" s="26" t="s">
        <v>12</v>
      </c>
      <c r="D11" s="28"/>
      <c r="E11" s="26" t="s">
        <v>13</v>
      </c>
      <c r="F11" s="28"/>
      <c r="G11" s="130" t="s">
        <v>18</v>
      </c>
      <c r="H11" s="130"/>
      <c r="I11" s="26" t="s">
        <v>12</v>
      </c>
      <c r="J11" s="28"/>
      <c r="K11" s="26" t="s">
        <v>13</v>
      </c>
      <c r="L11" s="131"/>
      <c r="M11" s="132"/>
      <c r="N11" s="29"/>
      <c r="O11" s="30"/>
      <c r="P11" s="31"/>
      <c r="Q11" s="129"/>
      <c r="R11" s="129"/>
      <c r="S11" s="32"/>
      <c r="T11" s="32"/>
      <c r="U11" s="33"/>
      <c r="V11" s="24"/>
    </row>
    <row r="12" spans="1:26" ht="8.25" customHeight="1" thickBot="1" x14ac:dyDescent="0.35">
      <c r="A12" s="34"/>
      <c r="B12" s="35"/>
      <c r="C12" s="35"/>
      <c r="D12" s="35"/>
      <c r="E12" s="35"/>
      <c r="F12" s="35"/>
      <c r="G12" s="35"/>
      <c r="H12" s="35"/>
      <c r="I12" s="35"/>
      <c r="J12" s="36"/>
      <c r="K12" s="35"/>
      <c r="L12" s="37"/>
      <c r="M12" s="38"/>
      <c r="N12" s="24"/>
      <c r="O12" s="39"/>
      <c r="P12" s="39"/>
      <c r="Q12" s="39"/>
      <c r="R12" s="39"/>
      <c r="S12" s="39"/>
      <c r="T12" s="39"/>
      <c r="U12" s="39"/>
      <c r="V12" s="24"/>
    </row>
    <row r="13" spans="1:26" ht="19.7" customHeight="1" x14ac:dyDescent="0.25">
      <c r="A13" s="121" t="s">
        <v>19</v>
      </c>
      <c r="B13" s="123" t="s">
        <v>20</v>
      </c>
      <c r="C13" s="123"/>
      <c r="D13" s="123" t="s">
        <v>21</v>
      </c>
      <c r="E13" s="123" t="s">
        <v>22</v>
      </c>
      <c r="F13" s="123"/>
      <c r="G13" s="123" t="s">
        <v>23</v>
      </c>
      <c r="H13" s="123"/>
      <c r="I13" s="125" t="s">
        <v>24</v>
      </c>
      <c r="J13" s="125"/>
      <c r="K13" s="125"/>
      <c r="L13" s="125"/>
      <c r="M13" s="126"/>
    </row>
    <row r="14" spans="1:26" ht="61.5" customHeight="1" x14ac:dyDescent="0.25">
      <c r="A14" s="122"/>
      <c r="B14" s="124"/>
      <c r="C14" s="124"/>
      <c r="D14" s="124"/>
      <c r="E14" s="124"/>
      <c r="F14" s="124"/>
      <c r="G14" s="124"/>
      <c r="H14" s="124"/>
      <c r="I14" s="127"/>
      <c r="J14" s="127"/>
      <c r="K14" s="127"/>
      <c r="L14" s="127"/>
      <c r="M14" s="128"/>
    </row>
    <row r="15" spans="1:26" ht="24.95" customHeight="1" thickBot="1" x14ac:dyDescent="0.35">
      <c r="A15" s="112" t="s">
        <v>25</v>
      </c>
      <c r="B15" s="113"/>
      <c r="C15" s="113"/>
      <c r="D15" s="113"/>
      <c r="E15" s="113"/>
      <c r="F15" s="113"/>
      <c r="G15" s="114"/>
      <c r="H15" s="114"/>
      <c r="I15" s="115"/>
      <c r="J15" s="115"/>
      <c r="K15" s="115"/>
      <c r="L15" s="115"/>
      <c r="M15" s="116"/>
    </row>
    <row r="16" spans="1:26" ht="24.95" customHeight="1" x14ac:dyDescent="0.3">
      <c r="A16" s="40">
        <f>DATE(F4,IF(C4="Januar",1,IF(C4="Februar",2,IF(C4="März",3,IF(C4="April",4,IF(C4="Mai",5,IF(C4="Juni",6,IF(C4="Juli",7,IF(C4="August",8,IF(C4="September",9,IF(C4="Oktober",10,IF(C4="November",11,IF(C4="Dezember",12,"")))))))))))),1)</f>
        <v>43831</v>
      </c>
      <c r="B16" s="117"/>
      <c r="C16" s="117"/>
      <c r="D16" s="41"/>
      <c r="E16" s="118"/>
      <c r="F16" s="118"/>
      <c r="G16" s="119">
        <f>SUM(G15,IF(D16&gt;0,D16,0),IF(E16&lt;0,E16,0))</f>
        <v>0</v>
      </c>
      <c r="H16" s="119"/>
      <c r="I16" s="120"/>
      <c r="J16" s="120"/>
      <c r="K16" s="120"/>
      <c r="L16" s="120"/>
      <c r="M16" s="120"/>
    </row>
    <row r="17" spans="1:13" ht="24.95" customHeight="1" x14ac:dyDescent="0.3">
      <c r="A17" s="42">
        <f>A16+1</f>
        <v>43832</v>
      </c>
      <c r="B17" s="103"/>
      <c r="C17" s="103"/>
      <c r="D17" s="43"/>
      <c r="E17" s="104"/>
      <c r="F17" s="104"/>
      <c r="G17" s="111">
        <f t="shared" ref="G17:G47" si="0">SUM(G16,IF(D17&gt;0,D17,0),IF(E17&lt;0,E17,0))</f>
        <v>0</v>
      </c>
      <c r="H17" s="111"/>
      <c r="I17" s="107"/>
      <c r="J17" s="107"/>
      <c r="K17" s="107"/>
      <c r="L17" s="107"/>
      <c r="M17" s="107"/>
    </row>
    <row r="18" spans="1:13" ht="24.95" customHeight="1" x14ac:dyDescent="0.3">
      <c r="A18" s="42">
        <f t="shared" ref="A18:A42" si="1">A17+1</f>
        <v>43833</v>
      </c>
      <c r="B18" s="103"/>
      <c r="C18" s="103"/>
      <c r="D18" s="43"/>
      <c r="E18" s="104"/>
      <c r="F18" s="104"/>
      <c r="G18" s="111">
        <f t="shared" si="0"/>
        <v>0</v>
      </c>
      <c r="H18" s="111"/>
      <c r="I18" s="107"/>
      <c r="J18" s="107"/>
      <c r="K18" s="107"/>
      <c r="L18" s="107"/>
      <c r="M18" s="107"/>
    </row>
    <row r="19" spans="1:13" ht="24.95" customHeight="1" x14ac:dyDescent="0.3">
      <c r="A19" s="42">
        <f t="shared" si="1"/>
        <v>43834</v>
      </c>
      <c r="B19" s="103"/>
      <c r="C19" s="103"/>
      <c r="D19" s="43"/>
      <c r="E19" s="104"/>
      <c r="F19" s="104"/>
      <c r="G19" s="111">
        <f t="shared" si="0"/>
        <v>0</v>
      </c>
      <c r="H19" s="111"/>
      <c r="I19" s="107"/>
      <c r="J19" s="107"/>
      <c r="K19" s="107"/>
      <c r="L19" s="107"/>
      <c r="M19" s="107"/>
    </row>
    <row r="20" spans="1:13" ht="24.95" customHeight="1" x14ac:dyDescent="0.3">
      <c r="A20" s="42">
        <f t="shared" si="1"/>
        <v>43835</v>
      </c>
      <c r="B20" s="103"/>
      <c r="C20" s="103"/>
      <c r="D20" s="43"/>
      <c r="E20" s="104"/>
      <c r="F20" s="104"/>
      <c r="G20" s="111">
        <f t="shared" si="0"/>
        <v>0</v>
      </c>
      <c r="H20" s="111"/>
      <c r="I20" s="107"/>
      <c r="J20" s="107"/>
      <c r="K20" s="107"/>
      <c r="L20" s="107"/>
      <c r="M20" s="107"/>
    </row>
    <row r="21" spans="1:13" ht="24.95" customHeight="1" x14ac:dyDescent="0.3">
      <c r="A21" s="42">
        <f t="shared" si="1"/>
        <v>43836</v>
      </c>
      <c r="B21" s="103"/>
      <c r="C21" s="103"/>
      <c r="D21" s="43"/>
      <c r="E21" s="104"/>
      <c r="F21" s="104"/>
      <c r="G21" s="111">
        <f t="shared" si="0"/>
        <v>0</v>
      </c>
      <c r="H21" s="111"/>
      <c r="I21" s="107"/>
      <c r="J21" s="107"/>
      <c r="K21" s="107"/>
      <c r="L21" s="107"/>
      <c r="M21" s="107"/>
    </row>
    <row r="22" spans="1:13" ht="24.95" customHeight="1" x14ac:dyDescent="0.3">
      <c r="A22" s="42">
        <f t="shared" si="1"/>
        <v>43837</v>
      </c>
      <c r="B22" s="103"/>
      <c r="C22" s="103"/>
      <c r="D22" s="43"/>
      <c r="E22" s="104"/>
      <c r="F22" s="104"/>
      <c r="G22" s="111">
        <f t="shared" si="0"/>
        <v>0</v>
      </c>
      <c r="H22" s="111"/>
      <c r="I22" s="107"/>
      <c r="J22" s="107"/>
      <c r="K22" s="107"/>
      <c r="L22" s="107"/>
      <c r="M22" s="107"/>
    </row>
    <row r="23" spans="1:13" ht="24.95" customHeight="1" x14ac:dyDescent="0.3">
      <c r="A23" s="42">
        <f t="shared" si="1"/>
        <v>43838</v>
      </c>
      <c r="B23" s="103"/>
      <c r="C23" s="103"/>
      <c r="D23" s="43"/>
      <c r="E23" s="104"/>
      <c r="F23" s="104"/>
      <c r="G23" s="111">
        <f t="shared" si="0"/>
        <v>0</v>
      </c>
      <c r="H23" s="111"/>
      <c r="I23" s="107"/>
      <c r="J23" s="107"/>
      <c r="K23" s="107"/>
      <c r="L23" s="107"/>
      <c r="M23" s="107"/>
    </row>
    <row r="24" spans="1:13" ht="24.95" customHeight="1" x14ac:dyDescent="0.3">
      <c r="A24" s="42">
        <f t="shared" si="1"/>
        <v>43839</v>
      </c>
      <c r="B24" s="103"/>
      <c r="C24" s="103"/>
      <c r="D24" s="43"/>
      <c r="E24" s="104"/>
      <c r="F24" s="104"/>
      <c r="G24" s="111">
        <f t="shared" si="0"/>
        <v>0</v>
      </c>
      <c r="H24" s="111"/>
      <c r="I24" s="107"/>
      <c r="J24" s="107"/>
      <c r="K24" s="107"/>
      <c r="L24" s="107"/>
      <c r="M24" s="107"/>
    </row>
    <row r="25" spans="1:13" ht="24.95" customHeight="1" x14ac:dyDescent="0.3">
      <c r="A25" s="42">
        <f t="shared" si="1"/>
        <v>43840</v>
      </c>
      <c r="B25" s="103"/>
      <c r="C25" s="103"/>
      <c r="D25" s="43"/>
      <c r="E25" s="104"/>
      <c r="F25" s="104"/>
      <c r="G25" s="111">
        <f t="shared" si="0"/>
        <v>0</v>
      </c>
      <c r="H25" s="111"/>
      <c r="I25" s="107"/>
      <c r="J25" s="107"/>
      <c r="K25" s="107"/>
      <c r="L25" s="107"/>
      <c r="M25" s="107"/>
    </row>
    <row r="26" spans="1:13" ht="24.95" customHeight="1" x14ac:dyDescent="0.3">
      <c r="A26" s="42">
        <f t="shared" si="1"/>
        <v>43841</v>
      </c>
      <c r="B26" s="103"/>
      <c r="C26" s="103"/>
      <c r="D26" s="43"/>
      <c r="E26" s="104"/>
      <c r="F26" s="104"/>
      <c r="G26" s="111">
        <f t="shared" si="0"/>
        <v>0</v>
      </c>
      <c r="H26" s="111"/>
      <c r="I26" s="107"/>
      <c r="J26" s="107"/>
      <c r="K26" s="107"/>
      <c r="L26" s="107"/>
      <c r="M26" s="107"/>
    </row>
    <row r="27" spans="1:13" ht="24.95" customHeight="1" x14ac:dyDescent="0.3">
      <c r="A27" s="42">
        <f t="shared" si="1"/>
        <v>43842</v>
      </c>
      <c r="B27" s="103"/>
      <c r="C27" s="103"/>
      <c r="D27" s="43"/>
      <c r="E27" s="104"/>
      <c r="F27" s="104"/>
      <c r="G27" s="111">
        <f t="shared" si="0"/>
        <v>0</v>
      </c>
      <c r="H27" s="111"/>
      <c r="I27" s="107"/>
      <c r="J27" s="107"/>
      <c r="K27" s="107"/>
      <c r="L27" s="107"/>
      <c r="M27" s="107"/>
    </row>
    <row r="28" spans="1:13" ht="24.95" customHeight="1" x14ac:dyDescent="0.3">
      <c r="A28" s="42">
        <f t="shared" si="1"/>
        <v>43843</v>
      </c>
      <c r="B28" s="103"/>
      <c r="C28" s="103"/>
      <c r="D28" s="43"/>
      <c r="E28" s="104"/>
      <c r="F28" s="104"/>
      <c r="G28" s="111">
        <f t="shared" si="0"/>
        <v>0</v>
      </c>
      <c r="H28" s="111"/>
      <c r="I28" s="107"/>
      <c r="J28" s="107"/>
      <c r="K28" s="107"/>
      <c r="L28" s="107"/>
      <c r="M28" s="107"/>
    </row>
    <row r="29" spans="1:13" ht="24.95" customHeight="1" x14ac:dyDescent="0.3">
      <c r="A29" s="42">
        <f t="shared" si="1"/>
        <v>43844</v>
      </c>
      <c r="B29" s="103"/>
      <c r="C29" s="103"/>
      <c r="D29" s="43"/>
      <c r="E29" s="104"/>
      <c r="F29" s="104"/>
      <c r="G29" s="111">
        <f t="shared" si="0"/>
        <v>0</v>
      </c>
      <c r="H29" s="111"/>
      <c r="I29" s="107"/>
      <c r="J29" s="107"/>
      <c r="K29" s="107"/>
      <c r="L29" s="107"/>
      <c r="M29" s="107"/>
    </row>
    <row r="30" spans="1:13" ht="24.95" customHeight="1" x14ac:dyDescent="0.3">
      <c r="A30" s="42">
        <f t="shared" si="1"/>
        <v>43845</v>
      </c>
      <c r="B30" s="103"/>
      <c r="C30" s="103"/>
      <c r="D30" s="43"/>
      <c r="E30" s="104"/>
      <c r="F30" s="104"/>
      <c r="G30" s="111">
        <f t="shared" si="0"/>
        <v>0</v>
      </c>
      <c r="H30" s="111"/>
      <c r="I30" s="107"/>
      <c r="J30" s="107"/>
      <c r="K30" s="107"/>
      <c r="L30" s="107"/>
      <c r="M30" s="107"/>
    </row>
    <row r="31" spans="1:13" ht="24.95" customHeight="1" x14ac:dyDescent="0.3">
      <c r="A31" s="42">
        <f t="shared" si="1"/>
        <v>43846</v>
      </c>
      <c r="B31" s="103"/>
      <c r="C31" s="103"/>
      <c r="D31" s="43"/>
      <c r="E31" s="104"/>
      <c r="F31" s="104"/>
      <c r="G31" s="111">
        <f t="shared" si="0"/>
        <v>0</v>
      </c>
      <c r="H31" s="111"/>
      <c r="I31" s="107"/>
      <c r="J31" s="107"/>
      <c r="K31" s="107"/>
      <c r="L31" s="107"/>
      <c r="M31" s="107"/>
    </row>
    <row r="32" spans="1:13" ht="24.95" customHeight="1" x14ac:dyDescent="0.3">
      <c r="A32" s="42">
        <f t="shared" si="1"/>
        <v>43847</v>
      </c>
      <c r="B32" s="103"/>
      <c r="C32" s="103"/>
      <c r="D32" s="43"/>
      <c r="E32" s="104"/>
      <c r="F32" s="104"/>
      <c r="G32" s="111">
        <f t="shared" si="0"/>
        <v>0</v>
      </c>
      <c r="H32" s="111"/>
      <c r="I32" s="107"/>
      <c r="J32" s="107"/>
      <c r="K32" s="107"/>
      <c r="L32" s="107"/>
      <c r="M32" s="107"/>
    </row>
    <row r="33" spans="1:14" ht="24.95" customHeight="1" x14ac:dyDescent="0.3">
      <c r="A33" s="42">
        <f t="shared" si="1"/>
        <v>43848</v>
      </c>
      <c r="B33" s="103"/>
      <c r="C33" s="103"/>
      <c r="D33" s="43"/>
      <c r="E33" s="104"/>
      <c r="F33" s="104"/>
      <c r="G33" s="111">
        <f t="shared" si="0"/>
        <v>0</v>
      </c>
      <c r="H33" s="111"/>
      <c r="I33" s="107"/>
      <c r="J33" s="107"/>
      <c r="K33" s="107"/>
      <c r="L33" s="107"/>
      <c r="M33" s="107"/>
    </row>
    <row r="34" spans="1:14" ht="24.95" customHeight="1" x14ac:dyDescent="0.3">
      <c r="A34" s="42">
        <f t="shared" si="1"/>
        <v>43849</v>
      </c>
      <c r="B34" s="103"/>
      <c r="C34" s="103"/>
      <c r="D34" s="43"/>
      <c r="E34" s="104"/>
      <c r="F34" s="104"/>
      <c r="G34" s="111">
        <f t="shared" si="0"/>
        <v>0</v>
      </c>
      <c r="H34" s="111"/>
      <c r="I34" s="107"/>
      <c r="J34" s="107"/>
      <c r="K34" s="107"/>
      <c r="L34" s="107"/>
      <c r="M34" s="107"/>
    </row>
    <row r="35" spans="1:14" ht="24.95" customHeight="1" x14ac:dyDescent="0.3">
      <c r="A35" s="42">
        <f t="shared" si="1"/>
        <v>43850</v>
      </c>
      <c r="B35" s="103"/>
      <c r="C35" s="103"/>
      <c r="D35" s="43"/>
      <c r="E35" s="104"/>
      <c r="F35" s="104"/>
      <c r="G35" s="111">
        <f t="shared" si="0"/>
        <v>0</v>
      </c>
      <c r="H35" s="111"/>
      <c r="I35" s="107"/>
      <c r="J35" s="107"/>
      <c r="K35" s="107"/>
      <c r="L35" s="107"/>
      <c r="M35" s="107"/>
    </row>
    <row r="36" spans="1:14" ht="24.95" customHeight="1" x14ac:dyDescent="0.3">
      <c r="A36" s="42">
        <f t="shared" si="1"/>
        <v>43851</v>
      </c>
      <c r="B36" s="103"/>
      <c r="C36" s="103"/>
      <c r="D36" s="43"/>
      <c r="E36" s="104"/>
      <c r="F36" s="104"/>
      <c r="G36" s="111">
        <f t="shared" si="0"/>
        <v>0</v>
      </c>
      <c r="H36" s="111"/>
      <c r="I36" s="107"/>
      <c r="J36" s="107"/>
      <c r="K36" s="107"/>
      <c r="L36" s="107"/>
      <c r="M36" s="107"/>
    </row>
    <row r="37" spans="1:14" ht="24.95" customHeight="1" x14ac:dyDescent="0.3">
      <c r="A37" s="42">
        <f t="shared" si="1"/>
        <v>43852</v>
      </c>
      <c r="B37" s="103"/>
      <c r="C37" s="103"/>
      <c r="D37" s="43"/>
      <c r="E37" s="104"/>
      <c r="F37" s="104"/>
      <c r="G37" s="111">
        <f t="shared" si="0"/>
        <v>0</v>
      </c>
      <c r="H37" s="111"/>
      <c r="I37" s="107"/>
      <c r="J37" s="107"/>
      <c r="K37" s="107"/>
      <c r="L37" s="107"/>
      <c r="M37" s="107"/>
    </row>
    <row r="38" spans="1:14" ht="24.95" customHeight="1" x14ac:dyDescent="0.3">
      <c r="A38" s="42">
        <f t="shared" si="1"/>
        <v>43853</v>
      </c>
      <c r="B38" s="103"/>
      <c r="C38" s="103"/>
      <c r="D38" s="43"/>
      <c r="E38" s="104"/>
      <c r="F38" s="104"/>
      <c r="G38" s="111">
        <f t="shared" si="0"/>
        <v>0</v>
      </c>
      <c r="H38" s="111"/>
      <c r="I38" s="107"/>
      <c r="J38" s="107"/>
      <c r="K38" s="107"/>
      <c r="L38" s="107"/>
      <c r="M38" s="107"/>
    </row>
    <row r="39" spans="1:14" ht="24.95" customHeight="1" x14ac:dyDescent="0.3">
      <c r="A39" s="42">
        <f t="shared" si="1"/>
        <v>43854</v>
      </c>
      <c r="B39" s="103"/>
      <c r="C39" s="103"/>
      <c r="D39" s="43"/>
      <c r="E39" s="104"/>
      <c r="F39" s="104"/>
      <c r="G39" s="111">
        <f t="shared" si="0"/>
        <v>0</v>
      </c>
      <c r="H39" s="111"/>
      <c r="I39" s="107"/>
      <c r="J39" s="107"/>
      <c r="K39" s="107"/>
      <c r="L39" s="107"/>
      <c r="M39" s="107"/>
    </row>
    <row r="40" spans="1:14" ht="24.95" customHeight="1" x14ac:dyDescent="0.3">
      <c r="A40" s="42">
        <f t="shared" si="1"/>
        <v>43855</v>
      </c>
      <c r="B40" s="103"/>
      <c r="C40" s="103"/>
      <c r="D40" s="43"/>
      <c r="E40" s="104"/>
      <c r="F40" s="104"/>
      <c r="G40" s="111">
        <f t="shared" si="0"/>
        <v>0</v>
      </c>
      <c r="H40" s="111"/>
      <c r="I40" s="107"/>
      <c r="J40" s="107"/>
      <c r="K40" s="107"/>
      <c r="L40" s="107"/>
      <c r="M40" s="107"/>
    </row>
    <row r="41" spans="1:14" ht="24.95" customHeight="1" x14ac:dyDescent="0.3">
      <c r="A41" s="42">
        <f t="shared" si="1"/>
        <v>43856</v>
      </c>
      <c r="B41" s="103"/>
      <c r="C41" s="103"/>
      <c r="D41" s="43"/>
      <c r="E41" s="104"/>
      <c r="F41" s="104"/>
      <c r="G41" s="111">
        <f t="shared" si="0"/>
        <v>0</v>
      </c>
      <c r="H41" s="111"/>
      <c r="I41" s="107"/>
      <c r="J41" s="107"/>
      <c r="K41" s="107"/>
      <c r="L41" s="107"/>
      <c r="M41" s="107"/>
    </row>
    <row r="42" spans="1:14" ht="24.95" customHeight="1" x14ac:dyDescent="0.3">
      <c r="A42" s="42">
        <f t="shared" si="1"/>
        <v>43857</v>
      </c>
      <c r="B42" s="103"/>
      <c r="C42" s="103"/>
      <c r="D42" s="43"/>
      <c r="E42" s="104"/>
      <c r="F42" s="104"/>
      <c r="G42" s="111">
        <f t="shared" si="0"/>
        <v>0</v>
      </c>
      <c r="H42" s="111"/>
      <c r="I42" s="107"/>
      <c r="J42" s="107"/>
      <c r="K42" s="107"/>
      <c r="L42" s="107"/>
      <c r="M42" s="107"/>
    </row>
    <row r="43" spans="1:14" ht="24.95" customHeight="1" x14ac:dyDescent="0.3">
      <c r="A43" s="42">
        <f>IF(ISERR(IF(MONTH(A42+1)&gt;MONTH($A$42),"",A42+1)),"",(IF(MONTH(A42+1)&gt;MONTH($A$42),"",A42+1)))</f>
        <v>43858</v>
      </c>
      <c r="B43" s="103"/>
      <c r="C43" s="103"/>
      <c r="D43" s="43"/>
      <c r="E43" s="104"/>
      <c r="F43" s="104"/>
      <c r="G43" s="105">
        <f t="shared" si="0"/>
        <v>0</v>
      </c>
      <c r="H43" s="106"/>
      <c r="I43" s="107"/>
      <c r="J43" s="107"/>
      <c r="K43" s="107"/>
      <c r="L43" s="107"/>
      <c r="M43" s="107"/>
    </row>
    <row r="44" spans="1:14" ht="24.95" customHeight="1" x14ac:dyDescent="0.3">
      <c r="A44" s="42">
        <f t="shared" ref="A44:A46" si="2">IF(ISERR(IF(MONTH(A43+1)&gt;MONTH($A$42),"",A43+1)),"",(IF(MONTH(A43+1)&gt;MONTH($A$42),"",A43+1)))</f>
        <v>43859</v>
      </c>
      <c r="B44" s="103"/>
      <c r="C44" s="103"/>
      <c r="D44" s="43"/>
      <c r="E44" s="104"/>
      <c r="F44" s="104"/>
      <c r="G44" s="105">
        <f t="shared" si="0"/>
        <v>0</v>
      </c>
      <c r="H44" s="106"/>
      <c r="I44" s="107"/>
      <c r="J44" s="107"/>
      <c r="K44" s="107"/>
      <c r="L44" s="107"/>
      <c r="M44" s="107"/>
    </row>
    <row r="45" spans="1:14" ht="24.95" customHeight="1" x14ac:dyDescent="0.3">
      <c r="A45" s="42">
        <f t="shared" si="2"/>
        <v>43860</v>
      </c>
      <c r="B45" s="103"/>
      <c r="C45" s="103"/>
      <c r="D45" s="43"/>
      <c r="E45" s="104"/>
      <c r="F45" s="104"/>
      <c r="G45" s="105">
        <f t="shared" si="0"/>
        <v>0</v>
      </c>
      <c r="H45" s="106"/>
      <c r="I45" s="107"/>
      <c r="J45" s="107"/>
      <c r="K45" s="107"/>
      <c r="L45" s="107"/>
      <c r="M45" s="107"/>
    </row>
    <row r="46" spans="1:14" ht="24.95" customHeight="1" thickBot="1" x14ac:dyDescent="0.35">
      <c r="A46" s="44">
        <f t="shared" si="2"/>
        <v>43861</v>
      </c>
      <c r="B46" s="108"/>
      <c r="C46" s="108"/>
      <c r="D46" s="45"/>
      <c r="E46" s="109"/>
      <c r="F46" s="109"/>
      <c r="G46" s="105">
        <f t="shared" si="0"/>
        <v>0</v>
      </c>
      <c r="H46" s="106"/>
      <c r="I46" s="110"/>
      <c r="J46" s="110"/>
      <c r="K46" s="110"/>
      <c r="L46" s="110"/>
      <c r="M46" s="110"/>
      <c r="N46" s="46"/>
    </row>
    <row r="47" spans="1:14" ht="24.95" customHeight="1" x14ac:dyDescent="0.3">
      <c r="A47" s="92" t="s">
        <v>26</v>
      </c>
      <c r="B47" s="93"/>
      <c r="C47" s="93"/>
      <c r="D47" s="93"/>
      <c r="E47" s="93"/>
      <c r="F47" s="94"/>
      <c r="G47" s="95">
        <f t="shared" si="0"/>
        <v>0</v>
      </c>
      <c r="H47" s="95"/>
      <c r="I47" s="96"/>
      <c r="J47" s="96"/>
      <c r="K47" s="96"/>
      <c r="L47" s="96"/>
      <c r="M47" s="97"/>
      <c r="N47" s="46"/>
    </row>
    <row r="48" spans="1:14" ht="24.95" customHeight="1" x14ac:dyDescent="0.3">
      <c r="A48" s="98" t="s">
        <v>27</v>
      </c>
      <c r="B48" s="99"/>
      <c r="C48" s="99"/>
      <c r="D48" s="99"/>
      <c r="E48" s="99"/>
      <c r="F48" s="99"/>
      <c r="G48" s="100"/>
      <c r="H48" s="100"/>
      <c r="I48" s="101"/>
      <c r="J48" s="101"/>
      <c r="K48" s="101"/>
      <c r="L48" s="101"/>
      <c r="M48" s="102"/>
    </row>
    <row r="49" spans="1:26" s="48" customFormat="1" ht="24.95" customHeight="1" thickBot="1" x14ac:dyDescent="0.35">
      <c r="A49" s="79" t="s">
        <v>28</v>
      </c>
      <c r="B49" s="80"/>
      <c r="C49" s="80"/>
      <c r="D49" s="80"/>
      <c r="E49" s="80"/>
      <c r="F49" s="81"/>
      <c r="G49" s="82">
        <f>G47+G48</f>
        <v>0</v>
      </c>
      <c r="H49" s="83"/>
      <c r="I49" s="84"/>
      <c r="J49" s="84"/>
      <c r="K49" s="84"/>
      <c r="L49" s="84"/>
      <c r="M49" s="85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4.25" customHeight="1" x14ac:dyDescent="0.3">
      <c r="A50" s="34"/>
      <c r="B50" s="86"/>
      <c r="C50" s="86"/>
      <c r="D50" s="49"/>
      <c r="E50" s="35"/>
      <c r="F50" s="35"/>
      <c r="G50" s="35"/>
      <c r="H50" s="35"/>
      <c r="I50" s="35"/>
      <c r="J50" s="35"/>
      <c r="K50" s="35"/>
      <c r="L50" s="35"/>
      <c r="M50" s="38"/>
    </row>
    <row r="51" spans="1:26" ht="32.25" customHeight="1" x14ac:dyDescent="0.3">
      <c r="A51" s="87"/>
      <c r="B51" s="88"/>
      <c r="C51" s="88"/>
      <c r="D51" s="89"/>
      <c r="E51" s="87"/>
      <c r="F51" s="88"/>
      <c r="G51" s="88"/>
      <c r="H51" s="89"/>
      <c r="I51" s="90"/>
      <c r="J51" s="90"/>
      <c r="K51" s="90"/>
      <c r="L51" s="90"/>
      <c r="M51" s="91"/>
    </row>
    <row r="52" spans="1:26" ht="18.75" x14ac:dyDescent="0.3">
      <c r="A52" s="69" t="s">
        <v>29</v>
      </c>
      <c r="B52" s="70"/>
      <c r="C52" s="70"/>
      <c r="D52" s="70"/>
      <c r="E52" s="70" t="s">
        <v>30</v>
      </c>
      <c r="F52" s="70"/>
      <c r="G52" s="70"/>
      <c r="H52" s="70"/>
      <c r="I52" s="71" t="s">
        <v>31</v>
      </c>
      <c r="J52" s="71"/>
      <c r="K52" s="71"/>
      <c r="L52" s="71"/>
      <c r="M52" s="72"/>
    </row>
    <row r="53" spans="1:26" ht="18.75" customHeight="1" x14ac:dyDescent="0.25">
      <c r="A53" s="73" t="s">
        <v>32</v>
      </c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5"/>
    </row>
    <row r="54" spans="1:26" ht="18.75" customHeight="1" x14ac:dyDescent="0.25">
      <c r="A54" s="73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5"/>
    </row>
    <row r="55" spans="1:26" ht="33.75" customHeight="1" x14ac:dyDescent="0.25">
      <c r="A55" s="76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8"/>
    </row>
    <row r="56" spans="1:26" s="50" customFormat="1" x14ac:dyDescent="0.25"/>
    <row r="57" spans="1:26" s="52" customFormat="1" x14ac:dyDescent="0.25"/>
    <row r="58" spans="1:26" s="52" customFormat="1" x14ac:dyDescent="0.25"/>
    <row r="59" spans="1:26" s="52" customFormat="1" x14ac:dyDescent="0.25"/>
    <row r="60" spans="1:26" s="52" customFormat="1" x14ac:dyDescent="0.25"/>
    <row r="61" spans="1:26" s="52" customFormat="1" x14ac:dyDescent="0.25"/>
    <row r="62" spans="1:26" s="52" customFormat="1" x14ac:dyDescent="0.25"/>
    <row r="63" spans="1:26" s="52" customFormat="1" x14ac:dyDescent="0.25"/>
    <row r="64" spans="1:26" s="52" customFormat="1" x14ac:dyDescent="0.25"/>
    <row r="65" s="52" customFormat="1" x14ac:dyDescent="0.25"/>
    <row r="66" s="52" customFormat="1" x14ac:dyDescent="0.25"/>
    <row r="67" s="52" customFormat="1" x14ac:dyDescent="0.25"/>
    <row r="68" s="52" customFormat="1" x14ac:dyDescent="0.25"/>
    <row r="69" s="58" customFormat="1" x14ac:dyDescent="0.25"/>
    <row r="70" s="58" customFormat="1" x14ac:dyDescent="0.25"/>
    <row r="71" s="58" customFormat="1" x14ac:dyDescent="0.25"/>
    <row r="72" s="58" customFormat="1" x14ac:dyDescent="0.25"/>
    <row r="73" s="58" customFormat="1" x14ac:dyDescent="0.25"/>
    <row r="74" s="58" customFormat="1" x14ac:dyDescent="0.25"/>
    <row r="75" s="58" customFormat="1" x14ac:dyDescent="0.25"/>
    <row r="76" s="58" customFormat="1" x14ac:dyDescent="0.25"/>
    <row r="77" s="58" customFormat="1" x14ac:dyDescent="0.25"/>
    <row r="78" s="58" customFormat="1" x14ac:dyDescent="0.25"/>
    <row r="79" s="58" customFormat="1" x14ac:dyDescent="0.25"/>
    <row r="80" s="58" customFormat="1" x14ac:dyDescent="0.25"/>
    <row r="81" spans="1:26" s="58" customFormat="1" x14ac:dyDescent="0.25"/>
    <row r="82" spans="1:26" s="59" customFormat="1" x14ac:dyDescent="0.25">
      <c r="A82" s="58"/>
      <c r="B82" s="58"/>
      <c r="C82" s="58"/>
      <c r="D82" s="58"/>
      <c r="E82" s="58"/>
      <c r="F82" s="58"/>
      <c r="G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</sheetData>
  <sheetProtection algorithmName="SHA-512" hashValue="bJSe2c3g3n0MALsohYB0s71/RWPJIl5yT5CaHyewksJCVYUtiSXNTx6CY1L5R3ivyKFuhJB3JA5ZYdIb8tp25A==" saltValue="porNZh1tfbF6jKDdpZEzjA==" spinCount="100000" sheet="1" objects="1" scenarios="1" selectLockedCells="1" autoFilter="0"/>
  <mergeCells count="173">
    <mergeCell ref="A52:D52"/>
    <mergeCell ref="E52:H52"/>
    <mergeCell ref="I52:M52"/>
    <mergeCell ref="A53:M55"/>
    <mergeCell ref="A49:F49"/>
    <mergeCell ref="G49:H49"/>
    <mergeCell ref="I49:M49"/>
    <mergeCell ref="B50:C50"/>
    <mergeCell ref="A51:D51"/>
    <mergeCell ref="E51:H51"/>
    <mergeCell ref="I51:M51"/>
    <mergeCell ref="A47:F47"/>
    <mergeCell ref="G47:H47"/>
    <mergeCell ref="I47:M47"/>
    <mergeCell ref="A48:F48"/>
    <mergeCell ref="G48:H48"/>
    <mergeCell ref="I48:M48"/>
    <mergeCell ref="B45:C45"/>
    <mergeCell ref="E45:F45"/>
    <mergeCell ref="G45:H45"/>
    <mergeCell ref="I45:M45"/>
    <mergeCell ref="B46:C46"/>
    <mergeCell ref="E46:F46"/>
    <mergeCell ref="G46:H46"/>
    <mergeCell ref="I46:M46"/>
    <mergeCell ref="B43:C43"/>
    <mergeCell ref="E43:F43"/>
    <mergeCell ref="G43:H43"/>
    <mergeCell ref="I43:M43"/>
    <mergeCell ref="B44:C44"/>
    <mergeCell ref="E44:F44"/>
    <mergeCell ref="G44:H44"/>
    <mergeCell ref="I44:M44"/>
    <mergeCell ref="B41:C41"/>
    <mergeCell ref="E41:F41"/>
    <mergeCell ref="G41:H41"/>
    <mergeCell ref="I41:M41"/>
    <mergeCell ref="B42:C42"/>
    <mergeCell ref="E42:F42"/>
    <mergeCell ref="G42:H42"/>
    <mergeCell ref="I42:M42"/>
    <mergeCell ref="B39:C39"/>
    <mergeCell ref="E39:F39"/>
    <mergeCell ref="G39:H39"/>
    <mergeCell ref="I39:M39"/>
    <mergeCell ref="B40:C40"/>
    <mergeCell ref="E40:F40"/>
    <mergeCell ref="G40:H40"/>
    <mergeCell ref="I40:M40"/>
    <mergeCell ref="B37:C37"/>
    <mergeCell ref="E37:F37"/>
    <mergeCell ref="G37:H37"/>
    <mergeCell ref="I37:M37"/>
    <mergeCell ref="B38:C38"/>
    <mergeCell ref="E38:F38"/>
    <mergeCell ref="G38:H38"/>
    <mergeCell ref="I38:M38"/>
    <mergeCell ref="B35:C35"/>
    <mergeCell ref="E35:F35"/>
    <mergeCell ref="G35:H35"/>
    <mergeCell ref="I35:M35"/>
    <mergeCell ref="B36:C36"/>
    <mergeCell ref="E36:F36"/>
    <mergeCell ref="G36:H36"/>
    <mergeCell ref="I36:M36"/>
    <mergeCell ref="B33:C33"/>
    <mergeCell ref="E33:F33"/>
    <mergeCell ref="G33:H33"/>
    <mergeCell ref="I33:M33"/>
    <mergeCell ref="B34:C34"/>
    <mergeCell ref="E34:F34"/>
    <mergeCell ref="G34:H34"/>
    <mergeCell ref="I34:M34"/>
    <mergeCell ref="B31:C31"/>
    <mergeCell ref="E31:F31"/>
    <mergeCell ref="G31:H31"/>
    <mergeCell ref="I31:M31"/>
    <mergeCell ref="B32:C32"/>
    <mergeCell ref="E32:F32"/>
    <mergeCell ref="G32:H32"/>
    <mergeCell ref="I32:M32"/>
    <mergeCell ref="B29:C29"/>
    <mergeCell ref="E29:F29"/>
    <mergeCell ref="G29:H29"/>
    <mergeCell ref="I29:M29"/>
    <mergeCell ref="B30:C30"/>
    <mergeCell ref="E30:F30"/>
    <mergeCell ref="G30:H30"/>
    <mergeCell ref="I30:M30"/>
    <mergeCell ref="B27:C27"/>
    <mergeCell ref="E27:F27"/>
    <mergeCell ref="G27:H27"/>
    <mergeCell ref="I27:M27"/>
    <mergeCell ref="B28:C28"/>
    <mergeCell ref="E28:F28"/>
    <mergeCell ref="G28:H28"/>
    <mergeCell ref="I28:M28"/>
    <mergeCell ref="B25:C25"/>
    <mergeCell ref="E25:F25"/>
    <mergeCell ref="G25:H25"/>
    <mergeCell ref="I25:M25"/>
    <mergeCell ref="B26:C26"/>
    <mergeCell ref="E26:F26"/>
    <mergeCell ref="G26:H26"/>
    <mergeCell ref="I26:M26"/>
    <mergeCell ref="B23:C23"/>
    <mergeCell ref="E23:F23"/>
    <mergeCell ref="G23:H23"/>
    <mergeCell ref="I23:M23"/>
    <mergeCell ref="B24:C24"/>
    <mergeCell ref="E24:F24"/>
    <mergeCell ref="G24:H24"/>
    <mergeCell ref="I24:M24"/>
    <mergeCell ref="B21:C21"/>
    <mergeCell ref="E21:F21"/>
    <mergeCell ref="G21:H21"/>
    <mergeCell ref="I21:M21"/>
    <mergeCell ref="B22:C22"/>
    <mergeCell ref="E22:F22"/>
    <mergeCell ref="G22:H22"/>
    <mergeCell ref="I22:M22"/>
    <mergeCell ref="B19:C19"/>
    <mergeCell ref="E19:F19"/>
    <mergeCell ref="G19:H19"/>
    <mergeCell ref="I19:M19"/>
    <mergeCell ref="B20:C20"/>
    <mergeCell ref="E20:F20"/>
    <mergeCell ref="G20:H20"/>
    <mergeCell ref="I20:M20"/>
    <mergeCell ref="B17:C17"/>
    <mergeCell ref="E17:F17"/>
    <mergeCell ref="G17:H17"/>
    <mergeCell ref="I17:M17"/>
    <mergeCell ref="B18:C18"/>
    <mergeCell ref="E18:F18"/>
    <mergeCell ref="G18:H18"/>
    <mergeCell ref="I18:M18"/>
    <mergeCell ref="A15:F15"/>
    <mergeCell ref="G15:H15"/>
    <mergeCell ref="I15:M15"/>
    <mergeCell ref="B16:C16"/>
    <mergeCell ref="E16:F16"/>
    <mergeCell ref="G16:H16"/>
    <mergeCell ref="I16:M16"/>
    <mergeCell ref="A13:A14"/>
    <mergeCell ref="B13:C14"/>
    <mergeCell ref="D13:D14"/>
    <mergeCell ref="E13:F14"/>
    <mergeCell ref="G13:H14"/>
    <mergeCell ref="I13:M14"/>
    <mergeCell ref="Q9:R9"/>
    <mergeCell ref="A10:B10"/>
    <mergeCell ref="G10:H10"/>
    <mergeCell ref="L10:M10"/>
    <mergeCell ref="Q10:R10"/>
    <mergeCell ref="A11:B11"/>
    <mergeCell ref="G11:H11"/>
    <mergeCell ref="L11:M11"/>
    <mergeCell ref="Q11:R11"/>
    <mergeCell ref="A1:M1"/>
    <mergeCell ref="A6:D6"/>
    <mergeCell ref="E6:F6"/>
    <mergeCell ref="H6:K6"/>
    <mergeCell ref="L6:M6"/>
    <mergeCell ref="A9:B9"/>
    <mergeCell ref="G9:H9"/>
    <mergeCell ref="L9:M9"/>
    <mergeCell ref="A3:C3"/>
    <mergeCell ref="E3:H3"/>
    <mergeCell ref="A4:B4"/>
    <mergeCell ref="C4:D4"/>
    <mergeCell ref="H4:J4"/>
    <mergeCell ref="L4:M4"/>
  </mergeCells>
  <conditionalFormatting sqref="A16:M46">
    <cfRule type="expression" dxfId="2" priority="2">
      <formula>(WEEKDAY($A16,2)=7)</formula>
    </cfRule>
    <cfRule type="expression" dxfId="1" priority="3">
      <formula>(WEEKDAY($A16,2)=1)</formula>
    </cfRule>
  </conditionalFormatting>
  <dataValidations count="1">
    <dataValidation type="list" allowBlank="1" showInputMessage="1" showErrorMessage="1" sqref="F4">
      <formula1>#REF!</formula1>
    </dataValidation>
  </dataValidations>
  <printOptions horizontalCentered="1" verticalCentered="1"/>
  <pageMargins left="0.23622047244094491" right="0.15748031496062992" top="0.74803149606299213" bottom="0.43307086614173229" header="0.31496062992125984" footer="0.19685039370078741"/>
  <pageSetup paperSize="9" scale="54" orientation="portrait" r:id="rId1"/>
  <headerFooter>
    <oddHeader>&amp;L&amp;14&amp;G&amp;C&amp;"-,Fett"&amp;16
&amp;18Arbeitszeiterfassungsbogen Personal&amp;R&amp;14FB 22-04
Version 6.0 / gültig seit 10.08.2018 
Seite &amp;P von &amp;N</oddHeader>
    <oddFooter>&amp;L&amp;8&amp;F/ gültig seit 2008-05-15/ letzte Modifikation 2018-05-22&amp;R&amp;9Zustimmungspflichtig BR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r:id="rId5" name="Check Box 5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152400</xdr:rowOff>
                  </from>
                  <to>
                    <xdr:col>0</xdr:col>
                    <xdr:colOff>295275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6">
              <controlPr defaultSize="0" autoFill="0" autoLine="0" autoPict="0">
                <anchor moveWithCells="1">
                  <from>
                    <xdr:col>4</xdr:col>
                    <xdr:colOff>85725</xdr:colOff>
                    <xdr:row>1</xdr:row>
                    <xdr:rowOff>152400</xdr:rowOff>
                  </from>
                  <to>
                    <xdr:col>5</xdr:col>
                    <xdr:colOff>19050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" name="Check Box 7">
              <controlPr defaultSize="0" autoFill="0" autoLine="0" autoPict="0">
                <anchor moveWithCells="1">
                  <from>
                    <xdr:col>9</xdr:col>
                    <xdr:colOff>714375</xdr:colOff>
                    <xdr:row>1</xdr:row>
                    <xdr:rowOff>152400</xdr:rowOff>
                  </from>
                  <to>
                    <xdr:col>9</xdr:col>
                    <xdr:colOff>923925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Check Box 8">
              <controlPr defaultSize="0" autoFill="0" autoLine="0" autoPict="0">
                <anchor moveWithCells="1">
                  <from>
                    <xdr:col>11</xdr:col>
                    <xdr:colOff>638175</xdr:colOff>
                    <xdr:row>1</xdr:row>
                    <xdr:rowOff>152400</xdr:rowOff>
                  </from>
                  <to>
                    <xdr:col>11</xdr:col>
                    <xdr:colOff>847725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DB827D1-5F45-2348-ADFE-66E013C2FC51}">
            <xm:f>MATCH($A16,'Basis 2020'!$K$3:$K$16,0)</xm:f>
            <x14:dxf>
              <font>
                <color rgb="FF9C0006"/>
              </font>
              <fill>
                <patternFill>
                  <bgColor theme="0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A16:M46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'Basis 2020'!$B$2:$B$8</xm:f>
          </x14:formula1>
          <xm:sqref>E3:H3</xm:sqref>
        </x14:dataValidation>
        <x14:dataValidation type="list" showInputMessage="1" showErrorMessage="1">
          <x14:formula1>
            <xm:f>'Basis 2020'!$A$2:$A$21</xm:f>
          </x14:formula1>
          <xm:sqref>A3:C3</xm:sqref>
        </x14:dataValidation>
        <x14:dataValidation type="list" allowBlank="1" showInputMessage="1" showErrorMessage="1">
          <x14:formula1>
            <xm:f>'Basis 2020'!$C$2:$C$14</xm:f>
          </x14:formula1>
          <xm:sqref>C4:D4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K16" sqref="K16"/>
    </sheetView>
  </sheetViews>
  <sheetFormatPr baseColWidth="10" defaultRowHeight="15" x14ac:dyDescent="0.25"/>
  <cols>
    <col min="1" max="1" width="17.85546875" bestFit="1" customWidth="1"/>
    <col min="2" max="2" width="26.7109375" bestFit="1" customWidth="1"/>
    <col min="3" max="3" width="10.85546875" bestFit="1" customWidth="1"/>
    <col min="4" max="4" width="3.28515625" bestFit="1" customWidth="1"/>
    <col min="5" max="5" width="16.7109375" bestFit="1" customWidth="1"/>
    <col min="6" max="6" width="7" bestFit="1" customWidth="1"/>
    <col min="7" max="7" width="3.42578125" bestFit="1" customWidth="1"/>
    <col min="9" max="9" width="3.28515625" bestFit="1" customWidth="1"/>
    <col min="10" max="10" width="16.7109375" bestFit="1" customWidth="1"/>
    <col min="11" max="11" width="7" bestFit="1" customWidth="1"/>
    <col min="12" max="12" width="3.42578125" bestFit="1" customWidth="1"/>
    <col min="14" max="14" width="5" bestFit="1" customWidth="1"/>
  </cols>
  <sheetData>
    <row r="1" spans="1:14" ht="15.75" x14ac:dyDescent="0.25">
      <c r="A1" s="51" t="s">
        <v>33</v>
      </c>
      <c r="B1" s="51" t="s">
        <v>34</v>
      </c>
      <c r="C1" s="52" t="s">
        <v>35</v>
      </c>
      <c r="D1" s="52"/>
      <c r="E1" s="149" t="s">
        <v>86</v>
      </c>
      <c r="F1" s="149"/>
      <c r="G1" s="149"/>
      <c r="I1" s="52"/>
      <c r="J1" s="149" t="s">
        <v>77</v>
      </c>
      <c r="K1" s="149"/>
      <c r="L1" s="149"/>
      <c r="N1" t="s">
        <v>38</v>
      </c>
    </row>
    <row r="2" spans="1:14" ht="15.75" x14ac:dyDescent="0.25">
      <c r="A2" s="52" t="s">
        <v>36</v>
      </c>
      <c r="B2" s="52" t="s">
        <v>40</v>
      </c>
      <c r="C2" s="52" t="s">
        <v>37</v>
      </c>
      <c r="D2" s="52">
        <v>1</v>
      </c>
      <c r="E2" s="53" t="s">
        <v>38</v>
      </c>
      <c r="F2" s="54">
        <v>2020</v>
      </c>
      <c r="G2" s="55"/>
      <c r="I2" s="52"/>
      <c r="J2" s="53" t="s">
        <v>38</v>
      </c>
      <c r="K2" s="54">
        <v>2020</v>
      </c>
      <c r="L2" s="55"/>
      <c r="N2">
        <v>2018</v>
      </c>
    </row>
    <row r="3" spans="1:14" ht="15.75" x14ac:dyDescent="0.25">
      <c r="A3" s="52" t="s">
        <v>79</v>
      </c>
      <c r="B3" s="52" t="s">
        <v>44</v>
      </c>
      <c r="C3" s="52" t="s">
        <v>41</v>
      </c>
      <c r="D3" s="52">
        <v>2</v>
      </c>
      <c r="E3" s="53" t="s">
        <v>42</v>
      </c>
      <c r="F3" s="56">
        <f>DATE(F2,1,1)</f>
        <v>43831</v>
      </c>
      <c r="G3" s="57">
        <f t="shared" ref="G3:G10" si="0">F3</f>
        <v>43831</v>
      </c>
      <c r="I3" s="52">
        <v>1</v>
      </c>
      <c r="J3" s="53" t="s">
        <v>42</v>
      </c>
      <c r="K3" s="56">
        <f>DATE(K2,1,1)</f>
        <v>43831</v>
      </c>
      <c r="L3" s="57">
        <f t="shared" ref="L3:L10" si="1">K3</f>
        <v>43831</v>
      </c>
      <c r="N3">
        <v>2019</v>
      </c>
    </row>
    <row r="4" spans="1:14" ht="15.75" x14ac:dyDescent="0.25">
      <c r="A4" s="52" t="s">
        <v>80</v>
      </c>
      <c r="B4" s="52" t="s">
        <v>48</v>
      </c>
      <c r="C4" s="52" t="s">
        <v>45</v>
      </c>
      <c r="D4" s="52">
        <v>3</v>
      </c>
      <c r="E4" s="53" t="s">
        <v>87</v>
      </c>
      <c r="F4" s="56">
        <f>DATE(F2,3,8)</f>
        <v>43898</v>
      </c>
      <c r="G4" s="57">
        <f t="shared" si="0"/>
        <v>43898</v>
      </c>
      <c r="I4" s="52">
        <v>2</v>
      </c>
      <c r="J4" s="53" t="s">
        <v>87</v>
      </c>
      <c r="K4" s="56">
        <f>DATE(K2,3,8)</f>
        <v>43898</v>
      </c>
      <c r="L4" s="57">
        <f t="shared" si="1"/>
        <v>43898</v>
      </c>
      <c r="N4">
        <v>2020</v>
      </c>
    </row>
    <row r="5" spans="1:14" ht="15.75" x14ac:dyDescent="0.25">
      <c r="A5" s="52" t="s">
        <v>39</v>
      </c>
      <c r="B5" s="52" t="s">
        <v>53</v>
      </c>
      <c r="C5" s="52" t="s">
        <v>5</v>
      </c>
      <c r="D5" s="52">
        <v>4</v>
      </c>
      <c r="E5" s="53" t="s">
        <v>46</v>
      </c>
      <c r="F5" s="56">
        <f>F6-2</f>
        <v>43931</v>
      </c>
      <c r="G5" s="57">
        <f t="shared" si="0"/>
        <v>43931</v>
      </c>
      <c r="I5" s="52">
        <v>3</v>
      </c>
      <c r="J5" s="53" t="s">
        <v>46</v>
      </c>
      <c r="K5" s="56">
        <f>K6-2</f>
        <v>43931</v>
      </c>
      <c r="L5" s="57">
        <f t="shared" si="1"/>
        <v>43931</v>
      </c>
      <c r="N5">
        <v>2021</v>
      </c>
    </row>
    <row r="6" spans="1:14" ht="15.75" x14ac:dyDescent="0.25">
      <c r="A6" t="s">
        <v>81</v>
      </c>
      <c r="B6" s="52" t="s">
        <v>58</v>
      </c>
      <c r="C6" s="52" t="s">
        <v>51</v>
      </c>
      <c r="D6" s="52">
        <v>5</v>
      </c>
      <c r="E6" s="53" t="s">
        <v>49</v>
      </c>
      <c r="F6" s="56">
        <f>DATE(F2,3,28)+MOD(24-MOD(F2,19)*10.63,29)-MOD(TRUNC(F2*5/4)+MOD(24-MOD(F2,19)*10.63,29)+1,7)</f>
        <v>43933</v>
      </c>
      <c r="G6" s="57">
        <f t="shared" si="0"/>
        <v>43933</v>
      </c>
      <c r="I6" s="52">
        <v>4</v>
      </c>
      <c r="J6" s="53" t="s">
        <v>49</v>
      </c>
      <c r="K6" s="56">
        <f>DATE(K2,3,28)+MOD(24-MOD(K2,19)*10.63,29)-MOD(TRUNC(K2*5/4)+MOD(24-MOD(K2,19)*10.63,29)+1,7)</f>
        <v>43933</v>
      </c>
      <c r="L6" s="57">
        <f t="shared" si="1"/>
        <v>43933</v>
      </c>
    </row>
    <row r="7" spans="1:14" ht="15.75" x14ac:dyDescent="0.25">
      <c r="A7" s="52" t="s">
        <v>82</v>
      </c>
      <c r="B7" s="52" t="s">
        <v>66</v>
      </c>
      <c r="C7" s="52" t="s">
        <v>54</v>
      </c>
      <c r="D7" s="52">
        <v>6</v>
      </c>
      <c r="E7" s="53" t="s">
        <v>52</v>
      </c>
      <c r="F7" s="56">
        <f>F6+1</f>
        <v>43934</v>
      </c>
      <c r="G7" s="57">
        <f t="shared" si="0"/>
        <v>43934</v>
      </c>
      <c r="I7" s="52">
        <v>5</v>
      </c>
      <c r="J7" s="53" t="s">
        <v>52</v>
      </c>
      <c r="K7" s="56">
        <f>K6+1</f>
        <v>43934</v>
      </c>
      <c r="L7" s="57">
        <f t="shared" si="1"/>
        <v>43934</v>
      </c>
    </row>
    <row r="8" spans="1:14" ht="15.75" x14ac:dyDescent="0.25">
      <c r="A8" s="58" t="s">
        <v>43</v>
      </c>
      <c r="B8" s="52"/>
      <c r="C8" s="52" t="s">
        <v>56</v>
      </c>
      <c r="D8" s="52">
        <v>7</v>
      </c>
      <c r="E8" s="53" t="s">
        <v>55</v>
      </c>
      <c r="F8" s="56">
        <f>DATE(F2,5,1)</f>
        <v>43952</v>
      </c>
      <c r="G8" s="57">
        <f t="shared" si="0"/>
        <v>43952</v>
      </c>
      <c r="I8" s="52">
        <v>6</v>
      </c>
      <c r="J8" s="53" t="s">
        <v>55</v>
      </c>
      <c r="K8" s="56">
        <f>DATE(K2,5,1)</f>
        <v>43952</v>
      </c>
      <c r="L8" s="57">
        <f t="shared" si="1"/>
        <v>43952</v>
      </c>
    </row>
    <row r="9" spans="1:14" ht="15.75" x14ac:dyDescent="0.25">
      <c r="A9" s="58" t="s">
        <v>47</v>
      </c>
      <c r="B9" s="52"/>
      <c r="C9" s="52" t="s">
        <v>59</v>
      </c>
      <c r="D9" s="52">
        <v>8</v>
      </c>
      <c r="E9" s="53" t="s">
        <v>88</v>
      </c>
      <c r="F9" s="56">
        <f>DATE(F2,5,8)</f>
        <v>43959</v>
      </c>
      <c r="G9" s="57">
        <f t="shared" si="0"/>
        <v>43959</v>
      </c>
      <c r="I9" s="52">
        <v>7</v>
      </c>
      <c r="J9" s="53" t="s">
        <v>88</v>
      </c>
      <c r="K9" s="56">
        <f>DATE(K2,5,8)</f>
        <v>43959</v>
      </c>
      <c r="L9" s="57">
        <f t="shared" si="1"/>
        <v>43959</v>
      </c>
    </row>
    <row r="10" spans="1:14" ht="15.75" x14ac:dyDescent="0.25">
      <c r="A10" s="52" t="s">
        <v>83</v>
      </c>
      <c r="B10" s="52"/>
      <c r="C10" s="52" t="s">
        <v>62</v>
      </c>
      <c r="D10" s="52">
        <v>8</v>
      </c>
      <c r="E10" s="53" t="s">
        <v>57</v>
      </c>
      <c r="F10" s="56">
        <f>F6+39</f>
        <v>43972</v>
      </c>
      <c r="G10" s="57">
        <f t="shared" si="0"/>
        <v>43972</v>
      </c>
      <c r="I10" s="52">
        <v>8</v>
      </c>
      <c r="J10" s="53" t="s">
        <v>57</v>
      </c>
      <c r="K10" s="56">
        <f>K6+39</f>
        <v>43972</v>
      </c>
      <c r="L10" s="57">
        <f t="shared" si="1"/>
        <v>43972</v>
      </c>
    </row>
    <row r="11" spans="1:14" ht="15.75" x14ac:dyDescent="0.25">
      <c r="A11" s="58" t="s">
        <v>50</v>
      </c>
      <c r="B11" s="52"/>
      <c r="C11" s="52" t="s">
        <v>64</v>
      </c>
      <c r="D11" s="52">
        <v>9</v>
      </c>
      <c r="E11" s="53" t="s">
        <v>60</v>
      </c>
      <c r="F11" s="56">
        <f>F6+49</f>
        <v>43982</v>
      </c>
      <c r="G11" s="57">
        <f t="shared" ref="G11:G15" si="2">F11</f>
        <v>43982</v>
      </c>
      <c r="I11" s="52">
        <v>10</v>
      </c>
      <c r="J11" s="53" t="s">
        <v>60</v>
      </c>
      <c r="K11" s="56">
        <f>K6+49</f>
        <v>43982</v>
      </c>
      <c r="L11" s="57">
        <f t="shared" ref="L11:L15" si="3">K11</f>
        <v>43982</v>
      </c>
    </row>
    <row r="12" spans="1:14" ht="15.75" x14ac:dyDescent="0.25">
      <c r="A12" s="52" t="s">
        <v>61</v>
      </c>
      <c r="B12" s="52"/>
      <c r="C12" s="52" t="s">
        <v>67</v>
      </c>
      <c r="D12" s="52">
        <v>10</v>
      </c>
      <c r="E12" s="53" t="s">
        <v>63</v>
      </c>
      <c r="F12" s="56">
        <f>F6+50</f>
        <v>43983</v>
      </c>
      <c r="G12" s="57">
        <f t="shared" si="2"/>
        <v>43983</v>
      </c>
      <c r="I12" s="52">
        <v>11</v>
      </c>
      <c r="J12" s="53" t="s">
        <v>63</v>
      </c>
      <c r="K12" s="56">
        <f>K6+50</f>
        <v>43983</v>
      </c>
      <c r="L12" s="57">
        <f t="shared" si="3"/>
        <v>43983</v>
      </c>
    </row>
    <row r="13" spans="1:14" ht="15.75" x14ac:dyDescent="0.25">
      <c r="A13" s="52" t="s">
        <v>84</v>
      </c>
      <c r="B13" s="52"/>
      <c r="C13" s="52" t="s">
        <v>69</v>
      </c>
      <c r="D13" s="52">
        <v>11</v>
      </c>
      <c r="E13" s="53" t="s">
        <v>65</v>
      </c>
      <c r="F13" s="56">
        <f>DATE(F2,10,3)</f>
        <v>44107</v>
      </c>
      <c r="G13" s="57">
        <f t="shared" si="2"/>
        <v>44107</v>
      </c>
      <c r="I13" s="52">
        <v>12</v>
      </c>
      <c r="J13" s="53" t="s">
        <v>65</v>
      </c>
      <c r="K13" s="56">
        <f>DATE(K2,10,3)</f>
        <v>44107</v>
      </c>
      <c r="L13" s="57">
        <f t="shared" si="3"/>
        <v>44107</v>
      </c>
    </row>
    <row r="14" spans="1:14" ht="15.75" x14ac:dyDescent="0.25">
      <c r="A14" s="58" t="s">
        <v>71</v>
      </c>
      <c r="B14" s="58"/>
      <c r="C14" s="58"/>
      <c r="D14" s="52">
        <v>12</v>
      </c>
      <c r="E14" s="53" t="s">
        <v>68</v>
      </c>
      <c r="F14" s="56">
        <f>DATE(F2,12,25)</f>
        <v>44190</v>
      </c>
      <c r="G14" s="57">
        <f t="shared" si="2"/>
        <v>44190</v>
      </c>
      <c r="I14" s="52">
        <v>13</v>
      </c>
      <c r="J14" s="53" t="s">
        <v>68</v>
      </c>
      <c r="K14" s="56">
        <f>DATE(K2,12,25)</f>
        <v>44190</v>
      </c>
      <c r="L14" s="57">
        <f t="shared" si="3"/>
        <v>44190</v>
      </c>
    </row>
    <row r="15" spans="1:14" ht="15.75" x14ac:dyDescent="0.25">
      <c r="A15" s="58" t="s">
        <v>72</v>
      </c>
      <c r="B15" s="58"/>
      <c r="C15" s="58"/>
      <c r="D15" s="52">
        <v>13</v>
      </c>
      <c r="E15" s="60" t="s">
        <v>70</v>
      </c>
      <c r="F15" s="61">
        <f>DATE(F2,12,26)</f>
        <v>44191</v>
      </c>
      <c r="G15" s="62">
        <f t="shared" si="2"/>
        <v>44191</v>
      </c>
      <c r="I15" s="52">
        <v>14</v>
      </c>
      <c r="J15" s="60" t="s">
        <v>70</v>
      </c>
      <c r="K15" s="61">
        <f>DATE(K2,12,26)</f>
        <v>44191</v>
      </c>
      <c r="L15" s="62">
        <f t="shared" si="3"/>
        <v>44191</v>
      </c>
    </row>
    <row r="16" spans="1:14" ht="15.75" x14ac:dyDescent="0.25">
      <c r="A16" s="52" t="s">
        <v>73</v>
      </c>
      <c r="B16" s="58"/>
      <c r="C16" s="58"/>
      <c r="D16" s="52"/>
      <c r="E16" s="60"/>
      <c r="F16" s="61"/>
      <c r="G16" s="62"/>
      <c r="I16" s="52"/>
      <c r="J16" s="60"/>
      <c r="K16" s="61"/>
      <c r="L16" s="62"/>
    </row>
    <row r="17" spans="1:12" ht="15.75" x14ac:dyDescent="0.25">
      <c r="A17" s="58" t="s">
        <v>74</v>
      </c>
      <c r="B17" s="58"/>
      <c r="C17" s="58"/>
      <c r="D17" s="63"/>
      <c r="E17" s="60"/>
      <c r="F17" s="64"/>
      <c r="G17" s="65"/>
      <c r="H17" s="66"/>
      <c r="I17" s="63"/>
      <c r="J17" s="60"/>
      <c r="K17" s="64"/>
      <c r="L17" s="65"/>
    </row>
    <row r="18" spans="1:12" ht="15.75" x14ac:dyDescent="0.25">
      <c r="A18" s="52" t="s">
        <v>75</v>
      </c>
      <c r="B18" s="58"/>
      <c r="C18" s="58"/>
      <c r="D18" s="63"/>
      <c r="E18" s="60"/>
      <c r="F18" s="64"/>
      <c r="G18" s="65"/>
      <c r="H18" s="66"/>
      <c r="I18" s="63"/>
      <c r="J18" s="60"/>
      <c r="K18" s="64"/>
      <c r="L18" s="65"/>
    </row>
    <row r="19" spans="1:12" ht="15.75" x14ac:dyDescent="0.25">
      <c r="A19" s="52" t="s">
        <v>85</v>
      </c>
      <c r="B19" s="58"/>
      <c r="C19" s="58"/>
      <c r="D19" s="63"/>
      <c r="E19" s="60"/>
      <c r="F19" s="64"/>
      <c r="G19" s="65"/>
      <c r="H19" s="66"/>
      <c r="I19" s="63"/>
      <c r="J19" s="60"/>
      <c r="K19" s="64"/>
      <c r="L19" s="65"/>
    </row>
    <row r="20" spans="1:12" ht="15.75" x14ac:dyDescent="0.25">
      <c r="A20" s="52" t="s">
        <v>76</v>
      </c>
      <c r="D20" s="63"/>
      <c r="E20" s="60"/>
      <c r="F20" s="64"/>
      <c r="G20" s="65"/>
      <c r="H20" s="66"/>
      <c r="I20" s="63"/>
      <c r="J20" s="60"/>
      <c r="K20" s="64"/>
      <c r="L20" s="65"/>
    </row>
    <row r="21" spans="1:12" ht="15.75" x14ac:dyDescent="0.25">
      <c r="D21" s="63"/>
      <c r="E21" s="60"/>
      <c r="F21" s="64"/>
      <c r="G21" s="65"/>
      <c r="H21" s="66"/>
      <c r="I21" s="63"/>
      <c r="J21" s="60"/>
      <c r="K21" s="64"/>
      <c r="L21" s="65"/>
    </row>
    <row r="22" spans="1:12" ht="15.75" x14ac:dyDescent="0.25">
      <c r="D22" s="66"/>
      <c r="E22" s="66"/>
      <c r="F22" s="66"/>
      <c r="G22" s="66"/>
      <c r="H22" s="66"/>
      <c r="I22" s="63"/>
      <c r="J22" s="60"/>
      <c r="K22" s="64"/>
      <c r="L22" s="65"/>
    </row>
    <row r="23" spans="1:12" ht="15.75" x14ac:dyDescent="0.25">
      <c r="D23" s="66"/>
      <c r="E23" s="66"/>
      <c r="F23" s="66"/>
      <c r="G23" s="66"/>
      <c r="H23" s="66"/>
      <c r="I23" s="63"/>
      <c r="J23" s="60"/>
      <c r="K23" s="64"/>
      <c r="L23" s="65"/>
    </row>
    <row r="24" spans="1:12" x14ac:dyDescent="0.25">
      <c r="D24" s="66"/>
      <c r="E24" s="66"/>
      <c r="F24" s="66"/>
      <c r="G24" s="66"/>
      <c r="H24" s="66"/>
      <c r="I24" s="66"/>
      <c r="J24" s="66"/>
      <c r="K24" s="66"/>
      <c r="L24" s="66"/>
    </row>
  </sheetData>
  <sheetProtection selectLockedCells="1" selectUnlockedCells="1"/>
  <mergeCells count="2">
    <mergeCell ref="E1:G1"/>
    <mergeCell ref="J1:L1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CB8D590FFB7E54E98DDE2FBBE7FF50B" ma:contentTypeVersion="5" ma:contentTypeDescription="Ein neues Dokument erstellen." ma:contentTypeScope="" ma:versionID="327003bf9a5a86e9d51e564386f6aa7d">
  <xsd:schema xmlns:xsd="http://www.w3.org/2001/XMLSchema" xmlns:p="http://schemas.microsoft.com/office/2006/metadata/properties" xmlns:ns2="b6ea8f5e-ca28-4805-b17c-c64fac0ee498" xmlns:ns3="5ab598ff-d6ce-457e-89af-5df3a801e4f5" targetNamespace="http://schemas.microsoft.com/office/2006/metadata/properties" ma:root="true" ma:fieldsID="3fd386bd9748ea638dcd5a6998f0144f" ns2:_="" ns3:_="">
    <xsd:import namespace="b6ea8f5e-ca28-4805-b17c-c64fac0ee498"/>
    <xsd:import namespace="5ab598ff-d6ce-457e-89af-5df3a801e4f5"/>
    <xsd:element name="properties">
      <xsd:complexType>
        <xsd:sequence>
          <xsd:element name="documentManagement">
            <xsd:complexType>
              <xsd:all>
                <xsd:element ref="ns2:Formblatt_x0020_Version" minOccurs="0"/>
                <xsd:element ref="ns3:Inhalt_x0020_der_x0020_Neuerung"/>
                <xsd:element ref="ns3:Erstellt_x002f_Ge_x00e4_ndert_x0020_am_x003a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b6ea8f5e-ca28-4805-b17c-c64fac0ee498" elementFormDefault="qualified">
    <xsd:import namespace="http://schemas.microsoft.com/office/2006/documentManagement/types"/>
    <xsd:element name="Formblatt_x0020_Version" ma:index="2" nillable="true" ma:displayName="Formblatt Version" ma:description="Dokument-Version des Formblattes" ma:internalName="Formblatt_x0020_Version">
      <xsd:simpleType>
        <xsd:restriction base="dms:Text">
          <xsd:maxLength value="5"/>
        </xsd:restriction>
      </xsd:simpleType>
    </xsd:element>
  </xsd:schema>
  <xsd:schema xmlns:xsd="http://www.w3.org/2001/XMLSchema" xmlns:dms="http://schemas.microsoft.com/office/2006/documentManagement/types" targetNamespace="5ab598ff-d6ce-457e-89af-5df3a801e4f5" elementFormDefault="qualified">
    <xsd:import namespace="http://schemas.microsoft.com/office/2006/documentManagement/types"/>
    <xsd:element name="Inhalt_x0020_der_x0020_Neuerung" ma:index="4" ma:displayName="Inhalt der Neuerung" ma:internalName="Inhalt_x0020_der_x0020_Neuerung">
      <xsd:simpleType>
        <xsd:restriction base="dms:Text">
          <xsd:maxLength value="255"/>
        </xsd:restriction>
      </xsd:simpleType>
    </xsd:element>
    <xsd:element name="Erstellt_x002f_Ge_x00e4_ndert_x0020_am_x003a_" ma:index="5" nillable="true" ma:displayName="Erstellt/Geändert am:" ma:internalName="Erstellt_x002f_Ge_x00e4_ndert_x0020_am_x003a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Inhaltstyp" ma:readOnly="true"/>
        <xsd:element ref="dc:title" minOccurs="0" maxOccurs="1" ma:index="1" ma:displayName="Formblätter"/>
        <xsd:element ref="dc:subject" minOccurs="0" maxOccurs="1"/>
        <xsd:element ref="dc:description" minOccurs="0" maxOccurs="1" ma:index="3" ma:displayName="Kommentar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Inhalt_x0020_der_x0020_Neuerung xmlns="5ab598ff-d6ce-457e-89af-5df3a801e4f5">Aktual. 2020</Inhalt_x0020_der_x0020_Neuerung>
    <Erstellt_x002f_Ge_x00e4_ndert_x0020_am_x003a_ xmlns="5ab598ff-d6ce-457e-89af-5df3a801e4f5" xsi:nil="true"/>
    <Formblatt_x0020_Version xmlns="b6ea8f5e-ca28-4805-b17c-c64fac0ee498">6.3</Formblatt_x0020_Version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AA910D-5C7F-45CC-8FB7-2107EFCE9E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ea8f5e-ca28-4805-b17c-c64fac0ee498"/>
    <ds:schemaRef ds:uri="5ab598ff-d6ce-457e-89af-5df3a801e4f5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B436BCA-9657-447A-B557-D8EB75547E01}">
  <ds:schemaRefs>
    <ds:schemaRef ds:uri="b6ea8f5e-ca28-4805-b17c-c64fac0ee498"/>
    <ds:schemaRef ds:uri="5ab598ff-d6ce-457e-89af-5df3a801e4f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E34CDA5-E624-4FC7-94FF-3B6955685D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6</vt:i4>
      </vt:variant>
    </vt:vector>
  </HeadingPairs>
  <TitlesOfParts>
    <vt:vector size="9" baseType="lpstr">
      <vt:lpstr>Anwesenheit_Mo-Fr</vt:lpstr>
      <vt:lpstr>Anwesenheit_Di-Sa</vt:lpstr>
      <vt:lpstr>Basis 2020</vt:lpstr>
      <vt:lpstr>'Anwesenheit_Di-Sa'!Druckbereich</vt:lpstr>
      <vt:lpstr>'Anwesenheit_Mo-Fr'!Druckbereich</vt:lpstr>
      <vt:lpstr>'Anwesenheit_Di-Sa'!Drucktitel</vt:lpstr>
      <vt:lpstr>'Anwesenheit_Mo-Fr'!Drucktitel</vt:lpstr>
      <vt:lpstr>'Anwesenheit_Di-Sa'!MmExcelLinker_46FA2F4C_8F5B_4873_A766_68B1FDBF1300</vt:lpstr>
      <vt:lpstr>'Anwesenheit_Mo-Fr'!MmExcelLinker_46FA2F4C_8F5B_4873_A766_68B1FDBF1300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Lindemann, Udo</dc:creator>
  <cp:keywords/>
  <dc:description/>
  <cp:lastModifiedBy>Lindemann, Udo</cp:lastModifiedBy>
  <cp:lastPrinted>2019-04-26T05:52:21Z</cp:lastPrinted>
  <dcterms:created xsi:type="dcterms:W3CDTF">2018-08-10T05:54:04Z</dcterms:created>
  <dcterms:modified xsi:type="dcterms:W3CDTF">2020-01-16T15:42:59Z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nummer">
    <vt:lpwstr>22-04 Arbeitszeiterfassungsbogen AN</vt:lpwstr>
  </property>
  <property fmtid="{D5CDD505-2E9C-101B-9397-08002B2CF9AE}" pid="3" name="Version">
    <vt:lpwstr>6.3</vt:lpwstr>
  </property>
  <property fmtid="{D5CDD505-2E9C-101B-9397-08002B2CF9AE}" pid="4" name="ContentTypeId">
    <vt:lpwstr>0x0101002CB8D590FFB7E54E98DDE2FBBE7FF50B</vt:lpwstr>
  </property>
</Properties>
</file>