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.schweikl/projects/COVID-Helper/"/>
    </mc:Choice>
  </mc:AlternateContent>
  <xr:revisionPtr revIDLastSave="0" documentId="13_ncr:1_{AE171C6A-1720-5E4F-9054-2A0F5B7D9552}" xr6:coauthVersionLast="47" xr6:coauthVersionMax="47" xr10:uidLastSave="{00000000-0000-0000-0000-000000000000}"/>
  <bookViews>
    <workbookView xWindow="0" yWindow="760" windowWidth="34560" windowHeight="21580" xr2:uid="{4726715B-0B84-EB46-A33A-0AB252507FE0}"/>
  </bookViews>
  <sheets>
    <sheet name="SuS" sheetId="1" r:id="rId1"/>
    <sheet name="Konfiguration" sheetId="3" r:id="rId2"/>
  </sheets>
  <definedNames>
    <definedName name="_xlnm._FilterDatabase" localSheetId="0" hidden="1">SuS!$B$1:$L$2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R2" i="1"/>
  <c r="R3" i="1"/>
  <c r="R4" i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R14" i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R28" i="1"/>
  <c r="S28" i="1" s="1"/>
  <c r="R29" i="1"/>
  <c r="S29" i="1" s="1"/>
  <c r="R30" i="1"/>
  <c r="S30" i="1" s="1"/>
  <c r="R31" i="1"/>
  <c r="S31" i="1" s="1"/>
  <c r="S2" i="1"/>
  <c r="S3" i="1"/>
  <c r="S4" i="1"/>
  <c r="S13" i="1"/>
  <c r="S14" i="1"/>
  <c r="S27" i="1"/>
  <c r="Q2" i="1"/>
  <c r="O2" i="1" s="1"/>
  <c r="Q3" i="1"/>
  <c r="O3" i="1" s="1"/>
  <c r="Q4" i="1"/>
  <c r="O4" i="1" s="1"/>
  <c r="Q5" i="1"/>
  <c r="O5" i="1" s="1"/>
  <c r="Q6" i="1"/>
  <c r="O6" i="1" s="1"/>
  <c r="Q7" i="1"/>
  <c r="O7" i="1" s="1"/>
  <c r="Q8" i="1"/>
  <c r="O8" i="1" s="1"/>
  <c r="Q9" i="1"/>
  <c r="O9" i="1" s="1"/>
  <c r="Q10" i="1"/>
  <c r="O10" i="1" s="1"/>
  <c r="Q11" i="1"/>
  <c r="O11" i="1" s="1"/>
  <c r="Q12" i="1"/>
  <c r="O12" i="1" s="1"/>
  <c r="Q13" i="1"/>
  <c r="O13" i="1" s="1"/>
  <c r="Q14" i="1"/>
  <c r="O14" i="1" s="1"/>
  <c r="Q15" i="1"/>
  <c r="O15" i="1" s="1"/>
  <c r="Q16" i="1"/>
  <c r="O16" i="1" s="1"/>
  <c r="Q17" i="1"/>
  <c r="O17" i="1" s="1"/>
  <c r="Q18" i="1"/>
  <c r="O18" i="1" s="1"/>
  <c r="Q19" i="1"/>
  <c r="O19" i="1" s="1"/>
  <c r="Q20" i="1"/>
  <c r="O20" i="1" s="1"/>
  <c r="Q21" i="1"/>
  <c r="O21" i="1" s="1"/>
  <c r="Q22" i="1"/>
  <c r="O22" i="1" s="1"/>
  <c r="Q23" i="1"/>
  <c r="O23" i="1" s="1"/>
  <c r="Q24" i="1"/>
  <c r="O24" i="1" s="1"/>
  <c r="Q25" i="1"/>
  <c r="O25" i="1" s="1"/>
  <c r="Q26" i="1"/>
  <c r="O26" i="1" s="1"/>
  <c r="Q27" i="1"/>
  <c r="O27" i="1" s="1"/>
  <c r="Q28" i="1"/>
  <c r="O28" i="1" s="1"/>
  <c r="Q29" i="1"/>
  <c r="O29" i="1" s="1"/>
  <c r="Q30" i="1"/>
  <c r="O30" i="1" s="1"/>
  <c r="Q31" i="1"/>
  <c r="O31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K2" i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2" i="1"/>
  <c r="I2" i="1" s="1"/>
  <c r="H3" i="1"/>
  <c r="J3" i="1" s="1"/>
  <c r="H4" i="1"/>
  <c r="J4" i="1" s="1"/>
  <c r="H12" i="1"/>
  <c r="I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I21" i="1" s="1"/>
  <c r="H22" i="1"/>
  <c r="I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I3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A3" i="1"/>
  <c r="A4" i="1" s="1"/>
  <c r="I11" i="1" l="1"/>
  <c r="L11" i="1" s="1"/>
  <c r="I10" i="1"/>
  <c r="L10" i="1" s="1"/>
  <c r="I9" i="1"/>
  <c r="L9" i="1" s="1"/>
  <c r="I30" i="1"/>
  <c r="L30" i="1" s="1"/>
  <c r="I20" i="1"/>
  <c r="L20" i="1" s="1"/>
  <c r="I29" i="1"/>
  <c r="L29" i="1" s="1"/>
  <c r="I19" i="1"/>
  <c r="L19" i="1" s="1"/>
  <c r="I28" i="1"/>
  <c r="L28" i="1" s="1"/>
  <c r="I18" i="1"/>
  <c r="L18" i="1" s="1"/>
  <c r="I8" i="1"/>
  <c r="L8" i="1" s="1"/>
  <c r="I27" i="1"/>
  <c r="L27" i="1" s="1"/>
  <c r="I17" i="1"/>
  <c r="L17" i="1" s="1"/>
  <c r="I7" i="1"/>
  <c r="L7" i="1" s="1"/>
  <c r="I26" i="1"/>
  <c r="L26" i="1" s="1"/>
  <c r="I16" i="1"/>
  <c r="L16" i="1" s="1"/>
  <c r="I6" i="1"/>
  <c r="L6" i="1" s="1"/>
  <c r="I25" i="1"/>
  <c r="L25" i="1" s="1"/>
  <c r="I15" i="1"/>
  <c r="L15" i="1" s="1"/>
  <c r="I5" i="1"/>
  <c r="L5" i="1" s="1"/>
  <c r="P5" i="1" s="1" a="1"/>
  <c r="P5" i="1" s="1"/>
  <c r="I24" i="1"/>
  <c r="L24" i="1" s="1"/>
  <c r="I14" i="1"/>
  <c r="L14" i="1" s="1"/>
  <c r="I4" i="1"/>
  <c r="L4" i="1" s="1"/>
  <c r="P4" i="1" s="1" a="1"/>
  <c r="P4" i="1" s="1"/>
  <c r="I23" i="1"/>
  <c r="L23" i="1" s="1"/>
  <c r="I13" i="1"/>
  <c r="L13" i="1" s="1"/>
  <c r="I3" i="1"/>
  <c r="L3" i="1" s="1"/>
  <c r="P3" i="1" s="1" a="1"/>
  <c r="P3" i="1" s="1"/>
  <c r="J22" i="1"/>
  <c r="L22" i="1" s="1"/>
  <c r="J12" i="1"/>
  <c r="L12" i="1" s="1"/>
  <c r="J21" i="1"/>
  <c r="L21" i="1" s="1"/>
  <c r="J31" i="1"/>
  <c r="L31" i="1" s="1"/>
  <c r="J2" i="1"/>
  <c r="L2" i="1" s="1"/>
  <c r="P2" i="1" s="1" a="1"/>
  <c r="P2" i="1" s="1"/>
  <c r="A5" i="1"/>
  <c r="A6" i="1" l="1"/>
  <c r="A7" i="1" l="1"/>
  <c r="A8" i="1" l="1"/>
  <c r="A9" i="1" l="1"/>
  <c r="A10" i="1" l="1"/>
  <c r="A11" i="1" l="1"/>
  <c r="A12" i="1" l="1"/>
  <c r="A13" i="1" l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<sst xmlns="http://schemas.openxmlformats.org/spreadsheetml/2006/main" count="26" uniqueCount="25">
  <si>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Name</t>
  </si>
  <si>
    <t>Klasse</t>
  </si>
  <si>
    <t>Tel</t>
  </si>
  <si>
    <t>E-Mail</t>
  </si>
  <si>
    <t>ID</t>
  </si>
  <si>
    <t>Impfstatus</t>
  </si>
  <si>
    <t>-</t>
  </si>
  <si>
    <t>genesen</t>
  </si>
  <si>
    <t>booster</t>
  </si>
  <si>
    <t>voll</t>
  </si>
  <si>
    <t>genesen + voll</t>
  </si>
  <si>
    <t>Letzte Dose / negativer Test</t>
  </si>
  <si>
    <t>Ausnahme von Q.?</t>
  </si>
  <si>
    <t>Tage seit letzter Impfung</t>
  </si>
  <si>
    <t>Ausnahme booster?</t>
  </si>
  <si>
    <t>Ausnahme genesen?</t>
  </si>
  <si>
    <t>Ausnahme geimpft?</t>
  </si>
  <si>
    <t>Quarantäne</t>
  </si>
  <si>
    <t>Freitestung möglich am</t>
  </si>
  <si>
    <t>Tage seit Kontakt</t>
  </si>
  <si>
    <t>Frei getestet?</t>
  </si>
  <si>
    <t>Quarantäne bis</t>
  </si>
  <si>
    <t>Tage bis Ende Q.</t>
  </si>
  <si>
    <t>Kontakt / positiver Test am</t>
  </si>
  <si>
    <t>Freitest vorgelegt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</si>
</sst>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" fontId="4" fillId="3" borderId="0" xfId="0" applyNumberFormat="1" applyFont="1" applyFill="1"/>
    <xf numFmtId="14" fontId="4" fillId="3" borderId="0" xfId="0" applyNumberFormat="1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2" fillId="4" borderId="0" xfId="0" applyNumberFormat="1" applyFont="1" applyFill="1"/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color theme="2" tint="-0.499984740745262"/>
      </font>
      <numFmt numFmtId="1" formatCode="0"/>
      <fill>
        <patternFill patternType="solid">
          <fgColor indexed="64"/>
          <bgColor theme="2"/>
        </patternFill>
      </fill>
    </dxf>
    <dxf>
      <font>
        <color theme="0"/>
      </font>
      <numFmt numFmtId="19" formatCode="dd/mm/yy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"/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"/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9" formatCode="dd/mm/yy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2" tint="-0.499984740745262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numFmt numFmtId="19" formatCode="dd/mm/yy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FA56F-4A04-0E48-981C-9A734B8FDB86}" name="Tabelle1" displayName="Tabelle1" ref="A1:T31" totalsRowShown="0" headerRowDxfId="14">
  <tableColumns count="20">
    <tableColumn id="6" xr3:uid="{74DC38B0-7307-9549-8B90-DE553043DBD8}" name="ID"/>
    <tableColumn id="1" xr3:uid="{7E80AA50-D33F-4C4C-96CD-C8B4A9C13114}" name="Name"/>
    <tableColumn id="2" xr3:uid="{FCCBF537-FF95-C540-A36C-8DE944D638C2}" name="Klasse"/>
    <tableColumn id="3" xr3:uid="{BA6A7321-7148-3E4C-8390-452AC11A8013}" name="Tel"/>
    <tableColumn id="4" xr3:uid="{F54A2AD3-FEE8-7F45-9674-338A422B63E0}" name="E-Mail"/>
    <tableColumn id="8" xr3:uid="{7B68A9E2-2B5F-7B45-AF98-7385E24ADFC5}" name="Impfstatus"/>
    <tableColumn id="7" xr3:uid="{DAA7694E-BD12-F845-84B2-0192B5759435}" name="Letzte Dose / negativer Test" dataDxfId="13"/>
    <tableColumn id="14" xr3:uid="{DAFD99AE-AAC7-C048-9FB0-3B902C58CC2F}" name="Tage seit letzter Impfung" dataDxfId="12">
      <calculatedColumnFormula>IF(G1&lt;&gt;"",TODAY()-Tabelle1[[#This Row],[Letzte Dose / negativer Test]],"")</calculatedColumnFormula>
    </tableColumn>
    <tableColumn id="15" xr3:uid="{5BBFCFB6-7C6C-604C-8DF0-89F7F0FE0C38}" name="Ausnahme genesen?" dataDxfId="11">
      <calculatedColumnFormula>IF(
AND(Tabelle1[[#This Row],[Impfstatus]]="genesen",Tabelle1[[#This Row],[Tage seit letzter Impfung]]&gt;28,Tabelle1[[#This Row],[Tage seit letzter Impfung]]&lt;90),TRUE,FALSE)</calculatedColumnFormula>
    </tableColumn>
    <tableColumn id="16" xr3:uid="{BE243F30-7575-8741-9429-677628E6166E}" name="Ausnahme geimpft?" dataDxfId="10">
      <calculatedColumnFormula>IF(
AND(Tabelle1[[#This Row],[Impfstatus]]="voll",Tabelle1[[#This Row],[Tage seit letzter Impfung]]&gt;15,Tabelle1[[#This Row],[Tage seit letzter Impfung]]&lt;90),TRUE,FALSE)</calculatedColumnFormula>
    </tableColumn>
    <tableColumn id="13" xr3:uid="{DE5FC675-EAF4-384B-B7CA-F1DA1AEDA98D}" name="Ausnahme booster?" dataDxfId="9">
      <calculatedColumnFormula>IF(Tabelle1[[#This Row],[Impfstatus]]="booster",TRUE,FALSE)</calculatedColumnFormula>
    </tableColumn>
    <tableColumn id="17" xr3:uid="{11181F71-1EFB-2343-8571-F53C3FB6051D}" name="Ausnahme von Q.?" dataDxfId="8">
      <calculatedColumnFormula>OR(Tabelle1[[#This Row],[Ausnahme booster?]],Tabelle1[[#This Row],[Ausnahme geimpft?]],Tabelle1[[#This Row],[Ausnahme genesen?]])</calculatedColumnFormula>
    </tableColumn>
    <tableColumn id="9" xr3:uid="{7EFC4311-AA77-9C46-BD74-4B07B7668E12}" name="Kontakt / positiver Test am"/>
    <tableColumn id="18" xr3:uid="{B07AB659-F187-4A4F-9A84-096AB0C55D25}" name="Tage seit Kontakt" dataDxfId="7">
      <calculatedColumnFormula>IF(M2&lt;&gt;"",TODAY()-Tabelle1[[#This Row],[Kontakt / positiver Test am]],"-")</calculatedColumnFormula>
    </tableColumn>
    <tableColumn id="22" xr3:uid="{1429BACE-D4BF-9A42-BEB0-0733005F3C4E}" name="Tage bis Ende Q." dataDxfId="6">
      <calculatedColumnFormula>IF(Tabelle1[[#This Row],[Quarantäne bis]]&lt;&gt;"",Tabelle1[[#This Row],[Quarantäne bis]]-TODAY(),"")</calculatedColumnFormula>
    </tableColumn>
    <tableColumn id="10" xr3:uid="{7ADC50CE-27F5-E04D-913A-DBE37B582743}" name="Quarantäne" dataDxfId="5">
      <calculatedColumnFormula array="1" xml:space="preserve">
IF(Tabelle1[[#This Row],[Kontakt / positiver Test am]]&lt;&gt;"",
_xlfn.IFS(
Tabelle1[[#This Row],[Ausnahme von Q.?]],FALSE,
Tabelle1[[#This Row],[Frei getestet?]],FALSE,
Tabelle1[[#This Row],[Tage bis Ende Q.]]&lt;=0,FALSE,
TRUE,TRUE
),"")</calculatedColumnFormula>
    </tableColumn>
    <tableColumn id="21" xr3:uid="{13A389D1-AC9C-1444-95C5-DE0325E8E615}" name="Quarantäne bis" dataDxfId="4">
      <calculatedColumnFormula>IF(Tabelle1[[#This Row],[Kontakt / positiver Test am]]&lt;&gt;"",Tabelle1[[#This Row],[Kontakt / positiver Test am]]+10,"")</calculatedColumnFormula>
    </tableColumn>
    <tableColumn id="11" xr3:uid="{5B63C714-EEC9-9945-8E9F-363238B1848A}" name="Freitestung möglich am" dataDxfId="3">
      <calculatedColumnFormula>IF(Tabelle1[[#This Row],[Kontakt / positiver Test am]]&lt;&gt;"",Tabelle1[[#This Row],[Kontakt / positiver Test am]]+5,"")</calculatedColumnFormula>
    </tableColumn>
    <tableColumn id="20" xr3:uid="{EDC28BF3-D62C-6546-81B3-C4E778F44557}" name="Frei getestet?" dataDxfId="2">
      <calculatedColumnFormula>Tabelle1[[#This Row],[Freitest vorgelegt am]]&gt;=Tabelle1[[#This Row],[Freitestung möglich am]]</calculatedColumnFormula>
    </tableColumn>
    <tableColumn id="19" xr3:uid="{755E70C3-05D0-3844-8CC5-4E7B7EF9A613}" name="Freitest vorgelegt am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9A61B-A519-8A47-8210-1A49F1F502CB}" name="Tabelle3" displayName="Tabelle3" ref="A1:A6" totalsRowShown="0" headerRowDxfId="0">
  <autoFilter ref="A1:A6" xr:uid="{D8E9A61B-A519-8A47-8210-1A49F1F502CB}"/>
  <tableColumns count="1">
    <tableColumn id="1" xr3:uid="{048DCA13-0421-6141-A36F-A3BE76458C9B}" name="Impf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E5A3-1E07-F949-8A49-550AAC8C6EF1}">
  <dimension ref="A1:T31"/>
  <sheetViews>
    <sheetView tabSelected="1" workbookViewId="0">
      <selection activeCell="E14" sqref="E14"/>
    </sheetView>
  </sheetViews>
  <sheetFormatPr baseColWidth="10" defaultRowHeight="16" outlineLevelCol="1" x14ac:dyDescent="0.2"/>
  <cols>
    <col min="1" max="1" width="5.5" customWidth="1"/>
    <col min="2" max="2" width="16.83203125" customWidth="1"/>
    <col min="3" max="3" width="7.6640625" customWidth="1"/>
    <col min="4" max="4" width="14" customWidth="1" outlineLevel="1"/>
    <col min="5" max="5" width="20.83203125" customWidth="1" outlineLevel="1"/>
    <col min="6" max="6" width="12.83203125" customWidth="1"/>
    <col min="7" max="7" width="18" customWidth="1"/>
    <col min="8" max="8" width="22.33203125" hidden="1" customWidth="1" outlineLevel="1"/>
    <col min="9" max="9" width="12.33203125" hidden="1" customWidth="1" outlineLevel="1"/>
    <col min="10" max="10" width="11.5" hidden="1" customWidth="1" outlineLevel="1"/>
    <col min="11" max="11" width="13" hidden="1" customWidth="1" outlineLevel="1"/>
    <col min="12" max="12" width="11.33203125" customWidth="1" collapsed="1"/>
    <col min="13" max="13" width="18.33203125" customWidth="1"/>
    <col min="14" max="14" width="9.33203125" customWidth="1" outlineLevel="1"/>
    <col min="15" max="15" width="8.1640625" customWidth="1" outlineLevel="1"/>
    <col min="16" max="17" width="12.6640625" customWidth="1"/>
    <col min="19" max="19" width="13.1640625" hidden="1" customWidth="1" outlineLevel="1"/>
    <col min="20" max="20" width="13.33203125" customWidth="1" collapsed="1"/>
    <col min="21" max="21" width="14" customWidth="1"/>
  </cols>
  <sheetData>
    <row r="1" spans="1:20" s="6" customFormat="1" ht="36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11</v>
      </c>
      <c r="H1" s="7" t="s">
        <v>13</v>
      </c>
      <c r="I1" s="7" t="s">
        <v>15</v>
      </c>
      <c r="J1" s="7" t="s">
        <v>16</v>
      </c>
      <c r="K1" s="7" t="s">
        <v>14</v>
      </c>
      <c r="L1" s="7" t="s">
        <v>12</v>
      </c>
      <c r="M1" s="6" t="s">
        <v>23</v>
      </c>
      <c r="N1" s="6" t="s">
        <v>19</v>
      </c>
      <c r="O1" s="6" t="s">
        <v>22</v>
      </c>
      <c r="P1" s="6" t="s">
        <v>17</v>
      </c>
      <c r="Q1" s="6" t="s">
        <v>21</v>
      </c>
      <c r="R1" s="6" t="s">
        <v>18</v>
      </c>
      <c r="S1" s="6" t="s">
        <v>20</v>
      </c>
      <c r="T1" s="6" t="s">
        <v>24</v>
      </c>
    </row>
    <row r="2" spans="1:20" x14ac:dyDescent="0.2">
      <c r="A2">
        <v>1</v>
      </c>
      <c r="G2" s="2"/>
      <c r="H2" s="3">
        <f ca="1">IF(G1&lt;&gt;"",TODAY()-Tabelle1[[#This Row],[Letzte Dose / negativer Test]],"")</f>
        <v>44581</v>
      </c>
      <c r="I2" s="3" t="b">
        <f ca="1">IF(
AND(Tabelle1[[#This Row],[Impfstatus]]="genesen",Tabelle1[[#This Row],[Tage seit letzter Impfung]]&gt;28,Tabelle1[[#This Row],[Tage seit letzter Impfung]]&lt;90),TRUE,FALSE)</f>
        <v>0</v>
      </c>
      <c r="J2" s="3" t="b">
        <f ca="1">IF(
AND(Tabelle1[[#This Row],[Impfstatus]]="voll",Tabelle1[[#This Row],[Tage seit letzter Impfung]]&gt;15,Tabelle1[[#This Row],[Tage seit letzter Impfung]]&lt;90),TRUE,FALSE)</f>
        <v>0</v>
      </c>
      <c r="K2" s="4" t="b">
        <f>IF(Tabelle1[[#This Row],[Impfstatus]]="booster",TRUE,FALSE)</f>
        <v>0</v>
      </c>
      <c r="L2" s="8" t="b">
        <f ca="1">OR(Tabelle1[[#This Row],[Ausnahme booster?]],Tabelle1[[#This Row],[Ausnahme geimpft?]],Tabelle1[[#This Row],[Ausnahme genesen?]])</f>
        <v>0</v>
      </c>
      <c r="M2" s="2"/>
      <c r="N2" s="3" t="str">
        <f ca="1">IF(M2&lt;&gt;"",TODAY()-Tabelle1[[#This Row],[Kontakt / positiver Test am]],"-")</f>
        <v>-</v>
      </c>
      <c r="O2" s="3" t="str">
        <f ca="1">IF(Tabelle1[[#This Row],[Quarantäne bis]]&lt;&gt;"",Tabelle1[[#This Row],[Quarantäne bis]]-TODAY(),"")</f>
        <v/>
      </c>
      <c r="P2" s="5" t="str" cm="1">
        <f t="array" ref="P2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" s="8" t="str">
        <f>IF(Tabelle1[[#This Row],[Kontakt / positiver Test am]]&lt;&gt;"",Tabelle1[[#This Row],[Kontakt / positiver Test am]]+10,"")</f>
        <v/>
      </c>
      <c r="R2" s="8" t="str">
        <f>IF(Tabelle1[[#This Row],[Kontakt / positiver Test am]]&lt;&gt;"",Tabelle1[[#This Row],[Kontakt / positiver Test am]]+5,"")</f>
        <v/>
      </c>
      <c r="S2" s="3" t="b">
        <f>Tabelle1[[#This Row],[Freitest vorgelegt am]]&gt;=Tabelle1[[#This Row],[Freitestung möglich am]]</f>
        <v>1</v>
      </c>
      <c r="T2" s="2"/>
    </row>
    <row r="3" spans="1:20" x14ac:dyDescent="0.2">
      <c r="A3">
        <f>A2+1</f>
        <v>2</v>
      </c>
      <c r="G3" s="2"/>
      <c r="H3" s="3" t="str">
        <f ca="1">IF(G2&lt;&gt;"",TODAY()-Tabelle1[[#This Row],[Letzte Dose / negativer Test]],"")</f>
        <v/>
      </c>
      <c r="I3" s="3" t="b">
        <f ca="1">IF(
AND(Tabelle1[[#This Row],[Impfstatus]]="genesen",Tabelle1[[#This Row],[Tage seit letzter Impfung]]&gt;28,Tabelle1[[#This Row],[Tage seit letzter Impfung]]&lt;90),TRUE,FALSE)</f>
        <v>0</v>
      </c>
      <c r="J3" s="3" t="b">
        <f ca="1">IF(
AND(Tabelle1[[#This Row],[Impfstatus]]="voll",Tabelle1[[#This Row],[Tage seit letzter Impfung]]&gt;15,Tabelle1[[#This Row],[Tage seit letzter Impfung]]&lt;90),TRUE,FALSE)</f>
        <v>0</v>
      </c>
      <c r="K3" s="4" t="b">
        <f>IF(Tabelle1[[#This Row],[Impfstatus]]="booster",TRUE,FALSE)</f>
        <v>0</v>
      </c>
      <c r="L3" s="8" t="b">
        <f ca="1">OR(Tabelle1[[#This Row],[Ausnahme booster?]],Tabelle1[[#This Row],[Ausnahme geimpft?]],Tabelle1[[#This Row],[Ausnahme genesen?]])</f>
        <v>0</v>
      </c>
      <c r="M3" s="2"/>
      <c r="N3" s="3" t="str">
        <f ca="1">IF(M3&lt;&gt;"",TODAY()-Tabelle1[[#This Row],[Kontakt / positiver Test am]],"-")</f>
        <v>-</v>
      </c>
      <c r="O3" s="3" t="str">
        <f ca="1">IF(Tabelle1[[#This Row],[Quarantäne bis]]&lt;&gt;"",Tabelle1[[#This Row],[Quarantäne bis]]-TODAY(),"")</f>
        <v/>
      </c>
      <c r="P3" s="5" t="str" cm="1">
        <f t="array" ref="P3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3" s="8" t="str">
        <f>IF(Tabelle1[[#This Row],[Kontakt / positiver Test am]]&lt;&gt;"",Tabelle1[[#This Row],[Kontakt / positiver Test am]]+10,"")</f>
        <v/>
      </c>
      <c r="R3" s="8" t="str">
        <f>IF(Tabelle1[[#This Row],[Kontakt / positiver Test am]]&lt;&gt;"",Tabelle1[[#This Row],[Kontakt / positiver Test am]]+5,"")</f>
        <v/>
      </c>
      <c r="S3" s="3" t="b">
        <f>Tabelle1[[#This Row],[Freitest vorgelegt am]]&gt;=Tabelle1[[#This Row],[Freitestung möglich am]]</f>
        <v>1</v>
      </c>
      <c r="T3" s="2"/>
    </row>
    <row r="4" spans="1:20" x14ac:dyDescent="0.2">
      <c r="A4">
        <f t="shared" ref="A4:A31" si="0">A3+1</f>
        <v>3</v>
      </c>
      <c r="G4" s="2"/>
      <c r="H4" s="3" t="str">
        <f ca="1">IF(G3&lt;&gt;"",TODAY()-Tabelle1[[#This Row],[Letzte Dose / negativer Test]],"")</f>
        <v/>
      </c>
      <c r="I4" s="3" t="b">
        <f ca="1">IF(
AND(Tabelle1[[#This Row],[Impfstatus]]="genesen",Tabelle1[[#This Row],[Tage seit letzter Impfung]]&gt;28,Tabelle1[[#This Row],[Tage seit letzter Impfung]]&lt;90),TRUE,FALSE)</f>
        <v>0</v>
      </c>
      <c r="J4" s="3" t="b">
        <f ca="1">IF(
AND(Tabelle1[[#This Row],[Impfstatus]]="voll",Tabelle1[[#This Row],[Tage seit letzter Impfung]]&gt;15,Tabelle1[[#This Row],[Tage seit letzter Impfung]]&lt;90),TRUE,FALSE)</f>
        <v>0</v>
      </c>
      <c r="K4" s="4" t="b">
        <f>IF(Tabelle1[[#This Row],[Impfstatus]]="booster",TRUE,FALSE)</f>
        <v>0</v>
      </c>
      <c r="L4" s="8" t="b">
        <f ca="1">OR(Tabelle1[[#This Row],[Ausnahme booster?]],Tabelle1[[#This Row],[Ausnahme geimpft?]],Tabelle1[[#This Row],[Ausnahme genesen?]])</f>
        <v>0</v>
      </c>
      <c r="M4" s="2"/>
      <c r="N4" s="3" t="str">
        <f ca="1">IF(M4&lt;&gt;"",TODAY()-Tabelle1[[#This Row],[Kontakt / positiver Test am]],"-")</f>
        <v>-</v>
      </c>
      <c r="O4" s="3" t="str">
        <f ca="1">IF(Tabelle1[[#This Row],[Quarantäne bis]]&lt;&gt;"",Tabelle1[[#This Row],[Quarantäne bis]]-TODAY(),"")</f>
        <v/>
      </c>
      <c r="P4" s="5" t="str" cm="1">
        <f t="array" ref="P4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4" s="8" t="str">
        <f>IF(Tabelle1[[#This Row],[Kontakt / positiver Test am]]&lt;&gt;"",Tabelle1[[#This Row],[Kontakt / positiver Test am]]+10,"")</f>
        <v/>
      </c>
      <c r="R4" s="8" t="str">
        <f>IF(Tabelle1[[#This Row],[Kontakt / positiver Test am]]&lt;&gt;"",Tabelle1[[#This Row],[Kontakt / positiver Test am]]+5,"")</f>
        <v/>
      </c>
      <c r="S4" s="3" t="b">
        <f>Tabelle1[[#This Row],[Freitest vorgelegt am]]&gt;=Tabelle1[[#This Row],[Freitestung möglich am]]</f>
        <v>1</v>
      </c>
      <c r="T4" s="2"/>
    </row>
    <row r="5" spans="1:20" x14ac:dyDescent="0.2">
      <c r="A5">
        <f t="shared" si="0"/>
        <v>4</v>
      </c>
      <c r="G5" s="2"/>
      <c r="H5" s="3" t="str">
        <f ca="1">IF(G4&lt;&gt;"",TODAY()-Tabelle1[[#This Row],[Letzte Dose / negativer Test]],"")</f>
        <v/>
      </c>
      <c r="I5" s="3" t="b">
        <f ca="1">IF(
AND(Tabelle1[[#This Row],[Impfstatus]]="genesen",Tabelle1[[#This Row],[Tage seit letzter Impfung]]&gt;28,Tabelle1[[#This Row],[Tage seit letzter Impfung]]&lt;90),TRUE,FALSE)</f>
        <v>0</v>
      </c>
      <c r="J5" s="3" t="b">
        <f ca="1">IF(
AND(Tabelle1[[#This Row],[Impfstatus]]="voll",Tabelle1[[#This Row],[Tage seit letzter Impfung]]&gt;15,Tabelle1[[#This Row],[Tage seit letzter Impfung]]&lt;90),TRUE,FALSE)</f>
        <v>0</v>
      </c>
      <c r="K5" s="4" t="b">
        <f>IF(Tabelle1[[#This Row],[Impfstatus]]="booster",TRUE,FALSE)</f>
        <v>0</v>
      </c>
      <c r="L5" s="8" t="b">
        <f ca="1">OR(Tabelle1[[#This Row],[Ausnahme booster?]],Tabelle1[[#This Row],[Ausnahme geimpft?]],Tabelle1[[#This Row],[Ausnahme genesen?]])</f>
        <v>0</v>
      </c>
      <c r="M5" s="2"/>
      <c r="N5" s="3" t="str">
        <f ca="1">IF(M5&lt;&gt;"",TODAY()-Tabelle1[[#This Row],[Kontakt / positiver Test am]],"-")</f>
        <v>-</v>
      </c>
      <c r="O5" s="3" t="str">
        <f ca="1">IF(Tabelle1[[#This Row],[Quarantäne bis]]&lt;&gt;"",Tabelle1[[#This Row],[Quarantäne bis]]-TODAY(),"")</f>
        <v/>
      </c>
      <c r="P5" s="5" t="str" cm="1">
        <f t="array" ref="P5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5" s="8" t="str">
        <f>IF(Tabelle1[[#This Row],[Kontakt / positiver Test am]]&lt;&gt;"",Tabelle1[[#This Row],[Kontakt / positiver Test am]]+10,"")</f>
        <v/>
      </c>
      <c r="R5" s="8" t="str">
        <f>IF(Tabelle1[[#This Row],[Kontakt / positiver Test am]]&lt;&gt;"",Tabelle1[[#This Row],[Kontakt / positiver Test am]]+5,"")</f>
        <v/>
      </c>
      <c r="S5" s="3" t="b">
        <f>Tabelle1[[#This Row],[Freitest vorgelegt am]]&gt;=Tabelle1[[#This Row],[Freitestung möglich am]]</f>
        <v>1</v>
      </c>
    </row>
    <row r="6" spans="1:20" x14ac:dyDescent="0.2">
      <c r="A6">
        <f t="shared" si="0"/>
        <v>5</v>
      </c>
      <c r="G6" s="2"/>
      <c r="H6" s="3" t="str">
        <f ca="1">IF(G5&lt;&gt;"",TODAY()-Tabelle1[[#This Row],[Letzte Dose / negativer Test]],"")</f>
        <v/>
      </c>
      <c r="I6" s="3" t="b">
        <f ca="1">IF(
AND(Tabelle1[[#This Row],[Impfstatus]]="genesen",Tabelle1[[#This Row],[Tage seit letzter Impfung]]&gt;28,Tabelle1[[#This Row],[Tage seit letzter Impfung]]&lt;90),TRUE,FALSE)</f>
        <v>0</v>
      </c>
      <c r="J6" s="3" t="b">
        <f ca="1">IF(
AND(Tabelle1[[#This Row],[Impfstatus]]="voll",Tabelle1[[#This Row],[Tage seit letzter Impfung]]&gt;15,Tabelle1[[#This Row],[Tage seit letzter Impfung]]&lt;90),TRUE,FALSE)</f>
        <v>0</v>
      </c>
      <c r="K6" s="4" t="b">
        <f>IF(Tabelle1[[#This Row],[Impfstatus]]="booster",TRUE,FALSE)</f>
        <v>0</v>
      </c>
      <c r="L6" s="8" t="b">
        <f ca="1">OR(Tabelle1[[#This Row],[Ausnahme booster?]],Tabelle1[[#This Row],[Ausnahme geimpft?]],Tabelle1[[#This Row],[Ausnahme genesen?]])</f>
        <v>0</v>
      </c>
      <c r="N6" s="3" t="str">
        <f ca="1">IF(M6&lt;&gt;"",TODAY()-Tabelle1[[#This Row],[Kontakt / positiver Test am]],"-")</f>
        <v>-</v>
      </c>
      <c r="O6" s="3" t="str">
        <f ca="1">IF(Tabelle1[[#This Row],[Quarantäne bis]]&lt;&gt;"",Tabelle1[[#This Row],[Quarantäne bis]]-TODAY(),"")</f>
        <v/>
      </c>
      <c r="P6" s="5" t="str" cm="1">
        <f t="array" ref="P6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6" s="8" t="str">
        <f>IF(Tabelle1[[#This Row],[Kontakt / positiver Test am]]&lt;&gt;"",Tabelle1[[#This Row],[Kontakt / positiver Test am]]+10,"")</f>
        <v/>
      </c>
      <c r="R6" s="8" t="str">
        <f>IF(Tabelle1[[#This Row],[Kontakt / positiver Test am]]&lt;&gt;"",Tabelle1[[#This Row],[Kontakt / positiver Test am]]+5,"")</f>
        <v/>
      </c>
      <c r="S6" s="3" t="b">
        <f>Tabelle1[[#This Row],[Freitest vorgelegt am]]&gt;=Tabelle1[[#This Row],[Freitestung möglich am]]</f>
        <v>1</v>
      </c>
    </row>
    <row r="7" spans="1:20" x14ac:dyDescent="0.2">
      <c r="A7">
        <f t="shared" si="0"/>
        <v>6</v>
      </c>
      <c r="G7" s="2"/>
      <c r="H7" s="3" t="str">
        <f ca="1">IF(G6&lt;&gt;"",TODAY()-Tabelle1[[#This Row],[Letzte Dose / negativer Test]],"")</f>
        <v/>
      </c>
      <c r="I7" s="3" t="b">
        <f ca="1">IF(
AND(Tabelle1[[#This Row],[Impfstatus]]="genesen",Tabelle1[[#This Row],[Tage seit letzter Impfung]]&gt;28,Tabelle1[[#This Row],[Tage seit letzter Impfung]]&lt;90),TRUE,FALSE)</f>
        <v>0</v>
      </c>
      <c r="J7" s="3" t="b">
        <f ca="1">IF(
AND(Tabelle1[[#This Row],[Impfstatus]]="voll",Tabelle1[[#This Row],[Tage seit letzter Impfung]]&gt;15,Tabelle1[[#This Row],[Tage seit letzter Impfung]]&lt;90),TRUE,FALSE)</f>
        <v>0</v>
      </c>
      <c r="K7" s="4" t="b">
        <f>IF(Tabelle1[[#This Row],[Impfstatus]]="booster",TRUE,FALSE)</f>
        <v>0</v>
      </c>
      <c r="L7" s="8" t="b">
        <f ca="1">OR(Tabelle1[[#This Row],[Ausnahme booster?]],Tabelle1[[#This Row],[Ausnahme geimpft?]],Tabelle1[[#This Row],[Ausnahme genesen?]])</f>
        <v>0</v>
      </c>
      <c r="N7" s="3" t="str">
        <f ca="1">IF(M7&lt;&gt;"",TODAY()-Tabelle1[[#This Row],[Kontakt / positiver Test am]],"-")</f>
        <v>-</v>
      </c>
      <c r="O7" s="3" t="str">
        <f ca="1">IF(Tabelle1[[#This Row],[Quarantäne bis]]&lt;&gt;"",Tabelle1[[#This Row],[Quarantäne bis]]-TODAY(),"")</f>
        <v/>
      </c>
      <c r="P7" s="5" t="str" cm="1">
        <f t="array" ref="P7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7" s="8" t="str">
        <f>IF(Tabelle1[[#This Row],[Kontakt / positiver Test am]]&lt;&gt;"",Tabelle1[[#This Row],[Kontakt / positiver Test am]]+10,"")</f>
        <v/>
      </c>
      <c r="R7" s="8" t="str">
        <f>IF(Tabelle1[[#This Row],[Kontakt / positiver Test am]]&lt;&gt;"",Tabelle1[[#This Row],[Kontakt / positiver Test am]]+5,"")</f>
        <v/>
      </c>
      <c r="S7" s="3" t="b">
        <f>Tabelle1[[#This Row],[Freitest vorgelegt am]]&gt;=Tabelle1[[#This Row],[Freitestung möglich am]]</f>
        <v>1</v>
      </c>
    </row>
    <row r="8" spans="1:20" x14ac:dyDescent="0.2">
      <c r="A8">
        <f t="shared" si="0"/>
        <v>7</v>
      </c>
      <c r="G8" s="2"/>
      <c r="H8" s="3" t="str">
        <f ca="1">IF(G7&lt;&gt;"",TODAY()-Tabelle1[[#This Row],[Letzte Dose / negativer Test]],"")</f>
        <v/>
      </c>
      <c r="I8" s="3" t="b">
        <f ca="1">IF(
AND(Tabelle1[[#This Row],[Impfstatus]]="genesen",Tabelle1[[#This Row],[Tage seit letzter Impfung]]&gt;28,Tabelle1[[#This Row],[Tage seit letzter Impfung]]&lt;90),TRUE,FALSE)</f>
        <v>0</v>
      </c>
      <c r="J8" s="3" t="b">
        <f ca="1">IF(
AND(Tabelle1[[#This Row],[Impfstatus]]="voll",Tabelle1[[#This Row],[Tage seit letzter Impfung]]&gt;15,Tabelle1[[#This Row],[Tage seit letzter Impfung]]&lt;90),TRUE,FALSE)</f>
        <v>0</v>
      </c>
      <c r="K8" s="4" t="b">
        <f>IF(Tabelle1[[#This Row],[Impfstatus]]="booster",TRUE,FALSE)</f>
        <v>0</v>
      </c>
      <c r="L8" s="8" t="b">
        <f ca="1">OR(Tabelle1[[#This Row],[Ausnahme booster?]],Tabelle1[[#This Row],[Ausnahme geimpft?]],Tabelle1[[#This Row],[Ausnahme genesen?]])</f>
        <v>0</v>
      </c>
      <c r="N8" s="3" t="str">
        <f ca="1">IF(M8&lt;&gt;"",TODAY()-Tabelle1[[#This Row],[Kontakt / positiver Test am]],"-")</f>
        <v>-</v>
      </c>
      <c r="O8" s="3" t="str">
        <f ca="1">IF(Tabelle1[[#This Row],[Quarantäne bis]]&lt;&gt;"",Tabelle1[[#This Row],[Quarantäne bis]]-TODAY(),"")</f>
        <v/>
      </c>
      <c r="P8" s="5" t="str" cm="1">
        <f t="array" ref="P8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8" s="8" t="str">
        <f>IF(Tabelle1[[#This Row],[Kontakt / positiver Test am]]&lt;&gt;"",Tabelle1[[#This Row],[Kontakt / positiver Test am]]+10,"")</f>
        <v/>
      </c>
      <c r="R8" s="8" t="str">
        <f>IF(Tabelle1[[#This Row],[Kontakt / positiver Test am]]&lt;&gt;"",Tabelle1[[#This Row],[Kontakt / positiver Test am]]+5,"")</f>
        <v/>
      </c>
      <c r="S8" s="3" t="b">
        <f>Tabelle1[[#This Row],[Freitest vorgelegt am]]&gt;=Tabelle1[[#This Row],[Freitestung möglich am]]</f>
        <v>1</v>
      </c>
    </row>
    <row r="9" spans="1:20" x14ac:dyDescent="0.2">
      <c r="A9">
        <f t="shared" si="0"/>
        <v>8</v>
      </c>
      <c r="G9" s="2"/>
      <c r="H9" s="3" t="str">
        <f ca="1">IF(G8&lt;&gt;"",TODAY()-Tabelle1[[#This Row],[Letzte Dose / negativer Test]],"")</f>
        <v/>
      </c>
      <c r="I9" s="3" t="b">
        <f ca="1">IF(
AND(Tabelle1[[#This Row],[Impfstatus]]="genesen",Tabelle1[[#This Row],[Tage seit letzter Impfung]]&gt;28,Tabelle1[[#This Row],[Tage seit letzter Impfung]]&lt;90),TRUE,FALSE)</f>
        <v>0</v>
      </c>
      <c r="J9" s="3" t="b">
        <f ca="1">IF(
AND(Tabelle1[[#This Row],[Impfstatus]]="voll",Tabelle1[[#This Row],[Tage seit letzter Impfung]]&gt;15,Tabelle1[[#This Row],[Tage seit letzter Impfung]]&lt;90),TRUE,FALSE)</f>
        <v>0</v>
      </c>
      <c r="K9" s="4" t="b">
        <f>IF(Tabelle1[[#This Row],[Impfstatus]]="booster",TRUE,FALSE)</f>
        <v>0</v>
      </c>
      <c r="L9" s="8" t="b">
        <f ca="1">OR(Tabelle1[[#This Row],[Ausnahme booster?]],Tabelle1[[#This Row],[Ausnahme geimpft?]],Tabelle1[[#This Row],[Ausnahme genesen?]])</f>
        <v>0</v>
      </c>
      <c r="N9" s="3" t="str">
        <f ca="1">IF(M9&lt;&gt;"",TODAY()-Tabelle1[[#This Row],[Kontakt / positiver Test am]],"-")</f>
        <v>-</v>
      </c>
      <c r="O9" s="3" t="str">
        <f ca="1">IF(Tabelle1[[#This Row],[Quarantäne bis]]&lt;&gt;"",Tabelle1[[#This Row],[Quarantäne bis]]-TODAY(),"")</f>
        <v/>
      </c>
      <c r="P9" s="5" t="str" cm="1">
        <f t="array" ref="P9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9" s="8" t="str">
        <f>IF(Tabelle1[[#This Row],[Kontakt / positiver Test am]]&lt;&gt;"",Tabelle1[[#This Row],[Kontakt / positiver Test am]]+10,"")</f>
        <v/>
      </c>
      <c r="R9" s="8" t="str">
        <f>IF(Tabelle1[[#This Row],[Kontakt / positiver Test am]]&lt;&gt;"",Tabelle1[[#This Row],[Kontakt / positiver Test am]]+5,"")</f>
        <v/>
      </c>
      <c r="S9" s="3" t="b">
        <f>Tabelle1[[#This Row],[Freitest vorgelegt am]]&gt;=Tabelle1[[#This Row],[Freitestung möglich am]]</f>
        <v>1</v>
      </c>
    </row>
    <row r="10" spans="1:20" x14ac:dyDescent="0.2">
      <c r="A10">
        <f t="shared" si="0"/>
        <v>9</v>
      </c>
      <c r="G10" s="2"/>
      <c r="H10" s="3" t="str">
        <f ca="1">IF(G9&lt;&gt;"",TODAY()-Tabelle1[[#This Row],[Letzte Dose / negativer Test]],"")</f>
        <v/>
      </c>
      <c r="I10" s="3" t="b">
        <f ca="1">IF(
AND(Tabelle1[[#This Row],[Impfstatus]]="genesen",Tabelle1[[#This Row],[Tage seit letzter Impfung]]&gt;28,Tabelle1[[#This Row],[Tage seit letzter Impfung]]&lt;90),TRUE,FALSE)</f>
        <v>0</v>
      </c>
      <c r="J10" s="3" t="b">
        <f ca="1">IF(
AND(Tabelle1[[#This Row],[Impfstatus]]="voll",Tabelle1[[#This Row],[Tage seit letzter Impfung]]&gt;15,Tabelle1[[#This Row],[Tage seit letzter Impfung]]&lt;90),TRUE,FALSE)</f>
        <v>0</v>
      </c>
      <c r="K10" s="4" t="b">
        <f>IF(Tabelle1[[#This Row],[Impfstatus]]="booster",TRUE,FALSE)</f>
        <v>0</v>
      </c>
      <c r="L10" s="8" t="b">
        <f ca="1">OR(Tabelle1[[#This Row],[Ausnahme booster?]],Tabelle1[[#This Row],[Ausnahme geimpft?]],Tabelle1[[#This Row],[Ausnahme genesen?]])</f>
        <v>0</v>
      </c>
      <c r="N10" s="3" t="str">
        <f ca="1">IF(M10&lt;&gt;"",TODAY()-Tabelle1[[#This Row],[Kontakt / positiver Test am]],"-")</f>
        <v>-</v>
      </c>
      <c r="O10" s="3" t="str">
        <f ca="1">IF(Tabelle1[[#This Row],[Quarantäne bis]]&lt;&gt;"",Tabelle1[[#This Row],[Quarantäne bis]]-TODAY(),"")</f>
        <v/>
      </c>
      <c r="P10" s="5" t="str" cm="1">
        <f t="array" ref="P10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0" s="8" t="str">
        <f>IF(Tabelle1[[#This Row],[Kontakt / positiver Test am]]&lt;&gt;"",Tabelle1[[#This Row],[Kontakt / positiver Test am]]+10,"")</f>
        <v/>
      </c>
      <c r="R10" s="8" t="str">
        <f>IF(Tabelle1[[#This Row],[Kontakt / positiver Test am]]&lt;&gt;"",Tabelle1[[#This Row],[Kontakt / positiver Test am]]+5,"")</f>
        <v/>
      </c>
      <c r="S10" s="3" t="b">
        <f>Tabelle1[[#This Row],[Freitest vorgelegt am]]&gt;=Tabelle1[[#This Row],[Freitestung möglich am]]</f>
        <v>1</v>
      </c>
    </row>
    <row r="11" spans="1:20" x14ac:dyDescent="0.2">
      <c r="A11">
        <f t="shared" si="0"/>
        <v>10</v>
      </c>
      <c r="G11" s="2"/>
      <c r="H11" s="3" t="str">
        <f ca="1">IF(G10&lt;&gt;"",TODAY()-Tabelle1[[#This Row],[Letzte Dose / negativer Test]],"")</f>
        <v/>
      </c>
      <c r="I11" s="3" t="b">
        <f ca="1">IF(
AND(Tabelle1[[#This Row],[Impfstatus]]="genesen",Tabelle1[[#This Row],[Tage seit letzter Impfung]]&gt;28,Tabelle1[[#This Row],[Tage seit letzter Impfung]]&lt;90),TRUE,FALSE)</f>
        <v>0</v>
      </c>
      <c r="J11" s="3" t="b">
        <f ca="1">IF(
AND(Tabelle1[[#This Row],[Impfstatus]]="voll",Tabelle1[[#This Row],[Tage seit letzter Impfung]]&gt;15,Tabelle1[[#This Row],[Tage seit letzter Impfung]]&lt;90),TRUE,FALSE)</f>
        <v>0</v>
      </c>
      <c r="K11" s="4" t="b">
        <f>IF(Tabelle1[[#This Row],[Impfstatus]]="booster",TRUE,FALSE)</f>
        <v>0</v>
      </c>
      <c r="L11" s="8" t="b">
        <f ca="1">OR(Tabelle1[[#This Row],[Ausnahme booster?]],Tabelle1[[#This Row],[Ausnahme geimpft?]],Tabelle1[[#This Row],[Ausnahme genesen?]])</f>
        <v>0</v>
      </c>
      <c r="N11" s="3" t="str">
        <f ca="1">IF(M11&lt;&gt;"",TODAY()-Tabelle1[[#This Row],[Kontakt / positiver Test am]],"-")</f>
        <v>-</v>
      </c>
      <c r="O11" s="3" t="str">
        <f ca="1">IF(Tabelle1[[#This Row],[Quarantäne bis]]&lt;&gt;"",Tabelle1[[#This Row],[Quarantäne bis]]-TODAY(),"")</f>
        <v/>
      </c>
      <c r="P11" s="5" t="str" cm="1">
        <f t="array" ref="P11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1" s="8" t="str">
        <f>IF(Tabelle1[[#This Row],[Kontakt / positiver Test am]]&lt;&gt;"",Tabelle1[[#This Row],[Kontakt / positiver Test am]]+10,"")</f>
        <v/>
      </c>
      <c r="R11" s="8" t="str">
        <f>IF(Tabelle1[[#This Row],[Kontakt / positiver Test am]]&lt;&gt;"",Tabelle1[[#This Row],[Kontakt / positiver Test am]]+5,"")</f>
        <v/>
      </c>
      <c r="S11" s="3" t="b">
        <f>Tabelle1[[#This Row],[Freitest vorgelegt am]]&gt;=Tabelle1[[#This Row],[Freitestung möglich am]]</f>
        <v>1</v>
      </c>
    </row>
    <row r="12" spans="1:20" x14ac:dyDescent="0.2">
      <c r="A12">
        <f t="shared" si="0"/>
        <v>11</v>
      </c>
      <c r="G12" s="2"/>
      <c r="H12" s="3" t="str">
        <f ca="1">IF(G11&lt;&gt;"",TODAY()-Tabelle1[[#This Row],[Letzte Dose / negativer Test]],"")</f>
        <v/>
      </c>
      <c r="I12" s="3" t="b">
        <f ca="1">IF(
AND(Tabelle1[[#This Row],[Impfstatus]]="genesen",Tabelle1[[#This Row],[Tage seit letzter Impfung]]&gt;28,Tabelle1[[#This Row],[Tage seit letzter Impfung]]&lt;90),TRUE,FALSE)</f>
        <v>0</v>
      </c>
      <c r="J12" s="3" t="b">
        <f ca="1">IF(
AND(Tabelle1[[#This Row],[Impfstatus]]="voll",Tabelle1[[#This Row],[Tage seit letzter Impfung]]&gt;15,Tabelle1[[#This Row],[Tage seit letzter Impfung]]&lt;90),TRUE,FALSE)</f>
        <v>0</v>
      </c>
      <c r="K12" s="4" t="b">
        <f>IF(Tabelle1[[#This Row],[Impfstatus]]="booster",TRUE,FALSE)</f>
        <v>0</v>
      </c>
      <c r="L12" s="8" t="b">
        <f ca="1">OR(Tabelle1[[#This Row],[Ausnahme booster?]],Tabelle1[[#This Row],[Ausnahme geimpft?]],Tabelle1[[#This Row],[Ausnahme genesen?]])</f>
        <v>0</v>
      </c>
      <c r="N12" s="3" t="str">
        <f ca="1">IF(M12&lt;&gt;"",TODAY()-Tabelle1[[#This Row],[Kontakt / positiver Test am]],"-")</f>
        <v>-</v>
      </c>
      <c r="O12" s="3" t="str">
        <f ca="1">IF(Tabelle1[[#This Row],[Quarantäne bis]]&lt;&gt;"",Tabelle1[[#This Row],[Quarantäne bis]]-TODAY(),"")</f>
        <v/>
      </c>
      <c r="P12" s="5" t="str" cm="1">
        <f t="array" ref="P12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2" s="8" t="str">
        <f>IF(Tabelle1[[#This Row],[Kontakt / positiver Test am]]&lt;&gt;"",Tabelle1[[#This Row],[Kontakt / positiver Test am]]+10,"")</f>
        <v/>
      </c>
      <c r="R12" s="8" t="str">
        <f>IF(Tabelle1[[#This Row],[Kontakt / positiver Test am]]&lt;&gt;"",Tabelle1[[#This Row],[Kontakt / positiver Test am]]+5,"")</f>
        <v/>
      </c>
      <c r="S12" s="3" t="b">
        <f>Tabelle1[[#This Row],[Freitest vorgelegt am]]&gt;=Tabelle1[[#This Row],[Freitestung möglich am]]</f>
        <v>1</v>
      </c>
    </row>
    <row r="13" spans="1:20" x14ac:dyDescent="0.2">
      <c r="A13">
        <f t="shared" si="0"/>
        <v>12</v>
      </c>
      <c r="G13" s="2"/>
      <c r="H13" s="3" t="str">
        <f ca="1">IF(G12&lt;&gt;"",TODAY()-Tabelle1[[#This Row],[Letzte Dose / negativer Test]],"")</f>
        <v/>
      </c>
      <c r="I13" s="3" t="b">
        <f ca="1">IF(
AND(Tabelle1[[#This Row],[Impfstatus]]="genesen",Tabelle1[[#This Row],[Tage seit letzter Impfung]]&gt;28,Tabelle1[[#This Row],[Tage seit letzter Impfung]]&lt;90),TRUE,FALSE)</f>
        <v>0</v>
      </c>
      <c r="J13" s="3" t="b">
        <f ca="1">IF(
AND(Tabelle1[[#This Row],[Impfstatus]]="voll",Tabelle1[[#This Row],[Tage seit letzter Impfung]]&gt;15,Tabelle1[[#This Row],[Tage seit letzter Impfung]]&lt;90),TRUE,FALSE)</f>
        <v>0</v>
      </c>
      <c r="K13" s="4" t="b">
        <f>IF(Tabelle1[[#This Row],[Impfstatus]]="booster",TRUE,FALSE)</f>
        <v>0</v>
      </c>
      <c r="L13" s="8" t="b">
        <f ca="1">OR(Tabelle1[[#This Row],[Ausnahme booster?]],Tabelle1[[#This Row],[Ausnahme geimpft?]],Tabelle1[[#This Row],[Ausnahme genesen?]])</f>
        <v>0</v>
      </c>
      <c r="N13" s="3" t="str">
        <f ca="1">IF(M13&lt;&gt;"",TODAY()-Tabelle1[[#This Row],[Kontakt / positiver Test am]],"-")</f>
        <v>-</v>
      </c>
      <c r="O13" s="3" t="str">
        <f ca="1">IF(Tabelle1[[#This Row],[Quarantäne bis]]&lt;&gt;"",Tabelle1[[#This Row],[Quarantäne bis]]-TODAY(),"")</f>
        <v/>
      </c>
      <c r="P13" s="5" t="str" cm="1">
        <f t="array" ref="P13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3" s="8" t="str">
        <f>IF(Tabelle1[[#This Row],[Kontakt / positiver Test am]]&lt;&gt;"",Tabelle1[[#This Row],[Kontakt / positiver Test am]]+10,"")</f>
        <v/>
      </c>
      <c r="R13" s="8" t="str">
        <f>IF(Tabelle1[[#This Row],[Kontakt / positiver Test am]]&lt;&gt;"",Tabelle1[[#This Row],[Kontakt / positiver Test am]]+5,"")</f>
        <v/>
      </c>
      <c r="S13" s="3" t="b">
        <f>Tabelle1[[#This Row],[Freitest vorgelegt am]]&gt;=Tabelle1[[#This Row],[Freitestung möglich am]]</f>
        <v>1</v>
      </c>
    </row>
    <row r="14" spans="1:20" x14ac:dyDescent="0.2">
      <c r="A14">
        <f t="shared" si="0"/>
        <v>13</v>
      </c>
      <c r="G14" s="2"/>
      <c r="H14" s="3" t="str">
        <f ca="1">IF(G13&lt;&gt;"",TODAY()-Tabelle1[[#This Row],[Letzte Dose / negativer Test]],"")</f>
        <v/>
      </c>
      <c r="I14" s="3" t="b">
        <f ca="1">IF(
AND(Tabelle1[[#This Row],[Impfstatus]]="genesen",Tabelle1[[#This Row],[Tage seit letzter Impfung]]&gt;28,Tabelle1[[#This Row],[Tage seit letzter Impfung]]&lt;90),TRUE,FALSE)</f>
        <v>0</v>
      </c>
      <c r="J14" s="3" t="b">
        <f ca="1">IF(
AND(Tabelle1[[#This Row],[Impfstatus]]="voll",Tabelle1[[#This Row],[Tage seit letzter Impfung]]&gt;15,Tabelle1[[#This Row],[Tage seit letzter Impfung]]&lt;90),TRUE,FALSE)</f>
        <v>0</v>
      </c>
      <c r="K14" s="4" t="b">
        <f>IF(Tabelle1[[#This Row],[Impfstatus]]="booster",TRUE,FALSE)</f>
        <v>0</v>
      </c>
      <c r="L14" s="8" t="b">
        <f ca="1">OR(Tabelle1[[#This Row],[Ausnahme booster?]],Tabelle1[[#This Row],[Ausnahme geimpft?]],Tabelle1[[#This Row],[Ausnahme genesen?]])</f>
        <v>0</v>
      </c>
      <c r="N14" s="3" t="str">
        <f ca="1">IF(M14&lt;&gt;"",TODAY()-Tabelle1[[#This Row],[Kontakt / positiver Test am]],"-")</f>
        <v>-</v>
      </c>
      <c r="O14" s="3" t="str">
        <f ca="1">IF(Tabelle1[[#This Row],[Quarantäne bis]]&lt;&gt;"",Tabelle1[[#This Row],[Quarantäne bis]]-TODAY(),"")</f>
        <v/>
      </c>
      <c r="P14" s="5" t="str" cm="1">
        <f t="array" ref="P14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4" s="8" t="str">
        <f>IF(Tabelle1[[#This Row],[Kontakt / positiver Test am]]&lt;&gt;"",Tabelle1[[#This Row],[Kontakt / positiver Test am]]+10,"")</f>
        <v/>
      </c>
      <c r="R14" s="8" t="str">
        <f>IF(Tabelle1[[#This Row],[Kontakt / positiver Test am]]&lt;&gt;"",Tabelle1[[#This Row],[Kontakt / positiver Test am]]+5,"")</f>
        <v/>
      </c>
      <c r="S14" s="3" t="b">
        <f>Tabelle1[[#This Row],[Freitest vorgelegt am]]&gt;=Tabelle1[[#This Row],[Freitestung möglich am]]</f>
        <v>1</v>
      </c>
    </row>
    <row r="15" spans="1:20" x14ac:dyDescent="0.2">
      <c r="A15">
        <f t="shared" si="0"/>
        <v>14</v>
      </c>
      <c r="G15" s="2"/>
      <c r="H15" s="3" t="str">
        <f ca="1">IF(G14&lt;&gt;"",TODAY()-Tabelle1[[#This Row],[Letzte Dose / negativer Test]],"")</f>
        <v/>
      </c>
      <c r="I15" s="3" t="b">
        <f ca="1">IF(
AND(Tabelle1[[#This Row],[Impfstatus]]="genesen",Tabelle1[[#This Row],[Tage seit letzter Impfung]]&gt;28,Tabelle1[[#This Row],[Tage seit letzter Impfung]]&lt;90),TRUE,FALSE)</f>
        <v>0</v>
      </c>
      <c r="J15" s="3" t="b">
        <f ca="1">IF(
AND(Tabelle1[[#This Row],[Impfstatus]]="voll",Tabelle1[[#This Row],[Tage seit letzter Impfung]]&gt;15,Tabelle1[[#This Row],[Tage seit letzter Impfung]]&lt;90),TRUE,FALSE)</f>
        <v>0</v>
      </c>
      <c r="K15" s="4" t="b">
        <f>IF(Tabelle1[[#This Row],[Impfstatus]]="booster",TRUE,FALSE)</f>
        <v>0</v>
      </c>
      <c r="L15" s="8" t="b">
        <f ca="1">OR(Tabelle1[[#This Row],[Ausnahme booster?]],Tabelle1[[#This Row],[Ausnahme geimpft?]],Tabelle1[[#This Row],[Ausnahme genesen?]])</f>
        <v>0</v>
      </c>
      <c r="N15" s="3" t="str">
        <f ca="1">IF(M15&lt;&gt;"",TODAY()-Tabelle1[[#This Row],[Kontakt / positiver Test am]],"-")</f>
        <v>-</v>
      </c>
      <c r="O15" s="3" t="str">
        <f ca="1">IF(Tabelle1[[#This Row],[Quarantäne bis]]&lt;&gt;"",Tabelle1[[#This Row],[Quarantäne bis]]-TODAY(),"")</f>
        <v/>
      </c>
      <c r="P15" s="5" t="str" cm="1">
        <f t="array" ref="P15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5" s="8" t="str">
        <f>IF(Tabelle1[[#This Row],[Kontakt / positiver Test am]]&lt;&gt;"",Tabelle1[[#This Row],[Kontakt / positiver Test am]]+10,"")</f>
        <v/>
      </c>
      <c r="R15" s="8" t="str">
        <f>IF(Tabelle1[[#This Row],[Kontakt / positiver Test am]]&lt;&gt;"",Tabelle1[[#This Row],[Kontakt / positiver Test am]]+5,"")</f>
        <v/>
      </c>
      <c r="S15" s="3" t="b">
        <f>Tabelle1[[#This Row],[Freitest vorgelegt am]]&gt;=Tabelle1[[#This Row],[Freitestung möglich am]]</f>
        <v>1</v>
      </c>
    </row>
    <row r="16" spans="1:20" x14ac:dyDescent="0.2">
      <c r="A16">
        <f t="shared" si="0"/>
        <v>15</v>
      </c>
      <c r="G16" s="2"/>
      <c r="H16" s="3" t="str">
        <f ca="1">IF(G15&lt;&gt;"",TODAY()-Tabelle1[[#This Row],[Letzte Dose / negativer Test]],"")</f>
        <v/>
      </c>
      <c r="I16" s="3" t="b">
        <f ca="1">IF(
AND(Tabelle1[[#This Row],[Impfstatus]]="genesen",Tabelle1[[#This Row],[Tage seit letzter Impfung]]&gt;28,Tabelle1[[#This Row],[Tage seit letzter Impfung]]&lt;90),TRUE,FALSE)</f>
        <v>0</v>
      </c>
      <c r="J16" s="3" t="b">
        <f ca="1">IF(
AND(Tabelle1[[#This Row],[Impfstatus]]="voll",Tabelle1[[#This Row],[Tage seit letzter Impfung]]&gt;15,Tabelle1[[#This Row],[Tage seit letzter Impfung]]&lt;90),TRUE,FALSE)</f>
        <v>0</v>
      </c>
      <c r="K16" s="4" t="b">
        <f>IF(Tabelle1[[#This Row],[Impfstatus]]="booster",TRUE,FALSE)</f>
        <v>0</v>
      </c>
      <c r="L16" s="8" t="b">
        <f ca="1">OR(Tabelle1[[#This Row],[Ausnahme booster?]],Tabelle1[[#This Row],[Ausnahme geimpft?]],Tabelle1[[#This Row],[Ausnahme genesen?]])</f>
        <v>0</v>
      </c>
      <c r="N16" s="3" t="str">
        <f ca="1">IF(M16&lt;&gt;"",TODAY()-Tabelle1[[#This Row],[Kontakt / positiver Test am]],"-")</f>
        <v>-</v>
      </c>
      <c r="O16" s="3" t="str">
        <f ca="1">IF(Tabelle1[[#This Row],[Quarantäne bis]]&lt;&gt;"",Tabelle1[[#This Row],[Quarantäne bis]]-TODAY(),"")</f>
        <v/>
      </c>
      <c r="P16" s="5" t="str" cm="1">
        <f t="array" ref="P16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6" s="8" t="str">
        <f>IF(Tabelle1[[#This Row],[Kontakt / positiver Test am]]&lt;&gt;"",Tabelle1[[#This Row],[Kontakt / positiver Test am]]+10,"")</f>
        <v/>
      </c>
      <c r="R16" s="8" t="str">
        <f>IF(Tabelle1[[#This Row],[Kontakt / positiver Test am]]&lt;&gt;"",Tabelle1[[#This Row],[Kontakt / positiver Test am]]+5,"")</f>
        <v/>
      </c>
      <c r="S16" s="3" t="b">
        <f>Tabelle1[[#This Row],[Freitest vorgelegt am]]&gt;=Tabelle1[[#This Row],[Freitestung möglich am]]</f>
        <v>1</v>
      </c>
    </row>
    <row r="17" spans="1:19" x14ac:dyDescent="0.2">
      <c r="A17">
        <f t="shared" si="0"/>
        <v>16</v>
      </c>
      <c r="G17" s="2"/>
      <c r="H17" s="3" t="str">
        <f ca="1">IF(G16&lt;&gt;"",TODAY()-Tabelle1[[#This Row],[Letzte Dose / negativer Test]],"")</f>
        <v/>
      </c>
      <c r="I17" s="3" t="b">
        <f ca="1">IF(
AND(Tabelle1[[#This Row],[Impfstatus]]="genesen",Tabelle1[[#This Row],[Tage seit letzter Impfung]]&gt;28,Tabelle1[[#This Row],[Tage seit letzter Impfung]]&lt;90),TRUE,FALSE)</f>
        <v>0</v>
      </c>
      <c r="J17" s="3" t="b">
        <f ca="1">IF(
AND(Tabelle1[[#This Row],[Impfstatus]]="voll",Tabelle1[[#This Row],[Tage seit letzter Impfung]]&gt;15,Tabelle1[[#This Row],[Tage seit letzter Impfung]]&lt;90),TRUE,FALSE)</f>
        <v>0</v>
      </c>
      <c r="K17" s="4" t="b">
        <f>IF(Tabelle1[[#This Row],[Impfstatus]]="booster",TRUE,FALSE)</f>
        <v>0</v>
      </c>
      <c r="L17" s="8" t="b">
        <f ca="1">OR(Tabelle1[[#This Row],[Ausnahme booster?]],Tabelle1[[#This Row],[Ausnahme geimpft?]],Tabelle1[[#This Row],[Ausnahme genesen?]])</f>
        <v>0</v>
      </c>
      <c r="N17" s="3" t="str">
        <f ca="1">IF(M17&lt;&gt;"",TODAY()-Tabelle1[[#This Row],[Kontakt / positiver Test am]],"-")</f>
        <v>-</v>
      </c>
      <c r="O17" s="3" t="str">
        <f ca="1">IF(Tabelle1[[#This Row],[Quarantäne bis]]&lt;&gt;"",Tabelle1[[#This Row],[Quarantäne bis]]-TODAY(),"")</f>
        <v/>
      </c>
      <c r="P17" s="5" t="str" cm="1">
        <f t="array" ref="P17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7" s="8" t="str">
        <f>IF(Tabelle1[[#This Row],[Kontakt / positiver Test am]]&lt;&gt;"",Tabelle1[[#This Row],[Kontakt / positiver Test am]]+10,"")</f>
        <v/>
      </c>
      <c r="R17" s="8" t="str">
        <f>IF(Tabelle1[[#This Row],[Kontakt / positiver Test am]]&lt;&gt;"",Tabelle1[[#This Row],[Kontakt / positiver Test am]]+5,"")</f>
        <v/>
      </c>
      <c r="S17" s="3" t="b">
        <f>Tabelle1[[#This Row],[Freitest vorgelegt am]]&gt;=Tabelle1[[#This Row],[Freitestung möglich am]]</f>
        <v>1</v>
      </c>
    </row>
    <row r="18" spans="1:19" x14ac:dyDescent="0.2">
      <c r="A18">
        <f t="shared" si="0"/>
        <v>17</v>
      </c>
      <c r="G18" s="2"/>
      <c r="H18" s="3" t="str">
        <f ca="1">IF(G17&lt;&gt;"",TODAY()-Tabelle1[[#This Row],[Letzte Dose / negativer Test]],"")</f>
        <v/>
      </c>
      <c r="I18" s="3" t="b">
        <f ca="1">IF(
AND(Tabelle1[[#This Row],[Impfstatus]]="genesen",Tabelle1[[#This Row],[Tage seit letzter Impfung]]&gt;28,Tabelle1[[#This Row],[Tage seit letzter Impfung]]&lt;90),TRUE,FALSE)</f>
        <v>0</v>
      </c>
      <c r="J18" s="3" t="b">
        <f ca="1">IF(
AND(Tabelle1[[#This Row],[Impfstatus]]="voll",Tabelle1[[#This Row],[Tage seit letzter Impfung]]&gt;15,Tabelle1[[#This Row],[Tage seit letzter Impfung]]&lt;90),TRUE,FALSE)</f>
        <v>0</v>
      </c>
      <c r="K18" s="4" t="b">
        <f>IF(Tabelle1[[#This Row],[Impfstatus]]="booster",TRUE,FALSE)</f>
        <v>0</v>
      </c>
      <c r="L18" s="8" t="b">
        <f ca="1">OR(Tabelle1[[#This Row],[Ausnahme booster?]],Tabelle1[[#This Row],[Ausnahme geimpft?]],Tabelle1[[#This Row],[Ausnahme genesen?]])</f>
        <v>0</v>
      </c>
      <c r="N18" s="3" t="str">
        <f ca="1">IF(M18&lt;&gt;"",TODAY()-Tabelle1[[#This Row],[Kontakt / positiver Test am]],"-")</f>
        <v>-</v>
      </c>
      <c r="O18" s="3" t="str">
        <f ca="1">IF(Tabelle1[[#This Row],[Quarantäne bis]]&lt;&gt;"",Tabelle1[[#This Row],[Quarantäne bis]]-TODAY(),"")</f>
        <v/>
      </c>
      <c r="P18" s="5" t="str" cm="1">
        <f t="array" ref="P18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8" s="8" t="str">
        <f>IF(Tabelle1[[#This Row],[Kontakt / positiver Test am]]&lt;&gt;"",Tabelle1[[#This Row],[Kontakt / positiver Test am]]+10,"")</f>
        <v/>
      </c>
      <c r="R18" s="8" t="str">
        <f>IF(Tabelle1[[#This Row],[Kontakt / positiver Test am]]&lt;&gt;"",Tabelle1[[#This Row],[Kontakt / positiver Test am]]+5,"")</f>
        <v/>
      </c>
      <c r="S18" s="3" t="b">
        <f>Tabelle1[[#This Row],[Freitest vorgelegt am]]&gt;=Tabelle1[[#This Row],[Freitestung möglich am]]</f>
        <v>1</v>
      </c>
    </row>
    <row r="19" spans="1:19" x14ac:dyDescent="0.2">
      <c r="A19">
        <f t="shared" si="0"/>
        <v>18</v>
      </c>
      <c r="G19" s="2"/>
      <c r="H19" s="3" t="str">
        <f ca="1">IF(G18&lt;&gt;"",TODAY()-Tabelle1[[#This Row],[Letzte Dose / negativer Test]],"")</f>
        <v/>
      </c>
      <c r="I19" s="3" t="b">
        <f ca="1">IF(
AND(Tabelle1[[#This Row],[Impfstatus]]="genesen",Tabelle1[[#This Row],[Tage seit letzter Impfung]]&gt;28,Tabelle1[[#This Row],[Tage seit letzter Impfung]]&lt;90),TRUE,FALSE)</f>
        <v>0</v>
      </c>
      <c r="J19" s="3" t="b">
        <f ca="1">IF(
AND(Tabelle1[[#This Row],[Impfstatus]]="voll",Tabelle1[[#This Row],[Tage seit letzter Impfung]]&gt;15,Tabelle1[[#This Row],[Tage seit letzter Impfung]]&lt;90),TRUE,FALSE)</f>
        <v>0</v>
      </c>
      <c r="K19" s="4" t="b">
        <f>IF(Tabelle1[[#This Row],[Impfstatus]]="booster",TRUE,FALSE)</f>
        <v>0</v>
      </c>
      <c r="L19" s="8" t="b">
        <f ca="1">OR(Tabelle1[[#This Row],[Ausnahme booster?]],Tabelle1[[#This Row],[Ausnahme geimpft?]],Tabelle1[[#This Row],[Ausnahme genesen?]])</f>
        <v>0</v>
      </c>
      <c r="N19" s="3" t="str">
        <f ca="1">IF(M19&lt;&gt;"",TODAY()-Tabelle1[[#This Row],[Kontakt / positiver Test am]],"-")</f>
        <v>-</v>
      </c>
      <c r="O19" s="3" t="str">
        <f ca="1">IF(Tabelle1[[#This Row],[Quarantäne bis]]&lt;&gt;"",Tabelle1[[#This Row],[Quarantäne bis]]-TODAY(),"")</f>
        <v/>
      </c>
      <c r="P19" s="5" t="str" cm="1">
        <f t="array" ref="P19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19" s="8" t="str">
        <f>IF(Tabelle1[[#This Row],[Kontakt / positiver Test am]]&lt;&gt;"",Tabelle1[[#This Row],[Kontakt / positiver Test am]]+10,"")</f>
        <v/>
      </c>
      <c r="R19" s="8" t="str">
        <f>IF(Tabelle1[[#This Row],[Kontakt / positiver Test am]]&lt;&gt;"",Tabelle1[[#This Row],[Kontakt / positiver Test am]]+5,"")</f>
        <v/>
      </c>
      <c r="S19" s="3" t="b">
        <f>Tabelle1[[#This Row],[Freitest vorgelegt am]]&gt;=Tabelle1[[#This Row],[Freitestung möglich am]]</f>
        <v>1</v>
      </c>
    </row>
    <row r="20" spans="1:19" x14ac:dyDescent="0.2">
      <c r="A20">
        <f t="shared" si="0"/>
        <v>19</v>
      </c>
      <c r="G20" s="2"/>
      <c r="H20" s="3" t="str">
        <f ca="1">IF(G19&lt;&gt;"",TODAY()-Tabelle1[[#This Row],[Letzte Dose / negativer Test]],"")</f>
        <v/>
      </c>
      <c r="I20" s="3" t="b">
        <f ca="1">IF(
AND(Tabelle1[[#This Row],[Impfstatus]]="genesen",Tabelle1[[#This Row],[Tage seit letzter Impfung]]&gt;28,Tabelle1[[#This Row],[Tage seit letzter Impfung]]&lt;90),TRUE,FALSE)</f>
        <v>0</v>
      </c>
      <c r="J20" s="3" t="b">
        <f ca="1">IF(
AND(Tabelle1[[#This Row],[Impfstatus]]="voll",Tabelle1[[#This Row],[Tage seit letzter Impfung]]&gt;15,Tabelle1[[#This Row],[Tage seit letzter Impfung]]&lt;90),TRUE,FALSE)</f>
        <v>0</v>
      </c>
      <c r="K20" s="4" t="b">
        <f>IF(Tabelle1[[#This Row],[Impfstatus]]="booster",TRUE,FALSE)</f>
        <v>0</v>
      </c>
      <c r="L20" s="8" t="b">
        <f ca="1">OR(Tabelle1[[#This Row],[Ausnahme booster?]],Tabelle1[[#This Row],[Ausnahme geimpft?]],Tabelle1[[#This Row],[Ausnahme genesen?]])</f>
        <v>0</v>
      </c>
      <c r="N20" s="3" t="str">
        <f ca="1">IF(M20&lt;&gt;"",TODAY()-Tabelle1[[#This Row],[Kontakt / positiver Test am]],"-")</f>
        <v>-</v>
      </c>
      <c r="O20" s="3" t="str">
        <f ca="1">IF(Tabelle1[[#This Row],[Quarantäne bis]]&lt;&gt;"",Tabelle1[[#This Row],[Quarantäne bis]]-TODAY(),"")</f>
        <v/>
      </c>
      <c r="P20" s="5" t="str" cm="1">
        <f t="array" ref="P20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0" s="8" t="str">
        <f>IF(Tabelle1[[#This Row],[Kontakt / positiver Test am]]&lt;&gt;"",Tabelle1[[#This Row],[Kontakt / positiver Test am]]+10,"")</f>
        <v/>
      </c>
      <c r="R20" s="8" t="str">
        <f>IF(Tabelle1[[#This Row],[Kontakt / positiver Test am]]&lt;&gt;"",Tabelle1[[#This Row],[Kontakt / positiver Test am]]+5,"")</f>
        <v/>
      </c>
      <c r="S20" s="3" t="b">
        <f>Tabelle1[[#This Row],[Freitest vorgelegt am]]&gt;=Tabelle1[[#This Row],[Freitestung möglich am]]</f>
        <v>1</v>
      </c>
    </row>
    <row r="21" spans="1:19" x14ac:dyDescent="0.2">
      <c r="A21">
        <f t="shared" si="0"/>
        <v>20</v>
      </c>
      <c r="G21" s="2"/>
      <c r="H21" s="3" t="str">
        <f ca="1">IF(G20&lt;&gt;"",TODAY()-Tabelle1[[#This Row],[Letzte Dose / negativer Test]],"")</f>
        <v/>
      </c>
      <c r="I21" s="3" t="b">
        <f ca="1">IF(
AND(Tabelle1[[#This Row],[Impfstatus]]="genesen",Tabelle1[[#This Row],[Tage seit letzter Impfung]]&gt;28,Tabelle1[[#This Row],[Tage seit letzter Impfung]]&lt;90),TRUE,FALSE)</f>
        <v>0</v>
      </c>
      <c r="J21" s="3" t="b">
        <f ca="1">IF(
AND(Tabelle1[[#This Row],[Impfstatus]]="voll",Tabelle1[[#This Row],[Tage seit letzter Impfung]]&gt;15,Tabelle1[[#This Row],[Tage seit letzter Impfung]]&lt;90),TRUE,FALSE)</f>
        <v>0</v>
      </c>
      <c r="K21" s="4" t="b">
        <f>IF(Tabelle1[[#This Row],[Impfstatus]]="booster",TRUE,FALSE)</f>
        <v>0</v>
      </c>
      <c r="L21" s="8" t="b">
        <f ca="1">OR(Tabelle1[[#This Row],[Ausnahme booster?]],Tabelle1[[#This Row],[Ausnahme geimpft?]],Tabelle1[[#This Row],[Ausnahme genesen?]])</f>
        <v>0</v>
      </c>
      <c r="N21" s="3" t="str">
        <f ca="1">IF(M21&lt;&gt;"",TODAY()-Tabelle1[[#This Row],[Kontakt / positiver Test am]],"-")</f>
        <v>-</v>
      </c>
      <c r="O21" s="3" t="str">
        <f ca="1">IF(Tabelle1[[#This Row],[Quarantäne bis]]&lt;&gt;"",Tabelle1[[#This Row],[Quarantäne bis]]-TODAY(),"")</f>
        <v/>
      </c>
      <c r="P21" s="5" t="str" cm="1">
        <f t="array" ref="P21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1" s="8" t="str">
        <f>IF(Tabelle1[[#This Row],[Kontakt / positiver Test am]]&lt;&gt;"",Tabelle1[[#This Row],[Kontakt / positiver Test am]]+10,"")</f>
        <v/>
      </c>
      <c r="R21" s="8" t="str">
        <f>IF(Tabelle1[[#This Row],[Kontakt / positiver Test am]]&lt;&gt;"",Tabelle1[[#This Row],[Kontakt / positiver Test am]]+5,"")</f>
        <v/>
      </c>
      <c r="S21" s="3" t="b">
        <f>Tabelle1[[#This Row],[Freitest vorgelegt am]]&gt;=Tabelle1[[#This Row],[Freitestung möglich am]]</f>
        <v>1</v>
      </c>
    </row>
    <row r="22" spans="1:19" x14ac:dyDescent="0.2">
      <c r="A22">
        <f t="shared" si="0"/>
        <v>21</v>
      </c>
      <c r="G22" s="2"/>
      <c r="H22" s="3" t="str">
        <f ca="1">IF(G21&lt;&gt;"",TODAY()-Tabelle1[[#This Row],[Letzte Dose / negativer Test]],"")</f>
        <v/>
      </c>
      <c r="I22" s="3" t="b">
        <f ca="1">IF(
AND(Tabelle1[[#This Row],[Impfstatus]]="genesen",Tabelle1[[#This Row],[Tage seit letzter Impfung]]&gt;28,Tabelle1[[#This Row],[Tage seit letzter Impfung]]&lt;90),TRUE,FALSE)</f>
        <v>0</v>
      </c>
      <c r="J22" s="3" t="b">
        <f ca="1">IF(
AND(Tabelle1[[#This Row],[Impfstatus]]="voll",Tabelle1[[#This Row],[Tage seit letzter Impfung]]&gt;15,Tabelle1[[#This Row],[Tage seit letzter Impfung]]&lt;90),TRUE,FALSE)</f>
        <v>0</v>
      </c>
      <c r="K22" s="4" t="b">
        <f>IF(Tabelle1[[#This Row],[Impfstatus]]="booster",TRUE,FALSE)</f>
        <v>0</v>
      </c>
      <c r="L22" s="8" t="b">
        <f ca="1">OR(Tabelle1[[#This Row],[Ausnahme booster?]],Tabelle1[[#This Row],[Ausnahme geimpft?]],Tabelle1[[#This Row],[Ausnahme genesen?]])</f>
        <v>0</v>
      </c>
      <c r="N22" s="3" t="str">
        <f ca="1">IF(M22&lt;&gt;"",TODAY()-Tabelle1[[#This Row],[Kontakt / positiver Test am]],"-")</f>
        <v>-</v>
      </c>
      <c r="O22" s="3" t="str">
        <f ca="1">IF(Tabelle1[[#This Row],[Quarantäne bis]]&lt;&gt;"",Tabelle1[[#This Row],[Quarantäne bis]]-TODAY(),"")</f>
        <v/>
      </c>
      <c r="P22" s="5" t="str" cm="1">
        <f t="array" ref="P22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2" s="8" t="str">
        <f>IF(Tabelle1[[#This Row],[Kontakt / positiver Test am]]&lt;&gt;"",Tabelle1[[#This Row],[Kontakt / positiver Test am]]+10,"")</f>
        <v/>
      </c>
      <c r="R22" s="8" t="str">
        <f>IF(Tabelle1[[#This Row],[Kontakt / positiver Test am]]&lt;&gt;"",Tabelle1[[#This Row],[Kontakt / positiver Test am]]+5,"")</f>
        <v/>
      </c>
      <c r="S22" s="3" t="b">
        <f>Tabelle1[[#This Row],[Freitest vorgelegt am]]&gt;=Tabelle1[[#This Row],[Freitestung möglich am]]</f>
        <v>1</v>
      </c>
    </row>
    <row r="23" spans="1:19" x14ac:dyDescent="0.2">
      <c r="A23">
        <f t="shared" si="0"/>
        <v>22</v>
      </c>
      <c r="G23" s="2"/>
      <c r="H23" s="3" t="str">
        <f ca="1">IF(G22&lt;&gt;"",TODAY()-Tabelle1[[#This Row],[Letzte Dose / negativer Test]],"")</f>
        <v/>
      </c>
      <c r="I23" s="3" t="b">
        <f ca="1">IF(
AND(Tabelle1[[#This Row],[Impfstatus]]="genesen",Tabelle1[[#This Row],[Tage seit letzter Impfung]]&gt;28,Tabelle1[[#This Row],[Tage seit letzter Impfung]]&lt;90),TRUE,FALSE)</f>
        <v>0</v>
      </c>
      <c r="J23" s="3" t="b">
        <f ca="1">IF(
AND(Tabelle1[[#This Row],[Impfstatus]]="voll",Tabelle1[[#This Row],[Tage seit letzter Impfung]]&gt;15,Tabelle1[[#This Row],[Tage seit letzter Impfung]]&lt;90),TRUE,FALSE)</f>
        <v>0</v>
      </c>
      <c r="K23" s="4" t="b">
        <f>IF(Tabelle1[[#This Row],[Impfstatus]]="booster",TRUE,FALSE)</f>
        <v>0</v>
      </c>
      <c r="L23" s="8" t="b">
        <f ca="1">OR(Tabelle1[[#This Row],[Ausnahme booster?]],Tabelle1[[#This Row],[Ausnahme geimpft?]],Tabelle1[[#This Row],[Ausnahme genesen?]])</f>
        <v>0</v>
      </c>
      <c r="N23" s="3" t="str">
        <f ca="1">IF(M23&lt;&gt;"",TODAY()-Tabelle1[[#This Row],[Kontakt / positiver Test am]],"-")</f>
        <v>-</v>
      </c>
      <c r="O23" s="3" t="str">
        <f ca="1">IF(Tabelle1[[#This Row],[Quarantäne bis]]&lt;&gt;"",Tabelle1[[#This Row],[Quarantäne bis]]-TODAY(),"")</f>
        <v/>
      </c>
      <c r="P23" s="5" t="str" cm="1">
        <f t="array" ref="P23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3" s="8" t="str">
        <f>IF(Tabelle1[[#This Row],[Kontakt / positiver Test am]]&lt;&gt;"",Tabelle1[[#This Row],[Kontakt / positiver Test am]]+10,"")</f>
        <v/>
      </c>
      <c r="R23" s="8" t="str">
        <f>IF(Tabelle1[[#This Row],[Kontakt / positiver Test am]]&lt;&gt;"",Tabelle1[[#This Row],[Kontakt / positiver Test am]]+5,"")</f>
        <v/>
      </c>
      <c r="S23" s="3" t="b">
        <f>Tabelle1[[#This Row],[Freitest vorgelegt am]]&gt;=Tabelle1[[#This Row],[Freitestung möglich am]]</f>
        <v>1</v>
      </c>
    </row>
    <row r="24" spans="1:19" x14ac:dyDescent="0.2">
      <c r="A24">
        <f t="shared" si="0"/>
        <v>23</v>
      </c>
      <c r="G24" s="2"/>
      <c r="H24" s="3" t="str">
        <f ca="1">IF(G23&lt;&gt;"",TODAY()-Tabelle1[[#This Row],[Letzte Dose / negativer Test]],"")</f>
        <v/>
      </c>
      <c r="I24" s="3" t="b">
        <f ca="1">IF(
AND(Tabelle1[[#This Row],[Impfstatus]]="genesen",Tabelle1[[#This Row],[Tage seit letzter Impfung]]&gt;28,Tabelle1[[#This Row],[Tage seit letzter Impfung]]&lt;90),TRUE,FALSE)</f>
        <v>0</v>
      </c>
      <c r="J24" s="3" t="b">
        <f ca="1">IF(
AND(Tabelle1[[#This Row],[Impfstatus]]="voll",Tabelle1[[#This Row],[Tage seit letzter Impfung]]&gt;15,Tabelle1[[#This Row],[Tage seit letzter Impfung]]&lt;90),TRUE,FALSE)</f>
        <v>0</v>
      </c>
      <c r="K24" s="4" t="b">
        <f>IF(Tabelle1[[#This Row],[Impfstatus]]="booster",TRUE,FALSE)</f>
        <v>0</v>
      </c>
      <c r="L24" s="8" t="b">
        <f ca="1">OR(Tabelle1[[#This Row],[Ausnahme booster?]],Tabelle1[[#This Row],[Ausnahme geimpft?]],Tabelle1[[#This Row],[Ausnahme genesen?]])</f>
        <v>0</v>
      </c>
      <c r="N24" s="3" t="str">
        <f ca="1">IF(M24&lt;&gt;"",TODAY()-Tabelle1[[#This Row],[Kontakt / positiver Test am]],"-")</f>
        <v>-</v>
      </c>
      <c r="O24" s="3" t="str">
        <f ca="1">IF(Tabelle1[[#This Row],[Quarantäne bis]]&lt;&gt;"",Tabelle1[[#This Row],[Quarantäne bis]]-TODAY(),"")</f>
        <v/>
      </c>
      <c r="P24" s="5" t="str" cm="1">
        <f t="array" ref="P24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4" s="8" t="str">
        <f>IF(Tabelle1[[#This Row],[Kontakt / positiver Test am]]&lt;&gt;"",Tabelle1[[#This Row],[Kontakt / positiver Test am]]+10,"")</f>
        <v/>
      </c>
      <c r="R24" s="8" t="str">
        <f>IF(Tabelle1[[#This Row],[Kontakt / positiver Test am]]&lt;&gt;"",Tabelle1[[#This Row],[Kontakt / positiver Test am]]+5,"")</f>
        <v/>
      </c>
      <c r="S24" s="3" t="b">
        <f>Tabelle1[[#This Row],[Freitest vorgelegt am]]&gt;=Tabelle1[[#This Row],[Freitestung möglich am]]</f>
        <v>1</v>
      </c>
    </row>
    <row r="25" spans="1:19" x14ac:dyDescent="0.2">
      <c r="A25">
        <f t="shared" si="0"/>
        <v>24</v>
      </c>
      <c r="G25" s="2"/>
      <c r="H25" s="3" t="str">
        <f ca="1">IF(G24&lt;&gt;"",TODAY()-Tabelle1[[#This Row],[Letzte Dose / negativer Test]],"")</f>
        <v/>
      </c>
      <c r="I25" s="3" t="b">
        <f ca="1">IF(
AND(Tabelle1[[#This Row],[Impfstatus]]="genesen",Tabelle1[[#This Row],[Tage seit letzter Impfung]]&gt;28,Tabelle1[[#This Row],[Tage seit letzter Impfung]]&lt;90),TRUE,FALSE)</f>
        <v>0</v>
      </c>
      <c r="J25" s="3" t="b">
        <f ca="1">IF(
AND(Tabelle1[[#This Row],[Impfstatus]]="voll",Tabelle1[[#This Row],[Tage seit letzter Impfung]]&gt;15,Tabelle1[[#This Row],[Tage seit letzter Impfung]]&lt;90),TRUE,FALSE)</f>
        <v>0</v>
      </c>
      <c r="K25" s="4" t="b">
        <f>IF(Tabelle1[[#This Row],[Impfstatus]]="booster",TRUE,FALSE)</f>
        <v>0</v>
      </c>
      <c r="L25" s="8" t="b">
        <f ca="1">OR(Tabelle1[[#This Row],[Ausnahme booster?]],Tabelle1[[#This Row],[Ausnahme geimpft?]],Tabelle1[[#This Row],[Ausnahme genesen?]])</f>
        <v>0</v>
      </c>
      <c r="N25" s="3" t="str">
        <f ca="1">IF(M25&lt;&gt;"",TODAY()-Tabelle1[[#This Row],[Kontakt / positiver Test am]],"-")</f>
        <v>-</v>
      </c>
      <c r="O25" s="3" t="str">
        <f ca="1">IF(Tabelle1[[#This Row],[Quarantäne bis]]&lt;&gt;"",Tabelle1[[#This Row],[Quarantäne bis]]-TODAY(),"")</f>
        <v/>
      </c>
      <c r="P25" s="5" t="str" cm="1">
        <f t="array" ref="P25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5" s="8" t="str">
        <f>IF(Tabelle1[[#This Row],[Kontakt / positiver Test am]]&lt;&gt;"",Tabelle1[[#This Row],[Kontakt / positiver Test am]]+10,"")</f>
        <v/>
      </c>
      <c r="R25" s="8" t="str">
        <f>IF(Tabelle1[[#This Row],[Kontakt / positiver Test am]]&lt;&gt;"",Tabelle1[[#This Row],[Kontakt / positiver Test am]]+5,"")</f>
        <v/>
      </c>
      <c r="S25" s="3" t="b">
        <f>Tabelle1[[#This Row],[Freitest vorgelegt am]]&gt;=Tabelle1[[#This Row],[Freitestung möglich am]]</f>
        <v>1</v>
      </c>
    </row>
    <row r="26" spans="1:19" x14ac:dyDescent="0.2">
      <c r="A26">
        <f t="shared" si="0"/>
        <v>25</v>
      </c>
      <c r="G26" s="2"/>
      <c r="H26" s="3" t="str">
        <f ca="1">IF(G25&lt;&gt;"",TODAY()-Tabelle1[[#This Row],[Letzte Dose / negativer Test]],"")</f>
        <v/>
      </c>
      <c r="I26" s="3" t="b">
        <f ca="1">IF(
AND(Tabelle1[[#This Row],[Impfstatus]]="genesen",Tabelle1[[#This Row],[Tage seit letzter Impfung]]&gt;28,Tabelle1[[#This Row],[Tage seit letzter Impfung]]&lt;90),TRUE,FALSE)</f>
        <v>0</v>
      </c>
      <c r="J26" s="3" t="b">
        <f ca="1">IF(
AND(Tabelle1[[#This Row],[Impfstatus]]="voll",Tabelle1[[#This Row],[Tage seit letzter Impfung]]&gt;15,Tabelle1[[#This Row],[Tage seit letzter Impfung]]&lt;90),TRUE,FALSE)</f>
        <v>0</v>
      </c>
      <c r="K26" s="4" t="b">
        <f>IF(Tabelle1[[#This Row],[Impfstatus]]="booster",TRUE,FALSE)</f>
        <v>0</v>
      </c>
      <c r="L26" s="8" t="b">
        <f ca="1">OR(Tabelle1[[#This Row],[Ausnahme booster?]],Tabelle1[[#This Row],[Ausnahme geimpft?]],Tabelle1[[#This Row],[Ausnahme genesen?]])</f>
        <v>0</v>
      </c>
      <c r="N26" s="3" t="str">
        <f ca="1">IF(M26&lt;&gt;"",TODAY()-Tabelle1[[#This Row],[Kontakt / positiver Test am]],"-")</f>
        <v>-</v>
      </c>
      <c r="O26" s="3" t="str">
        <f ca="1">IF(Tabelle1[[#This Row],[Quarantäne bis]]&lt;&gt;"",Tabelle1[[#This Row],[Quarantäne bis]]-TODAY(),"")</f>
        <v/>
      </c>
      <c r="P26" s="5" t="str" cm="1">
        <f t="array" ref="P26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6" s="8" t="str">
        <f>IF(Tabelle1[[#This Row],[Kontakt / positiver Test am]]&lt;&gt;"",Tabelle1[[#This Row],[Kontakt / positiver Test am]]+10,"")</f>
        <v/>
      </c>
      <c r="R26" s="8" t="str">
        <f>IF(Tabelle1[[#This Row],[Kontakt / positiver Test am]]&lt;&gt;"",Tabelle1[[#This Row],[Kontakt / positiver Test am]]+5,"")</f>
        <v/>
      </c>
      <c r="S26" s="3" t="b">
        <f>Tabelle1[[#This Row],[Freitest vorgelegt am]]&gt;=Tabelle1[[#This Row],[Freitestung möglich am]]</f>
        <v>1</v>
      </c>
    </row>
    <row r="27" spans="1:19" x14ac:dyDescent="0.2">
      <c r="A27">
        <f t="shared" si="0"/>
        <v>26</v>
      </c>
      <c r="G27" s="2"/>
      <c r="H27" s="3" t="str">
        <f ca="1">IF(G26&lt;&gt;"",TODAY()-Tabelle1[[#This Row],[Letzte Dose / negativer Test]],"")</f>
        <v/>
      </c>
      <c r="I27" s="3" t="b">
        <f ca="1">IF(
AND(Tabelle1[[#This Row],[Impfstatus]]="genesen",Tabelle1[[#This Row],[Tage seit letzter Impfung]]&gt;28,Tabelle1[[#This Row],[Tage seit letzter Impfung]]&lt;90),TRUE,FALSE)</f>
        <v>0</v>
      </c>
      <c r="J27" s="3" t="b">
        <f ca="1">IF(
AND(Tabelle1[[#This Row],[Impfstatus]]="voll",Tabelle1[[#This Row],[Tage seit letzter Impfung]]&gt;15,Tabelle1[[#This Row],[Tage seit letzter Impfung]]&lt;90),TRUE,FALSE)</f>
        <v>0</v>
      </c>
      <c r="K27" s="4" t="b">
        <f>IF(Tabelle1[[#This Row],[Impfstatus]]="booster",TRUE,FALSE)</f>
        <v>0</v>
      </c>
      <c r="L27" s="8" t="b">
        <f ca="1">OR(Tabelle1[[#This Row],[Ausnahme booster?]],Tabelle1[[#This Row],[Ausnahme geimpft?]],Tabelle1[[#This Row],[Ausnahme genesen?]])</f>
        <v>0</v>
      </c>
      <c r="N27" s="3" t="str">
        <f ca="1">IF(M27&lt;&gt;"",TODAY()-Tabelle1[[#This Row],[Kontakt / positiver Test am]],"-")</f>
        <v>-</v>
      </c>
      <c r="O27" s="3" t="str">
        <f ca="1">IF(Tabelle1[[#This Row],[Quarantäne bis]]&lt;&gt;"",Tabelle1[[#This Row],[Quarantäne bis]]-TODAY(),"")</f>
        <v/>
      </c>
      <c r="P27" s="5" t="str" cm="1">
        <f t="array" ref="P27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7" s="8" t="str">
        <f>IF(Tabelle1[[#This Row],[Kontakt / positiver Test am]]&lt;&gt;"",Tabelle1[[#This Row],[Kontakt / positiver Test am]]+10,"")</f>
        <v/>
      </c>
      <c r="R27" s="8" t="str">
        <f>IF(Tabelle1[[#This Row],[Kontakt / positiver Test am]]&lt;&gt;"",Tabelle1[[#This Row],[Kontakt / positiver Test am]]+5,"")</f>
        <v/>
      </c>
      <c r="S27" s="3" t="b">
        <f>Tabelle1[[#This Row],[Freitest vorgelegt am]]&gt;=Tabelle1[[#This Row],[Freitestung möglich am]]</f>
        <v>1</v>
      </c>
    </row>
    <row r="28" spans="1:19" x14ac:dyDescent="0.2">
      <c r="A28">
        <f t="shared" si="0"/>
        <v>27</v>
      </c>
      <c r="G28" s="2"/>
      <c r="H28" s="3" t="str">
        <f ca="1">IF(G27&lt;&gt;"",TODAY()-Tabelle1[[#This Row],[Letzte Dose / negativer Test]],"")</f>
        <v/>
      </c>
      <c r="I28" s="3" t="b">
        <f ca="1">IF(
AND(Tabelle1[[#This Row],[Impfstatus]]="genesen",Tabelle1[[#This Row],[Tage seit letzter Impfung]]&gt;28,Tabelle1[[#This Row],[Tage seit letzter Impfung]]&lt;90),TRUE,FALSE)</f>
        <v>0</v>
      </c>
      <c r="J28" s="3" t="b">
        <f ca="1">IF(
AND(Tabelle1[[#This Row],[Impfstatus]]="voll",Tabelle1[[#This Row],[Tage seit letzter Impfung]]&gt;15,Tabelle1[[#This Row],[Tage seit letzter Impfung]]&lt;90),TRUE,FALSE)</f>
        <v>0</v>
      </c>
      <c r="K28" s="4" t="b">
        <f>IF(Tabelle1[[#This Row],[Impfstatus]]="booster",TRUE,FALSE)</f>
        <v>0</v>
      </c>
      <c r="L28" s="8" t="b">
        <f ca="1">OR(Tabelle1[[#This Row],[Ausnahme booster?]],Tabelle1[[#This Row],[Ausnahme geimpft?]],Tabelle1[[#This Row],[Ausnahme genesen?]])</f>
        <v>0</v>
      </c>
      <c r="N28" s="3" t="str">
        <f ca="1">IF(M28&lt;&gt;"",TODAY()-Tabelle1[[#This Row],[Kontakt / positiver Test am]],"-")</f>
        <v>-</v>
      </c>
      <c r="O28" s="3" t="str">
        <f ca="1">IF(Tabelle1[[#This Row],[Quarantäne bis]]&lt;&gt;"",Tabelle1[[#This Row],[Quarantäne bis]]-TODAY(),"")</f>
        <v/>
      </c>
      <c r="P28" s="5" t="str" cm="1">
        <f t="array" ref="P28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8" s="8" t="str">
        <f>IF(Tabelle1[[#This Row],[Kontakt / positiver Test am]]&lt;&gt;"",Tabelle1[[#This Row],[Kontakt / positiver Test am]]+10,"")</f>
        <v/>
      </c>
      <c r="R28" s="8" t="str">
        <f>IF(Tabelle1[[#This Row],[Kontakt / positiver Test am]]&lt;&gt;"",Tabelle1[[#This Row],[Kontakt / positiver Test am]]+5,"")</f>
        <v/>
      </c>
      <c r="S28" s="3" t="b">
        <f>Tabelle1[[#This Row],[Freitest vorgelegt am]]&gt;=Tabelle1[[#This Row],[Freitestung möglich am]]</f>
        <v>1</v>
      </c>
    </row>
    <row r="29" spans="1:19" x14ac:dyDescent="0.2">
      <c r="A29">
        <f t="shared" si="0"/>
        <v>28</v>
      </c>
      <c r="G29" s="2"/>
      <c r="H29" s="3" t="str">
        <f ca="1">IF(G28&lt;&gt;"",TODAY()-Tabelle1[[#This Row],[Letzte Dose / negativer Test]],"")</f>
        <v/>
      </c>
      <c r="I29" s="3" t="b">
        <f ca="1">IF(
AND(Tabelle1[[#This Row],[Impfstatus]]="genesen",Tabelle1[[#This Row],[Tage seit letzter Impfung]]&gt;28,Tabelle1[[#This Row],[Tage seit letzter Impfung]]&lt;90),TRUE,FALSE)</f>
        <v>0</v>
      </c>
      <c r="J29" s="3" t="b">
        <f ca="1">IF(
AND(Tabelle1[[#This Row],[Impfstatus]]="voll",Tabelle1[[#This Row],[Tage seit letzter Impfung]]&gt;15,Tabelle1[[#This Row],[Tage seit letzter Impfung]]&lt;90),TRUE,FALSE)</f>
        <v>0</v>
      </c>
      <c r="K29" s="4" t="b">
        <f>IF(Tabelle1[[#This Row],[Impfstatus]]="booster",TRUE,FALSE)</f>
        <v>0</v>
      </c>
      <c r="L29" s="8" t="b">
        <f ca="1">OR(Tabelle1[[#This Row],[Ausnahme booster?]],Tabelle1[[#This Row],[Ausnahme geimpft?]],Tabelle1[[#This Row],[Ausnahme genesen?]])</f>
        <v>0</v>
      </c>
      <c r="N29" s="3" t="str">
        <f ca="1">IF(M29&lt;&gt;"",TODAY()-Tabelle1[[#This Row],[Kontakt / positiver Test am]],"-")</f>
        <v>-</v>
      </c>
      <c r="O29" s="3" t="str">
        <f ca="1">IF(Tabelle1[[#This Row],[Quarantäne bis]]&lt;&gt;"",Tabelle1[[#This Row],[Quarantäne bis]]-TODAY(),"")</f>
        <v/>
      </c>
      <c r="P29" s="5" t="str" cm="1">
        <f t="array" ref="P29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29" s="8" t="str">
        <f>IF(Tabelle1[[#This Row],[Kontakt / positiver Test am]]&lt;&gt;"",Tabelle1[[#This Row],[Kontakt / positiver Test am]]+10,"")</f>
        <v/>
      </c>
      <c r="R29" s="8" t="str">
        <f>IF(Tabelle1[[#This Row],[Kontakt / positiver Test am]]&lt;&gt;"",Tabelle1[[#This Row],[Kontakt / positiver Test am]]+5,"")</f>
        <v/>
      </c>
      <c r="S29" s="3" t="b">
        <f>Tabelle1[[#This Row],[Freitest vorgelegt am]]&gt;=Tabelle1[[#This Row],[Freitestung möglich am]]</f>
        <v>1</v>
      </c>
    </row>
    <row r="30" spans="1:19" x14ac:dyDescent="0.2">
      <c r="A30">
        <f t="shared" si="0"/>
        <v>29</v>
      </c>
      <c r="G30" s="2"/>
      <c r="H30" s="3" t="str">
        <f ca="1">IF(G29&lt;&gt;"",TODAY()-Tabelle1[[#This Row],[Letzte Dose / negativer Test]],"")</f>
        <v/>
      </c>
      <c r="I30" s="3" t="b">
        <f ca="1">IF(
AND(Tabelle1[[#This Row],[Impfstatus]]="genesen",Tabelle1[[#This Row],[Tage seit letzter Impfung]]&gt;28,Tabelle1[[#This Row],[Tage seit letzter Impfung]]&lt;90),TRUE,FALSE)</f>
        <v>0</v>
      </c>
      <c r="J30" s="3" t="b">
        <f ca="1">IF(
AND(Tabelle1[[#This Row],[Impfstatus]]="voll",Tabelle1[[#This Row],[Tage seit letzter Impfung]]&gt;15,Tabelle1[[#This Row],[Tage seit letzter Impfung]]&lt;90),TRUE,FALSE)</f>
        <v>0</v>
      </c>
      <c r="K30" s="4" t="b">
        <f>IF(Tabelle1[[#This Row],[Impfstatus]]="booster",TRUE,FALSE)</f>
        <v>0</v>
      </c>
      <c r="L30" s="8" t="b">
        <f ca="1">OR(Tabelle1[[#This Row],[Ausnahme booster?]],Tabelle1[[#This Row],[Ausnahme geimpft?]],Tabelle1[[#This Row],[Ausnahme genesen?]])</f>
        <v>0</v>
      </c>
      <c r="N30" s="3" t="str">
        <f ca="1">IF(M30&lt;&gt;"",TODAY()-Tabelle1[[#This Row],[Kontakt / positiver Test am]],"-")</f>
        <v>-</v>
      </c>
      <c r="O30" s="3" t="str">
        <f ca="1">IF(Tabelle1[[#This Row],[Quarantäne bis]]&lt;&gt;"",Tabelle1[[#This Row],[Quarantäne bis]]-TODAY(),"")</f>
        <v/>
      </c>
      <c r="P30" s="5" t="str" cm="1">
        <f t="array" ref="P30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30" s="8" t="str">
        <f>IF(Tabelle1[[#This Row],[Kontakt / positiver Test am]]&lt;&gt;"",Tabelle1[[#This Row],[Kontakt / positiver Test am]]+10,"")</f>
        <v/>
      </c>
      <c r="R30" s="8" t="str">
        <f>IF(Tabelle1[[#This Row],[Kontakt / positiver Test am]]&lt;&gt;"",Tabelle1[[#This Row],[Kontakt / positiver Test am]]+5,"")</f>
        <v/>
      </c>
      <c r="S30" s="3" t="b">
        <f>Tabelle1[[#This Row],[Freitest vorgelegt am]]&gt;=Tabelle1[[#This Row],[Freitestung möglich am]]</f>
        <v>1</v>
      </c>
    </row>
    <row r="31" spans="1:19" x14ac:dyDescent="0.2">
      <c r="A31">
        <f t="shared" si="0"/>
        <v>30</v>
      </c>
      <c r="G31" s="2"/>
      <c r="H31" s="3" t="str">
        <f ca="1">IF(G30&lt;&gt;"",TODAY()-Tabelle1[[#This Row],[Letzte Dose / negativer Test]],"")</f>
        <v/>
      </c>
      <c r="I31" s="3" t="b">
        <f ca="1">IF(
AND(Tabelle1[[#This Row],[Impfstatus]]="genesen",Tabelle1[[#This Row],[Tage seit letzter Impfung]]&gt;28,Tabelle1[[#This Row],[Tage seit letzter Impfung]]&lt;90),TRUE,FALSE)</f>
        <v>0</v>
      </c>
      <c r="J31" s="3" t="b">
        <f ca="1">IF(
AND(Tabelle1[[#This Row],[Impfstatus]]="voll",Tabelle1[[#This Row],[Tage seit letzter Impfung]]&gt;15,Tabelle1[[#This Row],[Tage seit letzter Impfung]]&lt;90),TRUE,FALSE)</f>
        <v>0</v>
      </c>
      <c r="K31" s="4" t="b">
        <f>IF(Tabelle1[[#This Row],[Impfstatus]]="booster",TRUE,FALSE)</f>
        <v>0</v>
      </c>
      <c r="L31" s="8" t="b">
        <f ca="1">OR(Tabelle1[[#This Row],[Ausnahme booster?]],Tabelle1[[#This Row],[Ausnahme geimpft?]],Tabelle1[[#This Row],[Ausnahme genesen?]])</f>
        <v>0</v>
      </c>
      <c r="N31" s="3" t="str">
        <f ca="1">IF(M31&lt;&gt;"",TODAY()-Tabelle1[[#This Row],[Kontakt / positiver Test am]],"-")</f>
        <v>-</v>
      </c>
      <c r="O31" s="3" t="str">
        <f ca="1">IF(Tabelle1[[#This Row],[Quarantäne bis]]&lt;&gt;"",Tabelle1[[#This Row],[Quarantäne bis]]-TODAY(),"")</f>
        <v/>
      </c>
      <c r="P31" s="5" t="str" cm="1">
        <f t="array" ref="P31" xml:space="preserve">
IF(Tabelle1[[#This Row],[Kontakt / positiver Test am]]&lt;&gt;"",
_xlfn.IFS(
Tabelle1[[#This Row],[Ausnahme von Q.?]],FALSE,
Tabelle1[[#This Row],[Frei getestet?]],FALSE,
Tabelle1[[#This Row],[Tage bis Ende Q.]]&lt;=0,FALSE,
TRUE,TRUE
),"")</f>
        <v/>
      </c>
      <c r="Q31" s="8" t="str">
        <f>IF(Tabelle1[[#This Row],[Kontakt / positiver Test am]]&lt;&gt;"",Tabelle1[[#This Row],[Kontakt / positiver Test am]]+10,"")</f>
        <v/>
      </c>
      <c r="R31" s="8" t="str">
        <f>IF(Tabelle1[[#This Row],[Kontakt / positiver Test am]]&lt;&gt;"",Tabelle1[[#This Row],[Kontakt / positiver Test am]]+5,"")</f>
        <v/>
      </c>
      <c r="S31" s="3" t="b">
        <f>Tabelle1[[#This Row],[Freitest vorgelegt am]]&gt;=Tabelle1[[#This Row],[Freitestung möglich am]]</f>
        <v>1</v>
      </c>
    </row>
  </sheetData>
  <phoneticPr fontId="3" type="noConversion"/>
  <conditionalFormatting sqref="P2:P31">
    <cfRule type="containsText" dxfId="15" priority="1" operator="containsText" text="WAHR">
      <formula>NOT(ISERROR(SEARCH("WAHR",P2)))</formula>
    </cfRule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16448-C83A-C044-AD6C-F2B14F21E05D}">
          <x14:formula1>
            <xm:f>Konfiguration!$A$2:$A$8</xm:f>
          </x14:formula1>
          <xm:sqref>F2:F31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D60D-F93A-614E-91CE-AB9C48AA923C}">
  <dimension ref="A1:A6"/>
  <sheetViews>
    <sheetView workbookViewId="0">
      <selection activeCell="C7" sqref="C7"/>
    </sheetView>
  </sheetViews>
  <sheetFormatPr baseColWidth="10" defaultRowHeight="16" x14ac:dyDescent="0.2"/>
  <cols>
    <col min="1" max="1" width="23" customWidth="1"/>
  </cols>
  <sheetData>
    <row r="1" spans="1:1" x14ac:dyDescent="0.2">
      <c r="A1" s="1" t="s">
        <v>5</v>
      </c>
    </row>
    <row r="2" spans="1:1" x14ac:dyDescent="0.2">
      <c r="A2" t="s">
        <v>6</v>
      </c>
    </row>
    <row r="3" spans="1:1" x14ac:dyDescent="0.2">
      <c r="A3" t="s">
        <v>9</v>
      </c>
    </row>
    <row r="4" spans="1:1" x14ac:dyDescent="0.2">
      <c r="A4" t="s">
        <v>7</v>
      </c>
    </row>
    <row r="5" spans="1:1" x14ac:dyDescent="0.2">
      <c r="A5" t="s">
        <v>10</v>
      </c>
    </row>
    <row r="6" spans="1:1" x14ac:dyDescent="0.2">
      <c r="A6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SuS</vt:lpstr>
      <vt:lpstr>Konfiguration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Schweikl</dc:creator>
  <cp:lastModifiedBy>Uli Schweikl</cp:lastModifiedBy>
  <dcterms:created xsi:type="dcterms:W3CDTF">2022-01-19T21:49:19Z</dcterms:created>
  <dcterms:modified xsi:type="dcterms:W3CDTF">2022-01-20T19:15:13Z</dcterms:modified>
</cp:coreProperties>
</file>