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uriel\Downloads\providers\"/>
    </mc:Choice>
  </mc:AlternateContent>
  <xr:revisionPtr revIDLastSave="0" documentId="13_ncr:1_{B711EE8F-832F-4EA5-B4CB-CF1BAE6A877A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PACKINGLIST" sheetId="3" r:id="rId1"/>
  </sheets>
  <definedNames>
    <definedName name="_xlnm.Print_Area" localSheetId="0">PACKINGLIST!$A$1:$R$206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2" i="3" l="1"/>
  <c r="Q202" i="3"/>
  <c r="Q200" i="3"/>
  <c r="Q171" i="3"/>
  <c r="Q142" i="3"/>
  <c r="Q113" i="3"/>
  <c r="Q84" i="3"/>
  <c r="Q54" i="3"/>
  <c r="Q29" i="3"/>
  <c r="B200" i="3" l="1"/>
  <c r="P188" i="3"/>
  <c r="P200" i="3" s="1"/>
  <c r="R200" i="3" s="1"/>
  <c r="B171" i="3"/>
  <c r="P159" i="3"/>
  <c r="R159" i="3" s="1"/>
  <c r="P171" i="3" l="1"/>
  <c r="R171" i="3" s="1"/>
  <c r="R188" i="3"/>
  <c r="B142" i="3"/>
  <c r="P130" i="3"/>
  <c r="P142" i="3" s="1"/>
  <c r="R142" i="3" s="1"/>
  <c r="B113" i="3"/>
  <c r="P101" i="3"/>
  <c r="R101" i="3" s="1"/>
  <c r="P113" i="3" l="1"/>
  <c r="R113" i="3" s="1"/>
  <c r="R130" i="3"/>
  <c r="B84" i="3"/>
  <c r="P72" i="3"/>
  <c r="R72" i="3" s="1"/>
  <c r="P84" i="3" l="1"/>
  <c r="R84" i="3" s="1"/>
  <c r="B54" i="3"/>
  <c r="P50" i="3"/>
  <c r="R50" i="3" s="1"/>
  <c r="P46" i="3"/>
  <c r="R46" i="3" s="1"/>
  <c r="P26" i="3"/>
  <c r="R26" i="3" s="1"/>
  <c r="P22" i="3"/>
  <c r="R22" i="3" s="1"/>
  <c r="P54" i="3" l="1"/>
  <c r="R54" i="3" s="1"/>
  <c r="P11" i="3"/>
  <c r="R11" i="3" s="1"/>
  <c r="P17" i="3"/>
  <c r="R17" i="3" s="1"/>
  <c r="B29" i="3"/>
  <c r="P29" i="3" l="1"/>
  <c r="R29" i="3" s="1"/>
</calcChain>
</file>

<file path=xl/sharedStrings.xml><?xml version="1.0" encoding="utf-8"?>
<sst xmlns="http://schemas.openxmlformats.org/spreadsheetml/2006/main" count="485" uniqueCount="181">
  <si>
    <t>PACKING LIST</t>
  </si>
  <si>
    <t>ARTICLE NAME</t>
  </si>
  <si>
    <t>SHIPMENT NO</t>
  </si>
  <si>
    <t>DESCRIPTION</t>
  </si>
  <si>
    <t>CONTAINER NO</t>
  </si>
  <si>
    <t>ORDER NO.</t>
  </si>
  <si>
    <t>LOADING PORT</t>
  </si>
  <si>
    <t>DESTINATION</t>
  </si>
  <si>
    <t>CONTAINER SIZE</t>
  </si>
  <si>
    <t>ETD./ETA.:</t>
  </si>
  <si>
    <t>CTN.</t>
  </si>
  <si>
    <t>QTY</t>
  </si>
  <si>
    <t>STYLE</t>
  </si>
  <si>
    <t>BRAND</t>
  </si>
  <si>
    <t>COLOR ASSORTMENT/CTN</t>
  </si>
  <si>
    <t>SIZE ASSORTMENT/CTN</t>
  </si>
  <si>
    <t>PCS</t>
  </si>
  <si>
    <t>TTL</t>
  </si>
  <si>
    <t>N0.</t>
  </si>
  <si>
    <t>OF CTNS</t>
  </si>
  <si>
    <t>NO.</t>
  </si>
  <si>
    <t>NAME</t>
  </si>
  <si>
    <t>A</t>
  </si>
  <si>
    <t>B</t>
  </si>
  <si>
    <t>C</t>
  </si>
  <si>
    <t>S/CH</t>
  </si>
  <si>
    <t>M/M</t>
  </si>
  <si>
    <t>L/G</t>
  </si>
  <si>
    <t>XL/EG</t>
  </si>
  <si>
    <t>PER CTN</t>
  </si>
  <si>
    <t>QTY(pcs)</t>
  </si>
  <si>
    <t>QTY(dozen)</t>
  </si>
  <si>
    <t>TTL(ctns)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</si>
  <si>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</si>
  <si>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TTL(pcs/dozen)</t>
  </si>
  <si>
    <t>CTN SIZE:</t>
  </si>
  <si>
    <t>CTN W/T.:</t>
  </si>
  <si>
    <t>TTL CBM:</t>
  </si>
  <si>
    <t>TTL G.W.:</t>
  </si>
  <si>
    <t>TTL N.W.:</t>
  </si>
  <si>
    <t>TTL CTNS</t>
    <phoneticPr fontId="3" type="noConversion"/>
  </si>
  <si>
    <t>TTL VOL</t>
    <phoneticPr fontId="3" type="noConversion"/>
  </si>
  <si>
    <t>TTL G.W.</t>
    <phoneticPr fontId="3" type="noConversion"/>
  </si>
  <si>
    <t>TTL PCS</t>
    <phoneticPr fontId="3" type="noConversion"/>
  </si>
  <si>
    <t>SH-B3172</t>
    <phoneticPr fontId="3" type="noConversion"/>
  </si>
  <si>
    <t>125-372</t>
    <phoneticPr fontId="3" type="noConversion"/>
  </si>
  <si>
    <t>ELENA PLUS</t>
    <phoneticPr fontId="3" type="noConversion"/>
  </si>
  <si>
    <t>LADIES T800 TRENCH COAT FAKE FINE FUR LINING PLUS SIZE</t>
    <phoneticPr fontId="3" type="noConversion"/>
  </si>
  <si>
    <t>1--60</t>
    <phoneticPr fontId="3" type="noConversion"/>
  </si>
  <si>
    <t>GREENFIELD</t>
    <phoneticPr fontId="3" type="noConversion"/>
  </si>
  <si>
    <t>BLACK</t>
    <phoneticPr fontId="3" type="noConversion"/>
  </si>
  <si>
    <t>D.NAVY</t>
    <phoneticPr fontId="3" type="noConversion"/>
  </si>
  <si>
    <t>BURGUNDY</t>
    <phoneticPr fontId="3" type="noConversion"/>
  </si>
  <si>
    <t>STONE</t>
    <phoneticPr fontId="3" type="noConversion"/>
  </si>
  <si>
    <t>D.KHAKI</t>
    <phoneticPr fontId="3" type="noConversion"/>
  </si>
  <si>
    <t>PALE ROSE</t>
    <phoneticPr fontId="3" type="noConversion"/>
  </si>
  <si>
    <t>1X</t>
    <phoneticPr fontId="3" type="noConversion"/>
  </si>
  <si>
    <t>2X</t>
    <phoneticPr fontId="3" type="noConversion"/>
  </si>
  <si>
    <t>3X</t>
    <phoneticPr fontId="3" type="noConversion"/>
  </si>
  <si>
    <t>4X</t>
    <phoneticPr fontId="3" type="noConversion"/>
  </si>
  <si>
    <t>60*45*40</t>
    <phoneticPr fontId="3" type="noConversion"/>
  </si>
  <si>
    <t>15 KGS</t>
    <phoneticPr fontId="3" type="noConversion"/>
  </si>
  <si>
    <t>945 KGS</t>
    <phoneticPr fontId="3" type="noConversion"/>
  </si>
  <si>
    <t>850.50 KGS</t>
    <phoneticPr fontId="3" type="noConversion"/>
  </si>
  <si>
    <t>225-464</t>
    <phoneticPr fontId="3" type="noConversion"/>
  </si>
  <si>
    <t>DOBBY</t>
    <phoneticPr fontId="3" type="noConversion"/>
  </si>
  <si>
    <t>MENS FISHBONE WITH TPU PP JACKETS FLANNEL LINING</t>
    <phoneticPr fontId="3" type="noConversion"/>
  </si>
  <si>
    <t>1--49</t>
    <phoneticPr fontId="3" type="noConversion"/>
  </si>
  <si>
    <t>IDOL NAVY</t>
    <phoneticPr fontId="3" type="noConversion"/>
  </si>
  <si>
    <t>CAMEL</t>
    <phoneticPr fontId="3" type="noConversion"/>
  </si>
  <si>
    <t>COFFEE</t>
    <phoneticPr fontId="3" type="noConversion"/>
  </si>
  <si>
    <t>S/CH</t>
    <phoneticPr fontId="3" type="noConversion"/>
  </si>
  <si>
    <t>M/M</t>
    <phoneticPr fontId="3" type="noConversion"/>
  </si>
  <si>
    <t>L/G</t>
    <phoneticPr fontId="3" type="noConversion"/>
  </si>
  <si>
    <t>XL/EG</t>
    <phoneticPr fontId="3" type="noConversion"/>
  </si>
  <si>
    <t>56*36*49</t>
    <phoneticPr fontId="3" type="noConversion"/>
  </si>
  <si>
    <t>29 KGS</t>
    <phoneticPr fontId="3" type="noConversion"/>
  </si>
  <si>
    <t>4.90 CBM</t>
    <phoneticPr fontId="3" type="noConversion"/>
  </si>
  <si>
    <t>1450 KGS</t>
    <phoneticPr fontId="3" type="noConversion"/>
  </si>
  <si>
    <t>1375 KGS</t>
    <phoneticPr fontId="3" type="noConversion"/>
  </si>
  <si>
    <t>FORMAZZA PLUS</t>
    <phoneticPr fontId="3" type="noConversion"/>
  </si>
  <si>
    <t>XI-A4591</t>
    <phoneticPr fontId="3" type="noConversion"/>
  </si>
  <si>
    <t>LADIES STRECH FABRIC BONDED FLEECE LONG JACKETS PLUS SIZE</t>
    <phoneticPr fontId="3" type="noConversion"/>
  </si>
  <si>
    <t>225-600</t>
    <phoneticPr fontId="3" type="noConversion"/>
  </si>
  <si>
    <t>2x</t>
    <phoneticPr fontId="3" type="noConversion"/>
  </si>
  <si>
    <t>3x</t>
    <phoneticPr fontId="3" type="noConversion"/>
  </si>
  <si>
    <t>4x</t>
    <phoneticPr fontId="3" type="noConversion"/>
  </si>
  <si>
    <t>IDOL NAVY</t>
    <phoneticPr fontId="3" type="noConversion"/>
  </si>
  <si>
    <t>BLACK</t>
    <phoneticPr fontId="3" type="noConversion"/>
  </si>
  <si>
    <t>NAVY</t>
    <phoneticPr fontId="3" type="noConversion"/>
  </si>
  <si>
    <t>FRENCH ROAST</t>
    <phoneticPr fontId="3" type="noConversion"/>
  </si>
  <si>
    <t>KHAKI</t>
    <phoneticPr fontId="3" type="noConversion"/>
  </si>
  <si>
    <t>58*39*56</t>
    <phoneticPr fontId="3" type="noConversion"/>
  </si>
  <si>
    <t>26 KGS</t>
    <phoneticPr fontId="3" type="noConversion"/>
  </si>
  <si>
    <t>4.31 CBM</t>
    <phoneticPr fontId="3" type="noConversion"/>
  </si>
  <si>
    <t>884 KGS</t>
    <phoneticPr fontId="3" type="noConversion"/>
  </si>
  <si>
    <t>850 KGS</t>
    <phoneticPr fontId="3" type="noConversion"/>
  </si>
  <si>
    <t>SILAS</t>
    <phoneticPr fontId="3" type="noConversion"/>
  </si>
  <si>
    <t>SH-A3442</t>
    <phoneticPr fontId="3" type="noConversion"/>
  </si>
  <si>
    <t>MENS CORDUROY BONDED YANGJIAN FUR SHORT JACKETS RIB ON BUTTOM</t>
    <phoneticPr fontId="3" type="noConversion"/>
  </si>
  <si>
    <t>226-026</t>
    <phoneticPr fontId="3" type="noConversion"/>
  </si>
  <si>
    <t>CAMEL</t>
    <phoneticPr fontId="3" type="noConversion"/>
  </si>
  <si>
    <t>BROWN</t>
    <phoneticPr fontId="3" type="noConversion"/>
  </si>
  <si>
    <t>70*52*43</t>
    <phoneticPr fontId="3" type="noConversion"/>
  </si>
  <si>
    <t>20.50 KGS</t>
    <phoneticPr fontId="3" type="noConversion"/>
  </si>
  <si>
    <t>8.792 CBM</t>
    <phoneticPr fontId="3" type="noConversion"/>
  </si>
  <si>
    <t>1148 KGS</t>
    <phoneticPr fontId="3" type="noConversion"/>
  </si>
  <si>
    <t>1036 KGS</t>
    <phoneticPr fontId="3" type="noConversion"/>
  </si>
  <si>
    <t>VETRALLA</t>
    <phoneticPr fontId="3" type="noConversion"/>
  </si>
  <si>
    <t>LADIES SUEDE BONDED YANGJIAN FUR REVERSIBLE LONG JACKETS</t>
    <phoneticPr fontId="3" type="noConversion"/>
  </si>
  <si>
    <t>226-008</t>
    <phoneticPr fontId="3" type="noConversion"/>
  </si>
  <si>
    <t>IDOL NAVY</t>
    <phoneticPr fontId="3" type="noConversion"/>
  </si>
  <si>
    <t>BLACK/BLACK</t>
    <phoneticPr fontId="3" type="noConversion"/>
  </si>
  <si>
    <t>CAMEL/BEIGE</t>
    <phoneticPr fontId="3" type="noConversion"/>
  </si>
  <si>
    <t>COFFEE/BEIGE</t>
    <phoneticPr fontId="3" type="noConversion"/>
  </si>
  <si>
    <t>SAND/SAND</t>
    <phoneticPr fontId="3" type="noConversion"/>
  </si>
  <si>
    <t>80*56*48</t>
    <phoneticPr fontId="3" type="noConversion"/>
  </si>
  <si>
    <t>28 KGS</t>
    <phoneticPr fontId="3" type="noConversion"/>
  </si>
  <si>
    <t>9.03 CBM</t>
    <phoneticPr fontId="3" type="noConversion"/>
  </si>
  <si>
    <t>1176 KGS</t>
    <phoneticPr fontId="3" type="noConversion"/>
  </si>
  <si>
    <t>1092 KGS</t>
    <phoneticPr fontId="3" type="noConversion"/>
  </si>
  <si>
    <t>GORIZIA</t>
    <phoneticPr fontId="3" type="noConversion"/>
  </si>
  <si>
    <t>LADIES SUEDE SPONGE BONDED FAKE RABBIT FUR LONG PARKA</t>
    <phoneticPr fontId="3" type="noConversion"/>
  </si>
  <si>
    <t>225-557</t>
    <phoneticPr fontId="3" type="noConversion"/>
  </si>
  <si>
    <t>1--74</t>
    <phoneticPr fontId="3" type="noConversion"/>
  </si>
  <si>
    <t>IDOL NAVY</t>
    <phoneticPr fontId="3" type="noConversion"/>
  </si>
  <si>
    <t>BLACK</t>
    <phoneticPr fontId="3" type="noConversion"/>
  </si>
  <si>
    <t>CHOCOLATE</t>
    <phoneticPr fontId="3" type="noConversion"/>
  </si>
  <si>
    <t>OFF WHITE</t>
    <phoneticPr fontId="3" type="noConversion"/>
  </si>
  <si>
    <t>D.BEIGE</t>
    <phoneticPr fontId="3" type="noConversion"/>
  </si>
  <si>
    <t>94*55*47</t>
    <phoneticPr fontId="3" type="noConversion"/>
  </si>
  <si>
    <t>33 KGS</t>
    <phoneticPr fontId="3" type="noConversion"/>
  </si>
  <si>
    <t>17.98 CBM</t>
    <phoneticPr fontId="3" type="noConversion"/>
  </si>
  <si>
    <t>2442 KGS</t>
    <phoneticPr fontId="3" type="noConversion"/>
  </si>
  <si>
    <t>2294 KGS</t>
    <phoneticPr fontId="3" type="noConversion"/>
  </si>
  <si>
    <t>COMISO HOOD</t>
    <phoneticPr fontId="3" type="noConversion"/>
  </si>
  <si>
    <t>MENS BREATHABLE PU BONDED ICELAND FUR JACKETS WITH HOOD</t>
    <phoneticPr fontId="3" type="noConversion"/>
  </si>
  <si>
    <t>225-594</t>
    <phoneticPr fontId="3" type="noConversion"/>
  </si>
  <si>
    <t>1--50</t>
    <phoneticPr fontId="3" type="noConversion"/>
  </si>
  <si>
    <t>IDOL NAVY</t>
    <phoneticPr fontId="3" type="noConversion"/>
  </si>
  <si>
    <t>BLACK/BLACK</t>
    <phoneticPr fontId="3" type="noConversion"/>
  </si>
  <si>
    <t>BLACK/STONE</t>
    <phoneticPr fontId="3" type="noConversion"/>
  </si>
  <si>
    <t>CHOCOLATE/L.BEIGE</t>
    <phoneticPr fontId="3" type="noConversion"/>
  </si>
  <si>
    <t>D.KHAKI/D.KHAKI</t>
    <phoneticPr fontId="3" type="noConversion"/>
  </si>
  <si>
    <t>80*55*74</t>
    <phoneticPr fontId="3" type="noConversion"/>
  </si>
  <si>
    <t>35 KGS</t>
    <phoneticPr fontId="3" type="noConversion"/>
  </si>
  <si>
    <t>16.17 CBM</t>
    <phoneticPr fontId="3" type="noConversion"/>
  </si>
  <si>
    <t>1750 KGS</t>
    <phoneticPr fontId="3" type="noConversion"/>
  </si>
  <si>
    <t>1650 KGS</t>
    <phoneticPr fontId="3" type="noConversion"/>
  </si>
  <si>
    <r>
      <t>3</t>
    </r>
    <r>
      <rPr>
        <sz val="12"/>
        <rFont val="宋体"/>
        <family val="3"/>
        <charset val="134"/>
      </rPr>
      <t>69 CTNS</t>
    </r>
    <phoneticPr fontId="3" type="noConversion"/>
  </si>
  <si>
    <r>
      <t>9</t>
    </r>
    <r>
      <rPr>
        <sz val="12"/>
        <rFont val="宋体"/>
        <family val="3"/>
        <charset val="134"/>
      </rPr>
      <t>437 PCS</t>
    </r>
    <phoneticPr fontId="3" type="noConversion"/>
  </si>
  <si>
    <t>SH-A3452</t>
  </si>
  <si>
    <r>
      <t>6</t>
    </r>
    <r>
      <rPr>
        <sz val="12"/>
        <rFont val="宋体"/>
        <family val="3"/>
        <charset val="134"/>
      </rPr>
      <t>8.092 CBM</t>
    </r>
    <phoneticPr fontId="3" type="noConversion"/>
  </si>
  <si>
    <r>
      <t>9</t>
    </r>
    <r>
      <rPr>
        <sz val="12"/>
        <rFont val="宋体"/>
        <family val="3"/>
        <charset val="134"/>
      </rPr>
      <t>795 KGS</t>
    </r>
    <phoneticPr fontId="3" type="noConversion"/>
  </si>
  <si>
    <t>6.91CBM</t>
    <phoneticPr fontId="3" type="noConversion"/>
  </si>
  <si>
    <t>WH3039</t>
    <phoneticPr fontId="3" type="noConversion"/>
  </si>
  <si>
    <t>FFAU1647859</t>
    <phoneticPr fontId="3" type="noConversion"/>
  </si>
  <si>
    <t>SHANGHAI</t>
    <phoneticPr fontId="3" type="noConversion"/>
  </si>
  <si>
    <t>40HQ</t>
    <phoneticPr fontId="3" type="noConversion"/>
  </si>
  <si>
    <t>L.A.USA</t>
    <phoneticPr fontId="3" type="noConversion"/>
  </si>
  <si>
    <t>PRECIO</t>
  </si>
  <si>
    <t xml:space="preserve">MONTO TOTAL </t>
  </si>
  <si>
    <t>3JA7975</t>
  </si>
  <si>
    <t>3VT8489</t>
  </si>
  <si>
    <t>DESCRIPCION</t>
  </si>
  <si>
    <t>3JA8299</t>
  </si>
  <si>
    <t>GABARDINA ELENA CON CINTURON TALLAS PLUS</t>
  </si>
  <si>
    <t>CHAMARRA ACABADO TPU INTERIOR DE FRANELA ACOLCHADA Y CUELLO DE PANA</t>
  </si>
  <si>
    <t>CHAMARRA POLIURETANO CON GORRO TALLAS PLUS</t>
  </si>
  <si>
    <t xml:space="preserve">CHAMARRA DE PANA CON BORREGA EN CUELLO Y FUR INTERIOR DE BORREGA </t>
  </si>
  <si>
    <t>CHAMARRA LARGA REVERSIBLE  TIPO MALBORO</t>
  </si>
  <si>
    <t>CHAMARRA SUEDE CON GORRO DESMONTABLE Y FUR INTEIROR</t>
  </si>
  <si>
    <t xml:space="preserve">CHAMARRA VINIPIEL CON FUR INTERIOR </t>
  </si>
  <si>
    <t>1AK7986</t>
  </si>
  <si>
    <t>AND260007</t>
  </si>
  <si>
    <t>1AK7843</t>
  </si>
  <si>
    <t>AND260011</t>
  </si>
  <si>
    <t>AND260017</t>
  </si>
  <si>
    <t>AND260016</t>
  </si>
  <si>
    <t>3JA8065</t>
  </si>
  <si>
    <t>3JA8205-2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</si>
</sst>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>
    <font>
      <sz val="12"/>
      <name val="宋体"/>
      <charset val="134"/>
    </font>
    <font>
      <sz val="18"/>
      <name val="Arial"/>
      <family val="2"/>
    </font>
    <font>
      <sz val="12"/>
      <name val="Arial"/>
      <family val="2"/>
    </font>
    <font>
      <sz val="9"/>
      <name val="宋体"/>
      <family val="3"/>
      <charset val="134"/>
    </font>
    <font>
      <sz val="11"/>
      <name val="Arial"/>
      <family val="2"/>
    </font>
    <font>
      <u/>
      <sz val="11"/>
      <name val="Arial"/>
      <family val="2"/>
    </font>
    <font>
      <sz val="12"/>
      <name val="宋体"/>
      <family val="3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4" xfId="0" applyFont="1" applyBorder="1"/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7" xfId="0" applyFont="1" applyBorder="1"/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1" xfId="0" applyFont="1" applyBorder="1"/>
    <xf numFmtId="0" fontId="4" fillId="0" borderId="11" xfId="0" applyFont="1" applyBorder="1" applyAlignment="1">
      <alignment horizontal="center"/>
    </xf>
    <xf numFmtId="0" fontId="4" fillId="0" borderId="18" xfId="0" applyFont="1" applyBorder="1"/>
    <xf numFmtId="0" fontId="4" fillId="0" borderId="12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4" xfId="0" applyFont="1" applyBorder="1"/>
    <xf numFmtId="0" fontId="4" fillId="0" borderId="14" xfId="0" applyFont="1" applyBorder="1" applyAlignment="1">
      <alignment horizontal="center"/>
    </xf>
    <xf numFmtId="0" fontId="4" fillId="0" borderId="19" xfId="0" applyFont="1" applyBorder="1"/>
    <xf numFmtId="14" fontId="4" fillId="0" borderId="0" xfId="0" applyNumberFormat="1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 applyAlignment="1">
      <alignment horizontal="left"/>
    </xf>
    <xf numFmtId="0" fontId="4" fillId="0" borderId="6" xfId="0" applyFont="1" applyBorder="1"/>
    <xf numFmtId="0" fontId="4" fillId="0" borderId="6" xfId="0" applyFont="1" applyBorder="1" applyAlignment="1">
      <alignment horizontal="right"/>
    </xf>
    <xf numFmtId="0" fontId="4" fillId="0" borderId="16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5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3" xfId="0" applyFont="1" applyBorder="1"/>
    <xf numFmtId="0" fontId="4" fillId="0" borderId="23" xfId="0" applyFont="1" applyBorder="1" applyAlignment="1">
      <alignment horizontal="center"/>
    </xf>
    <xf numFmtId="0" fontId="6" fillId="0" borderId="20" xfId="0" applyFont="1" applyBorder="1"/>
    <xf numFmtId="44" fontId="0" fillId="0" borderId="0" xfId="1" applyFont="1"/>
    <xf numFmtId="44" fontId="2" fillId="0" borderId="0" xfId="1" applyFont="1"/>
    <xf numFmtId="44" fontId="4" fillId="0" borderId="0" xfId="1" applyFont="1"/>
    <xf numFmtId="44" fontId="4" fillId="0" borderId="3" xfId="1" applyFont="1" applyBorder="1"/>
    <xf numFmtId="44" fontId="4" fillId="0" borderId="24" xfId="1" applyFont="1" applyBorder="1"/>
    <xf numFmtId="44" fontId="4" fillId="0" borderId="25" xfId="1" applyFont="1" applyBorder="1"/>
    <xf numFmtId="44" fontId="4" fillId="0" borderId="26" xfId="1" applyFont="1" applyBorder="1"/>
    <xf numFmtId="44" fontId="4" fillId="0" borderId="27" xfId="1" applyFont="1" applyBorder="1"/>
    <xf numFmtId="44" fontId="4" fillId="0" borderId="9" xfId="1" applyFont="1" applyBorder="1"/>
    <xf numFmtId="44" fontId="4" fillId="0" borderId="14" xfId="1" applyFont="1" applyBorder="1"/>
    <xf numFmtId="44" fontId="4" fillId="0" borderId="11" xfId="1" applyFont="1" applyBorder="1"/>
    <xf numFmtId="44" fontId="4" fillId="0" borderId="7" xfId="1" applyFont="1" applyBorder="1"/>
    <xf numFmtId="44" fontId="4" fillId="0" borderId="6" xfId="1" applyFont="1" applyBorder="1"/>
    <xf numFmtId="44" fontId="4" fillId="0" borderId="23" xfId="1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4" fontId="4" fillId="0" borderId="2" xfId="1" applyFont="1" applyBorder="1" applyAlignment="1">
      <alignment horizontal="center"/>
    </xf>
    <xf numFmtId="44" fontId="4" fillId="0" borderId="6" xfId="1" applyFont="1" applyBorder="1" applyAlignment="1">
      <alignment horizontal="center"/>
    </xf>
    <xf numFmtId="44" fontId="4" fillId="0" borderId="28" xfId="1" applyFont="1" applyBorder="1" applyAlignment="1">
      <alignment horizontal="center" wrapText="1"/>
    </xf>
    <xf numFmtId="44" fontId="4" fillId="0" borderId="29" xfId="1" applyFont="1" applyBorder="1" applyAlignment="1">
      <alignment horizont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15</xdr:row>
      <xdr:rowOff>91440</xdr:rowOff>
    </xdr:from>
    <xdr:to>
      <xdr:col>3</xdr:col>
      <xdr:colOff>2265</xdr:colOff>
      <xdr:row>24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84D3AC-0CD8-45A2-8F8F-C1F25A32B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" y="2880360"/>
          <a:ext cx="150340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640080</xdr:colOff>
      <xdr:row>47</xdr:row>
      <xdr:rowOff>121920</xdr:rowOff>
    </xdr:from>
    <xdr:to>
      <xdr:col>3</xdr:col>
      <xdr:colOff>14528</xdr:colOff>
      <xdr:row>52</xdr:row>
      <xdr:rowOff>159719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BEBE3B-452D-439A-9E93-8746E76A9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220" y="8679180"/>
          <a:ext cx="1218488" cy="1028399"/>
        </a:xfrm>
        <a:prstGeom prst="rect">
          <a:avLst/>
        </a:prstGeom>
      </xdr:spPr>
    </xdr:pic>
    <xdr:clientData/>
  </xdr:twoCellAnchor>
  <xdr:twoCellAnchor editAs="oneCell">
    <xdr:from>
      <xdr:col>0</xdr:col>
      <xdr:colOff>644810</xdr:colOff>
      <xdr:row>73</xdr:row>
      <xdr:rowOff>145580</xdr:rowOff>
    </xdr:from>
    <xdr:to>
      <xdr:col>2</xdr:col>
      <xdr:colOff>617126</xdr:colOff>
      <xdr:row>80</xdr:row>
      <xdr:rowOff>197193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B074390-31B4-4DD8-A3B4-4D0CE7DBD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4810" y="13739660"/>
          <a:ext cx="2014476" cy="1438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"/>
  <sheetViews>
    <sheetView tabSelected="1" topLeftCell="A171" zoomScale="88" zoomScaleNormal="100" zoomScaleSheetLayoutView="100" workbookViewId="0">
      <selection activeCell="C193" sqref="C193"/>
    </sheetView>
  </sheetViews>
  <sheetFormatPr baseColWidth="10" defaultColWidth="9" defaultRowHeight="15"/>
  <cols>
    <col min="1" max="1" width="14.6640625" customWidth="1"/>
    <col min="2" max="3" width="12.08203125" customWidth="1"/>
    <col min="4" max="4" width="14.33203125" customWidth="1"/>
    <col min="5" max="5" width="12.08203125" style="47" customWidth="1"/>
    <col min="6" max="6" width="23.58203125" customWidth="1"/>
    <col min="11" max="11" width="14.6640625" customWidth="1"/>
    <col min="12" max="12" width="18.08203125" customWidth="1"/>
    <col min="17" max="17" width="12.08203125" style="47" bestFit="1" customWidth="1"/>
  </cols>
  <sheetData>
    <row r="1" spans="1:18" ht="22.5">
      <c r="F1" s="61" t="s">
        <v>0</v>
      </c>
      <c r="G1" s="62"/>
      <c r="H1" s="62"/>
      <c r="I1" s="62"/>
      <c r="J1" s="62"/>
      <c r="K1" s="62"/>
      <c r="L1" s="62"/>
      <c r="M1" s="62"/>
    </row>
    <row r="2" spans="1:18" ht="16">
      <c r="A2" s="1"/>
      <c r="B2" s="1"/>
      <c r="C2" s="1"/>
      <c r="D2" s="1"/>
      <c r="E2" s="48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48"/>
      <c r="R2" s="1"/>
    </row>
    <row r="3" spans="1:18" ht="16">
      <c r="A3" s="1"/>
      <c r="B3" s="1"/>
      <c r="C3" s="1"/>
      <c r="D3" s="1"/>
      <c r="E3" s="48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48"/>
      <c r="R3" s="1"/>
    </row>
    <row r="4" spans="1:18" s="3" customFormat="1" ht="14">
      <c r="E4" s="49"/>
      <c r="G4" s="4"/>
      <c r="H4" s="4"/>
      <c r="I4" s="4"/>
      <c r="J4" s="4"/>
      <c r="K4" s="3" t="s">
        <v>1</v>
      </c>
      <c r="L4" s="3" t="s">
        <v>46</v>
      </c>
      <c r="Q4" s="49"/>
    </row>
    <row r="5" spans="1:18" s="3" customFormat="1" ht="14">
      <c r="A5" s="3" t="s">
        <v>2</v>
      </c>
      <c r="B5" s="3" t="s">
        <v>155</v>
      </c>
      <c r="E5" s="49"/>
      <c r="K5" s="3" t="s">
        <v>3</v>
      </c>
      <c r="L5" s="63" t="s">
        <v>47</v>
      </c>
      <c r="M5" s="63"/>
      <c r="N5" s="63"/>
      <c r="O5" s="63"/>
      <c r="P5" s="63"/>
      <c r="Q5" s="63"/>
      <c r="R5" s="63"/>
    </row>
    <row r="6" spans="1:18" s="3" customFormat="1" ht="14">
      <c r="A6" s="3" t="s">
        <v>4</v>
      </c>
      <c r="B6" s="3" t="s">
        <v>156</v>
      </c>
      <c r="E6" s="49"/>
      <c r="K6" s="3" t="s">
        <v>5</v>
      </c>
      <c r="L6" s="3" t="s">
        <v>45</v>
      </c>
      <c r="M6" s="3" t="s">
        <v>44</v>
      </c>
      <c r="Q6" s="49"/>
    </row>
    <row r="7" spans="1:18" s="3" customFormat="1" ht="14">
      <c r="A7" s="3" t="s">
        <v>6</v>
      </c>
      <c r="B7" s="3" t="s">
        <v>157</v>
      </c>
      <c r="E7" s="49"/>
      <c r="K7" s="3" t="s">
        <v>7</v>
      </c>
      <c r="L7" s="3" t="s">
        <v>159</v>
      </c>
      <c r="Q7" s="49"/>
    </row>
    <row r="8" spans="1:18" s="3" customFormat="1" ht="14">
      <c r="A8" s="3" t="s">
        <v>8</v>
      </c>
      <c r="B8" s="3" t="s">
        <v>158</v>
      </c>
      <c r="E8" s="49"/>
      <c r="K8" s="3" t="s">
        <v>9</v>
      </c>
      <c r="L8" s="25">
        <v>46215</v>
      </c>
      <c r="Q8" s="49"/>
    </row>
    <row r="9" spans="1:18" s="3" customFormat="1" ht="14">
      <c r="A9" s="26" t="s">
        <v>10</v>
      </c>
      <c r="B9" s="27" t="s">
        <v>11</v>
      </c>
      <c r="C9" s="27" t="s">
        <v>12</v>
      </c>
      <c r="D9" s="64" t="s">
        <v>164</v>
      </c>
      <c r="E9" s="66" t="s">
        <v>160</v>
      </c>
      <c r="F9" s="27" t="s">
        <v>13</v>
      </c>
      <c r="G9" s="28" t="s">
        <v>14</v>
      </c>
      <c r="H9" s="29"/>
      <c r="I9" s="5"/>
      <c r="J9" s="29"/>
      <c r="K9" s="28" t="s">
        <v>15</v>
      </c>
      <c r="L9" s="29"/>
      <c r="M9" s="29"/>
      <c r="N9" s="29"/>
      <c r="O9" s="27" t="s">
        <v>16</v>
      </c>
      <c r="P9" s="30" t="s">
        <v>17</v>
      </c>
      <c r="Q9" s="68" t="s">
        <v>161</v>
      </c>
      <c r="R9" s="30" t="s">
        <v>17</v>
      </c>
    </row>
    <row r="10" spans="1:18" s="3" customFormat="1" ht="14">
      <c r="A10" s="31" t="s">
        <v>18</v>
      </c>
      <c r="B10" s="32" t="s">
        <v>19</v>
      </c>
      <c r="C10" s="32" t="s">
        <v>20</v>
      </c>
      <c r="D10" s="65"/>
      <c r="E10" s="67"/>
      <c r="F10" s="32" t="s">
        <v>21</v>
      </c>
      <c r="G10" s="19" t="s">
        <v>22</v>
      </c>
      <c r="H10" s="19" t="s">
        <v>23</v>
      </c>
      <c r="I10" s="32" t="s">
        <v>24</v>
      </c>
      <c r="J10" s="19"/>
      <c r="K10" s="19" t="s">
        <v>56</v>
      </c>
      <c r="L10" s="19" t="s">
        <v>57</v>
      </c>
      <c r="M10" s="19" t="s">
        <v>58</v>
      </c>
      <c r="N10" s="19" t="s">
        <v>59</v>
      </c>
      <c r="O10" s="32" t="s">
        <v>29</v>
      </c>
      <c r="P10" s="33" t="s">
        <v>30</v>
      </c>
      <c r="Q10" s="69"/>
      <c r="R10" s="33" t="s">
        <v>31</v>
      </c>
    </row>
    <row r="11" spans="1:18" s="3" customFormat="1" ht="14">
      <c r="A11" s="6" t="s">
        <v>48</v>
      </c>
      <c r="B11" s="7">
        <v>60</v>
      </c>
      <c r="C11" s="8" t="s">
        <v>165</v>
      </c>
      <c r="D11" s="76" t="s">
        <v>166</v>
      </c>
      <c r="E11" s="55"/>
      <c r="F11" s="8" t="s">
        <v>49</v>
      </c>
      <c r="G11" s="8" t="s">
        <v>50</v>
      </c>
      <c r="H11" s="7"/>
      <c r="I11" s="9"/>
      <c r="J11" s="9"/>
      <c r="K11" s="9">
        <v>1</v>
      </c>
      <c r="L11" s="9">
        <v>1</v>
      </c>
      <c r="M11" s="9">
        <v>1</v>
      </c>
      <c r="N11" s="9">
        <v>1</v>
      </c>
      <c r="O11" s="8">
        <v>24</v>
      </c>
      <c r="P11" s="8">
        <f>B11*O11</f>
        <v>1440</v>
      </c>
      <c r="Q11" s="50"/>
      <c r="R11" s="10">
        <f>P11/12</f>
        <v>120</v>
      </c>
    </row>
    <row r="12" spans="1:18" s="3" customFormat="1" ht="15.65" customHeight="1">
      <c r="A12" s="20"/>
      <c r="B12" s="21"/>
      <c r="C12" s="22"/>
      <c r="D12" s="77"/>
      <c r="E12" s="56">
        <v>8.8000000000000007</v>
      </c>
      <c r="F12" s="22"/>
      <c r="G12" s="22" t="s">
        <v>51</v>
      </c>
      <c r="H12" s="21"/>
      <c r="I12" s="23"/>
      <c r="J12" s="23"/>
      <c r="K12" s="23">
        <v>1</v>
      </c>
      <c r="L12" s="23">
        <v>1</v>
      </c>
      <c r="M12" s="23">
        <v>1</v>
      </c>
      <c r="N12" s="23">
        <v>1</v>
      </c>
      <c r="O12" s="22"/>
      <c r="P12" s="22"/>
      <c r="Q12" s="51"/>
      <c r="R12" s="40"/>
    </row>
    <row r="13" spans="1:18" s="3" customFormat="1" ht="15.65" customHeight="1">
      <c r="A13" s="20"/>
      <c r="B13" s="21"/>
      <c r="C13" s="22"/>
      <c r="D13" s="77"/>
      <c r="E13" s="56"/>
      <c r="F13" s="22"/>
      <c r="G13" s="22" t="s">
        <v>52</v>
      </c>
      <c r="H13" s="21"/>
      <c r="I13" s="23"/>
      <c r="J13" s="23"/>
      <c r="K13" s="23">
        <v>1</v>
      </c>
      <c r="L13" s="23">
        <v>1</v>
      </c>
      <c r="M13" s="23">
        <v>1</v>
      </c>
      <c r="N13" s="23">
        <v>1</v>
      </c>
      <c r="O13" s="22"/>
      <c r="P13" s="22"/>
      <c r="Q13" s="51"/>
      <c r="R13" s="40"/>
    </row>
    <row r="14" spans="1:18" s="3" customFormat="1" ht="15.65" customHeight="1">
      <c r="A14" s="11"/>
      <c r="B14" s="12"/>
      <c r="C14" s="13"/>
      <c r="D14" s="77"/>
      <c r="E14" s="57"/>
      <c r="F14" s="13"/>
      <c r="G14" s="13" t="s">
        <v>53</v>
      </c>
      <c r="H14" s="12"/>
      <c r="I14" s="14"/>
      <c r="J14" s="14"/>
      <c r="K14" s="14">
        <v>1</v>
      </c>
      <c r="L14" s="14">
        <v>1</v>
      </c>
      <c r="M14" s="14">
        <v>1</v>
      </c>
      <c r="N14" s="14">
        <v>1</v>
      </c>
      <c r="O14" s="13"/>
      <c r="P14" s="13"/>
      <c r="Q14" s="52"/>
      <c r="R14" s="15"/>
    </row>
    <row r="15" spans="1:18" s="3" customFormat="1" ht="15.65" customHeight="1">
      <c r="A15" s="11"/>
      <c r="B15" s="12"/>
      <c r="C15" s="13"/>
      <c r="D15" s="77"/>
      <c r="E15" s="57"/>
      <c r="F15" s="13"/>
      <c r="G15" s="13" t="s">
        <v>54</v>
      </c>
      <c r="H15" s="12"/>
      <c r="I15" s="14"/>
      <c r="J15" s="14"/>
      <c r="K15" s="14">
        <v>1</v>
      </c>
      <c r="L15" s="14">
        <v>1</v>
      </c>
      <c r="M15" s="14">
        <v>1</v>
      </c>
      <c r="N15" s="14">
        <v>1</v>
      </c>
      <c r="O15" s="13"/>
      <c r="P15" s="13"/>
      <c r="Q15" s="52"/>
      <c r="R15" s="15"/>
    </row>
    <row r="16" spans="1:18" s="3" customFormat="1" ht="15.65" customHeight="1">
      <c r="A16" s="16"/>
      <c r="B16" s="17"/>
      <c r="C16" s="18"/>
      <c r="D16" s="78"/>
      <c r="E16" s="58"/>
      <c r="F16" s="18"/>
      <c r="G16" s="18" t="s">
        <v>55</v>
      </c>
      <c r="H16" s="17"/>
      <c r="I16" s="19"/>
      <c r="J16" s="19"/>
      <c r="K16" s="19">
        <v>1</v>
      </c>
      <c r="L16" s="19">
        <v>1</v>
      </c>
      <c r="M16" s="19">
        <v>1</v>
      </c>
      <c r="N16" s="19">
        <v>1</v>
      </c>
      <c r="O16" s="18"/>
      <c r="P16" s="13"/>
      <c r="Q16" s="52"/>
      <c r="R16" s="15"/>
    </row>
    <row r="17" spans="1:18" s="3" customFormat="1" ht="14">
      <c r="A17" s="6">
        <v>61</v>
      </c>
      <c r="B17" s="7">
        <v>1</v>
      </c>
      <c r="C17" s="8"/>
      <c r="D17" s="8"/>
      <c r="E17" s="55"/>
      <c r="F17" s="8"/>
      <c r="G17" s="8" t="s">
        <v>50</v>
      </c>
      <c r="H17" s="7"/>
      <c r="I17" s="9"/>
      <c r="J17" s="9"/>
      <c r="K17" s="9">
        <v>1</v>
      </c>
      <c r="L17" s="9">
        <v>1</v>
      </c>
      <c r="M17" s="9">
        <v>1</v>
      </c>
      <c r="N17" s="9">
        <v>1</v>
      </c>
      <c r="O17" s="8">
        <v>24</v>
      </c>
      <c r="P17" s="8">
        <f>B17*O17</f>
        <v>24</v>
      </c>
      <c r="Q17" s="50"/>
      <c r="R17" s="10">
        <f t="shared" ref="R17:R29" si="0">P17/12</f>
        <v>2</v>
      </c>
    </row>
    <row r="18" spans="1:18" s="3" customFormat="1" ht="14">
      <c r="A18" s="20"/>
      <c r="B18" s="21"/>
      <c r="C18" s="22"/>
      <c r="D18" s="22"/>
      <c r="E18" s="56"/>
      <c r="F18" s="22"/>
      <c r="G18" s="22" t="s">
        <v>51</v>
      </c>
      <c r="H18" s="21"/>
      <c r="I18" s="23"/>
      <c r="J18" s="23"/>
      <c r="K18" s="23">
        <v>2</v>
      </c>
      <c r="L18" s="23">
        <v>2</v>
      </c>
      <c r="M18" s="23">
        <v>2</v>
      </c>
      <c r="N18" s="23">
        <v>2</v>
      </c>
      <c r="O18" s="22"/>
      <c r="P18" s="22"/>
      <c r="Q18" s="51"/>
      <c r="R18" s="40"/>
    </row>
    <row r="19" spans="1:18" s="3" customFormat="1" ht="14">
      <c r="A19" s="20"/>
      <c r="B19" s="21"/>
      <c r="C19" s="22"/>
      <c r="D19" s="22"/>
      <c r="E19" s="56"/>
      <c r="F19" s="22"/>
      <c r="G19" s="22" t="s">
        <v>53</v>
      </c>
      <c r="H19" s="21"/>
      <c r="I19" s="23"/>
      <c r="J19" s="23"/>
      <c r="K19" s="23">
        <v>1</v>
      </c>
      <c r="L19" s="23">
        <v>1</v>
      </c>
      <c r="M19" s="23">
        <v>1</v>
      </c>
      <c r="N19" s="23">
        <v>1</v>
      </c>
      <c r="O19" s="22"/>
      <c r="P19" s="22"/>
      <c r="Q19" s="51"/>
      <c r="R19" s="40"/>
    </row>
    <row r="20" spans="1:18" s="3" customFormat="1" ht="14">
      <c r="A20" s="20"/>
      <c r="B20" s="21"/>
      <c r="C20" s="22"/>
      <c r="D20" s="22"/>
      <c r="E20" s="56"/>
      <c r="F20" s="22"/>
      <c r="G20" s="22" t="s">
        <v>54</v>
      </c>
      <c r="H20" s="21"/>
      <c r="I20" s="23"/>
      <c r="J20" s="14"/>
      <c r="K20" s="14">
        <v>1</v>
      </c>
      <c r="L20" s="14">
        <v>1</v>
      </c>
      <c r="M20" s="14">
        <v>1</v>
      </c>
      <c r="N20" s="14">
        <v>1</v>
      </c>
      <c r="O20" s="13"/>
      <c r="P20" s="13"/>
      <c r="Q20" s="52"/>
      <c r="R20" s="15"/>
    </row>
    <row r="21" spans="1:18" s="3" customFormat="1" ht="14">
      <c r="A21" s="11"/>
      <c r="B21" s="12"/>
      <c r="C21" s="13"/>
      <c r="D21" s="13"/>
      <c r="E21" s="57"/>
      <c r="F21" s="13"/>
      <c r="G21" s="13" t="s">
        <v>55</v>
      </c>
      <c r="H21" s="12"/>
      <c r="I21" s="14"/>
      <c r="J21" s="14"/>
      <c r="K21" s="14">
        <v>1</v>
      </c>
      <c r="L21" s="14">
        <v>1</v>
      </c>
      <c r="M21" s="14">
        <v>1</v>
      </c>
      <c r="N21" s="14">
        <v>1</v>
      </c>
      <c r="O21" s="13"/>
      <c r="P21" s="13"/>
      <c r="Q21" s="52"/>
      <c r="R21" s="15"/>
    </row>
    <row r="22" spans="1:18" s="3" customFormat="1" ht="14">
      <c r="A22" s="6">
        <v>62</v>
      </c>
      <c r="B22" s="7">
        <v>1</v>
      </c>
      <c r="C22" s="8"/>
      <c r="D22" s="8"/>
      <c r="E22" s="55"/>
      <c r="F22" s="8"/>
      <c r="G22" s="8" t="s">
        <v>50</v>
      </c>
      <c r="H22" s="7"/>
      <c r="I22" s="9"/>
      <c r="J22" s="9"/>
      <c r="K22" s="9">
        <v>1</v>
      </c>
      <c r="L22" s="9">
        <v>1</v>
      </c>
      <c r="M22" s="9">
        <v>2</v>
      </c>
      <c r="N22" s="9">
        <v>2</v>
      </c>
      <c r="O22" s="8">
        <v>24</v>
      </c>
      <c r="P22" s="8">
        <f>B22*O22</f>
        <v>24</v>
      </c>
      <c r="Q22" s="50"/>
      <c r="R22" s="10">
        <f t="shared" ref="R22" si="1">P22/12</f>
        <v>2</v>
      </c>
    </row>
    <row r="23" spans="1:18" s="3" customFormat="1" ht="14">
      <c r="A23" s="20"/>
      <c r="B23" s="21"/>
      <c r="C23" s="22"/>
      <c r="D23" s="22"/>
      <c r="E23" s="56"/>
      <c r="F23" s="22"/>
      <c r="G23" s="22" t="s">
        <v>53</v>
      </c>
      <c r="H23" s="21"/>
      <c r="I23" s="23"/>
      <c r="J23" s="23"/>
      <c r="K23" s="23">
        <v>2</v>
      </c>
      <c r="L23" s="23">
        <v>1</v>
      </c>
      <c r="M23" s="23">
        <v>2</v>
      </c>
      <c r="N23" s="23">
        <v>2</v>
      </c>
      <c r="O23" s="22"/>
      <c r="P23" s="22"/>
      <c r="Q23" s="51"/>
      <c r="R23" s="40"/>
    </row>
    <row r="24" spans="1:18" s="3" customFormat="1" ht="14">
      <c r="A24" s="11"/>
      <c r="B24" s="12"/>
      <c r="C24" s="13"/>
      <c r="D24" s="13"/>
      <c r="E24" s="57"/>
      <c r="F24" s="13"/>
      <c r="G24" s="13" t="s">
        <v>54</v>
      </c>
      <c r="H24" s="12"/>
      <c r="I24" s="14"/>
      <c r="J24" s="14"/>
      <c r="K24" s="14">
        <v>1</v>
      </c>
      <c r="L24" s="14">
        <v>1</v>
      </c>
      <c r="M24" s="14">
        <v>1</v>
      </c>
      <c r="N24" s="14">
        <v>1</v>
      </c>
      <c r="O24" s="13"/>
      <c r="P24" s="13"/>
      <c r="Q24" s="52"/>
      <c r="R24" s="15"/>
    </row>
    <row r="25" spans="1:18" s="3" customFormat="1" ht="14">
      <c r="A25" s="41"/>
      <c r="B25" s="35"/>
      <c r="C25" s="36"/>
      <c r="D25" s="36"/>
      <c r="E25" s="59"/>
      <c r="F25" s="36"/>
      <c r="G25" s="36" t="s">
        <v>55</v>
      </c>
      <c r="H25" s="35"/>
      <c r="I25" s="32"/>
      <c r="J25" s="19"/>
      <c r="K25" s="19">
        <v>1</v>
      </c>
      <c r="L25" s="19">
        <v>2</v>
      </c>
      <c r="M25" s="19">
        <v>2</v>
      </c>
      <c r="N25" s="19">
        <v>2</v>
      </c>
      <c r="O25" s="18"/>
      <c r="P25" s="18"/>
      <c r="Q25" s="53"/>
      <c r="R25" s="24"/>
    </row>
    <row r="26" spans="1:18" s="3" customFormat="1" ht="14">
      <c r="A26" s="20">
        <v>63</v>
      </c>
      <c r="B26" s="21">
        <v>1</v>
      </c>
      <c r="C26" s="22"/>
      <c r="D26" s="22"/>
      <c r="E26" s="56"/>
      <c r="F26" s="22"/>
      <c r="G26" s="22" t="s">
        <v>52</v>
      </c>
      <c r="H26" s="21"/>
      <c r="I26" s="23"/>
      <c r="J26" s="23"/>
      <c r="K26" s="23">
        <v>1</v>
      </c>
      <c r="L26" s="23">
        <v>0</v>
      </c>
      <c r="M26" s="23">
        <v>0</v>
      </c>
      <c r="N26" s="23">
        <v>1</v>
      </c>
      <c r="O26" s="22">
        <v>5</v>
      </c>
      <c r="P26" s="8">
        <f>B26*O26</f>
        <v>5</v>
      </c>
      <c r="Q26" s="50"/>
      <c r="R26" s="10">
        <f t="shared" ref="R26" si="2">P26/12</f>
        <v>0.41666666666666669</v>
      </c>
    </row>
    <row r="27" spans="1:18" s="3" customFormat="1" ht="14">
      <c r="A27" s="42"/>
      <c r="B27" s="43"/>
      <c r="C27" s="44"/>
      <c r="D27" s="44"/>
      <c r="E27" s="60"/>
      <c r="F27" s="44"/>
      <c r="G27" s="44" t="s">
        <v>51</v>
      </c>
      <c r="H27" s="43"/>
      <c r="I27" s="45"/>
      <c r="J27" s="45"/>
      <c r="K27" s="45">
        <v>1</v>
      </c>
      <c r="L27" s="45">
        <v>0</v>
      </c>
      <c r="M27" s="45">
        <v>0</v>
      </c>
      <c r="N27" s="45">
        <v>0</v>
      </c>
      <c r="O27" s="44"/>
      <c r="P27" s="22"/>
      <c r="Q27" s="51"/>
      <c r="R27" s="40"/>
    </row>
    <row r="28" spans="1:18" s="3" customFormat="1" ht="14">
      <c r="A28" s="16"/>
      <c r="B28" s="17"/>
      <c r="C28" s="18"/>
      <c r="D28" s="18"/>
      <c r="E28" s="58"/>
      <c r="F28" s="18"/>
      <c r="G28" s="18" t="s">
        <v>54</v>
      </c>
      <c r="H28" s="17"/>
      <c r="I28" s="19"/>
      <c r="J28" s="19"/>
      <c r="K28" s="19">
        <v>1</v>
      </c>
      <c r="L28" s="19">
        <v>0</v>
      </c>
      <c r="M28" s="19">
        <v>1</v>
      </c>
      <c r="N28" s="19">
        <v>0</v>
      </c>
      <c r="O28" s="18"/>
      <c r="P28" s="18"/>
      <c r="Q28" s="53"/>
      <c r="R28" s="24"/>
    </row>
    <row r="29" spans="1:18" s="3" customFormat="1" ht="14">
      <c r="A29" s="34" t="s">
        <v>32</v>
      </c>
      <c r="B29" s="35">
        <f>SUM(B11:B28)</f>
        <v>63</v>
      </c>
      <c r="C29" s="36" t="s">
        <v>33</v>
      </c>
      <c r="D29" s="36"/>
      <c r="E29" s="59"/>
      <c r="F29" s="36"/>
      <c r="G29" s="36"/>
      <c r="H29" s="36"/>
      <c r="I29" s="36"/>
      <c r="J29" s="36"/>
      <c r="K29" s="36"/>
      <c r="L29" s="36"/>
      <c r="M29" s="36"/>
      <c r="N29" s="36"/>
      <c r="O29" s="37" t="s">
        <v>34</v>
      </c>
      <c r="P29" s="36">
        <f>SUM(P11:P28)</f>
        <v>1493</v>
      </c>
      <c r="Q29" s="54">
        <f>P29*E12</f>
        <v>13138.400000000001</v>
      </c>
      <c r="R29" s="38">
        <f t="shared" si="0"/>
        <v>124.41666666666667</v>
      </c>
    </row>
    <row r="30" spans="1:18" s="3" customFormat="1" ht="14">
      <c r="E30" s="49"/>
      <c r="Q30" s="49"/>
    </row>
    <row r="31" spans="1:18" s="3" customFormat="1" ht="14">
      <c r="A31" s="3" t="s">
        <v>35</v>
      </c>
      <c r="B31" s="3" t="s">
        <v>60</v>
      </c>
      <c r="E31" s="49"/>
      <c r="Q31" s="49"/>
    </row>
    <row r="32" spans="1:18" s="3" customFormat="1" ht="14">
      <c r="A32" s="3" t="s">
        <v>36</v>
      </c>
      <c r="B32" s="3" t="s">
        <v>61</v>
      </c>
      <c r="E32" s="49"/>
      <c r="Q32" s="49"/>
    </row>
    <row r="33" spans="1:18" s="3" customFormat="1" ht="14">
      <c r="A33" s="3" t="s">
        <v>37</v>
      </c>
      <c r="B33" s="3" t="s">
        <v>154</v>
      </c>
      <c r="E33" s="49"/>
      <c r="Q33" s="49"/>
    </row>
    <row r="34" spans="1:18" s="3" customFormat="1" ht="14">
      <c r="A34" s="3" t="s">
        <v>38</v>
      </c>
      <c r="B34" s="3" t="s">
        <v>62</v>
      </c>
      <c r="E34" s="49"/>
      <c r="Q34" s="49"/>
    </row>
    <row r="35" spans="1:18" s="3" customFormat="1" ht="14">
      <c r="A35" s="3" t="s">
        <v>39</v>
      </c>
      <c r="B35" s="3" t="s">
        <v>63</v>
      </c>
      <c r="E35" s="49"/>
      <c r="Q35" s="49"/>
    </row>
    <row r="36" spans="1:18" ht="22.5">
      <c r="F36" s="61" t="s">
        <v>0</v>
      </c>
      <c r="G36" s="62"/>
      <c r="H36" s="62"/>
      <c r="I36" s="62"/>
      <c r="J36" s="62"/>
      <c r="K36" s="62"/>
      <c r="L36" s="62"/>
      <c r="M36" s="62"/>
    </row>
    <row r="37" spans="1:18" ht="16">
      <c r="A37" s="1"/>
      <c r="B37" s="1"/>
      <c r="C37" s="1"/>
      <c r="D37" s="1"/>
      <c r="E37" s="48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48"/>
      <c r="R37" s="1"/>
    </row>
    <row r="38" spans="1:18" ht="16">
      <c r="A38" s="1"/>
      <c r="B38" s="1"/>
      <c r="C38" s="1"/>
      <c r="D38" s="1"/>
      <c r="E38" s="48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48"/>
      <c r="R38" s="1"/>
    </row>
    <row r="39" spans="1:18" s="3" customFormat="1" ht="14">
      <c r="E39" s="49"/>
      <c r="G39" s="4"/>
      <c r="H39" s="4"/>
      <c r="I39" s="4"/>
      <c r="J39" s="4"/>
      <c r="K39" s="3" t="s">
        <v>1</v>
      </c>
      <c r="L39" s="3" t="s">
        <v>65</v>
      </c>
      <c r="Q39" s="49"/>
    </row>
    <row r="40" spans="1:18" s="3" customFormat="1" ht="14">
      <c r="A40" s="3" t="s">
        <v>2</v>
      </c>
      <c r="B40" s="3" t="s">
        <v>155</v>
      </c>
      <c r="E40" s="49"/>
      <c r="K40" s="3" t="s">
        <v>3</v>
      </c>
      <c r="L40" s="63" t="s">
        <v>66</v>
      </c>
      <c r="M40" s="63"/>
      <c r="N40" s="63"/>
      <c r="O40" s="63"/>
      <c r="P40" s="63"/>
      <c r="Q40" s="63"/>
      <c r="R40" s="63"/>
    </row>
    <row r="41" spans="1:18" s="3" customFormat="1" ht="14">
      <c r="A41" s="3" t="s">
        <v>4</v>
      </c>
      <c r="B41" s="3" t="s">
        <v>156</v>
      </c>
      <c r="E41" s="49"/>
      <c r="K41" s="3" t="s">
        <v>5</v>
      </c>
      <c r="L41" s="3" t="s">
        <v>64</v>
      </c>
      <c r="M41" s="3" t="s">
        <v>44</v>
      </c>
      <c r="Q41" s="49"/>
    </row>
    <row r="42" spans="1:18" s="3" customFormat="1" ht="14">
      <c r="A42" s="3" t="s">
        <v>6</v>
      </c>
      <c r="B42" s="3" t="s">
        <v>157</v>
      </c>
      <c r="E42" s="49"/>
      <c r="K42" s="3" t="s">
        <v>7</v>
      </c>
      <c r="L42" s="3" t="s">
        <v>159</v>
      </c>
      <c r="Q42" s="49"/>
    </row>
    <row r="43" spans="1:18" s="3" customFormat="1" ht="14">
      <c r="A43" s="3" t="s">
        <v>8</v>
      </c>
      <c r="B43" s="3" t="s">
        <v>158</v>
      </c>
      <c r="E43" s="49"/>
      <c r="K43" s="3" t="s">
        <v>9</v>
      </c>
      <c r="L43" s="25">
        <v>46215</v>
      </c>
      <c r="Q43" s="49"/>
    </row>
    <row r="44" spans="1:18" s="3" customFormat="1" ht="14">
      <c r="A44" s="26" t="s">
        <v>10</v>
      </c>
      <c r="B44" s="27" t="s">
        <v>11</v>
      </c>
      <c r="C44" s="27" t="s">
        <v>12</v>
      </c>
      <c r="D44" s="64" t="s">
        <v>164</v>
      </c>
      <c r="E44" s="66" t="s">
        <v>160</v>
      </c>
      <c r="F44" s="27" t="s">
        <v>13</v>
      </c>
      <c r="G44" s="28" t="s">
        <v>14</v>
      </c>
      <c r="H44" s="29"/>
      <c r="I44" s="5"/>
      <c r="J44" s="29"/>
      <c r="K44" s="28" t="s">
        <v>15</v>
      </c>
      <c r="L44" s="29"/>
      <c r="M44" s="29"/>
      <c r="N44" s="29"/>
      <c r="O44" s="27" t="s">
        <v>16</v>
      </c>
      <c r="P44" s="30" t="s">
        <v>17</v>
      </c>
      <c r="Q44" s="68" t="s">
        <v>161</v>
      </c>
      <c r="R44" s="30" t="s">
        <v>17</v>
      </c>
    </row>
    <row r="45" spans="1:18" s="3" customFormat="1" ht="14">
      <c r="A45" s="31" t="s">
        <v>18</v>
      </c>
      <c r="B45" s="32" t="s">
        <v>19</v>
      </c>
      <c r="C45" s="32" t="s">
        <v>20</v>
      </c>
      <c r="D45" s="65"/>
      <c r="E45" s="67"/>
      <c r="F45" s="32" t="s">
        <v>21</v>
      </c>
      <c r="G45" s="19" t="s">
        <v>22</v>
      </c>
      <c r="H45" s="19" t="s">
        <v>23</v>
      </c>
      <c r="I45" s="32" t="s">
        <v>24</v>
      </c>
      <c r="J45" s="19"/>
      <c r="K45" s="19" t="s">
        <v>71</v>
      </c>
      <c r="L45" s="19" t="s">
        <v>72</v>
      </c>
      <c r="M45" s="19" t="s">
        <v>73</v>
      </c>
      <c r="N45" s="19" t="s">
        <v>74</v>
      </c>
      <c r="O45" s="32" t="s">
        <v>29</v>
      </c>
      <c r="P45" s="33" t="s">
        <v>30</v>
      </c>
      <c r="Q45" s="69"/>
      <c r="R45" s="33" t="s">
        <v>31</v>
      </c>
    </row>
    <row r="46" spans="1:18" s="3" customFormat="1" ht="14">
      <c r="A46" s="6" t="s">
        <v>67</v>
      </c>
      <c r="B46" s="7">
        <v>49</v>
      </c>
      <c r="C46" s="8" t="s">
        <v>173</v>
      </c>
      <c r="D46" s="76" t="s">
        <v>167</v>
      </c>
      <c r="E46" s="55"/>
      <c r="F46" s="8" t="s">
        <v>68</v>
      </c>
      <c r="G46" s="8" t="s">
        <v>50</v>
      </c>
      <c r="H46" s="7"/>
      <c r="I46" s="9"/>
      <c r="J46" s="9"/>
      <c r="K46" s="9">
        <v>2</v>
      </c>
      <c r="L46" s="9">
        <v>4</v>
      </c>
      <c r="M46" s="9">
        <v>4</v>
      </c>
      <c r="N46" s="9">
        <v>2</v>
      </c>
      <c r="O46" s="8">
        <v>24</v>
      </c>
      <c r="P46" s="8">
        <f>B46*O46</f>
        <v>1176</v>
      </c>
      <c r="Q46" s="50"/>
      <c r="R46" s="10">
        <f>P46/12</f>
        <v>98</v>
      </c>
    </row>
    <row r="47" spans="1:18" s="3" customFormat="1" ht="15.65" customHeight="1">
      <c r="A47" s="20"/>
      <c r="B47" s="21"/>
      <c r="C47" s="22" t="s">
        <v>174</v>
      </c>
      <c r="D47" s="77"/>
      <c r="E47" s="56">
        <v>7.25</v>
      </c>
      <c r="F47" s="22"/>
      <c r="G47" s="22" t="s">
        <v>69</v>
      </c>
      <c r="H47" s="21"/>
      <c r="I47" s="23"/>
      <c r="J47" s="23"/>
      <c r="K47" s="23">
        <v>1</v>
      </c>
      <c r="L47" s="23">
        <v>2</v>
      </c>
      <c r="M47" s="23">
        <v>2</v>
      </c>
      <c r="N47" s="23">
        <v>1</v>
      </c>
      <c r="O47" s="22"/>
      <c r="P47" s="22"/>
      <c r="Q47" s="51"/>
      <c r="R47" s="40"/>
    </row>
    <row r="48" spans="1:18" s="3" customFormat="1" ht="15.65" customHeight="1">
      <c r="A48" s="20"/>
      <c r="B48" s="21"/>
      <c r="C48" s="22"/>
      <c r="D48" s="77"/>
      <c r="E48" s="56"/>
      <c r="F48" s="22"/>
      <c r="G48" s="22" t="s">
        <v>70</v>
      </c>
      <c r="H48" s="21"/>
      <c r="I48" s="23"/>
      <c r="J48" s="23"/>
      <c r="K48" s="23">
        <v>1</v>
      </c>
      <c r="L48" s="23">
        <v>2</v>
      </c>
      <c r="M48" s="23">
        <v>2</v>
      </c>
      <c r="N48" s="23">
        <v>1</v>
      </c>
      <c r="O48" s="22"/>
      <c r="P48" s="22"/>
      <c r="Q48" s="51"/>
      <c r="R48" s="40"/>
    </row>
    <row r="49" spans="1:18" s="3" customFormat="1" ht="15.65" customHeight="1">
      <c r="A49" s="16"/>
      <c r="B49" s="17"/>
      <c r="C49" s="18"/>
      <c r="D49" s="77"/>
      <c r="E49" s="58"/>
      <c r="F49" s="18"/>
      <c r="G49" s="18"/>
      <c r="H49" s="17"/>
      <c r="I49" s="19"/>
      <c r="J49" s="19"/>
      <c r="K49" s="19"/>
      <c r="L49" s="19"/>
      <c r="M49" s="19"/>
      <c r="N49" s="19"/>
      <c r="O49" s="18"/>
      <c r="P49" s="13"/>
      <c r="Q49" s="52"/>
      <c r="R49" s="15"/>
    </row>
    <row r="50" spans="1:18" s="3" customFormat="1" ht="15.65" customHeight="1">
      <c r="A50" s="6">
        <v>50</v>
      </c>
      <c r="B50" s="7">
        <v>1</v>
      </c>
      <c r="C50" s="8"/>
      <c r="D50" s="77"/>
      <c r="E50" s="55"/>
      <c r="F50" s="8"/>
      <c r="G50" s="8" t="s">
        <v>50</v>
      </c>
      <c r="H50" s="7"/>
      <c r="I50" s="9"/>
      <c r="J50" s="9"/>
      <c r="K50" s="9">
        <v>1</v>
      </c>
      <c r="L50" s="9">
        <v>2</v>
      </c>
      <c r="M50" s="9">
        <v>2</v>
      </c>
      <c r="N50" s="9">
        <v>1</v>
      </c>
      <c r="O50" s="8">
        <v>12</v>
      </c>
      <c r="P50" s="8">
        <f>B50*O50</f>
        <v>12</v>
      </c>
      <c r="Q50" s="50"/>
      <c r="R50" s="10">
        <f t="shared" ref="R50" si="3">P50/12</f>
        <v>1</v>
      </c>
    </row>
    <row r="51" spans="1:18" s="3" customFormat="1" ht="15.65" customHeight="1">
      <c r="A51" s="20"/>
      <c r="B51" s="21"/>
      <c r="C51" s="22"/>
      <c r="D51" s="77"/>
      <c r="E51" s="56"/>
      <c r="F51" s="22"/>
      <c r="G51" s="22" t="s">
        <v>69</v>
      </c>
      <c r="H51" s="21"/>
      <c r="I51" s="23"/>
      <c r="J51" s="23"/>
      <c r="K51" s="23">
        <v>1</v>
      </c>
      <c r="L51" s="23">
        <v>1</v>
      </c>
      <c r="M51" s="23">
        <v>1</v>
      </c>
      <c r="N51" s="23">
        <v>1</v>
      </c>
      <c r="O51" s="22"/>
      <c r="P51" s="22"/>
      <c r="Q51" s="51"/>
      <c r="R51" s="40"/>
    </row>
    <row r="52" spans="1:18" s="3" customFormat="1" ht="15.65" customHeight="1">
      <c r="A52" s="20"/>
      <c r="B52" s="21"/>
      <c r="C52" s="22"/>
      <c r="D52" s="77"/>
      <c r="E52" s="56"/>
      <c r="F52" s="22"/>
      <c r="G52" s="22" t="s">
        <v>70</v>
      </c>
      <c r="H52" s="21"/>
      <c r="I52" s="23"/>
      <c r="J52" s="23"/>
      <c r="K52" s="23">
        <v>0</v>
      </c>
      <c r="L52" s="23">
        <v>0</v>
      </c>
      <c r="M52" s="23">
        <v>1</v>
      </c>
      <c r="N52" s="23">
        <v>1</v>
      </c>
      <c r="O52" s="22"/>
      <c r="P52" s="22"/>
      <c r="Q52" s="51"/>
      <c r="R52" s="40"/>
    </row>
    <row r="53" spans="1:18" s="3" customFormat="1" ht="15.65" customHeight="1">
      <c r="A53" s="16"/>
      <c r="B53" s="17"/>
      <c r="C53" s="18"/>
      <c r="D53" s="78"/>
      <c r="E53" s="58"/>
      <c r="F53" s="18"/>
      <c r="G53" s="18"/>
      <c r="H53" s="17"/>
      <c r="I53" s="19"/>
      <c r="J53" s="19"/>
      <c r="K53" s="19"/>
      <c r="L53" s="19"/>
      <c r="M53" s="19"/>
      <c r="N53" s="19"/>
      <c r="O53" s="18"/>
      <c r="P53" s="18"/>
      <c r="Q53" s="53"/>
      <c r="R53" s="24"/>
    </row>
    <row r="54" spans="1:18" s="3" customFormat="1" ht="14">
      <c r="A54" s="34" t="s">
        <v>32</v>
      </c>
      <c r="B54" s="35">
        <f>SUM(B46:B53)</f>
        <v>50</v>
      </c>
      <c r="C54" s="36" t="s">
        <v>33</v>
      </c>
      <c r="D54" s="36"/>
      <c r="E54" s="59"/>
      <c r="F54" s="36"/>
      <c r="G54" s="36"/>
      <c r="H54" s="36"/>
      <c r="I54" s="36"/>
      <c r="J54" s="36"/>
      <c r="K54" s="36"/>
      <c r="L54" s="36"/>
      <c r="M54" s="36"/>
      <c r="N54" s="36"/>
      <c r="O54" s="37" t="s">
        <v>34</v>
      </c>
      <c r="P54" s="36">
        <f>SUM(P46:P53)</f>
        <v>1188</v>
      </c>
      <c r="Q54" s="54">
        <f>P54*E47</f>
        <v>8613</v>
      </c>
      <c r="R54" s="38">
        <f t="shared" ref="R54" si="4">P54/12</f>
        <v>99</v>
      </c>
    </row>
    <row r="55" spans="1:18" s="3" customFormat="1" ht="14">
      <c r="E55" s="49"/>
      <c r="Q55" s="49"/>
    </row>
    <row r="56" spans="1:18" s="3" customFormat="1" ht="14">
      <c r="A56" s="3" t="s">
        <v>35</v>
      </c>
      <c r="B56" s="3" t="s">
        <v>75</v>
      </c>
      <c r="E56" s="49"/>
      <c r="Q56" s="49"/>
    </row>
    <row r="57" spans="1:18" s="3" customFormat="1" ht="14">
      <c r="A57" s="3" t="s">
        <v>36</v>
      </c>
      <c r="B57" s="3" t="s">
        <v>76</v>
      </c>
      <c r="E57" s="49"/>
      <c r="Q57" s="49"/>
    </row>
    <row r="58" spans="1:18" s="3" customFormat="1" ht="14">
      <c r="A58" s="3" t="s">
        <v>37</v>
      </c>
      <c r="B58" s="3" t="s">
        <v>77</v>
      </c>
      <c r="E58" s="49"/>
      <c r="Q58" s="49"/>
    </row>
    <row r="59" spans="1:18" s="3" customFormat="1" ht="14">
      <c r="A59" s="3" t="s">
        <v>38</v>
      </c>
      <c r="B59" s="3" t="s">
        <v>78</v>
      </c>
      <c r="E59" s="49"/>
      <c r="Q59" s="49"/>
    </row>
    <row r="60" spans="1:18" s="3" customFormat="1" ht="14">
      <c r="A60" s="3" t="s">
        <v>39</v>
      </c>
      <c r="B60" s="3" t="s">
        <v>79</v>
      </c>
      <c r="E60" s="49"/>
      <c r="Q60" s="49"/>
    </row>
    <row r="61" spans="1:18" s="1" customFormat="1" ht="15.5">
      <c r="E61" s="48"/>
      <c r="Q61" s="48"/>
    </row>
    <row r="62" spans="1:18" ht="22.5">
      <c r="F62" s="61" t="s">
        <v>0</v>
      </c>
      <c r="G62" s="62"/>
      <c r="H62" s="62"/>
      <c r="I62" s="62"/>
      <c r="J62" s="62"/>
      <c r="K62" s="62"/>
      <c r="L62" s="62"/>
      <c r="M62" s="62"/>
    </row>
    <row r="63" spans="1:18" ht="16">
      <c r="A63" s="1"/>
      <c r="B63" s="1"/>
      <c r="C63" s="1"/>
      <c r="D63" s="1"/>
      <c r="E63" s="48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48"/>
      <c r="R63" s="1"/>
    </row>
    <row r="64" spans="1:18" ht="16">
      <c r="A64" s="1"/>
      <c r="B64" s="1"/>
      <c r="C64" s="1"/>
      <c r="D64" s="1"/>
      <c r="E64" s="48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48"/>
      <c r="R64" s="1"/>
    </row>
    <row r="65" spans="1:18" s="3" customFormat="1" ht="14">
      <c r="E65" s="49"/>
      <c r="G65" s="4"/>
      <c r="H65" s="4"/>
      <c r="I65" s="4"/>
      <c r="J65" s="4"/>
      <c r="K65" s="3" t="s">
        <v>1</v>
      </c>
      <c r="L65" s="3" t="s">
        <v>80</v>
      </c>
      <c r="Q65" s="49"/>
    </row>
    <row r="66" spans="1:18" s="3" customFormat="1" ht="37.75" customHeight="1">
      <c r="A66" s="3" t="s">
        <v>2</v>
      </c>
      <c r="B66" s="3" t="s">
        <v>155</v>
      </c>
      <c r="E66" s="49"/>
      <c r="K66" s="3" t="s">
        <v>3</v>
      </c>
      <c r="L66" s="63" t="s">
        <v>82</v>
      </c>
      <c r="M66" s="63"/>
      <c r="N66" s="63"/>
      <c r="O66" s="63"/>
      <c r="P66" s="63"/>
      <c r="Q66" s="63"/>
      <c r="R66" s="63"/>
    </row>
    <row r="67" spans="1:18" s="3" customFormat="1" ht="14">
      <c r="A67" s="3" t="s">
        <v>4</v>
      </c>
      <c r="B67" s="3" t="s">
        <v>156</v>
      </c>
      <c r="E67" s="49"/>
      <c r="K67" s="3" t="s">
        <v>5</v>
      </c>
      <c r="L67" s="3" t="s">
        <v>83</v>
      </c>
      <c r="M67" s="3" t="s">
        <v>81</v>
      </c>
      <c r="Q67" s="49"/>
    </row>
    <row r="68" spans="1:18" s="3" customFormat="1" ht="14">
      <c r="A68" s="3" t="s">
        <v>6</v>
      </c>
      <c r="B68" s="3" t="s">
        <v>157</v>
      </c>
      <c r="E68" s="49"/>
      <c r="K68" s="3" t="s">
        <v>7</v>
      </c>
      <c r="L68" s="3" t="s">
        <v>159</v>
      </c>
      <c r="Q68" s="49"/>
    </row>
    <row r="69" spans="1:18" s="3" customFormat="1" ht="14">
      <c r="A69" s="3" t="s">
        <v>8</v>
      </c>
      <c r="B69" s="3" t="s">
        <v>158</v>
      </c>
      <c r="E69" s="49"/>
      <c r="K69" s="3" t="s">
        <v>9</v>
      </c>
      <c r="L69" s="25">
        <v>46215</v>
      </c>
      <c r="Q69" s="49"/>
    </row>
    <row r="70" spans="1:18" s="3" customFormat="1" ht="14">
      <c r="A70" s="26" t="s">
        <v>10</v>
      </c>
      <c r="B70" s="27" t="s">
        <v>11</v>
      </c>
      <c r="C70" s="27" t="s">
        <v>12</v>
      </c>
      <c r="D70" s="64" t="s">
        <v>164</v>
      </c>
      <c r="E70" s="66" t="s">
        <v>160</v>
      </c>
      <c r="F70" s="27" t="s">
        <v>13</v>
      </c>
      <c r="G70" s="28" t="s">
        <v>14</v>
      </c>
      <c r="H70" s="29"/>
      <c r="I70" s="5"/>
      <c r="J70" s="29"/>
      <c r="K70" s="28" t="s">
        <v>15</v>
      </c>
      <c r="L70" s="29"/>
      <c r="M70" s="29"/>
      <c r="N70" s="29"/>
      <c r="O70" s="27" t="s">
        <v>16</v>
      </c>
      <c r="P70" s="30" t="s">
        <v>17</v>
      </c>
      <c r="Q70" s="68" t="s">
        <v>161</v>
      </c>
      <c r="R70" s="30" t="s">
        <v>17</v>
      </c>
    </row>
    <row r="71" spans="1:18" s="3" customFormat="1" ht="14">
      <c r="A71" s="31" t="s">
        <v>18</v>
      </c>
      <c r="B71" s="32" t="s">
        <v>19</v>
      </c>
      <c r="C71" s="32" t="s">
        <v>20</v>
      </c>
      <c r="D71" s="65"/>
      <c r="E71" s="67"/>
      <c r="F71" s="32" t="s">
        <v>21</v>
      </c>
      <c r="G71" s="19" t="s">
        <v>22</v>
      </c>
      <c r="H71" s="19" t="s">
        <v>23</v>
      </c>
      <c r="I71" s="32" t="s">
        <v>24</v>
      </c>
      <c r="J71" s="19"/>
      <c r="K71" s="19" t="s">
        <v>84</v>
      </c>
      <c r="L71" s="19" t="s">
        <v>85</v>
      </c>
      <c r="M71" s="19" t="s">
        <v>86</v>
      </c>
      <c r="N71" s="19"/>
      <c r="O71" s="32" t="s">
        <v>29</v>
      </c>
      <c r="P71" s="33" t="s">
        <v>30</v>
      </c>
      <c r="Q71" s="69"/>
      <c r="R71" s="33" t="s">
        <v>31</v>
      </c>
    </row>
    <row r="72" spans="1:18" s="3" customFormat="1" ht="14">
      <c r="A72" s="6"/>
      <c r="B72" s="7">
        <v>34</v>
      </c>
      <c r="C72" s="8" t="s">
        <v>175</v>
      </c>
      <c r="D72" s="70" t="s">
        <v>168</v>
      </c>
      <c r="E72" s="55"/>
      <c r="F72" s="8" t="s">
        <v>87</v>
      </c>
      <c r="G72" s="8" t="s">
        <v>88</v>
      </c>
      <c r="H72" s="7"/>
      <c r="I72" s="9"/>
      <c r="J72" s="9"/>
      <c r="K72" s="9">
        <v>4</v>
      </c>
      <c r="L72" s="9">
        <v>4</v>
      </c>
      <c r="M72" s="9">
        <v>4</v>
      </c>
      <c r="N72" s="9"/>
      <c r="O72" s="8">
        <v>30</v>
      </c>
      <c r="P72" s="8">
        <f>B72*O72</f>
        <v>1020</v>
      </c>
      <c r="Q72" s="50"/>
      <c r="R72" s="10">
        <f>P72/12</f>
        <v>85</v>
      </c>
    </row>
    <row r="73" spans="1:18" s="3" customFormat="1" ht="15.65" customHeight="1">
      <c r="A73" s="11"/>
      <c r="B73" s="12"/>
      <c r="C73" s="13" t="s">
        <v>176</v>
      </c>
      <c r="D73" s="71"/>
      <c r="E73" s="57">
        <v>7.9749999999999996</v>
      </c>
      <c r="F73" s="13"/>
      <c r="G73" s="13" t="s">
        <v>89</v>
      </c>
      <c r="H73" s="12"/>
      <c r="I73" s="14"/>
      <c r="J73" s="14"/>
      <c r="K73" s="14">
        <v>2</v>
      </c>
      <c r="L73" s="14">
        <v>2</v>
      </c>
      <c r="M73" s="14">
        <v>2</v>
      </c>
      <c r="N73" s="14"/>
      <c r="O73" s="13"/>
      <c r="P73" s="13"/>
      <c r="Q73" s="52"/>
      <c r="R73" s="15"/>
    </row>
    <row r="74" spans="1:18" s="3" customFormat="1" ht="15.65" customHeight="1">
      <c r="A74" s="11"/>
      <c r="B74" s="12"/>
      <c r="C74" s="13"/>
      <c r="D74" s="71"/>
      <c r="E74" s="57"/>
      <c r="F74" s="13"/>
      <c r="G74" s="13" t="s">
        <v>90</v>
      </c>
      <c r="H74" s="12"/>
      <c r="I74" s="14"/>
      <c r="J74" s="14"/>
      <c r="K74" s="14">
        <v>2</v>
      </c>
      <c r="L74" s="14">
        <v>2</v>
      </c>
      <c r="M74" s="14">
        <v>2</v>
      </c>
      <c r="N74" s="14"/>
      <c r="O74" s="13"/>
      <c r="P74" s="13"/>
      <c r="Q74" s="52"/>
      <c r="R74" s="15"/>
    </row>
    <row r="75" spans="1:18" s="3" customFormat="1" ht="15.65" customHeight="1">
      <c r="A75" s="16"/>
      <c r="B75" s="17"/>
      <c r="C75" s="18"/>
      <c r="D75" s="71"/>
      <c r="E75" s="58"/>
      <c r="F75" s="18"/>
      <c r="G75" s="18" t="s">
        <v>91</v>
      </c>
      <c r="H75" s="17"/>
      <c r="I75" s="19"/>
      <c r="J75" s="19"/>
      <c r="K75" s="19">
        <v>2</v>
      </c>
      <c r="L75" s="19">
        <v>2</v>
      </c>
      <c r="M75" s="19">
        <v>2</v>
      </c>
      <c r="N75" s="19"/>
      <c r="O75" s="18"/>
      <c r="P75" s="13"/>
      <c r="Q75" s="52"/>
      <c r="R75" s="15"/>
    </row>
    <row r="76" spans="1:18" s="3" customFormat="1" ht="15.65" customHeight="1">
      <c r="A76" s="6"/>
      <c r="B76" s="7"/>
      <c r="C76" s="8"/>
      <c r="D76" s="71"/>
      <c r="E76" s="55"/>
      <c r="F76" s="8"/>
      <c r="G76" s="8"/>
      <c r="H76" s="7"/>
      <c r="I76" s="9"/>
      <c r="J76" s="9"/>
      <c r="K76" s="9"/>
      <c r="L76" s="9"/>
      <c r="M76" s="9"/>
      <c r="N76" s="9"/>
      <c r="O76" s="8"/>
      <c r="P76" s="8"/>
      <c r="Q76" s="50"/>
      <c r="R76" s="10"/>
    </row>
    <row r="77" spans="1:18" s="3" customFormat="1" ht="15.65" customHeight="1">
      <c r="A77" s="20"/>
      <c r="B77" s="21"/>
      <c r="C77" s="22"/>
      <c r="D77" s="71"/>
      <c r="E77" s="56"/>
      <c r="F77" s="22"/>
      <c r="G77" s="22"/>
      <c r="H77" s="21"/>
      <c r="I77" s="23"/>
      <c r="J77" s="14"/>
      <c r="K77" s="14"/>
      <c r="L77" s="14"/>
      <c r="M77" s="14"/>
      <c r="N77" s="14"/>
      <c r="O77" s="13"/>
      <c r="P77" s="13"/>
      <c r="Q77" s="52"/>
      <c r="R77" s="15"/>
    </row>
    <row r="78" spans="1:18" s="3" customFormat="1" ht="15.65" customHeight="1">
      <c r="A78" s="11"/>
      <c r="B78" s="12"/>
      <c r="C78" s="13"/>
      <c r="D78" s="71"/>
      <c r="E78" s="57"/>
      <c r="F78" s="13"/>
      <c r="G78" s="13"/>
      <c r="H78" s="12"/>
      <c r="I78" s="14"/>
      <c r="J78" s="14"/>
      <c r="K78" s="14"/>
      <c r="L78" s="14"/>
      <c r="M78" s="14"/>
      <c r="N78" s="14"/>
      <c r="O78" s="13"/>
      <c r="P78" s="13"/>
      <c r="Q78" s="52"/>
      <c r="R78" s="15"/>
    </row>
    <row r="79" spans="1:18" s="3" customFormat="1" ht="15.65" customHeight="1">
      <c r="A79" s="16"/>
      <c r="B79" s="17"/>
      <c r="C79" s="18"/>
      <c r="D79" s="71"/>
      <c r="E79" s="58"/>
      <c r="F79" s="18"/>
      <c r="G79" s="18"/>
      <c r="H79" s="17"/>
      <c r="I79" s="19"/>
      <c r="J79" s="19"/>
      <c r="K79" s="19"/>
      <c r="L79" s="19"/>
      <c r="M79" s="19"/>
      <c r="N79" s="19"/>
      <c r="O79" s="18"/>
      <c r="P79" s="13"/>
      <c r="Q79" s="52"/>
      <c r="R79" s="15"/>
    </row>
    <row r="80" spans="1:18" s="3" customFormat="1" ht="15.65" customHeight="1">
      <c r="A80" s="6"/>
      <c r="B80" s="7"/>
      <c r="C80" s="8"/>
      <c r="D80" s="71"/>
      <c r="E80" s="55"/>
      <c r="F80" s="8"/>
      <c r="G80" s="8"/>
      <c r="H80" s="7"/>
      <c r="I80" s="9"/>
      <c r="J80" s="9"/>
      <c r="K80" s="9"/>
      <c r="L80" s="9"/>
      <c r="M80" s="9"/>
      <c r="N80" s="9"/>
      <c r="O80" s="8"/>
      <c r="P80" s="8"/>
      <c r="Q80" s="50"/>
      <c r="R80" s="10"/>
    </row>
    <row r="81" spans="1:18" s="3" customFormat="1" ht="15.65" customHeight="1">
      <c r="A81" s="20"/>
      <c r="B81" s="21"/>
      <c r="C81" s="22"/>
      <c r="D81" s="71"/>
      <c r="E81" s="56"/>
      <c r="F81" s="22"/>
      <c r="G81" s="22"/>
      <c r="H81" s="21"/>
      <c r="I81" s="23"/>
      <c r="J81" s="14"/>
      <c r="K81" s="14"/>
      <c r="L81" s="14"/>
      <c r="M81" s="14"/>
      <c r="N81" s="14"/>
      <c r="O81" s="13"/>
      <c r="P81" s="13"/>
      <c r="Q81" s="52"/>
      <c r="R81" s="15"/>
    </row>
    <row r="82" spans="1:18" s="3" customFormat="1" ht="15.65" customHeight="1">
      <c r="A82" s="11"/>
      <c r="B82" s="12"/>
      <c r="C82" s="13"/>
      <c r="D82" s="71"/>
      <c r="E82" s="57"/>
      <c r="F82" s="13"/>
      <c r="G82" s="13"/>
      <c r="H82" s="12"/>
      <c r="I82" s="14"/>
      <c r="J82" s="14"/>
      <c r="K82" s="14"/>
      <c r="L82" s="14"/>
      <c r="M82" s="14"/>
      <c r="N82" s="14"/>
      <c r="O82" s="13"/>
      <c r="P82" s="13"/>
      <c r="Q82" s="52"/>
      <c r="R82" s="15"/>
    </row>
    <row r="83" spans="1:18" s="3" customFormat="1" ht="15.65" customHeight="1">
      <c r="A83" s="16"/>
      <c r="B83" s="17"/>
      <c r="C83" s="18"/>
      <c r="D83" s="72"/>
      <c r="E83" s="58"/>
      <c r="F83" s="18"/>
      <c r="G83" s="18"/>
      <c r="H83" s="17"/>
      <c r="I83" s="19"/>
      <c r="J83" s="19"/>
      <c r="K83" s="19"/>
      <c r="L83" s="19"/>
      <c r="M83" s="19"/>
      <c r="N83" s="19"/>
      <c r="O83" s="18"/>
      <c r="P83" s="18"/>
      <c r="Q83" s="53"/>
      <c r="R83" s="24"/>
    </row>
    <row r="84" spans="1:18" s="3" customFormat="1" ht="14">
      <c r="A84" s="34" t="s">
        <v>32</v>
      </c>
      <c r="B84" s="35">
        <f>SUM(B72:B83)</f>
        <v>34</v>
      </c>
      <c r="C84" s="36" t="s">
        <v>33</v>
      </c>
      <c r="D84" s="36"/>
      <c r="E84" s="59"/>
      <c r="F84" s="36"/>
      <c r="G84" s="36"/>
      <c r="H84" s="36"/>
      <c r="I84" s="36"/>
      <c r="J84" s="36"/>
      <c r="K84" s="36"/>
      <c r="L84" s="36"/>
      <c r="M84" s="36"/>
      <c r="N84" s="36"/>
      <c r="O84" s="37" t="s">
        <v>34</v>
      </c>
      <c r="P84" s="36">
        <f>SUM(P72:P83)</f>
        <v>1020</v>
      </c>
      <c r="Q84" s="54">
        <f>P84*E73</f>
        <v>8134.5</v>
      </c>
      <c r="R84" s="38">
        <f t="shared" ref="R84" si="5">P84/12</f>
        <v>85</v>
      </c>
    </row>
    <row r="85" spans="1:18" s="3" customFormat="1" ht="14">
      <c r="E85" s="49"/>
      <c r="Q85" s="49"/>
    </row>
    <row r="86" spans="1:18" s="3" customFormat="1" ht="14">
      <c r="A86" s="3" t="s">
        <v>35</v>
      </c>
      <c r="B86" s="3" t="s">
        <v>92</v>
      </c>
      <c r="E86" s="49"/>
      <c r="Q86" s="49"/>
    </row>
    <row r="87" spans="1:18" s="3" customFormat="1" ht="14">
      <c r="A87" s="3" t="s">
        <v>36</v>
      </c>
      <c r="B87" s="3" t="s">
        <v>93</v>
      </c>
      <c r="E87" s="49"/>
      <c r="Q87" s="49"/>
    </row>
    <row r="88" spans="1:18" s="3" customFormat="1" ht="14">
      <c r="A88" s="3" t="s">
        <v>37</v>
      </c>
      <c r="B88" s="3" t="s">
        <v>94</v>
      </c>
      <c r="E88" s="49"/>
      <c r="Q88" s="49"/>
    </row>
    <row r="89" spans="1:18" s="3" customFormat="1" ht="14">
      <c r="A89" s="3" t="s">
        <v>38</v>
      </c>
      <c r="B89" s="3" t="s">
        <v>95</v>
      </c>
      <c r="E89" s="49"/>
      <c r="Q89" s="49"/>
    </row>
    <row r="90" spans="1:18" s="3" customFormat="1" ht="14">
      <c r="A90" s="3" t="s">
        <v>39</v>
      </c>
      <c r="B90" s="3" t="s">
        <v>96</v>
      </c>
      <c r="E90" s="49"/>
      <c r="Q90" s="49"/>
    </row>
    <row r="91" spans="1:18" ht="22.5">
      <c r="F91" s="61" t="s">
        <v>0</v>
      </c>
      <c r="G91" s="62"/>
      <c r="H91" s="62"/>
      <c r="I91" s="62"/>
      <c r="J91" s="62"/>
      <c r="K91" s="62"/>
      <c r="L91" s="62"/>
      <c r="M91" s="62"/>
    </row>
    <row r="92" spans="1:18" ht="16">
      <c r="A92" s="1"/>
      <c r="B92" s="1"/>
      <c r="C92" s="1"/>
      <c r="D92" s="1"/>
      <c r="E92" s="48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48"/>
      <c r="R92" s="1"/>
    </row>
    <row r="93" spans="1:18" ht="16">
      <c r="A93" s="1"/>
      <c r="B93" s="1"/>
      <c r="C93" s="1"/>
      <c r="D93" s="1"/>
      <c r="E93" s="48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48"/>
      <c r="R93" s="1"/>
    </row>
    <row r="94" spans="1:18" s="3" customFormat="1" ht="14">
      <c r="E94" s="49"/>
      <c r="G94" s="4"/>
      <c r="H94" s="4"/>
      <c r="I94" s="4"/>
      <c r="J94" s="4"/>
      <c r="K94" s="3" t="s">
        <v>1</v>
      </c>
      <c r="L94" s="3" t="s">
        <v>97</v>
      </c>
      <c r="Q94" s="49"/>
    </row>
    <row r="95" spans="1:18" s="3" customFormat="1" ht="14">
      <c r="A95" s="3" t="s">
        <v>2</v>
      </c>
      <c r="B95" s="3" t="s">
        <v>155</v>
      </c>
      <c r="E95" s="49"/>
      <c r="K95" s="3" t="s">
        <v>3</v>
      </c>
      <c r="L95" s="63" t="s">
        <v>99</v>
      </c>
      <c r="M95" s="63"/>
      <c r="N95" s="63"/>
      <c r="O95" s="63"/>
      <c r="P95" s="63"/>
      <c r="Q95" s="63"/>
      <c r="R95" s="63"/>
    </row>
    <row r="96" spans="1:18" s="3" customFormat="1" ht="14">
      <c r="A96" s="3" t="s">
        <v>4</v>
      </c>
      <c r="B96" s="3" t="s">
        <v>156</v>
      </c>
      <c r="E96" s="49"/>
      <c r="K96" s="3" t="s">
        <v>5</v>
      </c>
      <c r="L96" s="3" t="s">
        <v>100</v>
      </c>
      <c r="M96" s="3" t="s">
        <v>98</v>
      </c>
      <c r="Q96" s="49"/>
    </row>
    <row r="97" spans="1:18" s="3" customFormat="1" ht="14">
      <c r="A97" s="3" t="s">
        <v>6</v>
      </c>
      <c r="B97" s="3" t="s">
        <v>157</v>
      </c>
      <c r="E97" s="49"/>
      <c r="K97" s="3" t="s">
        <v>7</v>
      </c>
      <c r="L97" s="3" t="s">
        <v>159</v>
      </c>
      <c r="Q97" s="49"/>
    </row>
    <row r="98" spans="1:18" s="3" customFormat="1" ht="14">
      <c r="A98" s="3" t="s">
        <v>8</v>
      </c>
      <c r="B98" s="3" t="s">
        <v>158</v>
      </c>
      <c r="E98" s="49"/>
      <c r="K98" s="3" t="s">
        <v>9</v>
      </c>
      <c r="L98" s="25">
        <v>46215</v>
      </c>
      <c r="Q98" s="49"/>
    </row>
    <row r="99" spans="1:18" s="3" customFormat="1" ht="14">
      <c r="A99" s="26" t="s">
        <v>10</v>
      </c>
      <c r="B99" s="27" t="s">
        <v>11</v>
      </c>
      <c r="C99" s="27" t="s">
        <v>12</v>
      </c>
      <c r="D99" s="64" t="s">
        <v>164</v>
      </c>
      <c r="E99" s="66" t="s">
        <v>160</v>
      </c>
      <c r="F99" s="27" t="s">
        <v>13</v>
      </c>
      <c r="G99" s="28" t="s">
        <v>14</v>
      </c>
      <c r="H99" s="29"/>
      <c r="I99" s="5"/>
      <c r="J99" s="29"/>
      <c r="K99" s="28" t="s">
        <v>15</v>
      </c>
      <c r="L99" s="29"/>
      <c r="M99" s="29"/>
      <c r="N99" s="29"/>
      <c r="O99" s="27" t="s">
        <v>16</v>
      </c>
      <c r="P99" s="30" t="s">
        <v>17</v>
      </c>
      <c r="Q99" s="68" t="s">
        <v>161</v>
      </c>
      <c r="R99" s="30" t="s">
        <v>17</v>
      </c>
    </row>
    <row r="100" spans="1:18" s="3" customFormat="1" ht="14">
      <c r="A100" s="31" t="s">
        <v>18</v>
      </c>
      <c r="B100" s="32" t="s">
        <v>19</v>
      </c>
      <c r="C100" s="32" t="s">
        <v>20</v>
      </c>
      <c r="D100" s="65"/>
      <c r="E100" s="67"/>
      <c r="F100" s="32" t="s">
        <v>21</v>
      </c>
      <c r="G100" s="19" t="s">
        <v>22</v>
      </c>
      <c r="H100" s="19" t="s">
        <v>23</v>
      </c>
      <c r="I100" s="32" t="s">
        <v>24</v>
      </c>
      <c r="J100" s="19"/>
      <c r="K100" s="19" t="s">
        <v>25</v>
      </c>
      <c r="L100" s="19" t="s">
        <v>26</v>
      </c>
      <c r="M100" s="19" t="s">
        <v>27</v>
      </c>
      <c r="N100" s="19" t="s">
        <v>28</v>
      </c>
      <c r="O100" s="32" t="s">
        <v>29</v>
      </c>
      <c r="P100" s="33" t="s">
        <v>30</v>
      </c>
      <c r="Q100" s="69"/>
      <c r="R100" s="33" t="s">
        <v>31</v>
      </c>
    </row>
    <row r="101" spans="1:18" s="3" customFormat="1" ht="14">
      <c r="A101" s="6"/>
      <c r="B101" s="7">
        <v>56</v>
      </c>
      <c r="C101" s="8" t="s">
        <v>177</v>
      </c>
      <c r="D101" s="70" t="s">
        <v>169</v>
      </c>
      <c r="E101" s="55"/>
      <c r="F101" s="8" t="s">
        <v>87</v>
      </c>
      <c r="G101" s="8" t="s">
        <v>88</v>
      </c>
      <c r="H101" s="7"/>
      <c r="I101" s="9"/>
      <c r="J101" s="9"/>
      <c r="K101" s="9">
        <v>1</v>
      </c>
      <c r="L101" s="9">
        <v>2</v>
      </c>
      <c r="M101" s="9">
        <v>2</v>
      </c>
      <c r="N101" s="9">
        <v>1</v>
      </c>
      <c r="O101" s="8">
        <v>18</v>
      </c>
      <c r="P101" s="8">
        <f>B101*O101</f>
        <v>1008</v>
      </c>
      <c r="Q101" s="50"/>
      <c r="R101" s="10">
        <f>P101/12</f>
        <v>84</v>
      </c>
    </row>
    <row r="102" spans="1:18" s="3" customFormat="1" ht="15.65" customHeight="1">
      <c r="A102" s="11"/>
      <c r="B102" s="12"/>
      <c r="C102" s="13" t="s">
        <v>162</v>
      </c>
      <c r="D102" s="71"/>
      <c r="E102" s="57">
        <v>13</v>
      </c>
      <c r="F102" s="13"/>
      <c r="G102" s="13" t="s">
        <v>101</v>
      </c>
      <c r="H102" s="12"/>
      <c r="I102" s="14"/>
      <c r="J102" s="14"/>
      <c r="K102" s="14">
        <v>1</v>
      </c>
      <c r="L102" s="14">
        <v>2</v>
      </c>
      <c r="M102" s="14">
        <v>2</v>
      </c>
      <c r="N102" s="14">
        <v>1</v>
      </c>
      <c r="O102" s="13"/>
      <c r="P102" s="13"/>
      <c r="Q102" s="52"/>
      <c r="R102" s="15"/>
    </row>
    <row r="103" spans="1:18" s="3" customFormat="1" ht="15.65" customHeight="1">
      <c r="A103" s="11"/>
      <c r="B103" s="12"/>
      <c r="C103" s="13"/>
      <c r="D103" s="71"/>
      <c r="E103" s="57"/>
      <c r="F103" s="13"/>
      <c r="G103" s="13" t="s">
        <v>102</v>
      </c>
      <c r="H103" s="12"/>
      <c r="I103" s="14"/>
      <c r="J103" s="14"/>
      <c r="K103" s="14">
        <v>1</v>
      </c>
      <c r="L103" s="14">
        <v>2</v>
      </c>
      <c r="M103" s="14">
        <v>2</v>
      </c>
      <c r="N103" s="14">
        <v>1</v>
      </c>
      <c r="O103" s="13"/>
      <c r="P103" s="13"/>
      <c r="Q103" s="52"/>
      <c r="R103" s="15"/>
    </row>
    <row r="104" spans="1:18" s="3" customFormat="1" ht="15.65" customHeight="1">
      <c r="A104" s="16"/>
      <c r="B104" s="17"/>
      <c r="C104" s="18"/>
      <c r="D104" s="71"/>
      <c r="E104" s="58"/>
      <c r="F104" s="18"/>
      <c r="G104" s="18"/>
      <c r="H104" s="17"/>
      <c r="I104" s="19"/>
      <c r="J104" s="19"/>
      <c r="K104" s="19"/>
      <c r="L104" s="19"/>
      <c r="M104" s="19"/>
      <c r="N104" s="19"/>
      <c r="O104" s="18"/>
      <c r="P104" s="13"/>
      <c r="Q104" s="52"/>
      <c r="R104" s="15"/>
    </row>
    <row r="105" spans="1:18" s="3" customFormat="1" ht="15.65" customHeight="1">
      <c r="A105" s="6"/>
      <c r="B105" s="7"/>
      <c r="C105" s="8"/>
      <c r="D105" s="71"/>
      <c r="E105" s="55"/>
      <c r="F105" s="8"/>
      <c r="G105" s="8"/>
      <c r="H105" s="7"/>
      <c r="I105" s="9"/>
      <c r="J105" s="9"/>
      <c r="K105" s="9"/>
      <c r="L105" s="9"/>
      <c r="M105" s="9"/>
      <c r="N105" s="9"/>
      <c r="O105" s="8"/>
      <c r="P105" s="8"/>
      <c r="Q105" s="50"/>
      <c r="R105" s="10"/>
    </row>
    <row r="106" spans="1:18" s="3" customFormat="1" ht="15.65" customHeight="1">
      <c r="A106" s="20"/>
      <c r="B106" s="21"/>
      <c r="C106" s="22"/>
      <c r="D106" s="71"/>
      <c r="E106" s="56"/>
      <c r="F106" s="22"/>
      <c r="G106" s="22"/>
      <c r="H106" s="21"/>
      <c r="I106" s="23"/>
      <c r="J106" s="14"/>
      <c r="K106" s="14"/>
      <c r="L106" s="14"/>
      <c r="M106" s="14"/>
      <c r="N106" s="14"/>
      <c r="O106" s="13"/>
      <c r="P106" s="13"/>
      <c r="Q106" s="52"/>
      <c r="R106" s="15"/>
    </row>
    <row r="107" spans="1:18" s="3" customFormat="1" ht="15.65" customHeight="1">
      <c r="A107" s="11"/>
      <c r="B107" s="12"/>
      <c r="C107" s="13"/>
      <c r="D107" s="71"/>
      <c r="E107" s="57"/>
      <c r="F107" s="13"/>
      <c r="G107" s="13"/>
      <c r="H107" s="12"/>
      <c r="I107" s="14"/>
      <c r="J107" s="14"/>
      <c r="K107" s="14"/>
      <c r="L107" s="14"/>
      <c r="M107" s="14"/>
      <c r="N107" s="14"/>
      <c r="O107" s="13"/>
      <c r="P107" s="13"/>
      <c r="Q107" s="52"/>
      <c r="R107" s="15"/>
    </row>
    <row r="108" spans="1:18" s="3" customFormat="1" ht="15.65" customHeight="1">
      <c r="A108" s="16"/>
      <c r="B108" s="17"/>
      <c r="C108" s="18"/>
      <c r="D108" s="71"/>
      <c r="E108" s="58"/>
      <c r="F108" s="18"/>
      <c r="G108" s="18"/>
      <c r="H108" s="17"/>
      <c r="I108" s="19"/>
      <c r="J108" s="19"/>
      <c r="K108" s="19"/>
      <c r="L108" s="19"/>
      <c r="M108" s="19"/>
      <c r="N108" s="19"/>
      <c r="O108" s="18"/>
      <c r="P108" s="13"/>
      <c r="Q108" s="52"/>
      <c r="R108" s="15"/>
    </row>
    <row r="109" spans="1:18" s="3" customFormat="1" ht="15.65" customHeight="1">
      <c r="A109" s="6"/>
      <c r="B109" s="7"/>
      <c r="C109" s="8"/>
      <c r="D109" s="71"/>
      <c r="E109" s="55"/>
      <c r="F109" s="8"/>
      <c r="G109" s="8"/>
      <c r="H109" s="7"/>
      <c r="I109" s="9"/>
      <c r="J109" s="9"/>
      <c r="K109" s="9"/>
      <c r="L109" s="9"/>
      <c r="M109" s="9"/>
      <c r="N109" s="9"/>
      <c r="O109" s="8"/>
      <c r="P109" s="8"/>
      <c r="Q109" s="50"/>
      <c r="R109" s="10"/>
    </row>
    <row r="110" spans="1:18" s="3" customFormat="1" ht="15.65" customHeight="1">
      <c r="A110" s="20"/>
      <c r="B110" s="21"/>
      <c r="C110" s="22"/>
      <c r="D110" s="71"/>
      <c r="E110" s="56"/>
      <c r="F110" s="22"/>
      <c r="G110" s="22"/>
      <c r="H110" s="21"/>
      <c r="I110" s="23"/>
      <c r="J110" s="14"/>
      <c r="K110" s="14"/>
      <c r="L110" s="14"/>
      <c r="M110" s="14"/>
      <c r="N110" s="14"/>
      <c r="O110" s="13"/>
      <c r="P110" s="13"/>
      <c r="Q110" s="52"/>
      <c r="R110" s="15"/>
    </row>
    <row r="111" spans="1:18" s="3" customFormat="1" ht="15.65" customHeight="1">
      <c r="A111" s="11"/>
      <c r="B111" s="12"/>
      <c r="C111" s="13"/>
      <c r="D111" s="71"/>
      <c r="E111" s="57"/>
      <c r="F111" s="13"/>
      <c r="G111" s="13"/>
      <c r="H111" s="12"/>
      <c r="I111" s="14"/>
      <c r="J111" s="14"/>
      <c r="K111" s="14"/>
      <c r="L111" s="14"/>
      <c r="M111" s="14"/>
      <c r="N111" s="14"/>
      <c r="O111" s="13"/>
      <c r="P111" s="13"/>
      <c r="Q111" s="52"/>
      <c r="R111" s="15"/>
    </row>
    <row r="112" spans="1:18" s="3" customFormat="1" ht="15.65" customHeight="1">
      <c r="A112" s="16"/>
      <c r="B112" s="17"/>
      <c r="C112" s="18"/>
      <c r="D112" s="72"/>
      <c r="E112" s="58"/>
      <c r="F112" s="18"/>
      <c r="G112" s="18"/>
      <c r="H112" s="17"/>
      <c r="I112" s="19"/>
      <c r="J112" s="19"/>
      <c r="K112" s="19"/>
      <c r="L112" s="19"/>
      <c r="M112" s="19"/>
      <c r="N112" s="19"/>
      <c r="O112" s="18"/>
      <c r="P112" s="18"/>
      <c r="Q112" s="53"/>
      <c r="R112" s="24"/>
    </row>
    <row r="113" spans="1:18" s="3" customFormat="1" ht="14">
      <c r="A113" s="34" t="s">
        <v>32</v>
      </c>
      <c r="B113" s="35">
        <f>SUM(B101:B112)</f>
        <v>56</v>
      </c>
      <c r="C113" s="36" t="s">
        <v>33</v>
      </c>
      <c r="D113" s="36"/>
      <c r="E113" s="59"/>
      <c r="F113" s="36"/>
      <c r="G113" s="36"/>
      <c r="H113" s="36"/>
      <c r="I113" s="36"/>
      <c r="J113" s="36"/>
      <c r="K113" s="36"/>
      <c r="L113" s="36"/>
      <c r="M113" s="36"/>
      <c r="N113" s="36"/>
      <c r="O113" s="37" t="s">
        <v>34</v>
      </c>
      <c r="P113" s="36">
        <f>SUM(P101:P112)</f>
        <v>1008</v>
      </c>
      <c r="Q113" s="54">
        <f>P113*E102</f>
        <v>13104</v>
      </c>
      <c r="R113" s="38">
        <f t="shared" ref="R113" si="6">P113/12</f>
        <v>84</v>
      </c>
    </row>
    <row r="114" spans="1:18" s="3" customFormat="1" ht="14">
      <c r="E114" s="49"/>
      <c r="Q114" s="49"/>
    </row>
    <row r="115" spans="1:18" s="3" customFormat="1" ht="14">
      <c r="A115" s="3" t="s">
        <v>35</v>
      </c>
      <c r="B115" s="3" t="s">
        <v>103</v>
      </c>
      <c r="E115" s="49"/>
      <c r="Q115" s="49"/>
    </row>
    <row r="116" spans="1:18" s="3" customFormat="1" ht="14">
      <c r="A116" s="3" t="s">
        <v>36</v>
      </c>
      <c r="B116" s="3" t="s">
        <v>104</v>
      </c>
      <c r="E116" s="49"/>
      <c r="Q116" s="49"/>
    </row>
    <row r="117" spans="1:18" s="3" customFormat="1" ht="14">
      <c r="A117" s="3" t="s">
        <v>37</v>
      </c>
      <c r="B117" s="3" t="s">
        <v>105</v>
      </c>
      <c r="E117" s="49"/>
      <c r="Q117" s="49"/>
    </row>
    <row r="118" spans="1:18" s="3" customFormat="1" ht="14">
      <c r="A118" s="3" t="s">
        <v>38</v>
      </c>
      <c r="B118" s="3" t="s">
        <v>106</v>
      </c>
      <c r="E118" s="49"/>
      <c r="Q118" s="49"/>
    </row>
    <row r="119" spans="1:18" s="3" customFormat="1" ht="14">
      <c r="A119" s="3" t="s">
        <v>39</v>
      </c>
      <c r="B119" s="3" t="s">
        <v>107</v>
      </c>
      <c r="E119" s="49"/>
      <c r="Q119" s="49"/>
    </row>
    <row r="120" spans="1:18" ht="22.5">
      <c r="F120" s="61" t="s">
        <v>0</v>
      </c>
      <c r="G120" s="62"/>
      <c r="H120" s="62"/>
      <c r="I120" s="62"/>
      <c r="J120" s="62"/>
      <c r="K120" s="62"/>
      <c r="L120" s="62"/>
      <c r="M120" s="62"/>
    </row>
    <row r="121" spans="1:18" ht="16">
      <c r="A121" s="1"/>
      <c r="B121" s="1"/>
      <c r="C121" s="1"/>
      <c r="D121" s="1"/>
      <c r="E121" s="48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48"/>
      <c r="R121" s="1"/>
    </row>
    <row r="122" spans="1:18" ht="16">
      <c r="A122" s="1"/>
      <c r="B122" s="1"/>
      <c r="C122" s="1"/>
      <c r="D122" s="1"/>
      <c r="E122" s="48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48"/>
      <c r="R122" s="1"/>
    </row>
    <row r="123" spans="1:18" s="3" customFormat="1" ht="14">
      <c r="E123" s="49"/>
      <c r="G123" s="4"/>
      <c r="H123" s="4"/>
      <c r="I123" s="4"/>
      <c r="J123" s="4"/>
      <c r="K123" s="3" t="s">
        <v>1</v>
      </c>
      <c r="L123" s="3" t="s">
        <v>108</v>
      </c>
      <c r="Q123" s="49"/>
    </row>
    <row r="124" spans="1:18" s="3" customFormat="1" ht="14">
      <c r="A124" s="3" t="s">
        <v>2</v>
      </c>
      <c r="B124" s="3" t="s">
        <v>155</v>
      </c>
      <c r="E124" s="49"/>
      <c r="K124" s="3" t="s">
        <v>3</v>
      </c>
      <c r="L124" s="63" t="s">
        <v>109</v>
      </c>
      <c r="M124" s="63"/>
      <c r="N124" s="63"/>
      <c r="O124" s="63"/>
      <c r="P124" s="63"/>
      <c r="Q124" s="63"/>
      <c r="R124" s="63"/>
    </row>
    <row r="125" spans="1:18" s="3" customFormat="1" ht="14">
      <c r="A125" s="3" t="s">
        <v>4</v>
      </c>
      <c r="B125" s="3" t="s">
        <v>156</v>
      </c>
      <c r="E125" s="49"/>
      <c r="K125" s="3" t="s">
        <v>5</v>
      </c>
      <c r="L125" s="3" t="s">
        <v>110</v>
      </c>
      <c r="M125" s="3" t="s">
        <v>98</v>
      </c>
      <c r="Q125" s="49"/>
    </row>
    <row r="126" spans="1:18" s="3" customFormat="1" ht="14">
      <c r="A126" s="3" t="s">
        <v>6</v>
      </c>
      <c r="B126" s="3" t="s">
        <v>157</v>
      </c>
      <c r="E126" s="49"/>
      <c r="K126" s="3" t="s">
        <v>7</v>
      </c>
      <c r="L126" s="3" t="s">
        <v>159</v>
      </c>
      <c r="Q126" s="49"/>
    </row>
    <row r="127" spans="1:18" s="3" customFormat="1" ht="14">
      <c r="A127" s="3" t="s">
        <v>8</v>
      </c>
      <c r="B127" s="3" t="s">
        <v>158</v>
      </c>
      <c r="E127" s="49"/>
      <c r="K127" s="3" t="s">
        <v>9</v>
      </c>
      <c r="L127" s="25">
        <v>46215</v>
      </c>
      <c r="Q127" s="49"/>
    </row>
    <row r="128" spans="1:18" s="3" customFormat="1" ht="14">
      <c r="A128" s="26" t="s">
        <v>10</v>
      </c>
      <c r="B128" s="27" t="s">
        <v>11</v>
      </c>
      <c r="C128" s="27" t="s">
        <v>12</v>
      </c>
      <c r="D128" s="64" t="s">
        <v>164</v>
      </c>
      <c r="E128" s="66" t="s">
        <v>160</v>
      </c>
      <c r="F128" s="27" t="s">
        <v>13</v>
      </c>
      <c r="G128" s="28" t="s">
        <v>14</v>
      </c>
      <c r="H128" s="29"/>
      <c r="I128" s="5"/>
      <c r="J128" s="29"/>
      <c r="K128" s="28" t="s">
        <v>15</v>
      </c>
      <c r="L128" s="29"/>
      <c r="M128" s="29"/>
      <c r="N128" s="29"/>
      <c r="O128" s="27" t="s">
        <v>16</v>
      </c>
      <c r="P128" s="30" t="s">
        <v>17</v>
      </c>
      <c r="Q128" s="68" t="s">
        <v>161</v>
      </c>
      <c r="R128" s="30" t="s">
        <v>17</v>
      </c>
    </row>
    <row r="129" spans="1:18" s="3" customFormat="1" ht="14">
      <c r="A129" s="31" t="s">
        <v>18</v>
      </c>
      <c r="B129" s="32" t="s">
        <v>19</v>
      </c>
      <c r="C129" s="32" t="s">
        <v>20</v>
      </c>
      <c r="D129" s="65"/>
      <c r="E129" s="67"/>
      <c r="F129" s="32" t="s">
        <v>21</v>
      </c>
      <c r="G129" s="19" t="s">
        <v>22</v>
      </c>
      <c r="H129" s="19" t="s">
        <v>23</v>
      </c>
      <c r="I129" s="32" t="s">
        <v>24</v>
      </c>
      <c r="J129" s="19"/>
      <c r="K129" s="19" t="s">
        <v>25</v>
      </c>
      <c r="L129" s="19" t="s">
        <v>26</v>
      </c>
      <c r="M129" s="19" t="s">
        <v>27</v>
      </c>
      <c r="N129" s="19" t="s">
        <v>28</v>
      </c>
      <c r="O129" s="32" t="s">
        <v>29</v>
      </c>
      <c r="P129" s="33" t="s">
        <v>30</v>
      </c>
      <c r="Q129" s="69"/>
      <c r="R129" s="33" t="s">
        <v>31</v>
      </c>
    </row>
    <row r="130" spans="1:18" s="3" customFormat="1" ht="14">
      <c r="A130" s="6"/>
      <c r="B130" s="7">
        <v>42</v>
      </c>
      <c r="C130" s="8" t="s">
        <v>178</v>
      </c>
      <c r="D130" s="73" t="s">
        <v>170</v>
      </c>
      <c r="E130" s="55">
        <v>13.5</v>
      </c>
      <c r="F130" s="8" t="s">
        <v>111</v>
      </c>
      <c r="G130" s="8" t="s">
        <v>112</v>
      </c>
      <c r="H130" s="7"/>
      <c r="I130" s="9"/>
      <c r="J130" s="9"/>
      <c r="K130" s="9">
        <v>1</v>
      </c>
      <c r="L130" s="9">
        <v>2</v>
      </c>
      <c r="M130" s="9">
        <v>2</v>
      </c>
      <c r="N130" s="9">
        <v>1</v>
      </c>
      <c r="O130" s="8">
        <v>24</v>
      </c>
      <c r="P130" s="8">
        <f>B130*O130</f>
        <v>1008</v>
      </c>
      <c r="Q130" s="50"/>
      <c r="R130" s="10">
        <f>P130/12</f>
        <v>84</v>
      </c>
    </row>
    <row r="131" spans="1:18" s="3" customFormat="1" ht="15.65" customHeight="1">
      <c r="A131" s="11"/>
      <c r="B131" s="12"/>
      <c r="C131" s="13" t="s">
        <v>163</v>
      </c>
      <c r="D131" s="74"/>
      <c r="E131" s="57"/>
      <c r="F131" s="13"/>
      <c r="G131" s="13" t="s">
        <v>113</v>
      </c>
      <c r="H131" s="12"/>
      <c r="I131" s="14"/>
      <c r="J131" s="14"/>
      <c r="K131" s="14">
        <v>1</v>
      </c>
      <c r="L131" s="14">
        <v>2</v>
      </c>
      <c r="M131" s="14">
        <v>2</v>
      </c>
      <c r="N131" s="14">
        <v>1</v>
      </c>
      <c r="O131" s="13"/>
      <c r="P131" s="13"/>
      <c r="Q131" s="52"/>
      <c r="R131" s="15"/>
    </row>
    <row r="132" spans="1:18" s="3" customFormat="1" ht="15.65" customHeight="1">
      <c r="A132" s="11"/>
      <c r="B132" s="12"/>
      <c r="C132" s="13"/>
      <c r="D132" s="74"/>
      <c r="E132" s="57"/>
      <c r="F132" s="13"/>
      <c r="G132" s="13" t="s">
        <v>114</v>
      </c>
      <c r="H132" s="12"/>
      <c r="I132" s="14"/>
      <c r="J132" s="14"/>
      <c r="K132" s="14">
        <v>1</v>
      </c>
      <c r="L132" s="14">
        <v>2</v>
      </c>
      <c r="M132" s="14">
        <v>2</v>
      </c>
      <c r="N132" s="14">
        <v>1</v>
      </c>
      <c r="O132" s="13"/>
      <c r="P132" s="13"/>
      <c r="Q132" s="52"/>
      <c r="R132" s="15"/>
    </row>
    <row r="133" spans="1:18" s="3" customFormat="1" ht="15.65" customHeight="1">
      <c r="A133" s="16"/>
      <c r="B133" s="17"/>
      <c r="C133" s="18"/>
      <c r="D133" s="74"/>
      <c r="E133" s="58"/>
      <c r="F133" s="18"/>
      <c r="G133" s="18" t="s">
        <v>115</v>
      </c>
      <c r="H133" s="17"/>
      <c r="I133" s="19"/>
      <c r="J133" s="19"/>
      <c r="K133" s="19">
        <v>1</v>
      </c>
      <c r="L133" s="19">
        <v>2</v>
      </c>
      <c r="M133" s="19">
        <v>2</v>
      </c>
      <c r="N133" s="19">
        <v>1</v>
      </c>
      <c r="O133" s="18"/>
      <c r="P133" s="13"/>
      <c r="Q133" s="52"/>
      <c r="R133" s="15"/>
    </row>
    <row r="134" spans="1:18" s="3" customFormat="1" ht="15.65" customHeight="1">
      <c r="A134" s="6"/>
      <c r="B134" s="7"/>
      <c r="C134" s="8"/>
      <c r="D134" s="74"/>
      <c r="E134" s="55"/>
      <c r="F134" s="8"/>
      <c r="G134" s="8"/>
      <c r="H134" s="7"/>
      <c r="I134" s="9"/>
      <c r="J134" s="9"/>
      <c r="K134" s="9"/>
      <c r="L134" s="9"/>
      <c r="M134" s="9"/>
      <c r="N134" s="9"/>
      <c r="O134" s="8"/>
      <c r="P134" s="8"/>
      <c r="Q134" s="50"/>
      <c r="R134" s="10"/>
    </row>
    <row r="135" spans="1:18" s="3" customFormat="1" ht="15.65" customHeight="1">
      <c r="A135" s="20"/>
      <c r="B135" s="21"/>
      <c r="C135" s="22"/>
      <c r="D135" s="74"/>
      <c r="E135" s="56"/>
      <c r="F135" s="22"/>
      <c r="G135" s="22"/>
      <c r="H135" s="21"/>
      <c r="I135" s="23"/>
      <c r="J135" s="14"/>
      <c r="K135" s="14"/>
      <c r="L135" s="14"/>
      <c r="M135" s="14"/>
      <c r="N135" s="14"/>
      <c r="O135" s="13"/>
      <c r="P135" s="13"/>
      <c r="Q135" s="52"/>
      <c r="R135" s="15"/>
    </row>
    <row r="136" spans="1:18" s="3" customFormat="1" ht="15.65" customHeight="1">
      <c r="A136" s="11"/>
      <c r="B136" s="12"/>
      <c r="C136" s="13"/>
      <c r="D136" s="74"/>
      <c r="E136" s="57"/>
      <c r="F136" s="13"/>
      <c r="G136" s="13"/>
      <c r="H136" s="12"/>
      <c r="I136" s="14"/>
      <c r="J136" s="14"/>
      <c r="K136" s="14"/>
      <c r="L136" s="14"/>
      <c r="M136" s="14"/>
      <c r="N136" s="14"/>
      <c r="O136" s="13"/>
      <c r="P136" s="13"/>
      <c r="Q136" s="52"/>
      <c r="R136" s="15"/>
    </row>
    <row r="137" spans="1:18" s="3" customFormat="1" ht="15.65" customHeight="1">
      <c r="A137" s="16"/>
      <c r="B137" s="17"/>
      <c r="C137" s="18"/>
      <c r="D137" s="74"/>
      <c r="E137" s="58"/>
      <c r="F137" s="18"/>
      <c r="G137" s="18"/>
      <c r="H137" s="17"/>
      <c r="I137" s="19"/>
      <c r="J137" s="19"/>
      <c r="K137" s="19"/>
      <c r="L137" s="19"/>
      <c r="M137" s="19"/>
      <c r="N137" s="19"/>
      <c r="O137" s="18"/>
      <c r="P137" s="13"/>
      <c r="Q137" s="52"/>
      <c r="R137" s="15"/>
    </row>
    <row r="138" spans="1:18" s="3" customFormat="1" ht="15.65" customHeight="1">
      <c r="A138" s="6"/>
      <c r="B138" s="7"/>
      <c r="C138" s="8"/>
      <c r="D138" s="74"/>
      <c r="E138" s="55"/>
      <c r="F138" s="8"/>
      <c r="G138" s="8"/>
      <c r="H138" s="7"/>
      <c r="I138" s="9"/>
      <c r="J138" s="9"/>
      <c r="K138" s="9"/>
      <c r="L138" s="9"/>
      <c r="M138" s="9"/>
      <c r="N138" s="9"/>
      <c r="O138" s="8"/>
      <c r="P138" s="8"/>
      <c r="Q138" s="50"/>
      <c r="R138" s="10"/>
    </row>
    <row r="139" spans="1:18" s="3" customFormat="1" ht="15.65" customHeight="1">
      <c r="A139" s="20"/>
      <c r="B139" s="21"/>
      <c r="C139" s="22"/>
      <c r="D139" s="74"/>
      <c r="E139" s="56"/>
      <c r="F139" s="22"/>
      <c r="G139" s="22"/>
      <c r="H139" s="21"/>
      <c r="I139" s="23"/>
      <c r="J139" s="14"/>
      <c r="K139" s="14"/>
      <c r="L139" s="14"/>
      <c r="M139" s="14"/>
      <c r="N139" s="14"/>
      <c r="O139" s="13"/>
      <c r="P139" s="13"/>
      <c r="Q139" s="52"/>
      <c r="R139" s="15"/>
    </row>
    <row r="140" spans="1:18" s="3" customFormat="1" ht="15.65" customHeight="1">
      <c r="A140" s="11"/>
      <c r="B140" s="12"/>
      <c r="C140" s="13"/>
      <c r="D140" s="74"/>
      <c r="E140" s="57"/>
      <c r="F140" s="13"/>
      <c r="G140" s="13"/>
      <c r="H140" s="12"/>
      <c r="I140" s="14"/>
      <c r="J140" s="14"/>
      <c r="K140" s="14"/>
      <c r="L140" s="14"/>
      <c r="M140" s="14"/>
      <c r="N140" s="14"/>
      <c r="O140" s="13"/>
      <c r="P140" s="13"/>
      <c r="Q140" s="52"/>
      <c r="R140" s="15"/>
    </row>
    <row r="141" spans="1:18" s="3" customFormat="1" ht="15.65" customHeight="1">
      <c r="A141" s="16"/>
      <c r="B141" s="17"/>
      <c r="C141" s="18"/>
      <c r="D141" s="75"/>
      <c r="E141" s="58"/>
      <c r="F141" s="18"/>
      <c r="G141" s="18"/>
      <c r="H141" s="17"/>
      <c r="I141" s="19"/>
      <c r="J141" s="19"/>
      <c r="K141" s="19"/>
      <c r="L141" s="19"/>
      <c r="M141" s="19"/>
      <c r="N141" s="19"/>
      <c r="O141" s="18"/>
      <c r="P141" s="18"/>
      <c r="Q141" s="53"/>
      <c r="R141" s="24"/>
    </row>
    <row r="142" spans="1:18" s="3" customFormat="1" ht="14">
      <c r="A142" s="34" t="s">
        <v>32</v>
      </c>
      <c r="B142" s="35">
        <f>SUM(B130:B141)</f>
        <v>42</v>
      </c>
      <c r="C142" s="36" t="s">
        <v>33</v>
      </c>
      <c r="D142" s="36"/>
      <c r="E142" s="59"/>
      <c r="F142" s="36"/>
      <c r="G142" s="36"/>
      <c r="H142" s="36"/>
      <c r="I142" s="36"/>
      <c r="J142" s="36"/>
      <c r="K142" s="36"/>
      <c r="L142" s="36"/>
      <c r="M142" s="36"/>
      <c r="N142" s="36"/>
      <c r="O142" s="37" t="s">
        <v>34</v>
      </c>
      <c r="P142" s="36">
        <f>SUM(P130:P141)</f>
        <v>1008</v>
      </c>
      <c r="Q142" s="54">
        <f>P142*E130</f>
        <v>13608</v>
      </c>
      <c r="R142" s="38">
        <f t="shared" ref="R142" si="7">P142/12</f>
        <v>84</v>
      </c>
    </row>
    <row r="143" spans="1:18" s="3" customFormat="1" ht="14">
      <c r="E143" s="49"/>
      <c r="Q143" s="49"/>
    </row>
    <row r="144" spans="1:18" s="3" customFormat="1" ht="14">
      <c r="A144" s="3" t="s">
        <v>35</v>
      </c>
      <c r="B144" s="3" t="s">
        <v>116</v>
      </c>
      <c r="E144" s="49"/>
      <c r="Q144" s="49"/>
    </row>
    <row r="145" spans="1:18" s="3" customFormat="1" ht="14">
      <c r="A145" s="3" t="s">
        <v>36</v>
      </c>
      <c r="B145" s="3" t="s">
        <v>117</v>
      </c>
      <c r="E145" s="49"/>
      <c r="Q145" s="49"/>
    </row>
    <row r="146" spans="1:18" s="3" customFormat="1" ht="14">
      <c r="A146" s="3" t="s">
        <v>37</v>
      </c>
      <c r="B146" s="3" t="s">
        <v>118</v>
      </c>
      <c r="E146" s="49"/>
      <c r="Q146" s="49"/>
    </row>
    <row r="147" spans="1:18" s="3" customFormat="1" ht="14">
      <c r="A147" s="3" t="s">
        <v>38</v>
      </c>
      <c r="B147" s="3" t="s">
        <v>119</v>
      </c>
      <c r="E147" s="49"/>
      <c r="Q147" s="49"/>
    </row>
    <row r="148" spans="1:18" s="3" customFormat="1" ht="14">
      <c r="A148" s="3" t="s">
        <v>39</v>
      </c>
      <c r="B148" s="3" t="s">
        <v>120</v>
      </c>
      <c r="E148" s="49"/>
      <c r="Q148" s="49"/>
    </row>
    <row r="149" spans="1:18" ht="22.5">
      <c r="F149" s="61" t="s">
        <v>0</v>
      </c>
      <c r="G149" s="62"/>
      <c r="H149" s="62"/>
      <c r="I149" s="62"/>
      <c r="J149" s="62"/>
      <c r="K149" s="62"/>
      <c r="L149" s="62"/>
      <c r="M149" s="62"/>
    </row>
    <row r="150" spans="1:18" ht="16">
      <c r="A150" s="1"/>
      <c r="B150" s="1"/>
      <c r="C150" s="1"/>
      <c r="D150" s="1"/>
      <c r="E150" s="48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48"/>
      <c r="R150" s="1"/>
    </row>
    <row r="151" spans="1:18" ht="16">
      <c r="A151" s="1"/>
      <c r="B151" s="1"/>
      <c r="C151" s="1"/>
      <c r="D151" s="1"/>
      <c r="E151" s="48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48"/>
      <c r="R151" s="1"/>
    </row>
    <row r="152" spans="1:18" s="3" customFormat="1" ht="14">
      <c r="E152" s="49"/>
      <c r="G152" s="4"/>
      <c r="H152" s="4"/>
      <c r="I152" s="4"/>
      <c r="J152" s="4"/>
      <c r="K152" s="3" t="s">
        <v>1</v>
      </c>
      <c r="L152" s="3" t="s">
        <v>121</v>
      </c>
      <c r="Q152" s="49"/>
    </row>
    <row r="153" spans="1:18" s="3" customFormat="1" ht="33" customHeight="1">
      <c r="A153" s="3" t="s">
        <v>2</v>
      </c>
      <c r="B153" s="3" t="s">
        <v>155</v>
      </c>
      <c r="E153" s="49"/>
      <c r="K153" s="3" t="s">
        <v>3</v>
      </c>
      <c r="L153" s="63" t="s">
        <v>122</v>
      </c>
      <c r="M153" s="63"/>
      <c r="N153" s="63"/>
      <c r="O153" s="63"/>
      <c r="P153" s="63"/>
      <c r="Q153" s="63"/>
      <c r="R153" s="63"/>
    </row>
    <row r="154" spans="1:18" s="3" customFormat="1" ht="14">
      <c r="A154" s="3" t="s">
        <v>4</v>
      </c>
      <c r="B154" s="3" t="s">
        <v>156</v>
      </c>
      <c r="E154" s="49"/>
      <c r="K154" s="3" t="s">
        <v>5</v>
      </c>
      <c r="L154" s="3" t="s">
        <v>123</v>
      </c>
      <c r="M154" s="3" t="s">
        <v>151</v>
      </c>
      <c r="Q154" s="49"/>
    </row>
    <row r="155" spans="1:18" s="3" customFormat="1" ht="14">
      <c r="A155" s="3" t="s">
        <v>6</v>
      </c>
      <c r="B155" s="3" t="s">
        <v>157</v>
      </c>
      <c r="E155" s="49"/>
      <c r="K155" s="3" t="s">
        <v>7</v>
      </c>
      <c r="L155" s="3" t="s">
        <v>159</v>
      </c>
      <c r="Q155" s="49"/>
    </row>
    <row r="156" spans="1:18" s="3" customFormat="1" ht="14">
      <c r="A156" s="3" t="s">
        <v>8</v>
      </c>
      <c r="B156" s="3" t="s">
        <v>158</v>
      </c>
      <c r="E156" s="49"/>
      <c r="K156" s="3" t="s">
        <v>9</v>
      </c>
      <c r="L156" s="25">
        <v>46215</v>
      </c>
      <c r="Q156" s="49"/>
    </row>
    <row r="157" spans="1:18" s="3" customFormat="1" ht="14">
      <c r="A157" s="26" t="s">
        <v>10</v>
      </c>
      <c r="B157" s="27" t="s">
        <v>11</v>
      </c>
      <c r="C157" s="27" t="s">
        <v>12</v>
      </c>
      <c r="D157" s="64" t="s">
        <v>164</v>
      </c>
      <c r="E157" s="66" t="s">
        <v>160</v>
      </c>
      <c r="F157" s="27" t="s">
        <v>13</v>
      </c>
      <c r="G157" s="28" t="s">
        <v>14</v>
      </c>
      <c r="H157" s="29"/>
      <c r="I157" s="5"/>
      <c r="J157" s="29"/>
      <c r="K157" s="28" t="s">
        <v>15</v>
      </c>
      <c r="L157" s="29"/>
      <c r="M157" s="29"/>
      <c r="N157" s="29"/>
      <c r="O157" s="27" t="s">
        <v>16</v>
      </c>
      <c r="P157" s="30" t="s">
        <v>17</v>
      </c>
      <c r="Q157" s="68" t="s">
        <v>161</v>
      </c>
      <c r="R157" s="30" t="s">
        <v>17</v>
      </c>
    </row>
    <row r="158" spans="1:18" s="3" customFormat="1" ht="14">
      <c r="A158" s="31" t="s">
        <v>18</v>
      </c>
      <c r="B158" s="32" t="s">
        <v>19</v>
      </c>
      <c r="C158" s="32" t="s">
        <v>20</v>
      </c>
      <c r="D158" s="65"/>
      <c r="E158" s="67"/>
      <c r="F158" s="32" t="s">
        <v>21</v>
      </c>
      <c r="G158" s="19" t="s">
        <v>22</v>
      </c>
      <c r="H158" s="19" t="s">
        <v>23</v>
      </c>
      <c r="I158" s="32" t="s">
        <v>24</v>
      </c>
      <c r="J158" s="19"/>
      <c r="K158" s="19" t="s">
        <v>25</v>
      </c>
      <c r="L158" s="19" t="s">
        <v>26</v>
      </c>
      <c r="M158" s="19" t="s">
        <v>27</v>
      </c>
      <c r="N158" s="19" t="s">
        <v>28</v>
      </c>
      <c r="O158" s="32" t="s">
        <v>29</v>
      </c>
      <c r="P158" s="33" t="s">
        <v>30</v>
      </c>
      <c r="Q158" s="69"/>
      <c r="R158" s="33" t="s">
        <v>31</v>
      </c>
    </row>
    <row r="159" spans="1:18" s="3" customFormat="1" ht="14">
      <c r="A159" s="6" t="s">
        <v>124</v>
      </c>
      <c r="B159" s="7">
        <v>74</v>
      </c>
      <c r="C159" s="8" t="s">
        <v>179</v>
      </c>
      <c r="D159" s="70" t="s">
        <v>171</v>
      </c>
      <c r="E159" s="55">
        <v>12.2</v>
      </c>
      <c r="F159" s="8" t="s">
        <v>125</v>
      </c>
      <c r="G159" s="8" t="s">
        <v>126</v>
      </c>
      <c r="H159" s="7"/>
      <c r="I159" s="9"/>
      <c r="J159" s="9"/>
      <c r="K159" s="9">
        <v>2</v>
      </c>
      <c r="L159" s="9">
        <v>4</v>
      </c>
      <c r="M159" s="9">
        <v>4</v>
      </c>
      <c r="N159" s="9">
        <v>2</v>
      </c>
      <c r="O159" s="8">
        <v>30</v>
      </c>
      <c r="P159" s="8">
        <f>B159*O159</f>
        <v>2220</v>
      </c>
      <c r="Q159" s="50"/>
      <c r="R159" s="10">
        <f>P159/12</f>
        <v>185</v>
      </c>
    </row>
    <row r="160" spans="1:18" s="3" customFormat="1" ht="15.65" customHeight="1">
      <c r="A160" s="11"/>
      <c r="B160" s="12"/>
      <c r="C160" s="13"/>
      <c r="D160" s="71"/>
      <c r="E160" s="57"/>
      <c r="F160" s="13"/>
      <c r="G160" s="13" t="s">
        <v>127</v>
      </c>
      <c r="H160" s="12"/>
      <c r="I160" s="14"/>
      <c r="J160" s="14"/>
      <c r="K160" s="14">
        <v>1</v>
      </c>
      <c r="L160" s="14">
        <v>2</v>
      </c>
      <c r="M160" s="14">
        <v>2</v>
      </c>
      <c r="N160" s="14">
        <v>1</v>
      </c>
      <c r="O160" s="13"/>
      <c r="P160" s="13"/>
      <c r="Q160" s="52"/>
      <c r="R160" s="15"/>
    </row>
    <row r="161" spans="1:18" s="3" customFormat="1" ht="15.65" customHeight="1">
      <c r="A161" s="11"/>
      <c r="B161" s="12"/>
      <c r="C161" s="13"/>
      <c r="D161" s="71"/>
      <c r="E161" s="57"/>
      <c r="F161" s="13"/>
      <c r="G161" s="13" t="s">
        <v>128</v>
      </c>
      <c r="H161" s="12"/>
      <c r="I161" s="14"/>
      <c r="J161" s="14"/>
      <c r="K161" s="14">
        <v>1</v>
      </c>
      <c r="L161" s="14">
        <v>2</v>
      </c>
      <c r="M161" s="14">
        <v>2</v>
      </c>
      <c r="N161" s="14">
        <v>1</v>
      </c>
      <c r="O161" s="13"/>
      <c r="P161" s="13"/>
      <c r="Q161" s="52"/>
      <c r="R161" s="15"/>
    </row>
    <row r="162" spans="1:18" s="3" customFormat="1" ht="15.65" customHeight="1">
      <c r="A162" s="16"/>
      <c r="B162" s="17"/>
      <c r="C162" s="18"/>
      <c r="D162" s="71"/>
      <c r="E162" s="58"/>
      <c r="F162" s="18"/>
      <c r="G162" s="18" t="s">
        <v>129</v>
      </c>
      <c r="H162" s="17"/>
      <c r="I162" s="19"/>
      <c r="J162" s="19"/>
      <c r="K162" s="19">
        <v>1</v>
      </c>
      <c r="L162" s="19">
        <v>2</v>
      </c>
      <c r="M162" s="19">
        <v>2</v>
      </c>
      <c r="N162" s="19">
        <v>1</v>
      </c>
      <c r="O162" s="18"/>
      <c r="P162" s="13"/>
      <c r="Q162" s="52"/>
      <c r="R162" s="15"/>
    </row>
    <row r="163" spans="1:18" s="3" customFormat="1" ht="15.65" customHeight="1">
      <c r="A163" s="6"/>
      <c r="B163" s="7"/>
      <c r="C163" s="8"/>
      <c r="D163" s="71"/>
      <c r="E163" s="55"/>
      <c r="F163" s="8"/>
      <c r="G163" s="8"/>
      <c r="H163" s="7"/>
      <c r="I163" s="9"/>
      <c r="J163" s="9"/>
      <c r="K163" s="9"/>
      <c r="L163" s="9"/>
      <c r="M163" s="9"/>
      <c r="N163" s="9"/>
      <c r="O163" s="8"/>
      <c r="P163" s="8"/>
      <c r="Q163" s="50"/>
      <c r="R163" s="10"/>
    </row>
    <row r="164" spans="1:18" s="3" customFormat="1" ht="15.65" customHeight="1">
      <c r="A164" s="20"/>
      <c r="B164" s="21"/>
      <c r="C164" s="22"/>
      <c r="D164" s="71"/>
      <c r="E164" s="56"/>
      <c r="F164" s="22"/>
      <c r="G164" s="22"/>
      <c r="H164" s="21"/>
      <c r="I164" s="23"/>
      <c r="J164" s="14"/>
      <c r="K164" s="14"/>
      <c r="L164" s="14"/>
      <c r="M164" s="14"/>
      <c r="N164" s="14"/>
      <c r="O164" s="13"/>
      <c r="P164" s="13"/>
      <c r="Q164" s="52"/>
      <c r="R164" s="15"/>
    </row>
    <row r="165" spans="1:18" s="3" customFormat="1" ht="15.65" customHeight="1">
      <c r="A165" s="11"/>
      <c r="B165" s="12"/>
      <c r="C165" s="13"/>
      <c r="D165" s="71"/>
      <c r="E165" s="57"/>
      <c r="F165" s="13"/>
      <c r="G165" s="13"/>
      <c r="H165" s="12"/>
      <c r="I165" s="14"/>
      <c r="J165" s="14"/>
      <c r="K165" s="14"/>
      <c r="L165" s="14"/>
      <c r="M165" s="14"/>
      <c r="N165" s="14"/>
      <c r="O165" s="13"/>
      <c r="P165" s="13"/>
      <c r="Q165" s="52"/>
      <c r="R165" s="15"/>
    </row>
    <row r="166" spans="1:18" s="3" customFormat="1" ht="15.65" customHeight="1">
      <c r="A166" s="16"/>
      <c r="B166" s="17"/>
      <c r="C166" s="18"/>
      <c r="D166" s="71"/>
      <c r="E166" s="58"/>
      <c r="F166" s="18"/>
      <c r="G166" s="18"/>
      <c r="H166" s="17"/>
      <c r="I166" s="19"/>
      <c r="J166" s="19"/>
      <c r="K166" s="19"/>
      <c r="L166" s="19"/>
      <c r="M166" s="19"/>
      <c r="N166" s="19"/>
      <c r="O166" s="18"/>
      <c r="P166" s="13"/>
      <c r="Q166" s="52"/>
      <c r="R166" s="15"/>
    </row>
    <row r="167" spans="1:18" s="3" customFormat="1" ht="15.65" customHeight="1">
      <c r="A167" s="6"/>
      <c r="B167" s="7"/>
      <c r="C167" s="8"/>
      <c r="D167" s="71"/>
      <c r="E167" s="55"/>
      <c r="F167" s="8"/>
      <c r="G167" s="8"/>
      <c r="H167" s="7"/>
      <c r="I167" s="9"/>
      <c r="J167" s="9"/>
      <c r="K167" s="9"/>
      <c r="L167" s="9"/>
      <c r="M167" s="9"/>
      <c r="N167" s="9"/>
      <c r="O167" s="8"/>
      <c r="P167" s="8"/>
      <c r="Q167" s="50"/>
      <c r="R167" s="10"/>
    </row>
    <row r="168" spans="1:18" s="3" customFormat="1" ht="15.65" customHeight="1">
      <c r="A168" s="20"/>
      <c r="B168" s="21"/>
      <c r="C168" s="22"/>
      <c r="D168" s="71"/>
      <c r="E168" s="56"/>
      <c r="F168" s="22"/>
      <c r="G168" s="22"/>
      <c r="H168" s="21"/>
      <c r="I168" s="23"/>
      <c r="J168" s="14"/>
      <c r="K168" s="14"/>
      <c r="L168" s="14"/>
      <c r="M168" s="14"/>
      <c r="N168" s="14"/>
      <c r="O168" s="13"/>
      <c r="P168" s="13"/>
      <c r="Q168" s="52"/>
      <c r="R168" s="15"/>
    </row>
    <row r="169" spans="1:18" s="3" customFormat="1" ht="15.65" customHeight="1">
      <c r="A169" s="11"/>
      <c r="B169" s="12"/>
      <c r="C169" s="13"/>
      <c r="D169" s="71"/>
      <c r="E169" s="57"/>
      <c r="F169" s="13"/>
      <c r="G169" s="13"/>
      <c r="H169" s="12"/>
      <c r="I169" s="14"/>
      <c r="J169" s="14"/>
      <c r="K169" s="14"/>
      <c r="L169" s="14"/>
      <c r="M169" s="14"/>
      <c r="N169" s="14"/>
      <c r="O169" s="13"/>
      <c r="P169" s="13"/>
      <c r="Q169" s="52"/>
      <c r="R169" s="15"/>
    </row>
    <row r="170" spans="1:18" s="3" customFormat="1" ht="15.65" customHeight="1">
      <c r="A170" s="16"/>
      <c r="B170" s="17"/>
      <c r="C170" s="18"/>
      <c r="D170" s="72"/>
      <c r="E170" s="58"/>
      <c r="F170" s="18"/>
      <c r="G170" s="18"/>
      <c r="H170" s="17"/>
      <c r="I170" s="19"/>
      <c r="J170" s="19"/>
      <c r="K170" s="19"/>
      <c r="L170" s="19"/>
      <c r="M170" s="19"/>
      <c r="N170" s="19"/>
      <c r="O170" s="18"/>
      <c r="P170" s="18"/>
      <c r="Q170" s="53"/>
      <c r="R170" s="24"/>
    </row>
    <row r="171" spans="1:18" s="3" customFormat="1" ht="14">
      <c r="A171" s="34" t="s">
        <v>32</v>
      </c>
      <c r="B171" s="35">
        <f>SUM(B159:B170)</f>
        <v>74</v>
      </c>
      <c r="C171" s="36" t="s">
        <v>33</v>
      </c>
      <c r="D171" s="36"/>
      <c r="E171" s="59"/>
      <c r="F171" s="36"/>
      <c r="G171" s="36"/>
      <c r="H171" s="36"/>
      <c r="I171" s="36"/>
      <c r="J171" s="36"/>
      <c r="K171" s="36"/>
      <c r="L171" s="36"/>
      <c r="M171" s="36"/>
      <c r="N171" s="36"/>
      <c r="O171" s="37" t="s">
        <v>34</v>
      </c>
      <c r="P171" s="36">
        <f>SUM(P159:P170)</f>
        <v>2220</v>
      </c>
      <c r="Q171" s="54">
        <f>P171*E159</f>
        <v>27084</v>
      </c>
      <c r="R171" s="38">
        <f t="shared" ref="R171" si="8">P171/12</f>
        <v>185</v>
      </c>
    </row>
    <row r="172" spans="1:18" s="3" customFormat="1" ht="14">
      <c r="E172" s="49"/>
      <c r="Q172" s="49"/>
    </row>
    <row r="173" spans="1:18" s="3" customFormat="1" ht="14">
      <c r="A173" s="3" t="s">
        <v>35</v>
      </c>
      <c r="B173" s="3" t="s">
        <v>130</v>
      </c>
      <c r="E173" s="49"/>
      <c r="Q173" s="49"/>
    </row>
    <row r="174" spans="1:18" s="3" customFormat="1" ht="14">
      <c r="A174" s="3" t="s">
        <v>36</v>
      </c>
      <c r="B174" s="3" t="s">
        <v>131</v>
      </c>
      <c r="E174" s="49"/>
      <c r="Q174" s="49"/>
    </row>
    <row r="175" spans="1:18" s="3" customFormat="1" ht="14">
      <c r="A175" s="3" t="s">
        <v>37</v>
      </c>
      <c r="B175" s="3" t="s">
        <v>132</v>
      </c>
      <c r="E175" s="49"/>
      <c r="Q175" s="49"/>
    </row>
    <row r="176" spans="1:18" s="3" customFormat="1" ht="14">
      <c r="A176" s="3" t="s">
        <v>38</v>
      </c>
      <c r="B176" s="3" t="s">
        <v>133</v>
      </c>
      <c r="E176" s="49"/>
      <c r="Q176" s="49"/>
    </row>
    <row r="177" spans="1:18" s="3" customFormat="1" ht="14">
      <c r="A177" s="3" t="s">
        <v>39</v>
      </c>
      <c r="B177" s="3" t="s">
        <v>134</v>
      </c>
      <c r="E177" s="49"/>
      <c r="Q177" s="49"/>
    </row>
    <row r="178" spans="1:18" ht="22.5">
      <c r="F178" s="61" t="s">
        <v>0</v>
      </c>
      <c r="G178" s="62"/>
      <c r="H178" s="62"/>
      <c r="I178" s="62"/>
      <c r="J178" s="62"/>
      <c r="K178" s="62"/>
      <c r="L178" s="62"/>
      <c r="M178" s="62"/>
    </row>
    <row r="179" spans="1:18" ht="16">
      <c r="A179" s="1"/>
      <c r="B179" s="1"/>
      <c r="C179" s="1"/>
      <c r="D179" s="1"/>
      <c r="E179" s="48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48"/>
      <c r="R179" s="1"/>
    </row>
    <row r="180" spans="1:18" ht="16">
      <c r="A180" s="1"/>
      <c r="B180" s="1"/>
      <c r="C180" s="1"/>
      <c r="D180" s="1"/>
      <c r="E180" s="48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48"/>
      <c r="R180" s="1"/>
    </row>
    <row r="181" spans="1:18" s="3" customFormat="1" ht="14">
      <c r="E181" s="49"/>
      <c r="G181" s="4"/>
      <c r="H181" s="4"/>
      <c r="I181" s="4"/>
      <c r="J181" s="4"/>
      <c r="K181" s="3" t="s">
        <v>1</v>
      </c>
      <c r="L181" s="3" t="s">
        <v>135</v>
      </c>
      <c r="Q181" s="49"/>
    </row>
    <row r="182" spans="1:18" s="3" customFormat="1" ht="33" customHeight="1">
      <c r="A182" s="3" t="s">
        <v>2</v>
      </c>
      <c r="B182" s="3" t="s">
        <v>155</v>
      </c>
      <c r="E182" s="49"/>
      <c r="K182" s="3" t="s">
        <v>3</v>
      </c>
      <c r="L182" s="63" t="s">
        <v>136</v>
      </c>
      <c r="M182" s="63"/>
      <c r="N182" s="63"/>
      <c r="O182" s="63"/>
      <c r="P182" s="63"/>
      <c r="Q182" s="63"/>
      <c r="R182" s="63"/>
    </row>
    <row r="183" spans="1:18" s="3" customFormat="1" ht="14">
      <c r="A183" s="3" t="s">
        <v>4</v>
      </c>
      <c r="B183" s="3" t="s">
        <v>156</v>
      </c>
      <c r="E183" s="49"/>
      <c r="K183" s="3" t="s">
        <v>5</v>
      </c>
      <c r="L183" s="3" t="s">
        <v>137</v>
      </c>
      <c r="M183" s="3" t="s">
        <v>151</v>
      </c>
      <c r="Q183" s="49"/>
    </row>
    <row r="184" spans="1:18" s="3" customFormat="1" ht="14">
      <c r="A184" s="3" t="s">
        <v>6</v>
      </c>
      <c r="B184" s="3" t="s">
        <v>157</v>
      </c>
      <c r="E184" s="49"/>
      <c r="K184" s="3" t="s">
        <v>7</v>
      </c>
      <c r="L184" s="3" t="s">
        <v>159</v>
      </c>
      <c r="Q184" s="49"/>
    </row>
    <row r="185" spans="1:18" s="3" customFormat="1" ht="14">
      <c r="A185" s="3" t="s">
        <v>8</v>
      </c>
      <c r="B185" s="3" t="s">
        <v>158</v>
      </c>
      <c r="E185" s="49"/>
      <c r="K185" s="3" t="s">
        <v>9</v>
      </c>
      <c r="L185" s="25">
        <v>46215</v>
      </c>
      <c r="Q185" s="49"/>
    </row>
    <row r="186" spans="1:18" s="3" customFormat="1" ht="14">
      <c r="A186" s="26" t="s">
        <v>10</v>
      </c>
      <c r="B186" s="27" t="s">
        <v>11</v>
      </c>
      <c r="C186" s="27" t="s">
        <v>12</v>
      </c>
      <c r="D186" s="64" t="s">
        <v>164</v>
      </c>
      <c r="E186" s="66" t="s">
        <v>160</v>
      </c>
      <c r="F186" s="27" t="s">
        <v>13</v>
      </c>
      <c r="G186" s="28" t="s">
        <v>14</v>
      </c>
      <c r="H186" s="29"/>
      <c r="I186" s="5"/>
      <c r="J186" s="29"/>
      <c r="K186" s="28" t="s">
        <v>15</v>
      </c>
      <c r="L186" s="29"/>
      <c r="M186" s="29"/>
      <c r="N186" s="29"/>
      <c r="O186" s="27" t="s">
        <v>16</v>
      </c>
      <c r="P186" s="30" t="s">
        <v>17</v>
      </c>
      <c r="Q186" s="68" t="s">
        <v>161</v>
      </c>
      <c r="R186" s="30" t="s">
        <v>17</v>
      </c>
    </row>
    <row r="187" spans="1:18" s="3" customFormat="1" ht="14">
      <c r="A187" s="31" t="s">
        <v>18</v>
      </c>
      <c r="B187" s="32" t="s">
        <v>19</v>
      </c>
      <c r="C187" s="32" t="s">
        <v>20</v>
      </c>
      <c r="D187" s="65"/>
      <c r="E187" s="67"/>
      <c r="F187" s="32" t="s">
        <v>21</v>
      </c>
      <c r="G187" s="19" t="s">
        <v>22</v>
      </c>
      <c r="H187" s="19" t="s">
        <v>23</v>
      </c>
      <c r="I187" s="32" t="s">
        <v>24</v>
      </c>
      <c r="J187" s="19"/>
      <c r="K187" s="19" t="s">
        <v>25</v>
      </c>
      <c r="L187" s="19" t="s">
        <v>26</v>
      </c>
      <c r="M187" s="19" t="s">
        <v>27</v>
      </c>
      <c r="N187" s="19" t="s">
        <v>28</v>
      </c>
      <c r="O187" s="32" t="s">
        <v>29</v>
      </c>
      <c r="P187" s="33" t="s">
        <v>30</v>
      </c>
      <c r="Q187" s="69"/>
      <c r="R187" s="33" t="s">
        <v>31</v>
      </c>
    </row>
    <row r="188" spans="1:18" s="3" customFormat="1" ht="14">
      <c r="A188" s="6" t="s">
        <v>138</v>
      </c>
      <c r="B188" s="7">
        <v>50</v>
      </c>
      <c r="C188" s="8" t="s">
        <v>180</v>
      </c>
      <c r="D188" s="70" t="s">
        <v>172</v>
      </c>
      <c r="E188" s="55"/>
      <c r="F188" s="8" t="s">
        <v>139</v>
      </c>
      <c r="G188" s="8" t="s">
        <v>140</v>
      </c>
      <c r="H188" s="7"/>
      <c r="I188" s="9"/>
      <c r="J188" s="9"/>
      <c r="K188" s="9">
        <v>1</v>
      </c>
      <c r="L188" s="9">
        <v>2</v>
      </c>
      <c r="M188" s="9">
        <v>2</v>
      </c>
      <c r="N188" s="9">
        <v>1</v>
      </c>
      <c r="O188" s="8">
        <v>30</v>
      </c>
      <c r="P188" s="8">
        <f>B188*O188</f>
        <v>1500</v>
      </c>
      <c r="Q188" s="50"/>
      <c r="R188" s="10">
        <f>P188/12</f>
        <v>125</v>
      </c>
    </row>
    <row r="189" spans="1:18" s="3" customFormat="1" ht="15.65" customHeight="1">
      <c r="A189" s="11"/>
      <c r="B189" s="12"/>
      <c r="C189" s="13"/>
      <c r="D189" s="71"/>
      <c r="E189" s="57">
        <v>12.2</v>
      </c>
      <c r="F189" s="13"/>
      <c r="G189" s="13" t="s">
        <v>141</v>
      </c>
      <c r="H189" s="12"/>
      <c r="I189" s="14"/>
      <c r="J189" s="14"/>
      <c r="K189" s="14">
        <v>2</v>
      </c>
      <c r="L189" s="14">
        <v>4</v>
      </c>
      <c r="M189" s="14">
        <v>4</v>
      </c>
      <c r="N189" s="14">
        <v>2</v>
      </c>
      <c r="O189" s="13"/>
      <c r="P189" s="13"/>
      <c r="Q189" s="52"/>
      <c r="R189" s="15"/>
    </row>
    <row r="190" spans="1:18" s="3" customFormat="1" ht="15.65" customHeight="1">
      <c r="A190" s="11"/>
      <c r="B190" s="12"/>
      <c r="C190" s="13"/>
      <c r="D190" s="71"/>
      <c r="E190" s="57"/>
      <c r="F190" s="13"/>
      <c r="G190" s="13" t="s">
        <v>142</v>
      </c>
      <c r="H190" s="12"/>
      <c r="I190" s="14"/>
      <c r="J190" s="14"/>
      <c r="K190" s="14">
        <v>1</v>
      </c>
      <c r="L190" s="14">
        <v>2</v>
      </c>
      <c r="M190" s="14">
        <v>2</v>
      </c>
      <c r="N190" s="14">
        <v>1</v>
      </c>
      <c r="O190" s="13"/>
      <c r="P190" s="13"/>
      <c r="Q190" s="52"/>
      <c r="R190" s="15"/>
    </row>
    <row r="191" spans="1:18" s="3" customFormat="1" ht="15.65" customHeight="1">
      <c r="A191" s="16"/>
      <c r="B191" s="17"/>
      <c r="C191" s="18"/>
      <c r="D191" s="71"/>
      <c r="E191" s="58"/>
      <c r="F191" s="18"/>
      <c r="G191" s="18" t="s">
        <v>143</v>
      </c>
      <c r="H191" s="17"/>
      <c r="I191" s="19"/>
      <c r="J191" s="19"/>
      <c r="K191" s="19">
        <v>1</v>
      </c>
      <c r="L191" s="19">
        <v>2</v>
      </c>
      <c r="M191" s="19">
        <v>2</v>
      </c>
      <c r="N191" s="19">
        <v>1</v>
      </c>
      <c r="O191" s="18"/>
      <c r="P191" s="13"/>
      <c r="Q191" s="52"/>
      <c r="R191" s="15"/>
    </row>
    <row r="192" spans="1:18" s="3" customFormat="1" ht="15.65" customHeight="1">
      <c r="A192" s="6"/>
      <c r="B192" s="7"/>
      <c r="C192" s="8"/>
      <c r="D192" s="71"/>
      <c r="E192" s="55"/>
      <c r="F192" s="8"/>
      <c r="G192" s="8"/>
      <c r="H192" s="7"/>
      <c r="I192" s="9"/>
      <c r="J192" s="9"/>
      <c r="K192" s="9"/>
      <c r="L192" s="9"/>
      <c r="M192" s="9"/>
      <c r="N192" s="9"/>
      <c r="O192" s="8"/>
      <c r="P192" s="8"/>
      <c r="Q192" s="50"/>
      <c r="R192" s="10"/>
    </row>
    <row r="193" spans="1:18" s="3" customFormat="1" ht="15.65" customHeight="1">
      <c r="A193" s="20"/>
      <c r="B193" s="21"/>
      <c r="C193" s="22"/>
      <c r="D193" s="71"/>
      <c r="E193" s="56"/>
      <c r="F193" s="22"/>
      <c r="G193" s="22"/>
      <c r="H193" s="21"/>
      <c r="I193" s="23"/>
      <c r="J193" s="14"/>
      <c r="K193" s="14"/>
      <c r="L193" s="14"/>
      <c r="M193" s="14"/>
      <c r="N193" s="14"/>
      <c r="O193" s="13"/>
      <c r="P193" s="13"/>
      <c r="Q193" s="52"/>
      <c r="R193" s="15"/>
    </row>
    <row r="194" spans="1:18" s="3" customFormat="1" ht="15.65" customHeight="1">
      <c r="A194" s="11"/>
      <c r="B194" s="12"/>
      <c r="C194" s="13"/>
      <c r="D194" s="71"/>
      <c r="E194" s="57"/>
      <c r="F194" s="13"/>
      <c r="G194" s="13"/>
      <c r="H194" s="12"/>
      <c r="I194" s="14"/>
      <c r="J194" s="14"/>
      <c r="K194" s="14"/>
      <c r="L194" s="14"/>
      <c r="M194" s="14"/>
      <c r="N194" s="14"/>
      <c r="O194" s="13"/>
      <c r="P194" s="13"/>
      <c r="Q194" s="52"/>
      <c r="R194" s="15"/>
    </row>
    <row r="195" spans="1:18" s="3" customFormat="1" ht="15.65" customHeight="1">
      <c r="A195" s="16"/>
      <c r="B195" s="17"/>
      <c r="C195" s="18"/>
      <c r="D195" s="71"/>
      <c r="E195" s="58"/>
      <c r="F195" s="18"/>
      <c r="G195" s="18"/>
      <c r="H195" s="17"/>
      <c r="I195" s="19"/>
      <c r="J195" s="19"/>
      <c r="K195" s="19"/>
      <c r="L195" s="19"/>
      <c r="M195" s="19"/>
      <c r="N195" s="19"/>
      <c r="O195" s="18"/>
      <c r="P195" s="13"/>
      <c r="Q195" s="52"/>
      <c r="R195" s="15"/>
    </row>
    <row r="196" spans="1:18" s="3" customFormat="1" ht="15.65" customHeight="1">
      <c r="A196" s="6"/>
      <c r="B196" s="7"/>
      <c r="C196" s="8"/>
      <c r="D196" s="71"/>
      <c r="E196" s="55"/>
      <c r="F196" s="8"/>
      <c r="G196" s="8"/>
      <c r="H196" s="7"/>
      <c r="I196" s="9"/>
      <c r="J196" s="9"/>
      <c r="K196" s="9"/>
      <c r="L196" s="9"/>
      <c r="M196" s="9"/>
      <c r="N196" s="9"/>
      <c r="O196" s="8"/>
      <c r="P196" s="8"/>
      <c r="Q196" s="50"/>
      <c r="R196" s="10"/>
    </row>
    <row r="197" spans="1:18" s="3" customFormat="1" ht="15.65" customHeight="1">
      <c r="A197" s="20"/>
      <c r="B197" s="21"/>
      <c r="C197" s="22"/>
      <c r="D197" s="71"/>
      <c r="E197" s="56"/>
      <c r="F197" s="22"/>
      <c r="G197" s="22"/>
      <c r="H197" s="21"/>
      <c r="I197" s="23"/>
      <c r="J197" s="14"/>
      <c r="K197" s="14"/>
      <c r="L197" s="14"/>
      <c r="M197" s="14"/>
      <c r="N197" s="14"/>
      <c r="O197" s="13"/>
      <c r="P197" s="13"/>
      <c r="Q197" s="52"/>
      <c r="R197" s="15"/>
    </row>
    <row r="198" spans="1:18" s="3" customFormat="1" ht="15.65" customHeight="1">
      <c r="A198" s="11"/>
      <c r="B198" s="12"/>
      <c r="C198" s="13"/>
      <c r="D198" s="71"/>
      <c r="E198" s="57"/>
      <c r="F198" s="13"/>
      <c r="G198" s="13"/>
      <c r="H198" s="12"/>
      <c r="I198" s="14"/>
      <c r="J198" s="14"/>
      <c r="K198" s="14"/>
      <c r="L198" s="14"/>
      <c r="M198" s="14"/>
      <c r="N198" s="14"/>
      <c r="O198" s="13"/>
      <c r="P198" s="13"/>
      <c r="Q198" s="52"/>
      <c r="R198" s="15"/>
    </row>
    <row r="199" spans="1:18" s="3" customFormat="1" ht="15.65" customHeight="1">
      <c r="A199" s="16"/>
      <c r="B199" s="17"/>
      <c r="C199" s="18"/>
      <c r="D199" s="72"/>
      <c r="E199" s="58"/>
      <c r="F199" s="18"/>
      <c r="G199" s="18"/>
      <c r="H199" s="17"/>
      <c r="I199" s="19"/>
      <c r="J199" s="19"/>
      <c r="K199" s="19"/>
      <c r="L199" s="19"/>
      <c r="M199" s="19"/>
      <c r="N199" s="19"/>
      <c r="O199" s="18"/>
      <c r="P199" s="18"/>
      <c r="Q199" s="53"/>
      <c r="R199" s="24"/>
    </row>
    <row r="200" spans="1:18" s="3" customFormat="1" ht="14">
      <c r="A200" s="34" t="s">
        <v>32</v>
      </c>
      <c r="B200" s="35">
        <f>SUM(B188:B199)</f>
        <v>50</v>
      </c>
      <c r="C200" s="36" t="s">
        <v>33</v>
      </c>
      <c r="D200" s="36"/>
      <c r="E200" s="59"/>
      <c r="F200" s="36"/>
      <c r="G200" s="36"/>
      <c r="H200" s="36"/>
      <c r="I200" s="36"/>
      <c r="J200" s="36"/>
      <c r="K200" s="36"/>
      <c r="L200" s="36"/>
      <c r="M200" s="36"/>
      <c r="N200" s="36"/>
      <c r="O200" s="37" t="s">
        <v>34</v>
      </c>
      <c r="P200" s="36">
        <f>SUM(P188:P199)</f>
        <v>1500</v>
      </c>
      <c r="Q200" s="54">
        <f>P200*E189</f>
        <v>18300</v>
      </c>
      <c r="R200" s="38">
        <f t="shared" ref="R200" si="9">P200/12</f>
        <v>125</v>
      </c>
    </row>
    <row r="201" spans="1:18" s="3" customFormat="1" ht="14">
      <c r="E201" s="49"/>
      <c r="Q201" s="49"/>
    </row>
    <row r="202" spans="1:18" s="3" customFormat="1" ht="14">
      <c r="A202" s="3" t="s">
        <v>35</v>
      </c>
      <c r="B202" s="3" t="s">
        <v>144</v>
      </c>
      <c r="E202" s="49"/>
      <c r="P202" s="3">
        <f>SUM(P200+P171+P142+P113+P84+P54+P29)</f>
        <v>9437</v>
      </c>
      <c r="Q202" s="49">
        <f>SUM(Q200+Q17+Q142+Q113+Q84+Q54+Q29+Q171)</f>
        <v>101981.9</v>
      </c>
    </row>
    <row r="203" spans="1:18" s="3" customFormat="1" ht="14">
      <c r="A203" s="3" t="s">
        <v>36</v>
      </c>
      <c r="B203" s="3" t="s">
        <v>145</v>
      </c>
      <c r="E203" s="49"/>
      <c r="Q203" s="49"/>
    </row>
    <row r="204" spans="1:18" s="3" customFormat="1" ht="14">
      <c r="A204" s="3" t="s">
        <v>37</v>
      </c>
      <c r="B204" s="3" t="s">
        <v>146</v>
      </c>
      <c r="E204" s="49"/>
      <c r="Q204" s="49"/>
    </row>
    <row r="205" spans="1:18" s="3" customFormat="1" ht="14">
      <c r="A205" s="3" t="s">
        <v>38</v>
      </c>
      <c r="B205" s="3" t="s">
        <v>147</v>
      </c>
      <c r="E205" s="49"/>
      <c r="Q205" s="49"/>
    </row>
    <row r="206" spans="1:18" s="3" customFormat="1" ht="14">
      <c r="A206" s="3" t="s">
        <v>39</v>
      </c>
      <c r="B206" s="3" t="s">
        <v>148</v>
      </c>
      <c r="E206" s="49"/>
      <c r="Q206" s="49"/>
    </row>
    <row r="207" spans="1:18" s="1" customFormat="1" ht="15.5">
      <c r="E207" s="48"/>
      <c r="Q207" s="48"/>
    </row>
    <row r="208" spans="1:18" s="1" customFormat="1" ht="15.5">
      <c r="E208" s="48"/>
      <c r="Q208" s="48"/>
    </row>
    <row r="209" spans="1:2" ht="15.5">
      <c r="A209" s="39" t="s">
        <v>40</v>
      </c>
      <c r="B209" s="46" t="s">
        <v>149</v>
      </c>
    </row>
    <row r="210" spans="1:2" ht="15.5">
      <c r="A210" s="39" t="s">
        <v>43</v>
      </c>
      <c r="B210" s="46" t="s">
        <v>150</v>
      </c>
    </row>
    <row r="211" spans="1:2" ht="15.5">
      <c r="A211" s="39" t="s">
        <v>41</v>
      </c>
      <c r="B211" s="46" t="s">
        <v>152</v>
      </c>
    </row>
    <row r="212" spans="1:2" ht="15.5">
      <c r="A212" s="39" t="s">
        <v>42</v>
      </c>
      <c r="B212" s="46" t="s">
        <v>153</v>
      </c>
    </row>
  </sheetData>
  <mergeCells count="42">
    <mergeCell ref="D188:D199"/>
    <mergeCell ref="D46:D53"/>
    <mergeCell ref="D11:D16"/>
    <mergeCell ref="D157:D158"/>
    <mergeCell ref="E157:E158"/>
    <mergeCell ref="D186:D187"/>
    <mergeCell ref="E186:E187"/>
    <mergeCell ref="D70:D71"/>
    <mergeCell ref="E70:E71"/>
    <mergeCell ref="Q70:Q71"/>
    <mergeCell ref="Q99:Q100"/>
    <mergeCell ref="Q128:Q129"/>
    <mergeCell ref="Q157:Q158"/>
    <mergeCell ref="L66:R66"/>
    <mergeCell ref="L124:R124"/>
    <mergeCell ref="Q186:Q187"/>
    <mergeCell ref="D72:D83"/>
    <mergeCell ref="D101:D112"/>
    <mergeCell ref="D130:D141"/>
    <mergeCell ref="D159:D170"/>
    <mergeCell ref="D99:D100"/>
    <mergeCell ref="E99:E100"/>
    <mergeCell ref="D128:D129"/>
    <mergeCell ref="E128:E129"/>
    <mergeCell ref="F149:M149"/>
    <mergeCell ref="L153:R153"/>
    <mergeCell ref="F178:M178"/>
    <mergeCell ref="L182:R182"/>
    <mergeCell ref="F91:M91"/>
    <mergeCell ref="L95:R95"/>
    <mergeCell ref="F120:M120"/>
    <mergeCell ref="D9:D10"/>
    <mergeCell ref="E9:E10"/>
    <mergeCell ref="Q9:Q10"/>
    <mergeCell ref="D44:D45"/>
    <mergeCell ref="E44:E45"/>
    <mergeCell ref="Q44:Q45"/>
    <mergeCell ref="F1:M1"/>
    <mergeCell ref="L5:R5"/>
    <mergeCell ref="F36:M36"/>
    <mergeCell ref="L40:R40"/>
    <mergeCell ref="F62:M62"/>
  </mergeCells>
  <phoneticPr fontId="3" type="noConversion"/>
  <pageMargins left="0.74803149606299213" right="0.74803149606299213" top="0.98425196850393715" bottom="0.43307086614173229" header="0.51181102362204722" footer="0.51181102362204722"/>
  <pageSetup paperSize="9" scale="69" orientation="landscape" r:id="rId1"/>
  <headerFooter alignWithMargins="0"/>
  <rowBreaks count="6" manualBreakCount="6">
    <brk id="35" max="14" man="1"/>
    <brk id="61" max="14" man="1"/>
    <brk id="90" max="14" man="1"/>
    <brk id="119" max="14" man="1"/>
    <brk id="148" max="14" man="1"/>
    <brk id="177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PACKINGLIST</vt:lpstr>
      <vt:lpstr>PACKINGLIST!Área_de_impresión</vt:lpstr>
    </vt:vector>
  </TitlesOfParts>
  <Company>jujumao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Hunab Cuenta</cp:lastModifiedBy>
  <cp:lastPrinted>2026-07-13T03:08:49Z</cp:lastPrinted>
  <dcterms:created xsi:type="dcterms:W3CDTF">2006-03-24T06:11:42Z</dcterms:created>
  <dcterms:modified xsi:type="dcterms:W3CDTF">2026-08-25T16:45:00Z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8035CA0A1078487D8C05E0A47E6EEFC8</vt:lpwstr>
  </property>
  <property fmtid="{D5CDD505-2E9C-101B-9397-08002B2CF9AE}" pid="3" name="KSOProductBuildVer">
    <vt:lpwstr>2052-11.1.0.12116</vt:lpwstr>
  </property>
</Properties>
</file>