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\Desktop\"/>
    </mc:Choice>
  </mc:AlternateContent>
  <bookViews>
    <workbookView xWindow="0" yWindow="0" windowWidth="2364" windowHeight="228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13" i="1" l="1"/>
  <c r="AA13" i="1"/>
  <c r="U13" i="1"/>
  <c r="O13" i="1"/>
  <c r="I13" i="1"/>
  <c r="AF13" i="1" s="1"/>
  <c r="AG13" i="1" s="1"/>
  <c r="AE12" i="1"/>
  <c r="AA12" i="1"/>
  <c r="U12" i="1"/>
  <c r="O12" i="1"/>
  <c r="I12" i="1"/>
  <c r="AF12" i="1" s="1"/>
  <c r="AG12" i="1" s="1"/>
  <c r="AE11" i="1"/>
  <c r="AA11" i="1"/>
  <c r="U11" i="1"/>
  <c r="O11" i="1"/>
  <c r="AF11" i="1" s="1"/>
  <c r="AG11" i="1" s="1"/>
  <c r="I11" i="1"/>
  <c r="AE10" i="1"/>
  <c r="AA10" i="1"/>
  <c r="U10" i="1"/>
  <c r="O10" i="1"/>
  <c r="I10" i="1"/>
  <c r="AF10" i="1" s="1"/>
  <c r="AG10" i="1" s="1"/>
  <c r="AE9" i="1"/>
  <c r="AA9" i="1"/>
  <c r="U9" i="1"/>
  <c r="O9" i="1"/>
  <c r="I9" i="1"/>
  <c r="AF9" i="1" s="1"/>
  <c r="AE8" i="1"/>
  <c r="AA8" i="1"/>
  <c r="U8" i="1"/>
  <c r="O8" i="1"/>
  <c r="AF8" i="1" s="1"/>
  <c r="AG8" i="1" s="1"/>
  <c r="I8" i="1"/>
  <c r="AE7" i="1"/>
  <c r="AA7" i="1"/>
  <c r="U7" i="1"/>
  <c r="O7" i="1"/>
  <c r="I7" i="1"/>
  <c r="AF7" i="1" s="1"/>
</calcChain>
</file>

<file path=xl/sharedStrings.xml><?xml version="1.0" encoding="utf-8"?>
<sst xmlns="http://schemas.openxmlformats.org/spreadsheetml/2006/main" count="55" uniqueCount="51">
  <si>
    <t>N°</t>
  </si>
  <si>
    <t>MAT</t>
  </si>
  <si>
    <t>NOMS ET PRENOMS</t>
  </si>
  <si>
    <t>TLO51</t>
  </si>
  <si>
    <t>TLO52</t>
  </si>
  <si>
    <t>TLO53</t>
  </si>
  <si>
    <t>TLO61</t>
  </si>
  <si>
    <t>TLO62</t>
  </si>
  <si>
    <t>MOY GLE</t>
  </si>
  <si>
    <t>DECISION</t>
  </si>
  <si>
    <t>TLO511</t>
  </si>
  <si>
    <t>TLO512</t>
  </si>
  <si>
    <t>TLO513</t>
  </si>
  <si>
    <t>TLO514</t>
  </si>
  <si>
    <t>TLO515</t>
  </si>
  <si>
    <t>MOY</t>
  </si>
  <si>
    <t>TLO521</t>
  </si>
  <si>
    <t>TLO522</t>
  </si>
  <si>
    <t>TLO523</t>
  </si>
  <si>
    <t>TLO524</t>
  </si>
  <si>
    <t>TLO525</t>
  </si>
  <si>
    <t>TLO531</t>
  </si>
  <si>
    <t>TLO532</t>
  </si>
  <si>
    <t>TLO533</t>
  </si>
  <si>
    <t>TLO534</t>
  </si>
  <si>
    <t>TLO535</t>
  </si>
  <si>
    <t>TLO611</t>
  </si>
  <si>
    <t>TLO612</t>
  </si>
  <si>
    <t>TLO613</t>
  </si>
  <si>
    <t>TLO614</t>
  </si>
  <si>
    <t>TLO615</t>
  </si>
  <si>
    <t>TLO621</t>
  </si>
  <si>
    <t>TLO622</t>
  </si>
  <si>
    <t>TLO623</t>
  </si>
  <si>
    <t>21THLT301</t>
  </si>
  <si>
    <t>EPETI NJONJOH SALLY AUDREY</t>
  </si>
  <si>
    <t>ADMIS</t>
  </si>
  <si>
    <t>21THLT302</t>
  </si>
  <si>
    <t>FOKA MEDAM CHRIST-VIT VIDIVINE</t>
  </si>
  <si>
    <t>21THLT303</t>
  </si>
  <si>
    <t xml:space="preserve">MARYAM BEN ALI </t>
  </si>
  <si>
    <t>DEM</t>
  </si>
  <si>
    <t>21THLT304</t>
  </si>
  <si>
    <t>NANKAM FOTSING MIRIAME MAYEVA</t>
  </si>
  <si>
    <t>21THLT305</t>
  </si>
  <si>
    <t>NCHIMENYI KIBARU</t>
  </si>
  <si>
    <t>21THLT306</t>
  </si>
  <si>
    <t>NELSON AKINMBOM</t>
  </si>
  <si>
    <t>21THLT307</t>
  </si>
  <si>
    <t>NGZA BENIS LUM</t>
  </si>
  <si>
    <t>Fiche de notes des étudiants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</si>
</sst>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5"/>
      <name val="Arial"/>
      <family val="2"/>
    </font>
    <font>
      <b/>
      <sz val="8"/>
      <name val="Arial"/>
      <family val="2"/>
    </font>
    <font>
      <b/>
      <sz val="7"/>
      <name val="Arial"/>
      <family val="2"/>
    </font>
    <font>
      <b/>
      <sz val="6"/>
      <name val="Arial"/>
      <family val="2"/>
    </font>
    <font>
      <sz val="7"/>
      <name val="Arial"/>
      <family val="2"/>
    </font>
    <font>
      <b/>
      <sz val="5"/>
      <color theme="1"/>
      <name val="Arial"/>
      <family val="2"/>
    </font>
    <font>
      <sz val="5"/>
      <color rgb="FF000000"/>
      <name val="Arial"/>
      <family val="2"/>
    </font>
    <font>
      <sz val="6"/>
      <color theme="1"/>
      <name val="Arial"/>
      <family val="2"/>
    </font>
    <font>
      <sz val="6"/>
      <name val="Arial"/>
      <family val="2"/>
    </font>
    <font>
      <b/>
      <i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n">
        <color auto="1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 style="thin">
        <color auto="1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rgb="FF000000"/>
      </right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auto="1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auto="1"/>
      </bottom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n">
        <color indexed="64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rgb="FF000000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textRotation="90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textRotation="90"/>
    </xf>
    <xf numFmtId="0" fontId="3" fillId="2" borderId="12" xfId="0" applyFont="1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7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 wrapText="1"/>
    </xf>
    <xf numFmtId="0" fontId="7" fillId="0" borderId="21" xfId="0" applyFont="1" applyBorder="1" applyAlignment="1">
      <alignment horizontal="center" vertical="center" wrapText="1"/>
    </xf>
    <xf numFmtId="2" fontId="4" fillId="0" borderId="22" xfId="0" applyNumberFormat="1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 wrapText="1"/>
    </xf>
    <xf numFmtId="0" fontId="7" fillId="0" borderId="24" xfId="0" applyFont="1" applyBorder="1" applyAlignment="1">
      <alignment horizontal="center" vertical="center" wrapText="1"/>
    </xf>
    <xf numFmtId="2" fontId="4" fillId="0" borderId="25" xfId="0" applyNumberFormat="1" applyFont="1" applyBorder="1" applyAlignment="1">
      <alignment horizontal="center" vertical="center"/>
    </xf>
    <xf numFmtId="2" fontId="4" fillId="0" borderId="26" xfId="0" applyNumberFormat="1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 wrapText="1"/>
    </xf>
    <xf numFmtId="0" fontId="7" fillId="0" borderId="29" xfId="0" applyFont="1" applyBorder="1" applyAlignment="1">
      <alignment horizontal="center" vertical="center" wrapText="1"/>
    </xf>
    <xf numFmtId="0" fontId="7" fillId="0" borderId="30" xfId="0" applyFont="1" applyBorder="1" applyAlignment="1">
      <alignment horizontal="center" vertical="center" wrapText="1"/>
    </xf>
    <xf numFmtId="0" fontId="7" fillId="0" borderId="31" xfId="0" applyFont="1" applyBorder="1" applyAlignment="1">
      <alignment horizontal="center" vertical="center" wrapText="1"/>
    </xf>
    <xf numFmtId="2" fontId="4" fillId="0" borderId="32" xfId="0" applyNumberFormat="1" applyFont="1" applyBorder="1" applyAlignment="1">
      <alignment horizontal="center" vertical="center"/>
    </xf>
    <xf numFmtId="0" fontId="7" fillId="0" borderId="33" xfId="0" applyFont="1" applyBorder="1" applyAlignment="1">
      <alignment horizontal="center" vertical="center" wrapText="1"/>
    </xf>
    <xf numFmtId="0" fontId="7" fillId="0" borderId="34" xfId="0" applyFont="1" applyBorder="1" applyAlignment="1">
      <alignment horizontal="center" vertical="center" wrapText="1"/>
    </xf>
    <xf numFmtId="0" fontId="5" fillId="3" borderId="27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 wrapText="1"/>
    </xf>
    <xf numFmtId="0" fontId="7" fillId="3" borderId="29" xfId="0" applyFont="1" applyFill="1" applyBorder="1" applyAlignment="1">
      <alignment horizontal="center" vertical="center" wrapText="1"/>
    </xf>
    <xf numFmtId="0" fontId="7" fillId="3" borderId="30" xfId="0" applyFont="1" applyFill="1" applyBorder="1" applyAlignment="1">
      <alignment horizontal="center" vertical="center" wrapText="1"/>
    </xf>
    <xf numFmtId="0" fontId="7" fillId="3" borderId="31" xfId="0" applyFont="1" applyFill="1" applyBorder="1" applyAlignment="1">
      <alignment horizontal="center" vertical="center" wrapText="1"/>
    </xf>
    <xf numFmtId="2" fontId="4" fillId="3" borderId="32" xfId="0" applyNumberFormat="1" applyFont="1" applyFill="1" applyBorder="1" applyAlignment="1">
      <alignment horizontal="center" vertical="center"/>
    </xf>
    <xf numFmtId="0" fontId="7" fillId="3" borderId="33" xfId="0" applyFont="1" applyFill="1" applyBorder="1" applyAlignment="1">
      <alignment horizontal="center" vertical="center" wrapText="1"/>
    </xf>
    <xf numFmtId="0" fontId="7" fillId="3" borderId="34" xfId="0" applyFont="1" applyFill="1" applyBorder="1" applyAlignment="1">
      <alignment horizontal="center" vertical="center" wrapText="1"/>
    </xf>
    <xf numFmtId="2" fontId="4" fillId="3" borderId="25" xfId="0" applyNumberFormat="1" applyFont="1" applyFill="1" applyBorder="1" applyAlignment="1">
      <alignment horizontal="center" vertical="center"/>
    </xf>
    <xf numFmtId="2" fontId="4" fillId="3" borderId="26" xfId="0" applyNumberFormat="1" applyFont="1" applyFill="1" applyBorder="1" applyAlignment="1">
      <alignment horizontal="center" vertical="center"/>
    </xf>
    <xf numFmtId="0" fontId="7" fillId="4" borderId="33" xfId="0" applyFont="1" applyFill="1" applyBorder="1" applyAlignment="1">
      <alignment horizontal="center" vertical="center" wrapText="1"/>
    </xf>
    <xf numFmtId="0" fontId="7" fillId="4" borderId="30" xfId="0" applyFont="1" applyFill="1" applyBorder="1" applyAlignment="1">
      <alignment horizontal="center" vertical="center" wrapText="1"/>
    </xf>
    <xf numFmtId="0" fontId="7" fillId="4" borderId="31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37" xfId="0" applyFont="1" applyBorder="1" applyAlignment="1">
      <alignment horizontal="center" vertical="center" wrapText="1"/>
    </xf>
    <xf numFmtId="0" fontId="7" fillId="0" borderId="38" xfId="0" applyFont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2" fontId="4" fillId="0" borderId="35" xfId="0" applyNumberFormat="1" applyFont="1" applyBorder="1" applyAlignment="1">
      <alignment horizontal="center" vertical="center"/>
    </xf>
    <xf numFmtId="0" fontId="7" fillId="0" borderId="40" xfId="0" applyFont="1" applyBorder="1" applyAlignment="1">
      <alignment horizontal="center" vertical="center" wrapText="1"/>
    </xf>
    <xf numFmtId="0" fontId="7" fillId="4" borderId="38" xfId="0" applyFont="1" applyFill="1" applyBorder="1" applyAlignment="1">
      <alignment horizontal="center" vertical="center" wrapText="1"/>
    </xf>
    <xf numFmtId="0" fontId="7" fillId="4" borderId="39" xfId="0" applyFont="1" applyFill="1" applyBorder="1" applyAlignment="1">
      <alignment horizontal="center" vertical="center" wrapText="1"/>
    </xf>
    <xf numFmtId="0" fontId="7" fillId="0" borderId="41" xfId="0" applyFont="1" applyBorder="1" applyAlignment="1">
      <alignment horizontal="center" vertical="center" wrapText="1"/>
    </xf>
    <xf numFmtId="2" fontId="4" fillId="0" borderId="42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0" fontId="8" fillId="0" borderId="18" xfId="0" applyFont="1" applyBorder="1" applyAlignment="1">
      <alignment vertical="center"/>
    </xf>
    <xf numFmtId="0" fontId="8" fillId="0" borderId="28" xfId="0" applyFont="1" applyBorder="1" applyAlignment="1">
      <alignment vertical="center"/>
    </xf>
    <xf numFmtId="0" fontId="9" fillId="3" borderId="28" xfId="0" applyFont="1" applyFill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0" borderId="35" xfId="0" applyFont="1" applyBorder="1" applyAlignment="1">
      <alignment vertical="center"/>
    </xf>
    <xf numFmtId="0" fontId="0" fillId="0" borderId="0" xfId="0" applyAlignment="1">
      <alignment horizontal="center"/>
    </xf>
    <xf numFmtId="0" fontId="1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4"/>
  <sheetViews>
    <sheetView tabSelected="1" zoomScale="115" zoomScaleNormal="115" workbookViewId="0">
      <selection activeCell="E17" sqref="E17"/>
    </sheetView>
  </sheetViews>
  <sheetFormatPr baseColWidth="10" defaultRowHeight="14.4" x14ac:dyDescent="0.3"/>
  <cols>
    <col min="1" max="1" width="5.21875" customWidth="1"/>
    <col min="2" max="2" width="15.6640625" customWidth="1"/>
    <col min="3" max="3" width="33.5546875" customWidth="1"/>
  </cols>
  <sheetData>
    <row r="1" spans="1:33" x14ac:dyDescent="0.3">
      <c r="C1" s="70" t="s">
        <v>50</v>
      </c>
      <c r="D1" s="69"/>
      <c r="E1" s="69"/>
      <c r="F1" s="69"/>
      <c r="G1" s="69"/>
      <c r="H1" s="69"/>
      <c r="I1" s="69"/>
      <c r="J1" s="69"/>
    </row>
    <row r="2" spans="1:33" x14ac:dyDescent="0.3">
      <c r="C2" s="69"/>
      <c r="D2" s="69"/>
      <c r="E2" s="69"/>
      <c r="F2" s="69"/>
      <c r="G2" s="69"/>
      <c r="H2" s="69"/>
      <c r="I2" s="69"/>
      <c r="J2" s="69"/>
    </row>
    <row r="4" spans="1:33" ht="15" thickBot="1" x14ac:dyDescent="0.35"/>
    <row r="5" spans="1:33" ht="15.6" thickTop="1" thickBot="1" x14ac:dyDescent="0.35">
      <c r="A5" s="1" t="s">
        <v>0</v>
      </c>
      <c r="B5" s="2" t="s">
        <v>1</v>
      </c>
      <c r="C5" s="3" t="s">
        <v>2</v>
      </c>
      <c r="D5" s="4" t="s">
        <v>3</v>
      </c>
      <c r="E5" s="4"/>
      <c r="F5" s="4"/>
      <c r="G5" s="4"/>
      <c r="H5" s="4"/>
      <c r="I5" s="5"/>
      <c r="J5" s="4" t="s">
        <v>4</v>
      </c>
      <c r="K5" s="4"/>
      <c r="L5" s="6"/>
      <c r="M5" s="6"/>
      <c r="N5" s="6"/>
      <c r="O5" s="5"/>
      <c r="P5" s="7" t="s">
        <v>5</v>
      </c>
      <c r="Q5" s="7"/>
      <c r="R5" s="7"/>
      <c r="S5" s="7"/>
      <c r="T5" s="7"/>
      <c r="U5" s="8"/>
      <c r="V5" s="4" t="s">
        <v>6</v>
      </c>
      <c r="W5" s="4"/>
      <c r="X5" s="4"/>
      <c r="Y5" s="4"/>
      <c r="Z5" s="4"/>
      <c r="AA5" s="5"/>
      <c r="AB5" s="9" t="s">
        <v>7</v>
      </c>
      <c r="AC5" s="4"/>
      <c r="AD5" s="4"/>
      <c r="AE5" s="5"/>
      <c r="AF5" s="10" t="s">
        <v>8</v>
      </c>
      <c r="AG5" s="11" t="s">
        <v>9</v>
      </c>
    </row>
    <row r="6" spans="1:33" ht="15.6" thickTop="1" thickBot="1" x14ac:dyDescent="0.35">
      <c r="A6" s="12"/>
      <c r="B6" s="13"/>
      <c r="C6" s="14"/>
      <c r="D6" s="59" t="s">
        <v>10</v>
      </c>
      <c r="E6" s="60" t="s">
        <v>11</v>
      </c>
      <c r="F6" s="60" t="s">
        <v>12</v>
      </c>
      <c r="G6" s="60" t="s">
        <v>13</v>
      </c>
      <c r="H6" s="60" t="s">
        <v>14</v>
      </c>
      <c r="I6" s="61" t="s">
        <v>15</v>
      </c>
      <c r="J6" s="62" t="s">
        <v>16</v>
      </c>
      <c r="K6" s="60" t="s">
        <v>17</v>
      </c>
      <c r="L6" s="60" t="s">
        <v>18</v>
      </c>
      <c r="M6" s="60" t="s">
        <v>19</v>
      </c>
      <c r="N6" s="60" t="s">
        <v>20</v>
      </c>
      <c r="O6" s="61" t="s">
        <v>15</v>
      </c>
      <c r="P6" s="62" t="s">
        <v>21</v>
      </c>
      <c r="Q6" s="60" t="s">
        <v>22</v>
      </c>
      <c r="R6" s="60" t="s">
        <v>23</v>
      </c>
      <c r="S6" s="60" t="s">
        <v>24</v>
      </c>
      <c r="T6" s="60" t="s">
        <v>25</v>
      </c>
      <c r="U6" s="61" t="s">
        <v>15</v>
      </c>
      <c r="V6" s="62" t="s">
        <v>26</v>
      </c>
      <c r="W6" s="60" t="s">
        <v>27</v>
      </c>
      <c r="X6" s="60" t="s">
        <v>28</v>
      </c>
      <c r="Y6" s="60" t="s">
        <v>29</v>
      </c>
      <c r="Z6" s="60" t="s">
        <v>30</v>
      </c>
      <c r="AA6" s="61" t="s">
        <v>15</v>
      </c>
      <c r="AB6" s="62" t="s">
        <v>31</v>
      </c>
      <c r="AC6" s="60" t="s">
        <v>32</v>
      </c>
      <c r="AD6" s="63" t="s">
        <v>33</v>
      </c>
      <c r="AE6" s="61" t="s">
        <v>15</v>
      </c>
      <c r="AF6" s="10"/>
      <c r="AG6" s="15"/>
    </row>
    <row r="7" spans="1:33" ht="15.6" thickTop="1" thickBot="1" x14ac:dyDescent="0.35">
      <c r="A7" s="16">
        <v>1</v>
      </c>
      <c r="B7" s="17" t="s">
        <v>34</v>
      </c>
      <c r="C7" s="64" t="s">
        <v>35</v>
      </c>
      <c r="D7" s="18">
        <v>17.350000000000001</v>
      </c>
      <c r="E7" s="19">
        <v>15.85</v>
      </c>
      <c r="F7" s="19">
        <v>12.85</v>
      </c>
      <c r="G7" s="19">
        <v>13.75</v>
      </c>
      <c r="H7" s="20">
        <v>16.350000000000001</v>
      </c>
      <c r="I7" s="21">
        <f>(D7/2*1+E7/2*2+F7/2*2+G7/2*2+H7/2*1)/4</f>
        <v>14.824999999999999</v>
      </c>
      <c r="J7" s="22">
        <v>14.5</v>
      </c>
      <c r="K7" s="19">
        <v>14.35</v>
      </c>
      <c r="L7" s="19">
        <v>11.8</v>
      </c>
      <c r="M7" s="19">
        <v>16.649999999999999</v>
      </c>
      <c r="N7" s="20">
        <v>12.6</v>
      </c>
      <c r="O7" s="21">
        <f>(J7+K7+L7+M7+N7)/5</f>
        <v>13.98</v>
      </c>
      <c r="P7" s="22">
        <v>12.9</v>
      </c>
      <c r="Q7" s="19">
        <v>12.35</v>
      </c>
      <c r="R7" s="19">
        <v>13.05</v>
      </c>
      <c r="S7" s="19">
        <v>13.85</v>
      </c>
      <c r="T7" s="20">
        <v>12.88</v>
      </c>
      <c r="U7" s="21">
        <f>(P7/2*3+Q7/2*3+R7/2*2+S7/2*2+T7/2*2)/6</f>
        <v>12.942499999999997</v>
      </c>
      <c r="V7" s="22">
        <v>16.23</v>
      </c>
      <c r="W7" s="19">
        <v>13.33</v>
      </c>
      <c r="X7" s="19">
        <v>15.4</v>
      </c>
      <c r="Y7" s="19">
        <v>11.4</v>
      </c>
      <c r="Z7" s="20">
        <v>11.9</v>
      </c>
      <c r="AA7" s="21">
        <f>(V7+W7+X7+Y7+Z7)/5</f>
        <v>13.652000000000001</v>
      </c>
      <c r="AB7" s="22">
        <v>15.05</v>
      </c>
      <c r="AC7" s="19">
        <v>16</v>
      </c>
      <c r="AD7" s="23">
        <v>16</v>
      </c>
      <c r="AE7" s="21">
        <f>(AB7/2*2+AC7/2*8+AD7/2*10)/10</f>
        <v>15.905000000000001</v>
      </c>
      <c r="AF7" s="24">
        <f t="shared" ref="AF7:AF12" si="0">(I7+O7+U7+AA7+AE7)/5</f>
        <v>14.260899999999998</v>
      </c>
      <c r="AG7" s="25" t="s">
        <v>36</v>
      </c>
    </row>
    <row r="8" spans="1:33" ht="15" thickBot="1" x14ac:dyDescent="0.35">
      <c r="A8" s="26">
        <v>2</v>
      </c>
      <c r="B8" s="27" t="s">
        <v>37</v>
      </c>
      <c r="C8" s="65" t="s">
        <v>38</v>
      </c>
      <c r="D8" s="28">
        <v>16</v>
      </c>
      <c r="E8" s="29">
        <v>16.899999999999999</v>
      </c>
      <c r="F8" s="29">
        <v>16.3</v>
      </c>
      <c r="G8" s="29">
        <v>17.7</v>
      </c>
      <c r="H8" s="30">
        <v>19.350000000000001</v>
      </c>
      <c r="I8" s="31">
        <f t="shared" ref="I8:I13" si="1">(D8/2*1+E8/2*2+F8/2*2+G8/2*2+H8/2*1)/4</f>
        <v>17.143750000000001</v>
      </c>
      <c r="J8" s="32">
        <v>15</v>
      </c>
      <c r="K8" s="29">
        <v>16.7</v>
      </c>
      <c r="L8" s="29">
        <v>13.35</v>
      </c>
      <c r="M8" s="29">
        <v>18.45</v>
      </c>
      <c r="N8" s="30">
        <v>14.5</v>
      </c>
      <c r="O8" s="31">
        <f t="shared" ref="O8:O13" si="2">(J8+K8+L8+M8+N8)/5</f>
        <v>15.6</v>
      </c>
      <c r="P8" s="32">
        <v>16.7</v>
      </c>
      <c r="Q8" s="29">
        <v>13.9</v>
      </c>
      <c r="R8" s="29">
        <v>12.58</v>
      </c>
      <c r="S8" s="29">
        <v>13.55</v>
      </c>
      <c r="T8" s="30">
        <v>12.8</v>
      </c>
      <c r="U8" s="31">
        <f t="shared" ref="U8:U13" si="3">(P8/2*3+Q8/2*3+R8/2*2+S8/2*2+T8/2*2)/6</f>
        <v>14.138333333333334</v>
      </c>
      <c r="V8" s="32">
        <v>16.18</v>
      </c>
      <c r="W8" s="29">
        <v>14.7</v>
      </c>
      <c r="X8" s="29">
        <v>16.399999999999999</v>
      </c>
      <c r="Y8" s="29">
        <v>12.2</v>
      </c>
      <c r="Z8" s="30">
        <v>14.85</v>
      </c>
      <c r="AA8" s="31">
        <f t="shared" ref="AA8:AA13" si="4">(V8+W8+X8+Y8+Z8)/5</f>
        <v>14.866</v>
      </c>
      <c r="AB8" s="32">
        <v>17.100000000000001</v>
      </c>
      <c r="AC8" s="29">
        <v>16</v>
      </c>
      <c r="AD8" s="33">
        <v>16</v>
      </c>
      <c r="AE8" s="31">
        <f t="shared" ref="AE8:AE13" si="5">(AB8/2*2+AC8/2*8+AD8/2*10)/10</f>
        <v>16.11</v>
      </c>
      <c r="AF8" s="24">
        <f t="shared" si="0"/>
        <v>15.571616666666666</v>
      </c>
      <c r="AG8" s="25" t="str">
        <f>IF(AF8&lt;10,"EL","ADMIS")</f>
        <v>ADMIS</v>
      </c>
    </row>
    <row r="9" spans="1:33" ht="15" thickBot="1" x14ac:dyDescent="0.35">
      <c r="A9" s="34">
        <v>3</v>
      </c>
      <c r="B9" s="35" t="s">
        <v>39</v>
      </c>
      <c r="C9" s="66" t="s">
        <v>40</v>
      </c>
      <c r="D9" s="36">
        <v>0</v>
      </c>
      <c r="E9" s="37">
        <v>0</v>
      </c>
      <c r="F9" s="37">
        <v>0</v>
      </c>
      <c r="G9" s="37">
        <v>0</v>
      </c>
      <c r="H9" s="38">
        <v>0</v>
      </c>
      <c r="I9" s="39">
        <f t="shared" si="1"/>
        <v>0</v>
      </c>
      <c r="J9" s="40">
        <v>0</v>
      </c>
      <c r="K9" s="37">
        <v>0</v>
      </c>
      <c r="L9" s="37">
        <v>0</v>
      </c>
      <c r="M9" s="37">
        <v>0</v>
      </c>
      <c r="N9" s="38">
        <v>0</v>
      </c>
      <c r="O9" s="39">
        <f t="shared" si="2"/>
        <v>0</v>
      </c>
      <c r="P9" s="40">
        <v>0</v>
      </c>
      <c r="Q9" s="37">
        <v>0</v>
      </c>
      <c r="R9" s="37">
        <v>0</v>
      </c>
      <c r="S9" s="37">
        <v>0</v>
      </c>
      <c r="T9" s="38">
        <v>0</v>
      </c>
      <c r="U9" s="39">
        <f t="shared" si="3"/>
        <v>0</v>
      </c>
      <c r="V9" s="40">
        <v>0</v>
      </c>
      <c r="W9" s="37">
        <v>0</v>
      </c>
      <c r="X9" s="37">
        <v>0</v>
      </c>
      <c r="Y9" s="37">
        <v>0</v>
      </c>
      <c r="Z9" s="38">
        <v>0</v>
      </c>
      <c r="AA9" s="39">
        <f t="shared" si="4"/>
        <v>0</v>
      </c>
      <c r="AB9" s="40">
        <v>0</v>
      </c>
      <c r="AC9" s="37">
        <v>0</v>
      </c>
      <c r="AD9" s="41">
        <v>0</v>
      </c>
      <c r="AE9" s="39">
        <f t="shared" si="5"/>
        <v>0</v>
      </c>
      <c r="AF9" s="42">
        <f t="shared" si="0"/>
        <v>0</v>
      </c>
      <c r="AG9" s="43" t="s">
        <v>41</v>
      </c>
    </row>
    <row r="10" spans="1:33" ht="15" thickBot="1" x14ac:dyDescent="0.35">
      <c r="A10" s="26">
        <v>4</v>
      </c>
      <c r="B10" s="27" t="s">
        <v>42</v>
      </c>
      <c r="C10" s="65" t="s">
        <v>43</v>
      </c>
      <c r="D10" s="28">
        <v>16.600000000000001</v>
      </c>
      <c r="E10" s="29">
        <v>18.3</v>
      </c>
      <c r="F10" s="29">
        <v>14.2</v>
      </c>
      <c r="G10" s="29">
        <v>17.75</v>
      </c>
      <c r="H10" s="30">
        <v>19.05</v>
      </c>
      <c r="I10" s="31">
        <f t="shared" si="1"/>
        <v>17.018750000000001</v>
      </c>
      <c r="J10" s="32">
        <v>15</v>
      </c>
      <c r="K10" s="29">
        <v>18.2</v>
      </c>
      <c r="L10" s="29">
        <v>13.28</v>
      </c>
      <c r="M10" s="29">
        <v>17.829999999999998</v>
      </c>
      <c r="N10" s="30">
        <v>12.25</v>
      </c>
      <c r="O10" s="31">
        <f t="shared" si="2"/>
        <v>15.312000000000001</v>
      </c>
      <c r="P10" s="32">
        <v>12.5</v>
      </c>
      <c r="Q10" s="29">
        <v>13.9</v>
      </c>
      <c r="R10" s="29">
        <v>13.03</v>
      </c>
      <c r="S10" s="29">
        <v>14.1</v>
      </c>
      <c r="T10" s="30">
        <v>11.8</v>
      </c>
      <c r="U10" s="31">
        <f t="shared" si="3"/>
        <v>13.088333333333333</v>
      </c>
      <c r="V10" s="32">
        <v>16.23</v>
      </c>
      <c r="W10" s="29">
        <v>10.75</v>
      </c>
      <c r="X10" s="29">
        <v>13.75</v>
      </c>
      <c r="Y10" s="29">
        <v>10.65</v>
      </c>
      <c r="Z10" s="30">
        <v>12.45</v>
      </c>
      <c r="AA10" s="31">
        <f t="shared" si="4"/>
        <v>12.766</v>
      </c>
      <c r="AB10" s="32">
        <v>15.65</v>
      </c>
      <c r="AC10" s="29">
        <v>16</v>
      </c>
      <c r="AD10" s="33">
        <v>16</v>
      </c>
      <c r="AE10" s="31">
        <f t="shared" si="5"/>
        <v>15.965</v>
      </c>
      <c r="AF10" s="24">
        <f t="shared" si="0"/>
        <v>14.830016666666666</v>
      </c>
      <c r="AG10" s="25" t="str">
        <f>IF(AF10&lt;10,"EL","ADMIS")</f>
        <v>ADMIS</v>
      </c>
    </row>
    <row r="11" spans="1:33" ht="15" thickBot="1" x14ac:dyDescent="0.35">
      <c r="A11" s="26">
        <v>5</v>
      </c>
      <c r="B11" s="27" t="s">
        <v>44</v>
      </c>
      <c r="C11" s="65" t="s">
        <v>45</v>
      </c>
      <c r="D11" s="28">
        <v>10.3</v>
      </c>
      <c r="E11" s="29">
        <v>12.3</v>
      </c>
      <c r="F11" s="29">
        <v>10.4</v>
      </c>
      <c r="G11" s="29">
        <v>10.7</v>
      </c>
      <c r="H11" s="30">
        <v>13.3</v>
      </c>
      <c r="I11" s="31">
        <f t="shared" si="1"/>
        <v>11.299999999999999</v>
      </c>
      <c r="J11" s="32">
        <v>11.8</v>
      </c>
      <c r="K11" s="29">
        <v>10.83</v>
      </c>
      <c r="L11" s="29">
        <v>10.43</v>
      </c>
      <c r="M11" s="29">
        <v>9.6999999999999993</v>
      </c>
      <c r="N11" s="30">
        <v>13.2</v>
      </c>
      <c r="O11" s="31">
        <f t="shared" si="2"/>
        <v>11.192000000000002</v>
      </c>
      <c r="P11" s="32">
        <v>12</v>
      </c>
      <c r="Q11" s="29">
        <v>10</v>
      </c>
      <c r="R11" s="29">
        <v>11.1</v>
      </c>
      <c r="S11" s="29">
        <v>15.05</v>
      </c>
      <c r="T11" s="30">
        <v>13.35</v>
      </c>
      <c r="U11" s="31">
        <f t="shared" si="3"/>
        <v>12.083333333333334</v>
      </c>
      <c r="V11" s="32">
        <v>11.3</v>
      </c>
      <c r="W11" s="29">
        <v>10</v>
      </c>
      <c r="X11" s="29">
        <v>10.3</v>
      </c>
      <c r="Y11" s="29">
        <v>14</v>
      </c>
      <c r="Z11" s="30">
        <v>9.68</v>
      </c>
      <c r="AA11" s="31">
        <f t="shared" si="4"/>
        <v>11.056000000000001</v>
      </c>
      <c r="AB11" s="32">
        <v>11.4</v>
      </c>
      <c r="AC11" s="29">
        <v>13</v>
      </c>
      <c r="AD11" s="33">
        <v>17</v>
      </c>
      <c r="AE11" s="31">
        <f t="shared" si="5"/>
        <v>14.84</v>
      </c>
      <c r="AF11" s="24">
        <f t="shared" si="0"/>
        <v>12.094266666666666</v>
      </c>
      <c r="AG11" s="25" t="str">
        <f>IF(AF11&lt;10,"EL","ADMIS")</f>
        <v>ADMIS</v>
      </c>
    </row>
    <row r="12" spans="1:33" ht="15" thickBot="1" x14ac:dyDescent="0.35">
      <c r="A12" s="26">
        <v>6</v>
      </c>
      <c r="B12" s="27" t="s">
        <v>46</v>
      </c>
      <c r="C12" s="67" t="s">
        <v>47</v>
      </c>
      <c r="D12" s="28">
        <v>11.4</v>
      </c>
      <c r="E12" s="29">
        <v>10</v>
      </c>
      <c r="F12" s="29">
        <v>8.6999999999999993</v>
      </c>
      <c r="G12" s="29">
        <v>10.6</v>
      </c>
      <c r="H12" s="30">
        <v>11</v>
      </c>
      <c r="I12" s="31">
        <f t="shared" si="1"/>
        <v>10.125</v>
      </c>
      <c r="J12" s="44">
        <v>10</v>
      </c>
      <c r="K12" s="29">
        <v>12.7</v>
      </c>
      <c r="L12" s="29">
        <v>10.65</v>
      </c>
      <c r="M12" s="29">
        <v>10.1</v>
      </c>
      <c r="N12" s="30">
        <v>12</v>
      </c>
      <c r="O12" s="31">
        <f t="shared" si="2"/>
        <v>11.09</v>
      </c>
      <c r="P12" s="32">
        <v>10.7</v>
      </c>
      <c r="Q12" s="45">
        <v>10</v>
      </c>
      <c r="R12" s="29">
        <v>11.6</v>
      </c>
      <c r="S12" s="29">
        <v>14.1</v>
      </c>
      <c r="T12" s="30">
        <v>12.45</v>
      </c>
      <c r="U12" s="31">
        <f t="shared" si="3"/>
        <v>11.533333333333333</v>
      </c>
      <c r="V12" s="32">
        <v>10.48</v>
      </c>
      <c r="W12" s="45">
        <v>10</v>
      </c>
      <c r="X12" s="45">
        <v>10</v>
      </c>
      <c r="Y12" s="29">
        <v>13</v>
      </c>
      <c r="Z12" s="46">
        <v>10</v>
      </c>
      <c r="AA12" s="31">
        <f t="shared" si="4"/>
        <v>10.696000000000002</v>
      </c>
      <c r="AB12" s="32">
        <v>10.7</v>
      </c>
      <c r="AC12" s="29">
        <v>10</v>
      </c>
      <c r="AD12" s="33">
        <v>15.5</v>
      </c>
      <c r="AE12" s="31">
        <f t="shared" si="5"/>
        <v>12.819999999999999</v>
      </c>
      <c r="AF12" s="24">
        <f t="shared" si="0"/>
        <v>11.252866666666666</v>
      </c>
      <c r="AG12" s="25" t="str">
        <f>IF(AF12&lt;10,"EL","ADMIS")</f>
        <v>ADMIS</v>
      </c>
    </row>
    <row r="13" spans="1:33" ht="15" thickBot="1" x14ac:dyDescent="0.35">
      <c r="A13" s="47">
        <v>7</v>
      </c>
      <c r="B13" s="48" t="s">
        <v>48</v>
      </c>
      <c r="C13" s="68" t="s">
        <v>49</v>
      </c>
      <c r="D13" s="49">
        <v>10.6</v>
      </c>
      <c r="E13" s="50">
        <v>10.4</v>
      </c>
      <c r="F13" s="51">
        <v>9.75</v>
      </c>
      <c r="G13" s="51">
        <v>10.35</v>
      </c>
      <c r="H13" s="52">
        <v>12</v>
      </c>
      <c r="I13" s="53">
        <f t="shared" si="1"/>
        <v>10.45</v>
      </c>
      <c r="J13" s="54">
        <v>10.7</v>
      </c>
      <c r="K13" s="51">
        <v>11</v>
      </c>
      <c r="L13" s="51">
        <v>10.7</v>
      </c>
      <c r="M13" s="51">
        <v>9.73</v>
      </c>
      <c r="N13" s="52">
        <v>14</v>
      </c>
      <c r="O13" s="53">
        <f t="shared" si="2"/>
        <v>11.225999999999999</v>
      </c>
      <c r="P13" s="54">
        <v>10.7</v>
      </c>
      <c r="Q13" s="51">
        <v>10.35</v>
      </c>
      <c r="R13" s="51">
        <v>10.08</v>
      </c>
      <c r="S13" s="51">
        <v>12.3</v>
      </c>
      <c r="T13" s="52">
        <v>11</v>
      </c>
      <c r="U13" s="53">
        <f t="shared" si="3"/>
        <v>10.825833333333334</v>
      </c>
      <c r="V13" s="54">
        <v>12.3</v>
      </c>
      <c r="W13" s="51">
        <v>10</v>
      </c>
      <c r="X13" s="55">
        <v>10</v>
      </c>
      <c r="Y13" s="51">
        <v>13.6</v>
      </c>
      <c r="Z13" s="56">
        <v>10</v>
      </c>
      <c r="AA13" s="53">
        <f t="shared" si="4"/>
        <v>11.18</v>
      </c>
      <c r="AB13" s="54">
        <v>12.1</v>
      </c>
      <c r="AC13" s="51">
        <v>11</v>
      </c>
      <c r="AD13" s="57">
        <v>16.5</v>
      </c>
      <c r="AE13" s="53">
        <f t="shared" si="5"/>
        <v>13.86</v>
      </c>
      <c r="AF13" s="58">
        <f>(I13+O13+U12+AA13+AE13)/5</f>
        <v>11.649866666666666</v>
      </c>
      <c r="AG13" s="58" t="str">
        <f>IF(AF13&lt;10,"EL","ADMIS")</f>
        <v>ADMIS</v>
      </c>
    </row>
    <row r="14" spans="1:33" ht="15" thickTop="1" x14ac:dyDescent="0.3"/>
  </sheetData>
  <mergeCells count="11">
    <mergeCell ref="V5:AA5"/>
    <mergeCell ref="AB5:AE5"/>
    <mergeCell ref="AF5:AF6"/>
    <mergeCell ref="AG5:AG6"/>
    <mergeCell ref="C1:J2"/>
    <mergeCell ref="A5:A6"/>
    <mergeCell ref="B5:B6"/>
    <mergeCell ref="C5:C6"/>
    <mergeCell ref="D5:I5"/>
    <mergeCell ref="J5:O5"/>
    <mergeCell ref="P5:U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</dc:creator>
  <cp:lastModifiedBy>adm</cp:lastModifiedBy>
  <dcterms:created xsi:type="dcterms:W3CDTF">2022-12-14T09:32:29Z</dcterms:created>
  <dcterms:modified xsi:type="dcterms:W3CDTF">2022-12-14T09:53:26Z</dcterms:modified>
</cp:coreProperties>
</file>