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G:\Programování\sipky\metadata-extractor\test-files\"/>
    </mc:Choice>
  </mc:AlternateContent>
  <xr:revisionPtr revIDLastSave="0" documentId="8_{C2734D4F-6145-4434-9907-491B28709E6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výkaz v.15" sheetId="10" r:id="rId1"/>
    <sheet name="zkrácené úvazky" sheetId="7" r:id="rId2"/>
  </sheets>
  <definedNames>
    <definedName name="_xlnm.Print_Area" localSheetId="0">'výkaz v.15'!$K$1:$W$49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138" i="10" l="1"/>
  <c r="AR137" i="10"/>
  <c r="AR136" i="10"/>
  <c r="AR135" i="10"/>
  <c r="AR134" i="10"/>
  <c r="AR133" i="10"/>
  <c r="AR132" i="10"/>
  <c r="AR131" i="10"/>
  <c r="AR130" i="10"/>
  <c r="AR129" i="10"/>
  <c r="AR128" i="10"/>
  <c r="AR127" i="10"/>
  <c r="AR126" i="10"/>
  <c r="AG123" i="10"/>
  <c r="AG129" i="10"/>
  <c r="AG128" i="10"/>
  <c r="AG127" i="10"/>
  <c r="AG126" i="10"/>
  <c r="AG125" i="10"/>
  <c r="AG124" i="10"/>
  <c r="AG122" i="10"/>
  <c r="AG121" i="10"/>
  <c r="AG120" i="10"/>
  <c r="AG119" i="10"/>
  <c r="AG118" i="10"/>
  <c r="AG117" i="10"/>
  <c r="D15" i="7" l="1"/>
  <c r="D25" i="7"/>
  <c r="AR102" i="10" l="1"/>
  <c r="AR109" i="10"/>
  <c r="AR108" i="10"/>
  <c r="AR107" i="10"/>
  <c r="AR106" i="10"/>
  <c r="AR105" i="10"/>
  <c r="AR104" i="10"/>
  <c r="AR103" i="10"/>
  <c r="AR101" i="10"/>
  <c r="AR100" i="10"/>
  <c r="AR99" i="10"/>
  <c r="AR98" i="10"/>
  <c r="AR97" i="10"/>
  <c r="AR96" i="10"/>
  <c r="AR95" i="10"/>
  <c r="AA9" i="10" l="1"/>
  <c r="T40" i="10" l="1"/>
  <c r="S40" i="10"/>
  <c r="K9" i="10"/>
  <c r="D9" i="10" s="1"/>
  <c r="K39" i="10"/>
  <c r="D39" i="10" s="1"/>
  <c r="K38" i="10"/>
  <c r="K37" i="10"/>
  <c r="D37" i="10" s="1"/>
  <c r="K36" i="10"/>
  <c r="D36" i="10" s="1"/>
  <c r="K35" i="10"/>
  <c r="D35" i="10" s="1"/>
  <c r="K34" i="10"/>
  <c r="D34" i="10" s="1"/>
  <c r="K33" i="10"/>
  <c r="D33" i="10" s="1"/>
  <c r="K32" i="10"/>
  <c r="D32" i="10" s="1"/>
  <c r="K31" i="10"/>
  <c r="D31" i="10" s="1"/>
  <c r="K30" i="10"/>
  <c r="D30" i="10" s="1"/>
  <c r="K29" i="10"/>
  <c r="D29" i="10" s="1"/>
  <c r="K28" i="10"/>
  <c r="D28" i="10" s="1"/>
  <c r="K27" i="10"/>
  <c r="D27" i="10" s="1"/>
  <c r="K26" i="10"/>
  <c r="D26" i="10" s="1"/>
  <c r="K25" i="10"/>
  <c r="D25" i="10" s="1"/>
  <c r="K24" i="10"/>
  <c r="D24" i="10" s="1"/>
  <c r="K23" i="10"/>
  <c r="D23" i="10" s="1"/>
  <c r="K22" i="10"/>
  <c r="D22" i="10" s="1"/>
  <c r="K21" i="10"/>
  <c r="D21" i="10" s="1"/>
  <c r="K20" i="10"/>
  <c r="D20" i="10" s="1"/>
  <c r="K19" i="10"/>
  <c r="D19" i="10" s="1"/>
  <c r="K18" i="10"/>
  <c r="D18" i="10" s="1"/>
  <c r="K17" i="10"/>
  <c r="D17" i="10" s="1"/>
  <c r="K16" i="10"/>
  <c r="D16" i="10" s="1"/>
  <c r="K15" i="10"/>
  <c r="D15" i="10" s="1"/>
  <c r="K14" i="10"/>
  <c r="D14" i="10" s="1"/>
  <c r="K13" i="10"/>
  <c r="D13" i="10" s="1"/>
  <c r="K12" i="10"/>
  <c r="D12" i="10" s="1"/>
  <c r="K11" i="10"/>
  <c r="D11" i="10" s="1"/>
  <c r="K10" i="10"/>
  <c r="D10" i="10" s="1"/>
  <c r="AA1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D38" i="10" l="1"/>
  <c r="L38" i="10"/>
  <c r="L9" i="10"/>
  <c r="AR32" i="10"/>
  <c r="AR33" i="10"/>
  <c r="AR34" i="10"/>
  <c r="AR35" i="10"/>
  <c r="AR36" i="10"/>
  <c r="AR37" i="10"/>
  <c r="AR38" i="10"/>
  <c r="AR696" i="10" l="1"/>
  <c r="AM698" i="10"/>
  <c r="AG698" i="10"/>
  <c r="AR695" i="10"/>
  <c r="AM697" i="10"/>
  <c r="AG697" i="10"/>
  <c r="AR694" i="10"/>
  <c r="AM696" i="10"/>
  <c r="AG696" i="10"/>
  <c r="AR693" i="10"/>
  <c r="AM695" i="10"/>
  <c r="AG695" i="10"/>
  <c r="AR692" i="10"/>
  <c r="AM694" i="10"/>
  <c r="AG694" i="10"/>
  <c r="AR691" i="10"/>
  <c r="AM693" i="10"/>
  <c r="AG693" i="10"/>
  <c r="AR690" i="10"/>
  <c r="AM692" i="10"/>
  <c r="AG692" i="10"/>
  <c r="AR689" i="10"/>
  <c r="AM691" i="10"/>
  <c r="AG691" i="10"/>
  <c r="AR688" i="10"/>
  <c r="AM690" i="10"/>
  <c r="AG690" i="10"/>
  <c r="AR687" i="10"/>
  <c r="AM689" i="10"/>
  <c r="AG689" i="10"/>
  <c r="AR686" i="10"/>
  <c r="AM688" i="10"/>
  <c r="AG688" i="10"/>
  <c r="AR685" i="10"/>
  <c r="AM687" i="10"/>
  <c r="AG687" i="10"/>
  <c r="AR684" i="10"/>
  <c r="AM686" i="10"/>
  <c r="AG686" i="10"/>
  <c r="AR683" i="10"/>
  <c r="AM685" i="10"/>
  <c r="AG685" i="10"/>
  <c r="AR682" i="10"/>
  <c r="AM684" i="10"/>
  <c r="AG684" i="10"/>
  <c r="AR681" i="10"/>
  <c r="AM683" i="10"/>
  <c r="AG683" i="10"/>
  <c r="AR680" i="10"/>
  <c r="AM682" i="10"/>
  <c r="AG682" i="10"/>
  <c r="AR679" i="10"/>
  <c r="AM681" i="10"/>
  <c r="AG681" i="10"/>
  <c r="AR678" i="10"/>
  <c r="AM680" i="10"/>
  <c r="AG680" i="10"/>
  <c r="AR677" i="10"/>
  <c r="AM679" i="10"/>
  <c r="AG679" i="10"/>
  <c r="AR676" i="10"/>
  <c r="AM678" i="10"/>
  <c r="AG678" i="10"/>
  <c r="AR675" i="10"/>
  <c r="AM677" i="10"/>
  <c r="AG677" i="10"/>
  <c r="AR674" i="10"/>
  <c r="AM676" i="10"/>
  <c r="AG676" i="10"/>
  <c r="AR673" i="10"/>
  <c r="AM675" i="10"/>
  <c r="AG675" i="10"/>
  <c r="AR672" i="10"/>
  <c r="AM674" i="10"/>
  <c r="AG674" i="10"/>
  <c r="AR671" i="10"/>
  <c r="AM673" i="10"/>
  <c r="AG673" i="10"/>
  <c r="AR670" i="10"/>
  <c r="AM672" i="10"/>
  <c r="AG672" i="10"/>
  <c r="AR669" i="10"/>
  <c r="AM671" i="10"/>
  <c r="AG671" i="10"/>
  <c r="AR668" i="10"/>
  <c r="AM670" i="10"/>
  <c r="AG670" i="10"/>
  <c r="AR667" i="10"/>
  <c r="AM669" i="10"/>
  <c r="AG669" i="10"/>
  <c r="AR666" i="10"/>
  <c r="AM668" i="10"/>
  <c r="AG668" i="10"/>
  <c r="AR665" i="10"/>
  <c r="AM667" i="10"/>
  <c r="AG667" i="10"/>
  <c r="AR664" i="10"/>
  <c r="AM666" i="10"/>
  <c r="AG666" i="10"/>
  <c r="AR663" i="10"/>
  <c r="AM665" i="10"/>
  <c r="AG665" i="10"/>
  <c r="AR662" i="10"/>
  <c r="AM664" i="10"/>
  <c r="AG664" i="10"/>
  <c r="AR661" i="10"/>
  <c r="AM663" i="10"/>
  <c r="AG663" i="10"/>
  <c r="AR660" i="10"/>
  <c r="AM662" i="10"/>
  <c r="AG662" i="10"/>
  <c r="AR659" i="10"/>
  <c r="AM661" i="10"/>
  <c r="AG661" i="10"/>
  <c r="AR658" i="10"/>
  <c r="AM660" i="10"/>
  <c r="AG660" i="10"/>
  <c r="AR657" i="10"/>
  <c r="AM659" i="10"/>
  <c r="AG659" i="10"/>
  <c r="AR656" i="10"/>
  <c r="AM658" i="10"/>
  <c r="AG658" i="10"/>
  <c r="AR655" i="10"/>
  <c r="AM657" i="10"/>
  <c r="AG657" i="10"/>
  <c r="AR654" i="10"/>
  <c r="AM656" i="10"/>
  <c r="AG656" i="10"/>
  <c r="AR653" i="10"/>
  <c r="AM655" i="10"/>
  <c r="AG655" i="10"/>
  <c r="AR652" i="10"/>
  <c r="AM654" i="10"/>
  <c r="AG654" i="10"/>
  <c r="AR651" i="10"/>
  <c r="AM653" i="10"/>
  <c r="AG653" i="10"/>
  <c r="AR650" i="10"/>
  <c r="AM652" i="10"/>
  <c r="AG652" i="10"/>
  <c r="AR649" i="10"/>
  <c r="AM651" i="10"/>
  <c r="AG651" i="10"/>
  <c r="AR648" i="10"/>
  <c r="AM650" i="10"/>
  <c r="AG650" i="10"/>
  <c r="AR647" i="10"/>
  <c r="AM649" i="10"/>
  <c r="AG649" i="10"/>
  <c r="AR646" i="10"/>
  <c r="AM648" i="10"/>
  <c r="AG648" i="10"/>
  <c r="AR645" i="10"/>
  <c r="AM647" i="10"/>
  <c r="AG647" i="10"/>
  <c r="AR644" i="10"/>
  <c r="AM646" i="10"/>
  <c r="AG646" i="10"/>
  <c r="AR643" i="10"/>
  <c r="AM645" i="10"/>
  <c r="AG645" i="10"/>
  <c r="AR642" i="10"/>
  <c r="AM644" i="10"/>
  <c r="AG644" i="10"/>
  <c r="AR641" i="10"/>
  <c r="AM643" i="10"/>
  <c r="AG643" i="10"/>
  <c r="AR640" i="10"/>
  <c r="AM642" i="10"/>
  <c r="AG642" i="10"/>
  <c r="AR639" i="10"/>
  <c r="AM641" i="10"/>
  <c r="AG641" i="10"/>
  <c r="AR638" i="10"/>
  <c r="AM640" i="10"/>
  <c r="AG640" i="10"/>
  <c r="AR637" i="10"/>
  <c r="AM639" i="10"/>
  <c r="AG639" i="10"/>
  <c r="AR636" i="10"/>
  <c r="AM638" i="10"/>
  <c r="AG638" i="10"/>
  <c r="AR635" i="10"/>
  <c r="AM637" i="10"/>
  <c r="AG637" i="10"/>
  <c r="AR634" i="10"/>
  <c r="AM636" i="10"/>
  <c r="AG636" i="10"/>
  <c r="AR633" i="10"/>
  <c r="AM635" i="10"/>
  <c r="AG635" i="10"/>
  <c r="AR632" i="10"/>
  <c r="AM634" i="10"/>
  <c r="AG634" i="10"/>
  <c r="AR631" i="10"/>
  <c r="AM633" i="10"/>
  <c r="AG633" i="10"/>
  <c r="AR630" i="10"/>
  <c r="AM632" i="10"/>
  <c r="AG632" i="10"/>
  <c r="AR629" i="10"/>
  <c r="AM631" i="10"/>
  <c r="AG631" i="10"/>
  <c r="AR628" i="10"/>
  <c r="AM630" i="10"/>
  <c r="AG630" i="10"/>
  <c r="AR627" i="10"/>
  <c r="AM629" i="10"/>
  <c r="AG629" i="10"/>
  <c r="AR626" i="10"/>
  <c r="AM628" i="10"/>
  <c r="AG628" i="10"/>
  <c r="AR625" i="10"/>
  <c r="AM627" i="10"/>
  <c r="AG627" i="10"/>
  <c r="AR624" i="10"/>
  <c r="AM626" i="10"/>
  <c r="AG626" i="10"/>
  <c r="AR623" i="10"/>
  <c r="AM625" i="10"/>
  <c r="AG625" i="10"/>
  <c r="AR622" i="10"/>
  <c r="AM624" i="10"/>
  <c r="AG624" i="10"/>
  <c r="AR621" i="10"/>
  <c r="AM623" i="10"/>
  <c r="AG623" i="10"/>
  <c r="AR620" i="10"/>
  <c r="AM622" i="10"/>
  <c r="AG622" i="10"/>
  <c r="AR619" i="10"/>
  <c r="AM621" i="10"/>
  <c r="AG621" i="10"/>
  <c r="AR618" i="10"/>
  <c r="AM620" i="10"/>
  <c r="AG620" i="10"/>
  <c r="AR617" i="10"/>
  <c r="AM619" i="10"/>
  <c r="AG619" i="10"/>
  <c r="AR616" i="10"/>
  <c r="AM618" i="10"/>
  <c r="AG618" i="10"/>
  <c r="AR615" i="10"/>
  <c r="AM617" i="10"/>
  <c r="AG617" i="10"/>
  <c r="AR614" i="10"/>
  <c r="AM616" i="10"/>
  <c r="AG616" i="10"/>
  <c r="AR613" i="10"/>
  <c r="AM615" i="10"/>
  <c r="AG615" i="10"/>
  <c r="AR612" i="10"/>
  <c r="AM614" i="10"/>
  <c r="AG614" i="10"/>
  <c r="AR611" i="10"/>
  <c r="AM613" i="10"/>
  <c r="AG613" i="10"/>
  <c r="AR610" i="10"/>
  <c r="AM612" i="10"/>
  <c r="AG612" i="10"/>
  <c r="AR609" i="10"/>
  <c r="AM611" i="10"/>
  <c r="AG611" i="10"/>
  <c r="AR608" i="10"/>
  <c r="AM610" i="10"/>
  <c r="AG610" i="10"/>
  <c r="AR607" i="10"/>
  <c r="AM609" i="10"/>
  <c r="AG609" i="10"/>
  <c r="AR606" i="10"/>
  <c r="AM608" i="10"/>
  <c r="AG608" i="10"/>
  <c r="AR605" i="10"/>
  <c r="AM607" i="10"/>
  <c r="AG607" i="10"/>
  <c r="AR604" i="10"/>
  <c r="AM606" i="10"/>
  <c r="AG606" i="10"/>
  <c r="AR603" i="10"/>
  <c r="AM605" i="10"/>
  <c r="AG605" i="10"/>
  <c r="AR602" i="10"/>
  <c r="AM604" i="10"/>
  <c r="AG604" i="10"/>
  <c r="AR601" i="10"/>
  <c r="AM603" i="10"/>
  <c r="AG603" i="10"/>
  <c r="AR600" i="10"/>
  <c r="AM602" i="10"/>
  <c r="AG602" i="10"/>
  <c r="AR599" i="10"/>
  <c r="AM601" i="10"/>
  <c r="AG601" i="10"/>
  <c r="AR598" i="10"/>
  <c r="AM600" i="10"/>
  <c r="AG600" i="10"/>
  <c r="AR597" i="10"/>
  <c r="AM599" i="10"/>
  <c r="AG599" i="10"/>
  <c r="AR596" i="10"/>
  <c r="AM598" i="10"/>
  <c r="AG598" i="10"/>
  <c r="AR595" i="10"/>
  <c r="AM597" i="10"/>
  <c r="AG597" i="10"/>
  <c r="AR594" i="10"/>
  <c r="AM596" i="10"/>
  <c r="AG596" i="10"/>
  <c r="AR593" i="10"/>
  <c r="AM595" i="10"/>
  <c r="AG595" i="10"/>
  <c r="AR592" i="10"/>
  <c r="AM594" i="10"/>
  <c r="AG594" i="10"/>
  <c r="AR591" i="10"/>
  <c r="AM593" i="10"/>
  <c r="AG593" i="10"/>
  <c r="AR590" i="10"/>
  <c r="AM592" i="10"/>
  <c r="AG592" i="10"/>
  <c r="AR589" i="10"/>
  <c r="AM591" i="10"/>
  <c r="AG591" i="10"/>
  <c r="AR588" i="10"/>
  <c r="AM590" i="10"/>
  <c r="AG590" i="10"/>
  <c r="AR587" i="10"/>
  <c r="AM589" i="10"/>
  <c r="AG589" i="10"/>
  <c r="AR586" i="10"/>
  <c r="AM588" i="10"/>
  <c r="AG588" i="10"/>
  <c r="AR585" i="10"/>
  <c r="AM587" i="10"/>
  <c r="AG587" i="10"/>
  <c r="AR584" i="10"/>
  <c r="AM586" i="10"/>
  <c r="AG586" i="10"/>
  <c r="AR583" i="10"/>
  <c r="AM585" i="10"/>
  <c r="AG585" i="10"/>
  <c r="AR582" i="10"/>
  <c r="AM584" i="10"/>
  <c r="AG584" i="10"/>
  <c r="AR581" i="10"/>
  <c r="AM583" i="10"/>
  <c r="AG583" i="10"/>
  <c r="AR580" i="10"/>
  <c r="AM582" i="10"/>
  <c r="AG582" i="10"/>
  <c r="AR579" i="10"/>
  <c r="AM581" i="10"/>
  <c r="AG581" i="10"/>
  <c r="AR578" i="10"/>
  <c r="AM580" i="10"/>
  <c r="AG580" i="10"/>
  <c r="AR577" i="10"/>
  <c r="AM579" i="10"/>
  <c r="AG579" i="10"/>
  <c r="AR576" i="10"/>
  <c r="AM578" i="10"/>
  <c r="AG578" i="10"/>
  <c r="AR575" i="10"/>
  <c r="AM577" i="10"/>
  <c r="AG577" i="10"/>
  <c r="AR574" i="10"/>
  <c r="AM576" i="10"/>
  <c r="AG576" i="10"/>
  <c r="AR573" i="10"/>
  <c r="AM575" i="10"/>
  <c r="AG575" i="10"/>
  <c r="AR572" i="10"/>
  <c r="AM574" i="10"/>
  <c r="AG574" i="10"/>
  <c r="AR571" i="10"/>
  <c r="AM573" i="10"/>
  <c r="AG573" i="10"/>
  <c r="AR570" i="10"/>
  <c r="AM572" i="10"/>
  <c r="AG572" i="10"/>
  <c r="AR569" i="10"/>
  <c r="AM571" i="10"/>
  <c r="AG571" i="10"/>
  <c r="AR568" i="10"/>
  <c r="AM570" i="10"/>
  <c r="AG570" i="10"/>
  <c r="AR567" i="10"/>
  <c r="AM569" i="10"/>
  <c r="AG569" i="10"/>
  <c r="AR566" i="10"/>
  <c r="AM568" i="10"/>
  <c r="AG568" i="10"/>
  <c r="AR565" i="10"/>
  <c r="AM567" i="10"/>
  <c r="AG567" i="10"/>
  <c r="AR564" i="10"/>
  <c r="AM566" i="10"/>
  <c r="AG566" i="10"/>
  <c r="AR563" i="10"/>
  <c r="AM565" i="10"/>
  <c r="AG565" i="10"/>
  <c r="AR562" i="10"/>
  <c r="AM564" i="10"/>
  <c r="AG564" i="10"/>
  <c r="AR561" i="10"/>
  <c r="AM563" i="10"/>
  <c r="AG563" i="10"/>
  <c r="AR560" i="10"/>
  <c r="AM562" i="10"/>
  <c r="AG562" i="10"/>
  <c r="AR559" i="10"/>
  <c r="AM561" i="10"/>
  <c r="AG561" i="10"/>
  <c r="AR558" i="10"/>
  <c r="AM560" i="10"/>
  <c r="AG560" i="10"/>
  <c r="AR557" i="10"/>
  <c r="AM559" i="10"/>
  <c r="AG559" i="10"/>
  <c r="AR556" i="10"/>
  <c r="AM558" i="10"/>
  <c r="AG558" i="10"/>
  <c r="AR555" i="10"/>
  <c r="AM557" i="10"/>
  <c r="AG557" i="10"/>
  <c r="AR554" i="10"/>
  <c r="AM556" i="10"/>
  <c r="AG556" i="10"/>
  <c r="AR553" i="10"/>
  <c r="AM555" i="10"/>
  <c r="AG555" i="10"/>
  <c r="AR552" i="10"/>
  <c r="AM554" i="10"/>
  <c r="AG554" i="10"/>
  <c r="AR551" i="10"/>
  <c r="AM553" i="10"/>
  <c r="AG553" i="10"/>
  <c r="AR550" i="10"/>
  <c r="AM552" i="10"/>
  <c r="AG552" i="10"/>
  <c r="AR549" i="10"/>
  <c r="AM551" i="10"/>
  <c r="AG551" i="10"/>
  <c r="AR548" i="10"/>
  <c r="AM550" i="10"/>
  <c r="AG550" i="10"/>
  <c r="AR547" i="10"/>
  <c r="AM549" i="10"/>
  <c r="AG549" i="10"/>
  <c r="AR546" i="10"/>
  <c r="AM548" i="10"/>
  <c r="AG548" i="10"/>
  <c r="AR545" i="10"/>
  <c r="AM547" i="10"/>
  <c r="AG547" i="10"/>
  <c r="AR544" i="10"/>
  <c r="AM546" i="10"/>
  <c r="AG546" i="10"/>
  <c r="AR543" i="10"/>
  <c r="AM545" i="10"/>
  <c r="AG545" i="10"/>
  <c r="AR542" i="10"/>
  <c r="AM544" i="10"/>
  <c r="AG544" i="10"/>
  <c r="AR541" i="10"/>
  <c r="AM543" i="10"/>
  <c r="AG543" i="10"/>
  <c r="AR540" i="10"/>
  <c r="AM542" i="10"/>
  <c r="AG542" i="10"/>
  <c r="AR539" i="10"/>
  <c r="AM541" i="10"/>
  <c r="AG541" i="10"/>
  <c r="AR538" i="10"/>
  <c r="AM540" i="10"/>
  <c r="AG540" i="10"/>
  <c r="AR537" i="10"/>
  <c r="AM539" i="10"/>
  <c r="AG539" i="10"/>
  <c r="AR536" i="10"/>
  <c r="AM538" i="10"/>
  <c r="AG538" i="10"/>
  <c r="AR535" i="10"/>
  <c r="AM537" i="10"/>
  <c r="AG537" i="10"/>
  <c r="AR534" i="10"/>
  <c r="AM536" i="10"/>
  <c r="AG536" i="10"/>
  <c r="AR533" i="10"/>
  <c r="AM535" i="10"/>
  <c r="AG535" i="10"/>
  <c r="AR532" i="10"/>
  <c r="AM534" i="10"/>
  <c r="AG534" i="10"/>
  <c r="AR531" i="10"/>
  <c r="AM533" i="10"/>
  <c r="AG533" i="10"/>
  <c r="AR530" i="10"/>
  <c r="AM532" i="10"/>
  <c r="AG532" i="10"/>
  <c r="AR529" i="10"/>
  <c r="AM531" i="10"/>
  <c r="AG531" i="10"/>
  <c r="AR528" i="10"/>
  <c r="AM530" i="10"/>
  <c r="AG530" i="10"/>
  <c r="AR527" i="10"/>
  <c r="AM529" i="10"/>
  <c r="AG529" i="10"/>
  <c r="AR526" i="10"/>
  <c r="AM528" i="10"/>
  <c r="AG528" i="10"/>
  <c r="AR525" i="10"/>
  <c r="AM527" i="10"/>
  <c r="AG527" i="10"/>
  <c r="AR524" i="10"/>
  <c r="AM526" i="10"/>
  <c r="AG526" i="10"/>
  <c r="AR523" i="10"/>
  <c r="AM525" i="10"/>
  <c r="AG525" i="10"/>
  <c r="AR522" i="10"/>
  <c r="AM524" i="10"/>
  <c r="AG524" i="10"/>
  <c r="AR521" i="10"/>
  <c r="AM523" i="10"/>
  <c r="AG523" i="10"/>
  <c r="AR520" i="10"/>
  <c r="AM522" i="10"/>
  <c r="AG522" i="10"/>
  <c r="AR519" i="10"/>
  <c r="AM521" i="10"/>
  <c r="AG521" i="10"/>
  <c r="AR518" i="10"/>
  <c r="AM520" i="10"/>
  <c r="AG520" i="10"/>
  <c r="AR517" i="10"/>
  <c r="AM519" i="10"/>
  <c r="AG519" i="10"/>
  <c r="AR516" i="10"/>
  <c r="AM518" i="10"/>
  <c r="AG518" i="10"/>
  <c r="AR515" i="10"/>
  <c r="AM517" i="10"/>
  <c r="AG517" i="10"/>
  <c r="AR514" i="10"/>
  <c r="AM516" i="10"/>
  <c r="AG516" i="10"/>
  <c r="AR513" i="10"/>
  <c r="AM515" i="10"/>
  <c r="AG515" i="10"/>
  <c r="AR512" i="10"/>
  <c r="AM514" i="10"/>
  <c r="AG514" i="10"/>
  <c r="AR511" i="10"/>
  <c r="AM513" i="10"/>
  <c r="AG513" i="10"/>
  <c r="AR510" i="10"/>
  <c r="AM512" i="10"/>
  <c r="AG512" i="10"/>
  <c r="AR509" i="10"/>
  <c r="AM511" i="10"/>
  <c r="AG511" i="10"/>
  <c r="AR508" i="10"/>
  <c r="AM510" i="10"/>
  <c r="AG510" i="10"/>
  <c r="AR507" i="10"/>
  <c r="AM509" i="10"/>
  <c r="AG509" i="10"/>
  <c r="AR506" i="10"/>
  <c r="AM508" i="10"/>
  <c r="AG508" i="10"/>
  <c r="AR505" i="10"/>
  <c r="AM507" i="10"/>
  <c r="AG507" i="10"/>
  <c r="AR504" i="10"/>
  <c r="AM506" i="10"/>
  <c r="AG506" i="10"/>
  <c r="AR503" i="10"/>
  <c r="AM505" i="10"/>
  <c r="AG505" i="10"/>
  <c r="AR502" i="10"/>
  <c r="AM504" i="10"/>
  <c r="AG504" i="10"/>
  <c r="AR501" i="10"/>
  <c r="AM503" i="10"/>
  <c r="AG503" i="10"/>
  <c r="AR500" i="10"/>
  <c r="AM502" i="10"/>
  <c r="AG502" i="10"/>
  <c r="AR499" i="10"/>
  <c r="AM501" i="10"/>
  <c r="AG501" i="10"/>
  <c r="AR498" i="10"/>
  <c r="AM500" i="10"/>
  <c r="AG500" i="10"/>
  <c r="AR497" i="10"/>
  <c r="AM499" i="10"/>
  <c r="AG499" i="10"/>
  <c r="AR496" i="10"/>
  <c r="AM498" i="10"/>
  <c r="AG498" i="10"/>
  <c r="AR495" i="10"/>
  <c r="AM497" i="10"/>
  <c r="AG497" i="10"/>
  <c r="AR494" i="10"/>
  <c r="AM496" i="10"/>
  <c r="AG496" i="10"/>
  <c r="AR493" i="10"/>
  <c r="AM495" i="10"/>
  <c r="AG495" i="10"/>
  <c r="AR492" i="10"/>
  <c r="AM494" i="10"/>
  <c r="AG494" i="10"/>
  <c r="AR491" i="10"/>
  <c r="AM493" i="10"/>
  <c r="AG493" i="10"/>
  <c r="AR490" i="10"/>
  <c r="AM492" i="10"/>
  <c r="AG492" i="10"/>
  <c r="AR489" i="10"/>
  <c r="AM491" i="10"/>
  <c r="AG491" i="10"/>
  <c r="AR488" i="10"/>
  <c r="AM490" i="10"/>
  <c r="AG490" i="10"/>
  <c r="AR487" i="10"/>
  <c r="AM489" i="10"/>
  <c r="AG489" i="10"/>
  <c r="AR486" i="10"/>
  <c r="AM488" i="10"/>
  <c r="AG488" i="10"/>
  <c r="AR485" i="10"/>
  <c r="AM487" i="10"/>
  <c r="AG487" i="10"/>
  <c r="AR484" i="10"/>
  <c r="AM486" i="10"/>
  <c r="AG486" i="10"/>
  <c r="AR483" i="10"/>
  <c r="AM485" i="10"/>
  <c r="AG485" i="10"/>
  <c r="AR482" i="10"/>
  <c r="AM484" i="10"/>
  <c r="AG484" i="10"/>
  <c r="AR481" i="10"/>
  <c r="AM483" i="10"/>
  <c r="AG483" i="10"/>
  <c r="AR480" i="10"/>
  <c r="AM482" i="10"/>
  <c r="AG482" i="10"/>
  <c r="AR479" i="10"/>
  <c r="AM481" i="10"/>
  <c r="AG481" i="10"/>
  <c r="AR478" i="10"/>
  <c r="AM480" i="10"/>
  <c r="AG480" i="10"/>
  <c r="AR477" i="10"/>
  <c r="AM479" i="10"/>
  <c r="AG479" i="10"/>
  <c r="AR476" i="10"/>
  <c r="AM478" i="10"/>
  <c r="AG478" i="10"/>
  <c r="AR475" i="10"/>
  <c r="AM477" i="10"/>
  <c r="AG477" i="10"/>
  <c r="AR474" i="10"/>
  <c r="AM476" i="10"/>
  <c r="AG476" i="10"/>
  <c r="AR473" i="10"/>
  <c r="AM475" i="10"/>
  <c r="AG475" i="10"/>
  <c r="AR472" i="10"/>
  <c r="AM474" i="10"/>
  <c r="AG474" i="10"/>
  <c r="AR471" i="10"/>
  <c r="AM473" i="10"/>
  <c r="AG473" i="10"/>
  <c r="AR470" i="10"/>
  <c r="AM472" i="10"/>
  <c r="AG472" i="10"/>
  <c r="AR469" i="10"/>
  <c r="AM471" i="10"/>
  <c r="AG471" i="10"/>
  <c r="AR468" i="10"/>
  <c r="AM470" i="10"/>
  <c r="AG470" i="10"/>
  <c r="AR467" i="10"/>
  <c r="AM469" i="10"/>
  <c r="AG469" i="10"/>
  <c r="AR466" i="10"/>
  <c r="AM468" i="10"/>
  <c r="AG468" i="10"/>
  <c r="AR465" i="10"/>
  <c r="AM467" i="10"/>
  <c r="AG467" i="10"/>
  <c r="AR464" i="10"/>
  <c r="AM466" i="10"/>
  <c r="AG466" i="10"/>
  <c r="AR463" i="10"/>
  <c r="AM465" i="10"/>
  <c r="AG465" i="10"/>
  <c r="AR462" i="10"/>
  <c r="AM464" i="10"/>
  <c r="AG464" i="10"/>
  <c r="AR461" i="10"/>
  <c r="AM463" i="10"/>
  <c r="AG463" i="10"/>
  <c r="AR460" i="10"/>
  <c r="AM462" i="10"/>
  <c r="AG462" i="10"/>
  <c r="AR459" i="10"/>
  <c r="AM461" i="10"/>
  <c r="AG461" i="10"/>
  <c r="AR458" i="10"/>
  <c r="AM460" i="10"/>
  <c r="AG460" i="10"/>
  <c r="AR457" i="10"/>
  <c r="AM459" i="10"/>
  <c r="AG459" i="10"/>
  <c r="AR456" i="10"/>
  <c r="AM458" i="10"/>
  <c r="AG458" i="10"/>
  <c r="AR455" i="10"/>
  <c r="AM457" i="10"/>
  <c r="AG457" i="10"/>
  <c r="AR454" i="10"/>
  <c r="AM456" i="10"/>
  <c r="AG456" i="10"/>
  <c r="AR453" i="10"/>
  <c r="AM455" i="10"/>
  <c r="AG455" i="10"/>
  <c r="AR452" i="10"/>
  <c r="AM454" i="10"/>
  <c r="AG454" i="10"/>
  <c r="AR451" i="10"/>
  <c r="AM453" i="10"/>
  <c r="AG453" i="10"/>
  <c r="AR450" i="10"/>
  <c r="AM452" i="10"/>
  <c r="AG452" i="10"/>
  <c r="AR449" i="10"/>
  <c r="AM451" i="10"/>
  <c r="AG451" i="10"/>
  <c r="AR448" i="10"/>
  <c r="AM450" i="10"/>
  <c r="AG450" i="10"/>
  <c r="AR447" i="10"/>
  <c r="AM449" i="10"/>
  <c r="AG449" i="10"/>
  <c r="AR446" i="10"/>
  <c r="AM448" i="10"/>
  <c r="AG448" i="10"/>
  <c r="AR445" i="10"/>
  <c r="AM447" i="10"/>
  <c r="AG447" i="10"/>
  <c r="AR444" i="10"/>
  <c r="AM446" i="10"/>
  <c r="AG446" i="10"/>
  <c r="AR443" i="10"/>
  <c r="AM445" i="10"/>
  <c r="AG445" i="10"/>
  <c r="AR442" i="10"/>
  <c r="AM444" i="10"/>
  <c r="AG444" i="10"/>
  <c r="AR441" i="10"/>
  <c r="AM443" i="10"/>
  <c r="AG443" i="10"/>
  <c r="AR440" i="10"/>
  <c r="AM442" i="10"/>
  <c r="AG442" i="10"/>
  <c r="AR439" i="10"/>
  <c r="AM441" i="10"/>
  <c r="AG441" i="10"/>
  <c r="AR438" i="10"/>
  <c r="AM440" i="10"/>
  <c r="AG440" i="10"/>
  <c r="AR437" i="10"/>
  <c r="AM439" i="10"/>
  <c r="AG439" i="10"/>
  <c r="AR436" i="10"/>
  <c r="AM438" i="10"/>
  <c r="AG438" i="10"/>
  <c r="AR435" i="10"/>
  <c r="AM437" i="10"/>
  <c r="AG437" i="10"/>
  <c r="AR434" i="10"/>
  <c r="AM436" i="10"/>
  <c r="AG436" i="10"/>
  <c r="AR433" i="10"/>
  <c r="AM435" i="10"/>
  <c r="AG435" i="10"/>
  <c r="AR432" i="10"/>
  <c r="AM434" i="10"/>
  <c r="AG434" i="10"/>
  <c r="AR431" i="10"/>
  <c r="AM433" i="10"/>
  <c r="AG433" i="10"/>
  <c r="AR430" i="10"/>
  <c r="AM432" i="10"/>
  <c r="AG432" i="10"/>
  <c r="AR429" i="10"/>
  <c r="AM431" i="10"/>
  <c r="AG431" i="10"/>
  <c r="AR428" i="10"/>
  <c r="AM430" i="10"/>
  <c r="AG430" i="10"/>
  <c r="AR427" i="10"/>
  <c r="AM429" i="10"/>
  <c r="AG429" i="10"/>
  <c r="AR426" i="10"/>
  <c r="AM428" i="10"/>
  <c r="AG428" i="10"/>
  <c r="AR425" i="10"/>
  <c r="AM427" i="10"/>
  <c r="AG427" i="10"/>
  <c r="AR424" i="10"/>
  <c r="AM426" i="10"/>
  <c r="AG426" i="10"/>
  <c r="AR423" i="10"/>
  <c r="AM425" i="10"/>
  <c r="AG425" i="10"/>
  <c r="AR422" i="10"/>
  <c r="AM424" i="10"/>
  <c r="AG424" i="10"/>
  <c r="AR421" i="10"/>
  <c r="AM423" i="10"/>
  <c r="AG423" i="10"/>
  <c r="AR420" i="10"/>
  <c r="AM422" i="10"/>
  <c r="AG422" i="10"/>
  <c r="AR419" i="10"/>
  <c r="AM421" i="10"/>
  <c r="AG421" i="10"/>
  <c r="AR418" i="10"/>
  <c r="AM420" i="10"/>
  <c r="AG420" i="10"/>
  <c r="AR417" i="10"/>
  <c r="AM419" i="10"/>
  <c r="AG419" i="10"/>
  <c r="AR416" i="10"/>
  <c r="AM418" i="10"/>
  <c r="AG418" i="10"/>
  <c r="AR415" i="10"/>
  <c r="AM417" i="10"/>
  <c r="AG417" i="10"/>
  <c r="AR414" i="10"/>
  <c r="AM416" i="10"/>
  <c r="AG416" i="10"/>
  <c r="AR413" i="10"/>
  <c r="AM415" i="10"/>
  <c r="AG415" i="10"/>
  <c r="AR412" i="10"/>
  <c r="AM414" i="10"/>
  <c r="AG414" i="10"/>
  <c r="AR411" i="10"/>
  <c r="AM413" i="10"/>
  <c r="AG413" i="10"/>
  <c r="AR410" i="10"/>
  <c r="AM412" i="10"/>
  <c r="AG412" i="10"/>
  <c r="AR409" i="10"/>
  <c r="AM411" i="10"/>
  <c r="AG411" i="10"/>
  <c r="AR408" i="10"/>
  <c r="AM410" i="10"/>
  <c r="AG410" i="10"/>
  <c r="AR407" i="10"/>
  <c r="AM409" i="10"/>
  <c r="AG409" i="10"/>
  <c r="AR406" i="10"/>
  <c r="AM408" i="10"/>
  <c r="AG408" i="10"/>
  <c r="AR405" i="10"/>
  <c r="AM407" i="10"/>
  <c r="AG407" i="10"/>
  <c r="AR404" i="10"/>
  <c r="AM406" i="10"/>
  <c r="AG406" i="10"/>
  <c r="AR403" i="10"/>
  <c r="AM405" i="10"/>
  <c r="AG405" i="10"/>
  <c r="AR402" i="10"/>
  <c r="AM404" i="10"/>
  <c r="AG404" i="10"/>
  <c r="AR401" i="10"/>
  <c r="AM403" i="10"/>
  <c r="AG403" i="10"/>
  <c r="AR400" i="10"/>
  <c r="AM402" i="10"/>
  <c r="AG402" i="10"/>
  <c r="AR399" i="10"/>
  <c r="AM401" i="10"/>
  <c r="AG401" i="10"/>
  <c r="AR398" i="10"/>
  <c r="AM400" i="10"/>
  <c r="AG400" i="10"/>
  <c r="AR397" i="10"/>
  <c r="AM399" i="10"/>
  <c r="AG399" i="10"/>
  <c r="AR396" i="10"/>
  <c r="AM398" i="10"/>
  <c r="AG398" i="10"/>
  <c r="AR395" i="10"/>
  <c r="AM397" i="10"/>
  <c r="AG397" i="10"/>
  <c r="AR394" i="10"/>
  <c r="AM396" i="10"/>
  <c r="AG396" i="10"/>
  <c r="AR393" i="10"/>
  <c r="AM395" i="10"/>
  <c r="AG395" i="10"/>
  <c r="AR392" i="10"/>
  <c r="AM394" i="10"/>
  <c r="AG394" i="10"/>
  <c r="AR391" i="10"/>
  <c r="AM393" i="10"/>
  <c r="AG393" i="10"/>
  <c r="AR390" i="10"/>
  <c r="AM392" i="10"/>
  <c r="AG392" i="10"/>
  <c r="AR389" i="10"/>
  <c r="AM391" i="10"/>
  <c r="AG391" i="10"/>
  <c r="AR388" i="10"/>
  <c r="AM390" i="10"/>
  <c r="AG390" i="10"/>
  <c r="AR387" i="10"/>
  <c r="AM389" i="10"/>
  <c r="AG389" i="10"/>
  <c r="AR386" i="10"/>
  <c r="AM388" i="10"/>
  <c r="AG388" i="10"/>
  <c r="AR385" i="10"/>
  <c r="AM387" i="10"/>
  <c r="AG387" i="10"/>
  <c r="AR384" i="10"/>
  <c r="AM386" i="10"/>
  <c r="AG386" i="10"/>
  <c r="AR383" i="10"/>
  <c r="AM385" i="10"/>
  <c r="AG385" i="10"/>
  <c r="AR382" i="10"/>
  <c r="AM384" i="10"/>
  <c r="AG384" i="10"/>
  <c r="AR381" i="10"/>
  <c r="AM383" i="10"/>
  <c r="AG383" i="10"/>
  <c r="AR380" i="10"/>
  <c r="AM382" i="10"/>
  <c r="AG382" i="10"/>
  <c r="AR379" i="10"/>
  <c r="AM381" i="10"/>
  <c r="AG381" i="10"/>
  <c r="AR378" i="10"/>
  <c r="AM380" i="10"/>
  <c r="AG380" i="10"/>
  <c r="AR377" i="10"/>
  <c r="AM379" i="10"/>
  <c r="AG379" i="10"/>
  <c r="AR376" i="10"/>
  <c r="AM378" i="10"/>
  <c r="AG378" i="10"/>
  <c r="AR375" i="10"/>
  <c r="AM377" i="10"/>
  <c r="AG377" i="10"/>
  <c r="AR374" i="10"/>
  <c r="AM376" i="10"/>
  <c r="AG376" i="10"/>
  <c r="AR373" i="10"/>
  <c r="AM375" i="10"/>
  <c r="AG375" i="10"/>
  <c r="AR372" i="10"/>
  <c r="AM374" i="10"/>
  <c r="AG374" i="10"/>
  <c r="AR371" i="10"/>
  <c r="AM373" i="10"/>
  <c r="AG373" i="10"/>
  <c r="AR370" i="10"/>
  <c r="AM372" i="10"/>
  <c r="AG372" i="10"/>
  <c r="AR369" i="10"/>
  <c r="AM371" i="10"/>
  <c r="AG371" i="10"/>
  <c r="AR368" i="10"/>
  <c r="AM370" i="10"/>
  <c r="AG370" i="10"/>
  <c r="AR367" i="10"/>
  <c r="AM369" i="10"/>
  <c r="AG369" i="10"/>
  <c r="AR366" i="10"/>
  <c r="AM368" i="10"/>
  <c r="AG368" i="10"/>
  <c r="AR365" i="10"/>
  <c r="AM367" i="10"/>
  <c r="AG367" i="10"/>
  <c r="AR364" i="10"/>
  <c r="AM366" i="10"/>
  <c r="AG366" i="10"/>
  <c r="AR363" i="10"/>
  <c r="AM365" i="10"/>
  <c r="AG365" i="10"/>
  <c r="AR362" i="10"/>
  <c r="AM364" i="10"/>
  <c r="AG364" i="10"/>
  <c r="AR361" i="10"/>
  <c r="AM363" i="10"/>
  <c r="AG363" i="10"/>
  <c r="AR360" i="10"/>
  <c r="AM362" i="10"/>
  <c r="AG362" i="10"/>
  <c r="AR359" i="10"/>
  <c r="AM361" i="10"/>
  <c r="AG361" i="10"/>
  <c r="AR358" i="10"/>
  <c r="AM360" i="10"/>
  <c r="AG360" i="10"/>
  <c r="AR357" i="10"/>
  <c r="AM359" i="10"/>
  <c r="AG359" i="10"/>
  <c r="AR356" i="10"/>
  <c r="AM358" i="10"/>
  <c r="AG358" i="10"/>
  <c r="AR355" i="10"/>
  <c r="AM357" i="10"/>
  <c r="AG357" i="10"/>
  <c r="AR354" i="10"/>
  <c r="AM356" i="10"/>
  <c r="AG356" i="10"/>
  <c r="AR353" i="10"/>
  <c r="AM355" i="10"/>
  <c r="AG355" i="10"/>
  <c r="AR352" i="10"/>
  <c r="AM354" i="10"/>
  <c r="AG354" i="10"/>
  <c r="AR351" i="10"/>
  <c r="AM353" i="10"/>
  <c r="AG353" i="10"/>
  <c r="AR350" i="10"/>
  <c r="AM352" i="10"/>
  <c r="AG352" i="10"/>
  <c r="AR349" i="10"/>
  <c r="AM351" i="10"/>
  <c r="AG351" i="10"/>
  <c r="AR348" i="10"/>
  <c r="AM350" i="10"/>
  <c r="AG350" i="10"/>
  <c r="AR347" i="10"/>
  <c r="AM349" i="10"/>
  <c r="AG349" i="10"/>
  <c r="AR346" i="10"/>
  <c r="AM348" i="10"/>
  <c r="AG348" i="10"/>
  <c r="AR345" i="10"/>
  <c r="AM347" i="10"/>
  <c r="AG347" i="10"/>
  <c r="AR344" i="10"/>
  <c r="AM346" i="10"/>
  <c r="AG346" i="10"/>
  <c r="AR343" i="10"/>
  <c r="AM345" i="10"/>
  <c r="AG345" i="10"/>
  <c r="AR342" i="10"/>
  <c r="AM344" i="10"/>
  <c r="AG344" i="10"/>
  <c r="AR341" i="10"/>
  <c r="AM343" i="10"/>
  <c r="AG343" i="10"/>
  <c r="AR340" i="10"/>
  <c r="AM342" i="10"/>
  <c r="AG342" i="10"/>
  <c r="AR339" i="10"/>
  <c r="AM341" i="10"/>
  <c r="AG341" i="10"/>
  <c r="AR338" i="10"/>
  <c r="AM340" i="10"/>
  <c r="AG340" i="10"/>
  <c r="AR337" i="10"/>
  <c r="AM339" i="10"/>
  <c r="AG339" i="10"/>
  <c r="AR336" i="10"/>
  <c r="AM338" i="10"/>
  <c r="AG338" i="10"/>
  <c r="AR335" i="10"/>
  <c r="AM337" i="10"/>
  <c r="AG337" i="10"/>
  <c r="AR334" i="10"/>
  <c r="AM336" i="10"/>
  <c r="AG336" i="10"/>
  <c r="AR333" i="10"/>
  <c r="AM335" i="10"/>
  <c r="AG335" i="10"/>
  <c r="AR332" i="10"/>
  <c r="AM334" i="10"/>
  <c r="AG334" i="10"/>
  <c r="AR331" i="10"/>
  <c r="AM333" i="10"/>
  <c r="AG333" i="10"/>
  <c r="AR330" i="10"/>
  <c r="AM332" i="10"/>
  <c r="AG332" i="10"/>
  <c r="AR329" i="10"/>
  <c r="AM331" i="10"/>
  <c r="AG331" i="10"/>
  <c r="AR328" i="10"/>
  <c r="AM330" i="10"/>
  <c r="AG330" i="10"/>
  <c r="AR327" i="10"/>
  <c r="AM329" i="10"/>
  <c r="AG329" i="10"/>
  <c r="AR326" i="10"/>
  <c r="AM328" i="10"/>
  <c r="AG328" i="10"/>
  <c r="AR325" i="10"/>
  <c r="AM327" i="10"/>
  <c r="AG327" i="10"/>
  <c r="AR324" i="10"/>
  <c r="AM326" i="10"/>
  <c r="AG326" i="10"/>
  <c r="AR323" i="10"/>
  <c r="AM325" i="10"/>
  <c r="AG325" i="10"/>
  <c r="AR322" i="10"/>
  <c r="AM324" i="10"/>
  <c r="AG324" i="10"/>
  <c r="AR321" i="10"/>
  <c r="AM323" i="10"/>
  <c r="AG323" i="10"/>
  <c r="AR320" i="10"/>
  <c r="AM322" i="10"/>
  <c r="AG322" i="10"/>
  <c r="AR319" i="10"/>
  <c r="AM321" i="10"/>
  <c r="AG321" i="10"/>
  <c r="AR318" i="10"/>
  <c r="AM320" i="10"/>
  <c r="AG320" i="10"/>
  <c r="AR317" i="10"/>
  <c r="AM319" i="10"/>
  <c r="AG319" i="10"/>
  <c r="AR316" i="10"/>
  <c r="AM318" i="10"/>
  <c r="AG318" i="10"/>
  <c r="AR315" i="10"/>
  <c r="AM317" i="10"/>
  <c r="AG317" i="10"/>
  <c r="AR314" i="10"/>
  <c r="AM316" i="10"/>
  <c r="AG316" i="10"/>
  <c r="AR313" i="10"/>
  <c r="AM315" i="10"/>
  <c r="AG315" i="10"/>
  <c r="AR312" i="10"/>
  <c r="AM314" i="10"/>
  <c r="AG314" i="10"/>
  <c r="AR311" i="10"/>
  <c r="AM313" i="10"/>
  <c r="AG313" i="10"/>
  <c r="AR310" i="10"/>
  <c r="AM312" i="10"/>
  <c r="AG312" i="10"/>
  <c r="AR309" i="10"/>
  <c r="AM311" i="10"/>
  <c r="AG311" i="10"/>
  <c r="AR308" i="10"/>
  <c r="AM310" i="10"/>
  <c r="AG310" i="10"/>
  <c r="AR307" i="10"/>
  <c r="AM309" i="10"/>
  <c r="AG309" i="10"/>
  <c r="AR306" i="10"/>
  <c r="AM308" i="10"/>
  <c r="AG308" i="10"/>
  <c r="AR305" i="10"/>
  <c r="AM307" i="10"/>
  <c r="AG307" i="10"/>
  <c r="AR304" i="10"/>
  <c r="AM306" i="10"/>
  <c r="AG306" i="10"/>
  <c r="AR303" i="10"/>
  <c r="AM305" i="10"/>
  <c r="AG305" i="10"/>
  <c r="AR302" i="10"/>
  <c r="AM304" i="10"/>
  <c r="AG304" i="10"/>
  <c r="AR301" i="10"/>
  <c r="AM303" i="10"/>
  <c r="AG303" i="10"/>
  <c r="AR300" i="10"/>
  <c r="AM302" i="10"/>
  <c r="AG302" i="10"/>
  <c r="AR299" i="10"/>
  <c r="AM301" i="10"/>
  <c r="AG301" i="10"/>
  <c r="AR298" i="10"/>
  <c r="AM300" i="10"/>
  <c r="AG300" i="10"/>
  <c r="AR297" i="10"/>
  <c r="AM299" i="10"/>
  <c r="AG299" i="10"/>
  <c r="AR296" i="10"/>
  <c r="AM298" i="10"/>
  <c r="AG298" i="10"/>
  <c r="AR295" i="10"/>
  <c r="AM297" i="10"/>
  <c r="AG297" i="10"/>
  <c r="AR294" i="10"/>
  <c r="AM296" i="10"/>
  <c r="AG296" i="10"/>
  <c r="AR293" i="10"/>
  <c r="AM295" i="10"/>
  <c r="AG295" i="10"/>
  <c r="AR292" i="10"/>
  <c r="AM294" i="10"/>
  <c r="AG294" i="10"/>
  <c r="AR291" i="10"/>
  <c r="AM293" i="10"/>
  <c r="AG293" i="10"/>
  <c r="AR290" i="10"/>
  <c r="AM292" i="10"/>
  <c r="AG292" i="10"/>
  <c r="AR289" i="10"/>
  <c r="AM291" i="10"/>
  <c r="AG291" i="10"/>
  <c r="AR288" i="10"/>
  <c r="AM290" i="10"/>
  <c r="AG290" i="10"/>
  <c r="AR287" i="10"/>
  <c r="AM289" i="10"/>
  <c r="AG289" i="10"/>
  <c r="AR286" i="10"/>
  <c r="AM288" i="10"/>
  <c r="AG288" i="10"/>
  <c r="AR285" i="10"/>
  <c r="AM287" i="10"/>
  <c r="AG287" i="10"/>
  <c r="AR284" i="10"/>
  <c r="AM286" i="10"/>
  <c r="AG286" i="10"/>
  <c r="AR283" i="10"/>
  <c r="AM285" i="10"/>
  <c r="AG285" i="10"/>
  <c r="AR282" i="10"/>
  <c r="AM284" i="10"/>
  <c r="AG284" i="10"/>
  <c r="AR281" i="10"/>
  <c r="AM283" i="10"/>
  <c r="AG283" i="10"/>
  <c r="AR280" i="10"/>
  <c r="AM282" i="10"/>
  <c r="AG282" i="10"/>
  <c r="AR279" i="10"/>
  <c r="AM281" i="10"/>
  <c r="AG281" i="10"/>
  <c r="AR278" i="10"/>
  <c r="AM280" i="10"/>
  <c r="AG280" i="10"/>
  <c r="AR277" i="10"/>
  <c r="AM279" i="10"/>
  <c r="AG279" i="10"/>
  <c r="AR276" i="10"/>
  <c r="AM278" i="10"/>
  <c r="AG278" i="10"/>
  <c r="AR275" i="10"/>
  <c r="AM277" i="10"/>
  <c r="AG277" i="10"/>
  <c r="AR274" i="10"/>
  <c r="AM276" i="10"/>
  <c r="AG276" i="10"/>
  <c r="AR273" i="10"/>
  <c r="AM275" i="10"/>
  <c r="AG275" i="10"/>
  <c r="AR272" i="10"/>
  <c r="AM274" i="10"/>
  <c r="AG274" i="10"/>
  <c r="AR271" i="10"/>
  <c r="AM273" i="10"/>
  <c r="AG273" i="10"/>
  <c r="AR270" i="10"/>
  <c r="AM272" i="10"/>
  <c r="AG272" i="10"/>
  <c r="AR269" i="10"/>
  <c r="AM271" i="10"/>
  <c r="AG271" i="10"/>
  <c r="AR268" i="10"/>
  <c r="AM270" i="10"/>
  <c r="AG270" i="10"/>
  <c r="AR267" i="10"/>
  <c r="AM269" i="10"/>
  <c r="AG269" i="10"/>
  <c r="AR266" i="10"/>
  <c r="AM268" i="10"/>
  <c r="AG268" i="10"/>
  <c r="AR265" i="10"/>
  <c r="AM267" i="10"/>
  <c r="AG267" i="10"/>
  <c r="AR264" i="10"/>
  <c r="AM266" i="10"/>
  <c r="AG266" i="10"/>
  <c r="AR263" i="10"/>
  <c r="AM265" i="10"/>
  <c r="AG265" i="10"/>
  <c r="AR262" i="10"/>
  <c r="AM264" i="10"/>
  <c r="AG264" i="10"/>
  <c r="AR261" i="10"/>
  <c r="AM263" i="10"/>
  <c r="AG263" i="10"/>
  <c r="AR260" i="10"/>
  <c r="AM262" i="10"/>
  <c r="AG262" i="10"/>
  <c r="AR259" i="10"/>
  <c r="AM261" i="10"/>
  <c r="AG261" i="10"/>
  <c r="AR258" i="10"/>
  <c r="AM260" i="10"/>
  <c r="AG260" i="10"/>
  <c r="AR257" i="10"/>
  <c r="AM259" i="10"/>
  <c r="AG259" i="10"/>
  <c r="AR256" i="10"/>
  <c r="AM258" i="10"/>
  <c r="AG258" i="10"/>
  <c r="AR255" i="10"/>
  <c r="AM257" i="10"/>
  <c r="AG257" i="10"/>
  <c r="AR254" i="10"/>
  <c r="AM256" i="10"/>
  <c r="AG256" i="10"/>
  <c r="AR253" i="10"/>
  <c r="AM255" i="10"/>
  <c r="AG255" i="10"/>
  <c r="AR252" i="10"/>
  <c r="AM254" i="10"/>
  <c r="AG254" i="10"/>
  <c r="AR251" i="10"/>
  <c r="AM253" i="10"/>
  <c r="AG253" i="10"/>
  <c r="AR250" i="10"/>
  <c r="AM252" i="10"/>
  <c r="AG252" i="10"/>
  <c r="AR249" i="10"/>
  <c r="AM251" i="10"/>
  <c r="AG251" i="10"/>
  <c r="AR248" i="10"/>
  <c r="AM250" i="10"/>
  <c r="AG250" i="10"/>
  <c r="AR247" i="10"/>
  <c r="AM249" i="10"/>
  <c r="AG249" i="10"/>
  <c r="AR246" i="10"/>
  <c r="AM248" i="10"/>
  <c r="AG248" i="10"/>
  <c r="AR245" i="10"/>
  <c r="AM247" i="10"/>
  <c r="AG247" i="10"/>
  <c r="AR244" i="10"/>
  <c r="AM246" i="10"/>
  <c r="AG246" i="10"/>
  <c r="AR243" i="10"/>
  <c r="AM245" i="10"/>
  <c r="AG245" i="10"/>
  <c r="AR242" i="10"/>
  <c r="AM244" i="10"/>
  <c r="AG244" i="10"/>
  <c r="AR241" i="10"/>
  <c r="AM243" i="10"/>
  <c r="AG243" i="10"/>
  <c r="AR240" i="10"/>
  <c r="AM242" i="10"/>
  <c r="AG242" i="10"/>
  <c r="AR239" i="10"/>
  <c r="AM241" i="10"/>
  <c r="AG241" i="10"/>
  <c r="AR238" i="10"/>
  <c r="AM240" i="10"/>
  <c r="AG240" i="10"/>
  <c r="AR237" i="10"/>
  <c r="AM239" i="10"/>
  <c r="AG239" i="10"/>
  <c r="AR236" i="10"/>
  <c r="AM238" i="10"/>
  <c r="AG238" i="10"/>
  <c r="AR235" i="10"/>
  <c r="AM237" i="10"/>
  <c r="AG237" i="10"/>
  <c r="AR234" i="10"/>
  <c r="AM236" i="10"/>
  <c r="AG236" i="10"/>
  <c r="AR233" i="10"/>
  <c r="AM235" i="10"/>
  <c r="AG235" i="10"/>
  <c r="AR232" i="10"/>
  <c r="AM234" i="10"/>
  <c r="AG234" i="10"/>
  <c r="AR231" i="10"/>
  <c r="AM233" i="10"/>
  <c r="AG233" i="10"/>
  <c r="AR230" i="10"/>
  <c r="AM232" i="10"/>
  <c r="AG232" i="10"/>
  <c r="AR229" i="10"/>
  <c r="AM231" i="10"/>
  <c r="AG231" i="10"/>
  <c r="AR228" i="10"/>
  <c r="AM230" i="10"/>
  <c r="AG230" i="10"/>
  <c r="AR227" i="10"/>
  <c r="AM229" i="10"/>
  <c r="AG229" i="10"/>
  <c r="AR226" i="10"/>
  <c r="AM228" i="10"/>
  <c r="AG228" i="10"/>
  <c r="AR225" i="10"/>
  <c r="AM227" i="10"/>
  <c r="AG227" i="10"/>
  <c r="AR224" i="10"/>
  <c r="AM226" i="10"/>
  <c r="AG226" i="10"/>
  <c r="AR223" i="10"/>
  <c r="AM225" i="10"/>
  <c r="AG225" i="10"/>
  <c r="AR222" i="10"/>
  <c r="AM224" i="10"/>
  <c r="AG224" i="10"/>
  <c r="AR221" i="10"/>
  <c r="AM223" i="10"/>
  <c r="AG223" i="10"/>
  <c r="AR220" i="10"/>
  <c r="AM222" i="10"/>
  <c r="AG222" i="10"/>
  <c r="AR219" i="10"/>
  <c r="AM221" i="10"/>
  <c r="AG221" i="10"/>
  <c r="AR218" i="10"/>
  <c r="AM220" i="10"/>
  <c r="AG220" i="10"/>
  <c r="AR217" i="10"/>
  <c r="AM219" i="10"/>
  <c r="AG219" i="10"/>
  <c r="AR216" i="10"/>
  <c r="AM218" i="10"/>
  <c r="AG218" i="10"/>
  <c r="AR215" i="10"/>
  <c r="AM217" i="10"/>
  <c r="AG217" i="10"/>
  <c r="AR214" i="10"/>
  <c r="AM216" i="10"/>
  <c r="AG216" i="10"/>
  <c r="AR213" i="10"/>
  <c r="AM215" i="10"/>
  <c r="AG215" i="10"/>
  <c r="AR212" i="10"/>
  <c r="AM214" i="10"/>
  <c r="AG214" i="10"/>
  <c r="AR211" i="10"/>
  <c r="AM213" i="10"/>
  <c r="AG213" i="10"/>
  <c r="AR210" i="10"/>
  <c r="AM212" i="10"/>
  <c r="AG212" i="10"/>
  <c r="AR209" i="10"/>
  <c r="AM211" i="10"/>
  <c r="AG211" i="10"/>
  <c r="AR208" i="10"/>
  <c r="AM210" i="10"/>
  <c r="AG210" i="10"/>
  <c r="AR207" i="10"/>
  <c r="AM209" i="10"/>
  <c r="AG209" i="10"/>
  <c r="AR206" i="10"/>
  <c r="AM208" i="10"/>
  <c r="AG208" i="10"/>
  <c r="AR205" i="10"/>
  <c r="AM207" i="10"/>
  <c r="AG207" i="10"/>
  <c r="AR204" i="10"/>
  <c r="AM206" i="10"/>
  <c r="AG206" i="10"/>
  <c r="AR203" i="10"/>
  <c r="AM205" i="10"/>
  <c r="AG205" i="10"/>
  <c r="AR202" i="10"/>
  <c r="AM204" i="10"/>
  <c r="AG204" i="10"/>
  <c r="AR201" i="10"/>
  <c r="AM203" i="10"/>
  <c r="AG203" i="10"/>
  <c r="AR200" i="10"/>
  <c r="AM202" i="10"/>
  <c r="AG202" i="10"/>
  <c r="AR199" i="10"/>
  <c r="AM201" i="10"/>
  <c r="AG201" i="10"/>
  <c r="AR198" i="10"/>
  <c r="AM200" i="10"/>
  <c r="AG200" i="10"/>
  <c r="AR197" i="10"/>
  <c r="AM199" i="10"/>
  <c r="AG199" i="10"/>
  <c r="AR196" i="10"/>
  <c r="AM198" i="10"/>
  <c r="AG198" i="10"/>
  <c r="AR195" i="10"/>
  <c r="AM197" i="10"/>
  <c r="AG197" i="10"/>
  <c r="AR194" i="10"/>
  <c r="AM196" i="10"/>
  <c r="AG196" i="10"/>
  <c r="AR193" i="10"/>
  <c r="AM195" i="10"/>
  <c r="AG195" i="10"/>
  <c r="AR192" i="10"/>
  <c r="AM194" i="10"/>
  <c r="AG194" i="10"/>
  <c r="AR191" i="10"/>
  <c r="AM193" i="10"/>
  <c r="AG193" i="10"/>
  <c r="AR190" i="10"/>
  <c r="AM192" i="10"/>
  <c r="AG192" i="10"/>
  <c r="AR189" i="10"/>
  <c r="AM191" i="10"/>
  <c r="AG191" i="10"/>
  <c r="AR188" i="10"/>
  <c r="AM190" i="10"/>
  <c r="AG190" i="10"/>
  <c r="AR187" i="10"/>
  <c r="AM189" i="10"/>
  <c r="AG189" i="10"/>
  <c r="AR186" i="10"/>
  <c r="AM188" i="10"/>
  <c r="AG188" i="10"/>
  <c r="AR185" i="10"/>
  <c r="AM187" i="10"/>
  <c r="AG187" i="10"/>
  <c r="AR184" i="10"/>
  <c r="AM186" i="10"/>
  <c r="AG186" i="10"/>
  <c r="AR183" i="10"/>
  <c r="AM185" i="10"/>
  <c r="AG185" i="10"/>
  <c r="AR182" i="10"/>
  <c r="AM184" i="10"/>
  <c r="AG184" i="10"/>
  <c r="AR181" i="10"/>
  <c r="AM183" i="10"/>
  <c r="AG183" i="10"/>
  <c r="AR180" i="10"/>
  <c r="AM182" i="10"/>
  <c r="AG182" i="10"/>
  <c r="AR179" i="10"/>
  <c r="AM181" i="10"/>
  <c r="AG181" i="10"/>
  <c r="AR178" i="10"/>
  <c r="AM180" i="10"/>
  <c r="AG180" i="10"/>
  <c r="AR177" i="10"/>
  <c r="AM179" i="10"/>
  <c r="AG179" i="10"/>
  <c r="AR176" i="10"/>
  <c r="AM178" i="10"/>
  <c r="AG178" i="10"/>
  <c r="AR175" i="10"/>
  <c r="AM177" i="10"/>
  <c r="AG177" i="10"/>
  <c r="AR174" i="10"/>
  <c r="AM176" i="10"/>
  <c r="AG176" i="10"/>
  <c r="AR173" i="10"/>
  <c r="AM175" i="10"/>
  <c r="AG175" i="10"/>
  <c r="AR172" i="10"/>
  <c r="AM174" i="10"/>
  <c r="AG174" i="10"/>
  <c r="AR171" i="10"/>
  <c r="AM173" i="10"/>
  <c r="AG173" i="10"/>
  <c r="AR170" i="10"/>
  <c r="AM172" i="10"/>
  <c r="AG172" i="10"/>
  <c r="AR169" i="10"/>
  <c r="AM171" i="10"/>
  <c r="AG171" i="10"/>
  <c r="AR168" i="10"/>
  <c r="AM170" i="10"/>
  <c r="AG170" i="10"/>
  <c r="AR167" i="10"/>
  <c r="AM169" i="10"/>
  <c r="AG169" i="10"/>
  <c r="AR166" i="10"/>
  <c r="AM168" i="10"/>
  <c r="AG168" i="10"/>
  <c r="AR165" i="10"/>
  <c r="AM167" i="10"/>
  <c r="AG167" i="10"/>
  <c r="AR164" i="10"/>
  <c r="AM166" i="10"/>
  <c r="AG166" i="10"/>
  <c r="AR163" i="10"/>
  <c r="AM165" i="10"/>
  <c r="AG165" i="10"/>
  <c r="AR162" i="10"/>
  <c r="AM164" i="10"/>
  <c r="AG164" i="10"/>
  <c r="AR161" i="10"/>
  <c r="AM163" i="10"/>
  <c r="AG163" i="10"/>
  <c r="AR160" i="10"/>
  <c r="AM162" i="10"/>
  <c r="AG162" i="10"/>
  <c r="AR159" i="10"/>
  <c r="AM161" i="10"/>
  <c r="AG161" i="10"/>
  <c r="AR158" i="10"/>
  <c r="AM160" i="10"/>
  <c r="AG160" i="10"/>
  <c r="AR157" i="10"/>
  <c r="AM159" i="10"/>
  <c r="AG159" i="10"/>
  <c r="AR156" i="10"/>
  <c r="AM158" i="10"/>
  <c r="AG158" i="10"/>
  <c r="AR155" i="10"/>
  <c r="AM157" i="10"/>
  <c r="AG157" i="10"/>
  <c r="AR154" i="10"/>
  <c r="AM156" i="10"/>
  <c r="AG156" i="10"/>
  <c r="AR153" i="10"/>
  <c r="AM155" i="10"/>
  <c r="AG155" i="10"/>
  <c r="AR152" i="10"/>
  <c r="AM154" i="10"/>
  <c r="AG154" i="10"/>
  <c r="AR151" i="10"/>
  <c r="AM153" i="10"/>
  <c r="AG153" i="10"/>
  <c r="AR150" i="10"/>
  <c r="AM152" i="10"/>
  <c r="AG152" i="10"/>
  <c r="AR149" i="10"/>
  <c r="AM151" i="10"/>
  <c r="AG151" i="10"/>
  <c r="AR148" i="10"/>
  <c r="AM150" i="10"/>
  <c r="AG150" i="10"/>
  <c r="AR147" i="10"/>
  <c r="AM149" i="10"/>
  <c r="AG149" i="10"/>
  <c r="AR146" i="10"/>
  <c r="AM148" i="10"/>
  <c r="AG148" i="10"/>
  <c r="AR145" i="10"/>
  <c r="AM147" i="10"/>
  <c r="AG147" i="10"/>
  <c r="AR144" i="10"/>
  <c r="AM146" i="10"/>
  <c r="AG146" i="10"/>
  <c r="AR143" i="10"/>
  <c r="AM145" i="10"/>
  <c r="AG145" i="10"/>
  <c r="AR142" i="10"/>
  <c r="AM144" i="10"/>
  <c r="AG144" i="10"/>
  <c r="AR141" i="10"/>
  <c r="AM143" i="10"/>
  <c r="AG143" i="10"/>
  <c r="AR140" i="10"/>
  <c r="AM142" i="10"/>
  <c r="AG142" i="10"/>
  <c r="AR139" i="10"/>
  <c r="AM141" i="10"/>
  <c r="AG141" i="10"/>
  <c r="AM140" i="10"/>
  <c r="AG140" i="10"/>
  <c r="AM139" i="10"/>
  <c r="AG139" i="10"/>
  <c r="AM138" i="10"/>
  <c r="AG138" i="10"/>
  <c r="AM137" i="10"/>
  <c r="AG137" i="10"/>
  <c r="AM136" i="10"/>
  <c r="AG136" i="10"/>
  <c r="AM135" i="10"/>
  <c r="AG135" i="10"/>
  <c r="AM134" i="10"/>
  <c r="AG134" i="10"/>
  <c r="AM133" i="10"/>
  <c r="AG133" i="10"/>
  <c r="AM132" i="10"/>
  <c r="AG132" i="10"/>
  <c r="AM131" i="10"/>
  <c r="AG131" i="10"/>
  <c r="AM130" i="10"/>
  <c r="AG130" i="10"/>
  <c r="AM129" i="10"/>
  <c r="AM128" i="10"/>
  <c r="AM127" i="10"/>
  <c r="AM126" i="10"/>
  <c r="AM125" i="10"/>
  <c r="AR125" i="10"/>
  <c r="AM124" i="10"/>
  <c r="AR124" i="10"/>
  <c r="AM123" i="10"/>
  <c r="AR123" i="10"/>
  <c r="AM122" i="10"/>
  <c r="AR122" i="10"/>
  <c r="AM121" i="10"/>
  <c r="AR121" i="10"/>
  <c r="AM120" i="10"/>
  <c r="AR120" i="10"/>
  <c r="AM119" i="10"/>
  <c r="AR119" i="10"/>
  <c r="AM118" i="10"/>
  <c r="AR118" i="10"/>
  <c r="AM117" i="10"/>
  <c r="AR117" i="10"/>
  <c r="AM116" i="10"/>
  <c r="AG116" i="10"/>
  <c r="AR116" i="10"/>
  <c r="AM115" i="10"/>
  <c r="AG115" i="10"/>
  <c r="AR115" i="10"/>
  <c r="AM114" i="10"/>
  <c r="AG114" i="10"/>
  <c r="AR114" i="10"/>
  <c r="AM113" i="10"/>
  <c r="AG113" i="10"/>
  <c r="AR113" i="10"/>
  <c r="AM112" i="10"/>
  <c r="AG112" i="10"/>
  <c r="AR112" i="10"/>
  <c r="AM111" i="10"/>
  <c r="AG111" i="10"/>
  <c r="AR111" i="10"/>
  <c r="AM110" i="10"/>
  <c r="AG110" i="10"/>
  <c r="AR110" i="10"/>
  <c r="AM109" i="10"/>
  <c r="AG109" i="10"/>
  <c r="AM108" i="10"/>
  <c r="AG108" i="10"/>
  <c r="AM107" i="10"/>
  <c r="AG107" i="10"/>
  <c r="AM106" i="10"/>
  <c r="AG106" i="10"/>
  <c r="AM105" i="10"/>
  <c r="AG105" i="10"/>
  <c r="AM104" i="10"/>
  <c r="AG104" i="10"/>
  <c r="AM103" i="10"/>
  <c r="AG103" i="10"/>
  <c r="AM102" i="10"/>
  <c r="AG102" i="10"/>
  <c r="AM101" i="10"/>
  <c r="AG101" i="10"/>
  <c r="AM100" i="10"/>
  <c r="AG100" i="10"/>
  <c r="AM99" i="10"/>
  <c r="AG99" i="10"/>
  <c r="AM98" i="10"/>
  <c r="AG98" i="10"/>
  <c r="AM97" i="10"/>
  <c r="AG97" i="10"/>
  <c r="AM96" i="10"/>
  <c r="AG96" i="10"/>
  <c r="AM95" i="10"/>
  <c r="AG95" i="10"/>
  <c r="AR94" i="10"/>
  <c r="AM94" i="10"/>
  <c r="AG94" i="10"/>
  <c r="AR93" i="10"/>
  <c r="AM93" i="10"/>
  <c r="AG93" i="10"/>
  <c r="AR92" i="10"/>
  <c r="AM92" i="10"/>
  <c r="AG92" i="10"/>
  <c r="AR91" i="10"/>
  <c r="AM91" i="10"/>
  <c r="AG91" i="10"/>
  <c r="AR90" i="10"/>
  <c r="AM90" i="10"/>
  <c r="AG90" i="10"/>
  <c r="AR89" i="10"/>
  <c r="AM89" i="10"/>
  <c r="AG89" i="10"/>
  <c r="AR88" i="10"/>
  <c r="AM88" i="10"/>
  <c r="AG88" i="10"/>
  <c r="AR87" i="10"/>
  <c r="AM87" i="10"/>
  <c r="AG87" i="10"/>
  <c r="AR86" i="10"/>
  <c r="AM86" i="10"/>
  <c r="AG86" i="10"/>
  <c r="AR85" i="10"/>
  <c r="AM85" i="10"/>
  <c r="AG85" i="10"/>
  <c r="AR84" i="10"/>
  <c r="AM84" i="10"/>
  <c r="AG84" i="10"/>
  <c r="AR83" i="10"/>
  <c r="AM83" i="10"/>
  <c r="AG83" i="10"/>
  <c r="AR82" i="10"/>
  <c r="AM82" i="10"/>
  <c r="AG82" i="10"/>
  <c r="AR81" i="10"/>
  <c r="AM81" i="10"/>
  <c r="AG81" i="10"/>
  <c r="AR80" i="10"/>
  <c r="AM80" i="10"/>
  <c r="AG80" i="10"/>
  <c r="AR79" i="10"/>
  <c r="AM79" i="10"/>
  <c r="AG79" i="10"/>
  <c r="AR78" i="10"/>
  <c r="AM78" i="10"/>
  <c r="AG78" i="10"/>
  <c r="AR77" i="10"/>
  <c r="AM77" i="10"/>
  <c r="AG77" i="10"/>
  <c r="AR76" i="10"/>
  <c r="AM76" i="10"/>
  <c r="AG76" i="10"/>
  <c r="AR75" i="10"/>
  <c r="AM75" i="10"/>
  <c r="AG75" i="10"/>
  <c r="AR74" i="10"/>
  <c r="AM74" i="10"/>
  <c r="AG74" i="10"/>
  <c r="AR73" i="10"/>
  <c r="AM73" i="10"/>
  <c r="AG73" i="10"/>
  <c r="AR72" i="10"/>
  <c r="AM72" i="10"/>
  <c r="AG72" i="10"/>
  <c r="AR71" i="10"/>
  <c r="AM71" i="10"/>
  <c r="AG71" i="10"/>
  <c r="AR70" i="10"/>
  <c r="AM70" i="10"/>
  <c r="AG70" i="10"/>
  <c r="AR69" i="10"/>
  <c r="AM69" i="10"/>
  <c r="AG69" i="10"/>
  <c r="AR68" i="10"/>
  <c r="AM68" i="10"/>
  <c r="AG68" i="10"/>
  <c r="AR67" i="10"/>
  <c r="AM67" i="10"/>
  <c r="AG67" i="10"/>
  <c r="AR66" i="10"/>
  <c r="AM66" i="10"/>
  <c r="AG66" i="10"/>
  <c r="AR65" i="10"/>
  <c r="AM65" i="10"/>
  <c r="AG65" i="10"/>
  <c r="AR64" i="10"/>
  <c r="AM64" i="10"/>
  <c r="AG64" i="10"/>
  <c r="AR63" i="10"/>
  <c r="AM63" i="10"/>
  <c r="AG63" i="10"/>
  <c r="AR62" i="10"/>
  <c r="AM62" i="10"/>
  <c r="AG62" i="10"/>
  <c r="AR61" i="10"/>
  <c r="AM61" i="10"/>
  <c r="AG61" i="10"/>
  <c r="AR60" i="10"/>
  <c r="AM60" i="10"/>
  <c r="AG60" i="10"/>
  <c r="AR59" i="10"/>
  <c r="AM59" i="10"/>
  <c r="AG59" i="10"/>
  <c r="AR58" i="10"/>
  <c r="AM58" i="10"/>
  <c r="AG58" i="10"/>
  <c r="AR57" i="10"/>
  <c r="AM57" i="10"/>
  <c r="AG57" i="10"/>
  <c r="AR56" i="10"/>
  <c r="AM56" i="10"/>
  <c r="AG56" i="10"/>
  <c r="AR55" i="10"/>
  <c r="AM55" i="10"/>
  <c r="AG55" i="10"/>
  <c r="AR54" i="10"/>
  <c r="AM54" i="10"/>
  <c r="AG54" i="10"/>
  <c r="AR53" i="10"/>
  <c r="AM53" i="10"/>
  <c r="AG53" i="10"/>
  <c r="AR52" i="10"/>
  <c r="AM52" i="10"/>
  <c r="AG52" i="10"/>
  <c r="AR51" i="10"/>
  <c r="AM51" i="10"/>
  <c r="AG51" i="10"/>
  <c r="AR50" i="10"/>
  <c r="AM50" i="10"/>
  <c r="AG50" i="10"/>
  <c r="AR49" i="10"/>
  <c r="AM49" i="10"/>
  <c r="AG49" i="10"/>
  <c r="AR48" i="10"/>
  <c r="AM48" i="10"/>
  <c r="AG48" i="10"/>
  <c r="AR47" i="10"/>
  <c r="AM47" i="10"/>
  <c r="AG47" i="10"/>
  <c r="AR46" i="10"/>
  <c r="AM46" i="10"/>
  <c r="AG46" i="10"/>
  <c r="AR45" i="10"/>
  <c r="AM45" i="10"/>
  <c r="AG45" i="10"/>
  <c r="AR44" i="10"/>
  <c r="AM44" i="10"/>
  <c r="AG44" i="10"/>
  <c r="AR43" i="10"/>
  <c r="AM43" i="10"/>
  <c r="AG43" i="10"/>
  <c r="AR42" i="10"/>
  <c r="AM42" i="10"/>
  <c r="AG42" i="10"/>
  <c r="AR41" i="10"/>
  <c r="AM41" i="10"/>
  <c r="AG41" i="10"/>
  <c r="AR40" i="10"/>
  <c r="AM40" i="10"/>
  <c r="AG40" i="10"/>
  <c r="L39" i="10"/>
  <c r="AR39" i="10"/>
  <c r="AM39" i="10"/>
  <c r="AG39" i="10"/>
  <c r="AM38" i="10"/>
  <c r="AG38" i="10"/>
  <c r="L37" i="10"/>
  <c r="AM37" i="10"/>
  <c r="AG37" i="10"/>
  <c r="L36" i="10"/>
  <c r="AM36" i="10"/>
  <c r="AG36" i="10"/>
  <c r="L35" i="10"/>
  <c r="AM35" i="10"/>
  <c r="AG35" i="10"/>
  <c r="L34" i="10"/>
  <c r="AM34" i="10"/>
  <c r="AG34" i="10"/>
  <c r="L33" i="10"/>
  <c r="AM33" i="10"/>
  <c r="AG33" i="10"/>
  <c r="L32" i="10"/>
  <c r="AM32" i="10"/>
  <c r="AG32" i="10"/>
  <c r="L31" i="10"/>
  <c r="AR31" i="10"/>
  <c r="AM31" i="10"/>
  <c r="AG31" i="10"/>
  <c r="L30" i="10"/>
  <c r="AR30" i="10"/>
  <c r="AM30" i="10"/>
  <c r="AG30" i="10"/>
  <c r="L29" i="10"/>
  <c r="AR29" i="10"/>
  <c r="AM29" i="10"/>
  <c r="AG29" i="10"/>
  <c r="L28" i="10"/>
  <c r="AR28" i="10"/>
  <c r="AM28" i="10"/>
  <c r="AG28" i="10"/>
  <c r="L27" i="10"/>
  <c r="AR27" i="10"/>
  <c r="AM27" i="10"/>
  <c r="AG27" i="10"/>
  <c r="L26" i="10"/>
  <c r="AR26" i="10"/>
  <c r="AM26" i="10"/>
  <c r="AG26" i="10"/>
  <c r="L25" i="10"/>
  <c r="AR25" i="10"/>
  <c r="AM25" i="10"/>
  <c r="AG25" i="10"/>
  <c r="L24" i="10"/>
  <c r="AR24" i="10"/>
  <c r="AM24" i="10"/>
  <c r="AG24" i="10"/>
  <c r="L23" i="10"/>
  <c r="AR23" i="10"/>
  <c r="AM23" i="10"/>
  <c r="AG23" i="10"/>
  <c r="L22" i="10"/>
  <c r="AR22" i="10"/>
  <c r="AM22" i="10"/>
  <c r="AG22" i="10"/>
  <c r="L21" i="10"/>
  <c r="AR21" i="10"/>
  <c r="AM21" i="10"/>
  <c r="AG21" i="10"/>
  <c r="L20" i="10"/>
  <c r="AR20" i="10"/>
  <c r="AM20" i="10"/>
  <c r="AG20" i="10"/>
  <c r="L19" i="10"/>
  <c r="AR19" i="10"/>
  <c r="AM19" i="10"/>
  <c r="AG19" i="10"/>
  <c r="L18" i="10"/>
  <c r="AR18" i="10"/>
  <c r="AM18" i="10"/>
  <c r="AG18" i="10"/>
  <c r="L17" i="10"/>
  <c r="AR17" i="10"/>
  <c r="AM17" i="10"/>
  <c r="AG17" i="10"/>
  <c r="L16" i="10"/>
  <c r="AR16" i="10"/>
  <c r="AM16" i="10"/>
  <c r="AG16" i="10"/>
  <c r="L15" i="10"/>
  <c r="AR15" i="10"/>
  <c r="AM15" i="10"/>
  <c r="AG15" i="10"/>
  <c r="L14" i="10"/>
  <c r="AR14" i="10"/>
  <c r="AM14" i="10"/>
  <c r="AG14" i="10"/>
  <c r="L13" i="10"/>
  <c r="AR13" i="10"/>
  <c r="AM13" i="10"/>
  <c r="AG13" i="10"/>
  <c r="L12" i="10"/>
  <c r="AR12" i="10"/>
  <c r="AM12" i="10"/>
  <c r="AG12" i="10"/>
  <c r="L11" i="10"/>
  <c r="AR11" i="10"/>
  <c r="AM11" i="10"/>
  <c r="AG11" i="10"/>
  <c r="L10" i="10"/>
  <c r="AR10" i="10"/>
  <c r="AM10" i="10"/>
  <c r="AG10" i="10"/>
  <c r="AR9" i="10"/>
  <c r="AM9" i="10"/>
  <c r="AG9" i="10"/>
  <c r="AR8" i="10"/>
  <c r="AM8" i="10"/>
  <c r="AG8" i="10"/>
  <c r="AA8" i="10"/>
  <c r="AR7" i="10"/>
  <c r="AM7" i="10"/>
  <c r="AG7" i="10"/>
  <c r="AA7" i="10"/>
  <c r="AR6" i="10"/>
  <c r="AM6" i="10"/>
  <c r="AG6" i="10"/>
  <c r="AA6" i="10"/>
  <c r="AR5" i="10"/>
  <c r="AM5" i="10"/>
  <c r="AG5" i="10"/>
  <c r="AA5" i="10"/>
  <c r="AR4" i="10"/>
  <c r="AM4" i="10"/>
  <c r="AG4" i="10"/>
  <c r="AA4" i="10"/>
  <c r="AR3" i="10"/>
  <c r="AM3" i="10"/>
  <c r="AG3" i="10"/>
  <c r="AA3" i="10"/>
  <c r="AR2" i="10"/>
  <c r="AM2" i="10"/>
  <c r="AG2" i="10"/>
  <c r="AA2" i="10"/>
  <c r="C34" i="10" l="1"/>
  <c r="E34" i="10"/>
  <c r="C38" i="10"/>
  <c r="E38" i="10"/>
  <c r="C14" i="10"/>
  <c r="E14" i="10"/>
  <c r="C20" i="10"/>
  <c r="E20" i="10"/>
  <c r="C26" i="10"/>
  <c r="E26" i="10"/>
  <c r="E16" i="10"/>
  <c r="C16" i="10"/>
  <c r="C19" i="10"/>
  <c r="E19" i="10"/>
  <c r="C22" i="10"/>
  <c r="E22" i="10"/>
  <c r="C25" i="10"/>
  <c r="E25" i="10"/>
  <c r="C28" i="10"/>
  <c r="E28" i="10"/>
  <c r="C31" i="10"/>
  <c r="E31" i="10"/>
  <c r="C33" i="10"/>
  <c r="E33" i="10"/>
  <c r="C35" i="10"/>
  <c r="E35" i="10"/>
  <c r="C37" i="10"/>
  <c r="E37" i="10"/>
  <c r="C39" i="10"/>
  <c r="E39" i="10"/>
  <c r="C32" i="10"/>
  <c r="E32" i="10"/>
  <c r="C36" i="10"/>
  <c r="E36" i="10"/>
  <c r="C11" i="10"/>
  <c r="E11" i="10"/>
  <c r="C17" i="10"/>
  <c r="E17" i="10"/>
  <c r="C23" i="10"/>
  <c r="E23" i="10"/>
  <c r="C29" i="10"/>
  <c r="E29" i="10"/>
  <c r="C10" i="10"/>
  <c r="E10" i="10"/>
  <c r="C13" i="10"/>
  <c r="E13" i="10"/>
  <c r="C12" i="10"/>
  <c r="E12" i="10"/>
  <c r="C15" i="10"/>
  <c r="E15" i="10"/>
  <c r="C18" i="10"/>
  <c r="E18" i="10"/>
  <c r="C21" i="10"/>
  <c r="E21" i="10"/>
  <c r="C24" i="10"/>
  <c r="E24" i="10"/>
  <c r="C27" i="10"/>
  <c r="E27" i="10"/>
  <c r="C30" i="10"/>
  <c r="E30" i="10"/>
  <c r="I9" i="10"/>
  <c r="G9" i="10"/>
  <c r="H9" i="10"/>
  <c r="G35" i="10"/>
  <c r="G25" i="10"/>
  <c r="G20" i="10"/>
  <c r="G21" i="10"/>
  <c r="G39" i="10"/>
  <c r="G13" i="10"/>
  <c r="G12" i="10"/>
  <c r="G14" i="10"/>
  <c r="G32" i="10"/>
  <c r="G22" i="10"/>
  <c r="G24" i="10"/>
  <c r="G16" i="10"/>
  <c r="G34" i="10"/>
  <c r="G36" i="10"/>
  <c r="G38" i="10"/>
  <c r="G23" i="10"/>
  <c r="G33" i="10"/>
  <c r="G29" i="10"/>
  <c r="G11" i="10"/>
  <c r="G31" i="10"/>
  <c r="G18" i="10"/>
  <c r="G26" i="10"/>
  <c r="G27" i="10"/>
  <c r="G10" i="10"/>
  <c r="G28" i="10"/>
  <c r="G17" i="10"/>
  <c r="G19" i="10"/>
  <c r="G37" i="10"/>
  <c r="G30" i="10"/>
  <c r="G15" i="10"/>
  <c r="H16" i="10"/>
  <c r="H13" i="10"/>
  <c r="H31" i="10"/>
  <c r="H18" i="10"/>
  <c r="H36" i="10"/>
  <c r="H17" i="10"/>
  <c r="H21" i="10"/>
  <c r="H26" i="10"/>
  <c r="H27" i="10"/>
  <c r="H14" i="10"/>
  <c r="H25" i="10"/>
  <c r="H12" i="10"/>
  <c r="H11" i="10"/>
  <c r="H38" i="10"/>
  <c r="H28" i="10"/>
  <c r="H35" i="10"/>
  <c r="H39" i="10"/>
  <c r="H30" i="10"/>
  <c r="H33" i="10"/>
  <c r="H20" i="10"/>
  <c r="H19" i="10"/>
  <c r="H37" i="10"/>
  <c r="H24" i="10"/>
  <c r="H22" i="10"/>
  <c r="H23" i="10"/>
  <c r="H32" i="10"/>
  <c r="H34" i="10"/>
  <c r="H10" i="10"/>
  <c r="H29" i="10"/>
  <c r="H15" i="10"/>
  <c r="I19" i="10"/>
  <c r="I13" i="10"/>
  <c r="I26" i="10"/>
  <c r="I27" i="10"/>
  <c r="I35" i="10"/>
  <c r="I28" i="10"/>
  <c r="I25" i="10"/>
  <c r="I32" i="10"/>
  <c r="I33" i="10"/>
  <c r="I15" i="10"/>
  <c r="I34" i="10"/>
  <c r="I21" i="10"/>
  <c r="I29" i="10"/>
  <c r="I12" i="10"/>
  <c r="I11" i="10"/>
  <c r="I14" i="10"/>
  <c r="I20" i="10"/>
  <c r="I10" i="10"/>
  <c r="I18" i="10"/>
  <c r="I31" i="10"/>
  <c r="I38" i="10"/>
  <c r="I39" i="10"/>
  <c r="I16" i="10"/>
  <c r="I24" i="10"/>
  <c r="I37" i="10"/>
  <c r="I23" i="10"/>
  <c r="I30" i="10"/>
  <c r="I22" i="10"/>
  <c r="I36" i="10"/>
  <c r="I17" i="10"/>
  <c r="C9" i="10"/>
  <c r="E9" i="10"/>
  <c r="F16" i="10" l="1"/>
  <c r="F24" i="10"/>
  <c r="M24" i="10" s="1"/>
  <c r="F15" i="10"/>
  <c r="F10" i="10"/>
  <c r="F17" i="10"/>
  <c r="F32" i="10"/>
  <c r="F35" i="10"/>
  <c r="F28" i="10"/>
  <c r="F19" i="10"/>
  <c r="F20" i="10"/>
  <c r="F34" i="10"/>
  <c r="M34" i="10" s="1"/>
  <c r="F21" i="10"/>
  <c r="M21" i="10" s="1"/>
  <c r="F12" i="10"/>
  <c r="M12" i="10" s="1"/>
  <c r="F11" i="10"/>
  <c r="F33" i="10"/>
  <c r="M33" i="10" s="1"/>
  <c r="F25" i="10"/>
  <c r="M25" i="10" s="1"/>
  <c r="F14" i="10"/>
  <c r="F9" i="10"/>
  <c r="M9" i="10" s="1"/>
  <c r="F27" i="10"/>
  <c r="M27" i="10" s="1"/>
  <c r="F18" i="10"/>
  <c r="M18" i="10" s="1"/>
  <c r="F13" i="10"/>
  <c r="M13" i="10" s="1"/>
  <c r="F23" i="10"/>
  <c r="M23" i="10" s="1"/>
  <c r="F36" i="10"/>
  <c r="F37" i="10"/>
  <c r="F31" i="10"/>
  <c r="F22" i="10"/>
  <c r="M22" i="10" s="1"/>
  <c r="F26" i="10"/>
  <c r="F38" i="10"/>
  <c r="M38" i="10" s="1"/>
  <c r="F30" i="10"/>
  <c r="M30" i="10" s="1"/>
  <c r="F29" i="10"/>
  <c r="M29" i="10" s="1"/>
  <c r="F39" i="10"/>
  <c r="M39" i="10" s="1"/>
  <c r="Q39" i="10" s="1"/>
  <c r="M28" i="10"/>
  <c r="M19" i="10"/>
  <c r="M11" i="10" l="1"/>
  <c r="M36" i="10"/>
  <c r="Q36" i="10" s="1"/>
  <c r="M16" i="10"/>
  <c r="M14" i="10"/>
  <c r="Q14" i="10" s="1"/>
  <c r="M37" i="10"/>
  <c r="Q37" i="10" s="1"/>
  <c r="M31" i="10"/>
  <c r="M20" i="10"/>
  <c r="Q20" i="10" s="1"/>
  <c r="Q33" i="10"/>
  <c r="Q22" i="10"/>
  <c r="M35" i="10"/>
  <c r="Q35" i="10" s="1"/>
  <c r="Q27" i="10"/>
  <c r="Q13" i="10"/>
  <c r="M26" i="10"/>
  <c r="Q26" i="10" s="1"/>
  <c r="Q25" i="10"/>
  <c r="M15" i="10"/>
  <c r="Q34" i="10"/>
  <c r="Q19" i="10"/>
  <c r="Q38" i="10"/>
  <c r="Q12" i="10"/>
  <c r="M17" i="10"/>
  <c r="M32" i="10"/>
  <c r="Q32" i="10" s="1"/>
  <c r="M10" i="10"/>
  <c r="Q10" i="10" s="1"/>
  <c r="Q21" i="10"/>
  <c r="Q18" i="10"/>
  <c r="Q9" i="10"/>
  <c r="Q23" i="10"/>
  <c r="Q29" i="10"/>
  <c r="Q28" i="10"/>
  <c r="Q30" i="10"/>
  <c r="Q11" i="10" l="1"/>
  <c r="Q15" i="10"/>
  <c r="Q16" i="10"/>
  <c r="Q17" i="10"/>
  <c r="Q31" i="10"/>
  <c r="Q24" i="10"/>
  <c r="E15" i="7" l="1"/>
  <c r="F15" i="7" l="1"/>
  <c r="G15" i="7"/>
  <c r="AA1" i="10" l="1"/>
  <c r="N36" i="10"/>
  <c r="N30" i="10"/>
  <c r="N39" i="10" l="1"/>
  <c r="N37" i="10"/>
  <c r="N23" i="10"/>
  <c r="N9" i="10"/>
  <c r="N16" i="10"/>
  <c r="N29" i="10"/>
  <c r="N15" i="10"/>
  <c r="N22" i="10"/>
  <c r="N38" i="10"/>
  <c r="N35" i="10"/>
  <c r="N17" i="10"/>
  <c r="N20" i="10"/>
  <c r="N11" i="10"/>
  <c r="N19" i="10"/>
  <c r="N31" i="10"/>
  <c r="N21" i="10"/>
  <c r="N26" i="10"/>
  <c r="N24" i="10"/>
  <c r="N28" i="10"/>
  <c r="N27" i="10"/>
  <c r="N25" i="10"/>
  <c r="N10" i="10"/>
  <c r="N34" i="10"/>
  <c r="N12" i="10"/>
  <c r="N18" i="10"/>
  <c r="N14" i="10"/>
  <c r="N33" i="10"/>
  <c r="N13" i="10"/>
  <c r="N32" i="10"/>
</calcChain>
</file>

<file path=xl/sharedStrings.xml><?xml version="1.0" encoding="utf-8"?>
<sst xmlns="http://schemas.openxmlformats.org/spreadsheetml/2006/main" count="415" uniqueCount="138">
  <si>
    <t>SPŠ, Ústí nad Labem, Resslova 5, p.o.</t>
  </si>
  <si>
    <t>Vykazuje:</t>
  </si>
  <si>
    <t>svátky</t>
  </si>
  <si>
    <t>(je jich 12)</t>
  </si>
  <si>
    <t>samostudium</t>
  </si>
  <si>
    <t>(taky 12 dní)</t>
  </si>
  <si>
    <t>prázdniny</t>
  </si>
  <si>
    <t>Středisko Stříbrníky</t>
  </si>
  <si>
    <t>Ulrich Tomáš</t>
  </si>
  <si>
    <t>DOV</t>
  </si>
  <si>
    <t xml:space="preserve"> dovolená</t>
  </si>
  <si>
    <t>2014/2016</t>
  </si>
  <si>
    <t>den české státnosti</t>
  </si>
  <si>
    <t>Podpis:</t>
  </si>
  <si>
    <t>PRN</t>
  </si>
  <si>
    <t xml:space="preserve"> pracovní neschopnost</t>
  </si>
  <si>
    <t>den vzniku samostatné ČSR</t>
  </si>
  <si>
    <t>OČR</t>
  </si>
  <si>
    <t xml:space="preserve"> ošetřování člena rodiny</t>
  </si>
  <si>
    <t>den boje za svobodu a demokracii</t>
  </si>
  <si>
    <t>Výkaz práce pedagogických pracovníků</t>
  </si>
  <si>
    <t>měsíc</t>
  </si>
  <si>
    <t>EXK</t>
  </si>
  <si>
    <t xml:space="preserve"> exkurze</t>
  </si>
  <si>
    <t>svátek vánoční</t>
  </si>
  <si>
    <t>rok</t>
  </si>
  <si>
    <t>SPO</t>
  </si>
  <si>
    <t xml:space="preserve"> sportovní akce</t>
  </si>
  <si>
    <t>konec měsíce</t>
  </si>
  <si>
    <t>tento den nepracuje</t>
  </si>
  <si>
    <t>sobota / neděle</t>
  </si>
  <si>
    <t xml:space="preserve"> --- </t>
  </si>
  <si>
    <t>svátek</t>
  </si>
  <si>
    <t>samo-studium</t>
  </si>
  <si>
    <t>Datum</t>
  </si>
  <si>
    <t>Den týd.</t>
  </si>
  <si>
    <t>Odprac.</t>
  </si>
  <si>
    <t>Přespočetné / neodučené</t>
  </si>
  <si>
    <t>Počet hodin</t>
  </si>
  <si>
    <t>DPP</t>
  </si>
  <si>
    <t>ne</t>
  </si>
  <si>
    <t>LÉK</t>
  </si>
  <si>
    <t xml:space="preserve"> lékař</t>
  </si>
  <si>
    <t>Předmět/y</t>
  </si>
  <si>
    <t>Třída/y</t>
  </si>
  <si>
    <t>Odůvodnění, poznámka</t>
  </si>
  <si>
    <t>Přesp.</t>
  </si>
  <si>
    <t>denně</t>
  </si>
  <si>
    <t>NPV</t>
  </si>
  <si>
    <t xml:space="preserve"> neplacené volno</t>
  </si>
  <si>
    <t>den obnovy samostatné ČR</t>
  </si>
  <si>
    <t>DIS</t>
  </si>
  <si>
    <t xml:space="preserve"> distanční výuka</t>
  </si>
  <si>
    <t>velikonoce</t>
  </si>
  <si>
    <t>podzimní</t>
  </si>
  <si>
    <r>
      <t xml:space="preserve">V případě akce / absence vepište její zkratku </t>
    </r>
    <r>
      <rPr>
        <b/>
        <i/>
        <sz val="9"/>
        <rFont val="Arial"/>
        <family val="2"/>
        <charset val="238"/>
      </rPr>
      <t>do žlutého sloupce</t>
    </r>
    <r>
      <rPr>
        <i/>
        <sz val="9"/>
        <rFont val="Arial"/>
        <family val="2"/>
        <charset val="238"/>
      </rPr>
      <t xml:space="preserve"> vlevo od tabulky, typ absence se pak do textu promítne automaticky.
Při vykázání přespočetné hodiny vypište předmět, třídu a počet hodin. Pokud hodinu nemáte ve stálém úvazku, vepište do poznámky "suplování".</t>
    </r>
  </si>
  <si>
    <t>PŘE</t>
  </si>
  <si>
    <t xml:space="preserve"> jiné překážky v práci</t>
  </si>
  <si>
    <t>svátek práce</t>
  </si>
  <si>
    <t>!!!</t>
  </si>
  <si>
    <t>chyba vyplnění!!!</t>
  </si>
  <si>
    <t>den vítězství</t>
  </si>
  <si>
    <t>vánoční</t>
  </si>
  <si>
    <t>---</t>
  </si>
  <si>
    <t>Cyril a Metoděj</t>
  </si>
  <si>
    <t>-sva-</t>
  </si>
  <si>
    <t xml:space="preserve"> svátek</t>
  </si>
  <si>
    <t>Jan Hus</t>
  </si>
  <si>
    <t>-stu-</t>
  </si>
  <si>
    <t xml:space="preserve"> volno k samostudiu</t>
  </si>
  <si>
    <t>2015/2016</t>
  </si>
  <si>
    <t>-pra-</t>
  </si>
  <si>
    <t xml:space="preserve"> náhradní náplň (žáci prázdniny)</t>
  </si>
  <si>
    <t>pololetní</t>
  </si>
  <si>
    <t>jarní</t>
  </si>
  <si>
    <t>Zkratky - žlutý sloupec:</t>
  </si>
  <si>
    <t>dov</t>
  </si>
  <si>
    <t>dovolená</t>
  </si>
  <si>
    <t>velikonoční</t>
  </si>
  <si>
    <t>prn</t>
  </si>
  <si>
    <t>prac. neschopnost</t>
  </si>
  <si>
    <t>očr</t>
  </si>
  <si>
    <t>ošetř. člena rodiny</t>
  </si>
  <si>
    <t>exk</t>
  </si>
  <si>
    <t>exkurze</t>
  </si>
  <si>
    <t>spo</t>
  </si>
  <si>
    <t>sport. akce</t>
  </si>
  <si>
    <t>2016/2017</t>
  </si>
  <si>
    <t>lék</t>
  </si>
  <si>
    <t>lékař</t>
  </si>
  <si>
    <t>už 13 svátků</t>
  </si>
  <si>
    <t>dis</t>
  </si>
  <si>
    <t>distanční výuka</t>
  </si>
  <si>
    <t>(i min rok</t>
  </si>
  <si>
    <t>npv</t>
  </si>
  <si>
    <t>neplacené volno</t>
  </si>
  <si>
    <t xml:space="preserve"> - řešeno jinak)</t>
  </si>
  <si>
    <t>pře</t>
  </si>
  <si>
    <t>další přek. v práci</t>
  </si>
  <si>
    <t>Ostatní typy akcí mimo vyučování vepište do sloupce
 "Odůvodnění, poznámka".</t>
  </si>
  <si>
    <t>velký pátek</t>
  </si>
  <si>
    <t>2017/2018</t>
  </si>
  <si>
    <t xml:space="preserve">Σ </t>
  </si>
  <si>
    <t>Kontrola a korekce:</t>
  </si>
  <si>
    <t>Ing. Bc. Martin Tůma</t>
  </si>
  <si>
    <t>Práce nad rámec a poznámky:</t>
  </si>
  <si>
    <t>2018/2019</t>
  </si>
  <si>
    <t>2019/2020</t>
  </si>
  <si>
    <t>2020/2021</t>
  </si>
  <si>
    <t>2021/2022</t>
  </si>
  <si>
    <t>2022/2023</t>
  </si>
  <si>
    <t>2023/2024</t>
  </si>
  <si>
    <t>2024/2025</t>
  </si>
  <si>
    <t>Vyplní pracovníci se zkráceným úvazkem</t>
  </si>
  <si>
    <t>Pedagogové s plným úvazkem a rozložením do všech pěti dnů týdne nechají list beze změn (výsledek = 8 hodin denně).</t>
  </si>
  <si>
    <r>
      <t xml:space="preserve">Vyučující se </t>
    </r>
    <r>
      <rPr>
        <b/>
        <sz val="10"/>
        <rFont val="Arial CE"/>
        <charset val="238"/>
      </rPr>
      <t>zkráceným úvazkem</t>
    </r>
    <r>
      <rPr>
        <sz val="10"/>
        <rFont val="Arial CE"/>
        <charset val="238"/>
      </rPr>
      <t xml:space="preserve"> vyplní</t>
    </r>
    <r>
      <rPr>
        <sz val="10"/>
        <color rgb="FF00B050"/>
        <rFont val="Arial CE"/>
        <charset val="238"/>
      </rPr>
      <t xml:space="preserve"> </t>
    </r>
    <r>
      <rPr>
        <b/>
        <sz val="10"/>
        <color rgb="FF00B050"/>
        <rFont val="Arial CE"/>
        <charset val="238"/>
      </rPr>
      <t>zelené</t>
    </r>
    <r>
      <rPr>
        <sz val="10"/>
        <rFont val="Arial CE"/>
        <charset val="238"/>
      </rPr>
      <t xml:space="preserve"> buňky </t>
    </r>
    <r>
      <rPr>
        <b/>
        <sz val="10"/>
        <rFont val="Arial CE"/>
        <charset val="238"/>
      </rPr>
      <t>v první tabulce</t>
    </r>
    <r>
      <rPr>
        <sz val="10"/>
        <rFont val="Arial CE"/>
        <charset val="238"/>
      </rPr>
      <t xml:space="preserve"> níže dle svého úvazku a hodnoty plného úvazku.</t>
    </r>
  </si>
  <si>
    <t>(plný úvazek: učitelé všeobecných a odborných předmětů = 21 hodin, učitelé praxe = 24 hodin)</t>
  </si>
  <si>
    <r>
      <t>Vyučující</t>
    </r>
    <r>
      <rPr>
        <b/>
        <sz val="10"/>
        <rFont val="Arial CE"/>
        <charset val="238"/>
      </rPr>
      <t xml:space="preserve"> s omezením pracovnho týdne na některé ze dnů</t>
    </r>
    <r>
      <rPr>
        <sz val="10"/>
        <rFont val="Arial CE"/>
        <charset val="238"/>
      </rPr>
      <t xml:space="preserve"> vyplní </t>
    </r>
    <r>
      <rPr>
        <b/>
        <sz val="10"/>
        <color rgb="FF00B050"/>
        <rFont val="Arial CE"/>
        <charset val="238"/>
      </rPr>
      <t>zelené</t>
    </r>
    <r>
      <rPr>
        <sz val="10"/>
        <rFont val="Arial CE"/>
        <charset val="238"/>
      </rPr>
      <t xml:space="preserve"> buňky </t>
    </r>
    <r>
      <rPr>
        <b/>
        <sz val="10"/>
        <rFont val="Arial CE"/>
        <charset val="238"/>
      </rPr>
      <t>ve spodní tabulce</t>
    </r>
    <r>
      <rPr>
        <sz val="10"/>
        <rFont val="Arial CE"/>
        <charset val="238"/>
      </rPr>
      <t xml:space="preserve"> (ano/ne pro jednotlivé dny).</t>
    </r>
  </si>
  <si>
    <t>(počet pracovních dnů v týdnu se vypočte automaticky - jen ho zkontrolujte)</t>
  </si>
  <si>
    <t>Výpočet denního úvazku včetně nepřímé vyučovací povinnosti pro zkrácený úvazek</t>
  </si>
  <si>
    <t>úvazek</t>
  </si>
  <si>
    <t>plný úvazek</t>
  </si>
  <si>
    <t>zlomek</t>
  </si>
  <si>
    <t>týdně s nepřímou</t>
  </si>
  <si>
    <t>denně s nepřímou</t>
  </si>
  <si>
    <t>zaokrouhleno</t>
  </si>
  <si>
    <t>číslo se vloží do buňky "denně" na 1. listu</t>
  </si>
  <si>
    <t>Jaké dny v týdnu pracuji (vložte ano / ne)</t>
  </si>
  <si>
    <t>den</t>
  </si>
  <si>
    <t>ano / ne</t>
  </si>
  <si>
    <t>po</t>
  </si>
  <si>
    <t>ano</t>
  </si>
  <si>
    <t>út</t>
  </si>
  <si>
    <t>st</t>
  </si>
  <si>
    <t>čt</t>
  </si>
  <si>
    <t>pá</t>
  </si>
  <si>
    <t>Pracuji tedy:</t>
  </si>
  <si>
    <t>dnů v týdnu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</si>
</sst>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 CE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b/>
      <sz val="11"/>
      <name val="Arial"/>
      <family val="2"/>
      <charset val="238"/>
    </font>
    <font>
      <b/>
      <sz val="12"/>
      <name val="Arial"/>
      <family val="2"/>
      <charset val="238"/>
    </font>
    <font>
      <i/>
      <sz val="11"/>
      <name val="Arial"/>
      <family val="2"/>
      <charset val="238"/>
    </font>
    <font>
      <sz val="11"/>
      <name val="Arial"/>
      <family val="2"/>
      <charset val="238"/>
    </font>
    <font>
      <sz val="7"/>
      <name val="Arial"/>
      <family val="2"/>
      <charset val="238"/>
    </font>
    <font>
      <b/>
      <i/>
      <sz val="10"/>
      <name val="Arial CE"/>
      <charset val="238"/>
    </font>
    <font>
      <b/>
      <sz val="10"/>
      <name val="Arial CE"/>
      <charset val="238"/>
    </font>
    <font>
      <sz val="8"/>
      <name val="Arial"/>
      <family val="2"/>
      <charset val="238"/>
    </font>
    <font>
      <b/>
      <sz val="10"/>
      <color rgb="FF00B050"/>
      <name val="Arial"/>
      <family val="2"/>
      <charset val="238"/>
    </font>
    <font>
      <i/>
      <sz val="8"/>
      <name val="Arial"/>
      <family val="2"/>
      <charset val="238"/>
    </font>
    <font>
      <b/>
      <i/>
      <sz val="10"/>
      <name val="Arial"/>
      <family val="2"/>
      <charset val="238"/>
    </font>
    <font>
      <b/>
      <i/>
      <sz val="18"/>
      <name val="Arial"/>
      <family val="2"/>
      <charset val="238"/>
    </font>
    <font>
      <i/>
      <sz val="7"/>
      <name val="Arial"/>
      <family val="2"/>
      <charset val="238"/>
    </font>
    <font>
      <i/>
      <sz val="9"/>
      <name val="Arial"/>
      <family val="2"/>
      <charset val="238"/>
    </font>
    <font>
      <b/>
      <sz val="7"/>
      <name val="Arial"/>
      <family val="2"/>
      <charset val="238"/>
    </font>
    <font>
      <b/>
      <i/>
      <sz val="9"/>
      <name val="Arial"/>
      <family val="2"/>
      <charset val="238"/>
    </font>
    <font>
      <i/>
      <sz val="10"/>
      <name val="Arial CE"/>
      <charset val="238"/>
    </font>
    <font>
      <b/>
      <sz val="18"/>
      <name val="Arial CE"/>
      <charset val="238"/>
    </font>
    <font>
      <sz val="10"/>
      <color rgb="FF00B050"/>
      <name val="Arial CE"/>
      <charset val="238"/>
    </font>
    <font>
      <b/>
      <sz val="10"/>
      <color rgb="FF00B050"/>
      <name val="Arial CE"/>
      <charset val="238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2" fillId="0" borderId="0" xfId="0" applyFont="1"/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/>
      <protection locked="0"/>
    </xf>
    <xf numFmtId="0" fontId="5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5" fillId="0" borderId="14" xfId="0" applyFont="1" applyBorder="1" applyAlignment="1">
      <alignment vertical="top" wrapText="1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7" fillId="0" borderId="0" xfId="0" applyFont="1"/>
    <xf numFmtId="0" fontId="2" fillId="0" borderId="33" xfId="0" applyFont="1" applyBorder="1"/>
    <xf numFmtId="0" fontId="2" fillId="3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4" borderId="0" xfId="0" applyFont="1" applyFill="1"/>
    <xf numFmtId="0" fontId="1" fillId="5" borderId="0" xfId="0" applyFont="1" applyFill="1"/>
    <xf numFmtId="0" fontId="2" fillId="5" borderId="0" xfId="0" applyFont="1" applyFill="1"/>
    <xf numFmtId="0" fontId="10" fillId="0" borderId="0" xfId="0" applyFont="1" applyAlignment="1">
      <alignment horizontal="center" vertical="center" wrapText="1"/>
    </xf>
    <xf numFmtId="0" fontId="2" fillId="0" borderId="35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left" vertical="center"/>
      <protection locked="0"/>
    </xf>
    <xf numFmtId="0" fontId="2" fillId="0" borderId="41" xfId="0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>
      <alignment horizontal="left" vertical="center"/>
    </xf>
    <xf numFmtId="0" fontId="2" fillId="7" borderId="0" xfId="0" applyFont="1" applyFill="1"/>
    <xf numFmtId="0" fontId="2" fillId="7" borderId="33" xfId="0" applyFont="1" applyFill="1" applyBorder="1"/>
    <xf numFmtId="0" fontId="1" fillId="0" borderId="0" xfId="0" applyFont="1" applyAlignment="1">
      <alignment horizontal="right"/>
    </xf>
    <xf numFmtId="0" fontId="1" fillId="7" borderId="0" xfId="0" applyFont="1" applyFill="1" applyAlignment="1">
      <alignment horizontal="right"/>
    </xf>
    <xf numFmtId="0" fontId="2" fillId="6" borderId="0" xfId="0" applyFont="1" applyFill="1"/>
    <xf numFmtId="0" fontId="2" fillId="0" borderId="33" xfId="0" applyFont="1" applyBorder="1" applyAlignment="1">
      <alignment horizontal="center" vertical="center"/>
    </xf>
    <xf numFmtId="0" fontId="2" fillId="0" borderId="25" xfId="0" applyFont="1" applyBorder="1" applyAlignment="1" applyProtection="1">
      <alignment horizontal="left" vertical="center"/>
      <protection locked="0"/>
    </xf>
    <xf numFmtId="0" fontId="11" fillId="0" borderId="10" xfId="0" applyFont="1" applyBorder="1"/>
    <xf numFmtId="0" fontId="2" fillId="0" borderId="10" xfId="0" applyFont="1" applyBorder="1"/>
    <xf numFmtId="0" fontId="2" fillId="0" borderId="10" xfId="0" quotePrefix="1" applyFont="1" applyBorder="1"/>
    <xf numFmtId="49" fontId="2" fillId="0" borderId="10" xfId="0" applyNumberFormat="1" applyFont="1" applyBorder="1"/>
    <xf numFmtId="0" fontId="5" fillId="0" borderId="42" xfId="0" applyFont="1" applyBorder="1" applyAlignment="1">
      <alignment vertical="top" wrapText="1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14" fontId="2" fillId="0" borderId="9" xfId="0" applyNumberFormat="1" applyFont="1" applyBorder="1" applyAlignment="1" applyProtection="1">
      <alignment horizontal="center" vertical="center"/>
      <protection locked="0"/>
    </xf>
    <xf numFmtId="0" fontId="2" fillId="0" borderId="36" xfId="0" applyFont="1" applyBorder="1" applyAlignment="1" applyProtection="1">
      <alignment horizontal="left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>
      <alignment horizontal="center" vertical="center"/>
    </xf>
    <xf numFmtId="0" fontId="7" fillId="3" borderId="0" xfId="0" applyFont="1" applyFill="1" applyAlignment="1" applyProtection="1">
      <alignment horizontal="center" vertical="center"/>
      <protection locked="0"/>
    </xf>
    <xf numFmtId="0" fontId="12" fillId="0" borderId="11" xfId="0" applyFont="1" applyBorder="1" applyAlignment="1">
      <alignment vertical="center" wrapText="1"/>
    </xf>
    <xf numFmtId="0" fontId="15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2" fillId="0" borderId="0" xfId="0" applyFont="1" applyAlignment="1">
      <alignment horizontal="left" indent="1"/>
    </xf>
    <xf numFmtId="0" fontId="2" fillId="0" borderId="43" xfId="0" applyFont="1" applyBorder="1"/>
    <xf numFmtId="0" fontId="3" fillId="2" borderId="4" xfId="0" applyFont="1" applyFill="1" applyBorder="1" applyAlignment="1">
      <alignment vertical="center"/>
    </xf>
    <xf numFmtId="0" fontId="13" fillId="0" borderId="23" xfId="0" applyFont="1" applyBorder="1" applyAlignment="1">
      <alignment horizontal="center" vertical="center"/>
    </xf>
    <xf numFmtId="0" fontId="12" fillId="0" borderId="22" xfId="0" applyFont="1" applyBorder="1" applyAlignment="1">
      <alignment vertical="center" wrapText="1"/>
    </xf>
    <xf numFmtId="0" fontId="1" fillId="0" borderId="7" xfId="0" applyFont="1" applyBorder="1" applyAlignment="1">
      <alignment horizontal="right" vertical="center"/>
    </xf>
    <xf numFmtId="0" fontId="0" fillId="8" borderId="10" xfId="0" applyFill="1" applyBorder="1" applyAlignment="1" applyProtection="1">
      <alignment horizontal="center"/>
      <protection locked="0"/>
    </xf>
    <xf numFmtId="0" fontId="13" fillId="0" borderId="0" xfId="0" applyFont="1"/>
    <xf numFmtId="0" fontId="20" fillId="0" borderId="0" xfId="0" applyFont="1"/>
    <xf numFmtId="0" fontId="0" fillId="3" borderId="26" xfId="0" applyFill="1" applyBorder="1"/>
    <xf numFmtId="0" fontId="0" fillId="3" borderId="37" xfId="0" applyFill="1" applyBorder="1"/>
    <xf numFmtId="0" fontId="0" fillId="3" borderId="27" xfId="0" applyFill="1" applyBorder="1"/>
    <xf numFmtId="0" fontId="0" fillId="3" borderId="31" xfId="0" applyFill="1" applyBorder="1"/>
    <xf numFmtId="0" fontId="0" fillId="3" borderId="0" xfId="0" applyFill="1"/>
    <xf numFmtId="0" fontId="0" fillId="3" borderId="32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8" fillId="0" borderId="0" xfId="0" applyFont="1"/>
    <xf numFmtId="0" fontId="9" fillId="3" borderId="10" xfId="0" applyFont="1" applyFill="1" applyBorder="1" applyAlignment="1">
      <alignment horizontal="center"/>
    </xf>
    <xf numFmtId="0" fontId="9" fillId="3" borderId="35" xfId="0" applyFont="1" applyFill="1" applyBorder="1" applyAlignment="1">
      <alignment horizontal="center"/>
    </xf>
    <xf numFmtId="0" fontId="9" fillId="3" borderId="4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19" fillId="0" borderId="0" xfId="0" applyFont="1"/>
    <xf numFmtId="0" fontId="1" fillId="0" borderId="0" xfId="0" applyFont="1" applyAlignment="1">
      <alignment horizontal="right" vertical="center"/>
    </xf>
    <xf numFmtId="2" fontId="6" fillId="0" borderId="3" xfId="0" applyNumberFormat="1" applyFont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2" fillId="0" borderId="1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0" fontId="14" fillId="0" borderId="0" xfId="0" applyFont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6" fillId="0" borderId="32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7" fillId="2" borderId="47" xfId="0" applyFont="1" applyFill="1" applyBorder="1" applyAlignment="1">
      <alignment horizontal="center" textRotation="90"/>
    </xf>
    <xf numFmtId="0" fontId="17" fillId="2" borderId="48" xfId="0" applyFont="1" applyFill="1" applyBorder="1" applyAlignment="1">
      <alignment horizontal="center" textRotation="90"/>
    </xf>
    <xf numFmtId="0" fontId="10" fillId="4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10" fillId="8" borderId="0" xfId="0" applyFont="1" applyFill="1" applyAlignment="1">
      <alignment horizontal="center" vertical="center" wrapText="1"/>
    </xf>
    <xf numFmtId="0" fontId="2" fillId="0" borderId="26" xfId="0" applyFont="1" applyBorder="1" applyAlignment="1" applyProtection="1">
      <alignment horizontal="left" vertical="top" wrapText="1" indent="1"/>
      <protection locked="0"/>
    </xf>
    <xf numFmtId="0" fontId="2" fillId="0" borderId="37" xfId="0" applyFont="1" applyBorder="1" applyAlignment="1" applyProtection="1">
      <alignment horizontal="left" vertical="top" wrapText="1" indent="1"/>
      <protection locked="0"/>
    </xf>
    <xf numFmtId="0" fontId="2" fillId="0" borderId="27" xfId="0" applyFont="1" applyBorder="1" applyAlignment="1" applyProtection="1">
      <alignment horizontal="left" vertical="top" wrapText="1" indent="1"/>
      <protection locked="0"/>
    </xf>
    <xf numFmtId="0" fontId="2" fillId="0" borderId="31" xfId="0" applyFont="1" applyBorder="1" applyAlignment="1" applyProtection="1">
      <alignment horizontal="left" vertical="top" wrapText="1" indent="1"/>
      <protection locked="0"/>
    </xf>
    <xf numFmtId="0" fontId="2" fillId="0" borderId="0" xfId="0" applyFont="1" applyAlignment="1" applyProtection="1">
      <alignment horizontal="left" vertical="top" wrapText="1" indent="1"/>
      <protection locked="0"/>
    </xf>
    <xf numFmtId="0" fontId="2" fillId="0" borderId="32" xfId="0" applyFont="1" applyBorder="1" applyAlignment="1" applyProtection="1">
      <alignment horizontal="left" vertical="top" wrapText="1" indent="1"/>
      <protection locked="0"/>
    </xf>
    <xf numFmtId="0" fontId="2" fillId="0" borderId="28" xfId="0" applyFont="1" applyBorder="1" applyAlignment="1" applyProtection="1">
      <alignment horizontal="left" vertical="top" wrapText="1" indent="1"/>
      <protection locked="0"/>
    </xf>
    <xf numFmtId="0" fontId="2" fillId="0" borderId="29" xfId="0" applyFont="1" applyBorder="1" applyAlignment="1" applyProtection="1">
      <alignment horizontal="left" vertical="top" wrapText="1" indent="1"/>
      <protection locked="0"/>
    </xf>
    <xf numFmtId="0" fontId="2" fillId="0" borderId="30" xfId="0" applyFont="1" applyBorder="1" applyAlignment="1" applyProtection="1">
      <alignment horizontal="left" vertical="top" wrapText="1" indent="1"/>
      <protection locked="0"/>
    </xf>
    <xf numFmtId="0" fontId="3" fillId="2" borderId="26" xfId="0" applyFont="1" applyFill="1" applyBorder="1" applyAlignment="1">
      <alignment vertical="top" wrapText="1"/>
    </xf>
    <xf numFmtId="0" fontId="3" fillId="2" borderId="37" xfId="0" applyFont="1" applyFill="1" applyBorder="1" applyAlignment="1">
      <alignment vertical="top" wrapText="1"/>
    </xf>
    <xf numFmtId="0" fontId="3" fillId="2" borderId="27" xfId="0" applyFont="1" applyFill="1" applyBorder="1" applyAlignment="1">
      <alignment vertical="top" wrapText="1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horizontal="center" textRotation="90"/>
    </xf>
    <xf numFmtId="0" fontId="17" fillId="2" borderId="23" xfId="0" applyFont="1" applyFill="1" applyBorder="1" applyAlignment="1">
      <alignment horizontal="center" textRotation="90"/>
    </xf>
    <xf numFmtId="0" fontId="17" fillId="2" borderId="20" xfId="0" applyFont="1" applyFill="1" applyBorder="1" applyAlignment="1">
      <alignment horizontal="center" textRotation="90"/>
    </xf>
    <xf numFmtId="0" fontId="17" fillId="2" borderId="21" xfId="0" applyFont="1" applyFill="1" applyBorder="1" applyAlignment="1">
      <alignment horizontal="center" textRotation="90"/>
    </xf>
    <xf numFmtId="0" fontId="17" fillId="2" borderId="18" xfId="0" applyFont="1" applyFill="1" applyBorder="1" applyAlignment="1">
      <alignment horizontal="center" textRotation="90"/>
    </xf>
    <xf numFmtId="0" fontId="17" fillId="2" borderId="22" xfId="0" applyFont="1" applyFill="1" applyBorder="1" applyAlignment="1">
      <alignment horizontal="center" textRotation="90"/>
    </xf>
    <xf numFmtId="0" fontId="1" fillId="2" borderId="1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 indent="1"/>
    </xf>
    <xf numFmtId="0" fontId="1" fillId="2" borderId="4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4" fillId="2" borderId="44" xfId="0" applyFont="1" applyFill="1" applyBorder="1" applyAlignment="1">
      <alignment horizontal="right"/>
    </xf>
    <xf numFmtId="0" fontId="4" fillId="2" borderId="45" xfId="0" applyFont="1" applyFill="1" applyBorder="1" applyAlignment="1">
      <alignment horizontal="right"/>
    </xf>
    <xf numFmtId="0" fontId="4" fillId="2" borderId="46" xfId="0" applyFont="1" applyFill="1" applyBorder="1" applyAlignment="1">
      <alignment horizontal="right"/>
    </xf>
    <xf numFmtId="0" fontId="3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9" fillId="3" borderId="10" xfId="0" applyFont="1" applyFill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theme="0" tint="-4.9989318521683403E-2"/>
        </patternFill>
      </fill>
    </dxf>
    <dxf>
      <font>
        <strike val="0"/>
      </font>
      <fill>
        <patternFill>
          <bgColor theme="0" tint="-4.9989318521683403E-2"/>
        </patternFill>
      </fill>
    </dxf>
    <dxf>
      <font>
        <b/>
        <i val="0"/>
        <strike val="0"/>
        <color rgb="FFFF0000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fgColor auto="1"/>
          <bgColor theme="0" tint="-4.9989318521683403E-2"/>
        </patternFill>
      </fill>
    </dxf>
    <dxf>
      <font>
        <b/>
        <i val="0"/>
      </font>
      <numFmt numFmtId="0" formatCode="General"/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17319</xdr:colOff>
      <xdr:row>0</xdr:row>
      <xdr:rowOff>25977</xdr:rowOff>
    </xdr:from>
    <xdr:to>
      <xdr:col>17</xdr:col>
      <xdr:colOff>684068</xdr:colOff>
      <xdr:row>2</xdr:row>
      <xdr:rowOff>161082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919" y="25977"/>
          <a:ext cx="2790824" cy="55420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U698"/>
  <sheetViews>
    <sheetView tabSelected="1" topLeftCell="J3" zoomScale="110" zoomScaleNormal="110" workbookViewId="0">
      <selection activeCell="R11" sqref="R11"/>
    </sheetView>
  </sheetViews>
  <sheetFormatPr defaultColWidth="9.140625" defaultRowHeight="16.5" customHeight="1" x14ac:dyDescent="0.2"/>
  <cols>
    <col min="1" max="1" width="2.42578125" style="1" hidden="1" customWidth="1"/>
    <col min="2" max="2" width="7.140625" style="1" hidden="1" customWidth="1"/>
    <col min="3" max="4" width="7.85546875" style="1" hidden="1" customWidth="1"/>
    <col min="5" max="9" width="8.140625" style="1" hidden="1" customWidth="1"/>
    <col min="10" max="10" width="3.42578125" style="1" customWidth="1"/>
    <col min="11" max="12" width="3.28515625" style="1" customWidth="1"/>
    <col min="13" max="13" width="3.28515625" style="1" hidden="1" customWidth="1"/>
    <col min="14" max="14" width="4.85546875" style="1" customWidth="1"/>
    <col min="15" max="15" width="10" style="1" customWidth="1"/>
    <col min="16" max="16" width="9.7109375" style="1" customWidth="1"/>
    <col min="17" max="17" width="0.7109375" style="1" customWidth="1"/>
    <col min="18" max="18" width="27.28515625" style="1" customWidth="1"/>
    <col min="19" max="20" width="6.5703125" style="1" customWidth="1"/>
    <col min="21" max="21" width="2.42578125" style="1" customWidth="1"/>
    <col min="22" max="22" width="6.7109375" style="1" customWidth="1"/>
    <col min="23" max="23" width="14.85546875" style="1" customWidth="1"/>
    <col min="24" max="24" width="5" style="1" customWidth="1"/>
    <col min="25" max="25" width="5" style="1" hidden="1" customWidth="1"/>
    <col min="26" max="26" width="2.85546875" style="1" hidden="1" customWidth="1"/>
    <col min="27" max="27" width="5" style="1" hidden="1" customWidth="1"/>
    <col min="28" max="28" width="21" style="1" hidden="1" customWidth="1"/>
    <col min="29" max="29" width="11.5703125" style="1" hidden="1" customWidth="1"/>
    <col min="30" max="30" width="6" style="1" hidden="1" customWidth="1"/>
    <col min="31" max="32" width="3.5703125" style="1" hidden="1" customWidth="1"/>
    <col min="33" max="33" width="9.140625" style="1" hidden="1" customWidth="1"/>
    <col min="34" max="34" width="3" style="1" hidden="1" customWidth="1"/>
    <col min="35" max="35" width="11.5703125" style="1" hidden="1" customWidth="1"/>
    <col min="36" max="36" width="6.7109375" style="1" hidden="1" customWidth="1"/>
    <col min="37" max="38" width="3.85546875" style="1" hidden="1" customWidth="1"/>
    <col min="39" max="39" width="9.85546875" style="1" hidden="1" customWidth="1"/>
    <col min="40" max="40" width="2.42578125" style="1" hidden="1" customWidth="1"/>
    <col min="41" max="41" width="6.42578125" style="1" hidden="1" customWidth="1"/>
    <col min="42" max="43" width="3.140625" style="1" hidden="1" customWidth="1"/>
    <col min="44" max="44" width="9.5703125" style="1" hidden="1" customWidth="1"/>
    <col min="45" max="45" width="4" style="1" hidden="1" customWidth="1"/>
    <col min="46" max="46" width="10.42578125" style="1" hidden="1" customWidth="1"/>
    <col min="47" max="47" width="9.140625" style="1" hidden="1" customWidth="1"/>
    <col min="48" max="48" width="0" style="1" hidden="1" customWidth="1"/>
    <col min="49" max="16384" width="9.140625" style="1"/>
  </cols>
  <sheetData>
    <row r="1" spans="1:46" ht="16.5" customHeight="1" x14ac:dyDescent="0.2">
      <c r="A1" s="37"/>
      <c r="B1" s="37"/>
      <c r="C1" s="37"/>
      <c r="D1" s="37"/>
      <c r="E1" s="37"/>
      <c r="F1" s="37"/>
      <c r="G1" s="37"/>
      <c r="H1" s="37"/>
      <c r="I1" s="37"/>
      <c r="O1" s="14"/>
      <c r="P1" s="14"/>
      <c r="Q1" s="14"/>
      <c r="R1" s="14"/>
      <c r="S1" s="14"/>
      <c r="T1" s="86" t="s">
        <v>0</v>
      </c>
      <c r="V1" s="88" t="s">
        <v>1</v>
      </c>
      <c r="W1" s="89"/>
      <c r="Y1" s="41"/>
      <c r="Z1" s="41">
        <v>0</v>
      </c>
      <c r="AA1" s="41">
        <f>W8</f>
        <v>9.52</v>
      </c>
      <c r="AB1" s="41"/>
      <c r="AD1" s="21" t="s">
        <v>2</v>
      </c>
      <c r="AE1" s="20"/>
      <c r="AF1" s="20"/>
      <c r="AG1" s="20"/>
      <c r="AH1" s="20"/>
      <c r="AI1" s="20" t="s">
        <v>3</v>
      </c>
      <c r="AJ1" s="22" t="s">
        <v>4</v>
      </c>
      <c r="AK1" s="23"/>
      <c r="AL1" s="23"/>
      <c r="AM1" s="23" t="s">
        <v>5</v>
      </c>
      <c r="AN1" s="23"/>
      <c r="AO1" s="24" t="s">
        <v>6</v>
      </c>
      <c r="AP1" s="25"/>
      <c r="AQ1" s="25"/>
      <c r="AR1" s="25"/>
      <c r="AS1" s="25"/>
    </row>
    <row r="2" spans="1:46" ht="16.5" customHeight="1" thickBot="1" x14ac:dyDescent="0.25">
      <c r="O2" s="14"/>
      <c r="P2" s="14"/>
      <c r="Q2" s="14"/>
      <c r="R2" s="14"/>
      <c r="T2" s="86" t="s">
        <v>7</v>
      </c>
      <c r="V2" s="90" t="s">
        <v>8</v>
      </c>
      <c r="W2" s="91"/>
      <c r="Y2" s="40" t="s">
        <v>9</v>
      </c>
      <c r="Z2" s="41">
        <v>1</v>
      </c>
      <c r="AA2" s="42" t="str">
        <f>"-dov-"</f>
        <v>-dov-</v>
      </c>
      <c r="AB2" s="41" t="s">
        <v>10</v>
      </c>
      <c r="AC2" s="35" t="s">
        <v>11</v>
      </c>
      <c r="AD2" s="1">
        <v>2014</v>
      </c>
      <c r="AE2" s="1">
        <v>9</v>
      </c>
      <c r="AF2" s="1">
        <v>28</v>
      </c>
      <c r="AG2" s="1">
        <f>AD2*10000+AE2*100+AF2</f>
        <v>20140928</v>
      </c>
      <c r="AH2" s="1">
        <v>1</v>
      </c>
      <c r="AI2" s="1" t="s">
        <v>12</v>
      </c>
      <c r="AJ2" s="1">
        <v>2014</v>
      </c>
      <c r="AK2" s="1">
        <v>12</v>
      </c>
      <c r="AL2" s="1">
        <v>22</v>
      </c>
      <c r="AM2" s="1">
        <f t="shared" ref="AM2:AM65" si="0">AJ2*10000+AK2*100+AL2</f>
        <v>20141222</v>
      </c>
      <c r="AN2" s="1">
        <v>1</v>
      </c>
      <c r="AO2" s="1">
        <v>2015</v>
      </c>
      <c r="AP2" s="1">
        <v>2</v>
      </c>
      <c r="AQ2" s="1">
        <v>9</v>
      </c>
      <c r="AR2" s="1">
        <f t="shared" ref="AR2:AR65" si="1">AO2*10000+AP2*100+AQ2</f>
        <v>20150209</v>
      </c>
      <c r="AS2" s="1">
        <v>1</v>
      </c>
    </row>
    <row r="3" spans="1:46" ht="16.5" customHeight="1" x14ac:dyDescent="0.2">
      <c r="O3" s="14"/>
      <c r="P3" s="14"/>
      <c r="Q3" s="14"/>
      <c r="R3" s="14"/>
      <c r="S3" s="14"/>
      <c r="T3" s="86"/>
      <c r="V3" s="88" t="s">
        <v>13</v>
      </c>
      <c r="W3" s="89"/>
      <c r="Y3" s="40" t="s">
        <v>14</v>
      </c>
      <c r="Z3" s="41">
        <v>2</v>
      </c>
      <c r="AA3" s="41" t="str">
        <f>"-prn-"</f>
        <v>-prn-</v>
      </c>
      <c r="AB3" s="41" t="s">
        <v>15</v>
      </c>
      <c r="AD3" s="1">
        <v>2014</v>
      </c>
      <c r="AE3" s="1">
        <v>10</v>
      </c>
      <c r="AF3" s="1">
        <v>28</v>
      </c>
      <c r="AG3" s="1">
        <f t="shared" ref="AG3:AG66" si="2">AD3*10000+AE3*100+AF3</f>
        <v>20141028</v>
      </c>
      <c r="AH3" s="1">
        <v>1</v>
      </c>
      <c r="AI3" s="1" t="s">
        <v>16</v>
      </c>
      <c r="AJ3" s="1">
        <v>2014</v>
      </c>
      <c r="AK3" s="1">
        <v>12</v>
      </c>
      <c r="AL3" s="1">
        <v>23</v>
      </c>
      <c r="AM3" s="1">
        <f t="shared" si="0"/>
        <v>20141223</v>
      </c>
      <c r="AN3" s="1">
        <v>1</v>
      </c>
      <c r="AO3" s="1">
        <v>2015</v>
      </c>
      <c r="AP3" s="1">
        <v>2</v>
      </c>
      <c r="AQ3" s="1">
        <v>10</v>
      </c>
      <c r="AR3" s="1">
        <f t="shared" si="1"/>
        <v>20150210</v>
      </c>
      <c r="AS3" s="1">
        <v>1</v>
      </c>
    </row>
    <row r="4" spans="1:46" ht="16.5" customHeight="1" thickBot="1" x14ac:dyDescent="0.25">
      <c r="O4" s="6"/>
      <c r="P4" s="6"/>
      <c r="Q4" s="6"/>
      <c r="R4" s="6"/>
      <c r="S4" s="6"/>
      <c r="T4" s="6"/>
      <c r="V4" s="90"/>
      <c r="W4" s="91"/>
      <c r="Y4" s="40" t="s">
        <v>17</v>
      </c>
      <c r="Z4" s="41">
        <v>3</v>
      </c>
      <c r="AA4" s="41" t="str">
        <f>"-očr-"</f>
        <v>-očr-</v>
      </c>
      <c r="AB4" s="41" t="s">
        <v>18</v>
      </c>
      <c r="AD4" s="1">
        <v>2014</v>
      </c>
      <c r="AE4" s="1">
        <v>11</v>
      </c>
      <c r="AF4" s="1">
        <v>17</v>
      </c>
      <c r="AG4" s="1">
        <f t="shared" si="2"/>
        <v>20141117</v>
      </c>
      <c r="AH4" s="1">
        <v>1</v>
      </c>
      <c r="AI4" s="1" t="s">
        <v>19</v>
      </c>
      <c r="AJ4" s="1">
        <v>2014</v>
      </c>
      <c r="AK4" s="1">
        <v>12</v>
      </c>
      <c r="AL4" s="1">
        <v>29</v>
      </c>
      <c r="AM4" s="1">
        <f t="shared" si="0"/>
        <v>20141229</v>
      </c>
      <c r="AN4" s="1">
        <v>1</v>
      </c>
      <c r="AO4" s="1">
        <v>2015</v>
      </c>
      <c r="AP4" s="1">
        <v>2</v>
      </c>
      <c r="AQ4" s="1">
        <v>11</v>
      </c>
      <c r="AR4" s="1">
        <f t="shared" si="1"/>
        <v>20150211</v>
      </c>
      <c r="AS4" s="1">
        <v>1</v>
      </c>
    </row>
    <row r="5" spans="1:46" ht="16.5" customHeight="1" x14ac:dyDescent="0.2">
      <c r="K5" s="94" t="s">
        <v>20</v>
      </c>
      <c r="L5" s="94"/>
      <c r="M5" s="94"/>
      <c r="N5" s="94"/>
      <c r="O5" s="94"/>
      <c r="P5" s="94"/>
      <c r="Q5" s="94"/>
      <c r="R5" s="94"/>
      <c r="S5" s="94"/>
      <c r="T5" s="94"/>
      <c r="V5" s="62" t="s">
        <v>21</v>
      </c>
      <c r="W5" s="3">
        <v>4</v>
      </c>
      <c r="Y5" s="40" t="s">
        <v>22</v>
      </c>
      <c r="Z5" s="41">
        <v>4</v>
      </c>
      <c r="AA5" s="42" t="str">
        <f>"-exk-"</f>
        <v>-exk-</v>
      </c>
      <c r="AB5" s="41" t="s">
        <v>23</v>
      </c>
      <c r="AD5" s="1">
        <v>2014</v>
      </c>
      <c r="AE5" s="1">
        <v>12</v>
      </c>
      <c r="AF5" s="1">
        <v>24</v>
      </c>
      <c r="AG5" s="1">
        <f t="shared" si="2"/>
        <v>20141224</v>
      </c>
      <c r="AH5" s="1">
        <v>1</v>
      </c>
      <c r="AI5" s="1" t="s">
        <v>24</v>
      </c>
      <c r="AJ5" s="1">
        <v>2014</v>
      </c>
      <c r="AK5" s="1">
        <v>12</v>
      </c>
      <c r="AL5" s="1">
        <v>30</v>
      </c>
      <c r="AM5" s="1">
        <f t="shared" si="0"/>
        <v>20141230</v>
      </c>
      <c r="AN5" s="1">
        <v>1</v>
      </c>
      <c r="AO5" s="1">
        <v>2015</v>
      </c>
      <c r="AP5" s="1">
        <v>2</v>
      </c>
      <c r="AQ5" s="1">
        <v>12</v>
      </c>
      <c r="AR5" s="1">
        <f t="shared" si="1"/>
        <v>20150212</v>
      </c>
      <c r="AS5" s="1">
        <v>1</v>
      </c>
    </row>
    <row r="6" spans="1:46" ht="16.5" customHeight="1" thickBot="1" x14ac:dyDescent="0.25">
      <c r="K6" s="95"/>
      <c r="L6" s="95"/>
      <c r="M6" s="95"/>
      <c r="N6" s="95"/>
      <c r="O6" s="95"/>
      <c r="P6" s="95"/>
      <c r="Q6" s="95"/>
      <c r="R6" s="95"/>
      <c r="S6" s="95"/>
      <c r="T6" s="95"/>
      <c r="V6" s="12" t="s">
        <v>25</v>
      </c>
      <c r="W6" s="4">
        <v>2025</v>
      </c>
      <c r="Y6" s="40" t="s">
        <v>26</v>
      </c>
      <c r="Z6" s="41">
        <v>5</v>
      </c>
      <c r="AA6" s="41" t="str">
        <f>"-spo-"</f>
        <v>-spo-</v>
      </c>
      <c r="AB6" s="41" t="s">
        <v>27</v>
      </c>
      <c r="AD6" s="1">
        <v>2014</v>
      </c>
      <c r="AE6" s="1">
        <v>12</v>
      </c>
      <c r="AF6" s="1">
        <v>25</v>
      </c>
      <c r="AG6" s="1">
        <f t="shared" si="2"/>
        <v>20141225</v>
      </c>
      <c r="AH6" s="1">
        <v>1</v>
      </c>
      <c r="AI6" s="1" t="s">
        <v>24</v>
      </c>
      <c r="AJ6" s="1">
        <v>2014</v>
      </c>
      <c r="AK6" s="1">
        <v>12</v>
      </c>
      <c r="AL6" s="1">
        <v>31</v>
      </c>
      <c r="AM6" s="1">
        <f t="shared" si="0"/>
        <v>20141231</v>
      </c>
      <c r="AN6" s="1">
        <v>1</v>
      </c>
      <c r="AO6" s="1">
        <v>2015</v>
      </c>
      <c r="AP6" s="1">
        <v>2</v>
      </c>
      <c r="AQ6" s="1">
        <v>13</v>
      </c>
      <c r="AR6" s="1">
        <f t="shared" si="1"/>
        <v>20150213</v>
      </c>
      <c r="AS6" s="1">
        <v>1</v>
      </c>
    </row>
    <row r="7" spans="1:46" ht="16.5" customHeight="1" x14ac:dyDescent="0.2">
      <c r="C7" s="104" t="s">
        <v>28</v>
      </c>
      <c r="D7" s="106" t="s">
        <v>29</v>
      </c>
      <c r="E7" s="104" t="s">
        <v>30</v>
      </c>
      <c r="F7" s="104" t="s">
        <v>31</v>
      </c>
      <c r="G7" s="105" t="s">
        <v>32</v>
      </c>
      <c r="H7" s="105" t="s">
        <v>33</v>
      </c>
      <c r="I7" s="105" t="s">
        <v>6</v>
      </c>
      <c r="J7" s="26"/>
      <c r="K7" s="123" t="s">
        <v>34</v>
      </c>
      <c r="L7" s="125" t="s">
        <v>35</v>
      </c>
      <c r="M7" s="102"/>
      <c r="N7" s="127" t="s">
        <v>36</v>
      </c>
      <c r="O7" s="119" t="s">
        <v>37</v>
      </c>
      <c r="P7" s="129"/>
      <c r="Q7" s="129"/>
      <c r="R7" s="120"/>
      <c r="S7" s="119" t="s">
        <v>38</v>
      </c>
      <c r="T7" s="120"/>
      <c r="V7" s="12" t="s">
        <v>39</v>
      </c>
      <c r="W7" s="4" t="s">
        <v>40</v>
      </c>
      <c r="Y7" s="40" t="s">
        <v>41</v>
      </c>
      <c r="Z7" s="41">
        <v>6</v>
      </c>
      <c r="AA7" s="41" t="str">
        <f>"-lék-"</f>
        <v>-lék-</v>
      </c>
      <c r="AB7" s="41" t="s">
        <v>42</v>
      </c>
      <c r="AD7" s="1">
        <v>2014</v>
      </c>
      <c r="AE7" s="1">
        <v>12</v>
      </c>
      <c r="AF7" s="1">
        <v>26</v>
      </c>
      <c r="AG7" s="1">
        <f t="shared" si="2"/>
        <v>20141226</v>
      </c>
      <c r="AH7" s="1">
        <v>1</v>
      </c>
      <c r="AI7" s="1" t="s">
        <v>24</v>
      </c>
      <c r="AJ7" s="1">
        <v>2015</v>
      </c>
      <c r="AK7" s="1">
        <v>1</v>
      </c>
      <c r="AL7" s="1">
        <v>2</v>
      </c>
      <c r="AM7" s="1">
        <f t="shared" si="0"/>
        <v>20150102</v>
      </c>
      <c r="AN7" s="1">
        <v>1</v>
      </c>
      <c r="AO7" s="1">
        <v>2015</v>
      </c>
      <c r="AP7" s="1">
        <v>4</v>
      </c>
      <c r="AQ7" s="1">
        <v>2</v>
      </c>
      <c r="AR7" s="1">
        <f t="shared" si="1"/>
        <v>20150402</v>
      </c>
      <c r="AS7" s="1">
        <v>1</v>
      </c>
    </row>
    <row r="8" spans="1:46" ht="16.5" customHeight="1" thickBot="1" x14ac:dyDescent="0.25">
      <c r="C8" s="104"/>
      <c r="D8" s="106"/>
      <c r="E8" s="104"/>
      <c r="F8" s="104"/>
      <c r="G8" s="105"/>
      <c r="H8" s="105"/>
      <c r="I8" s="105"/>
      <c r="J8" s="26"/>
      <c r="K8" s="124"/>
      <c r="L8" s="126"/>
      <c r="M8" s="103"/>
      <c r="N8" s="128"/>
      <c r="O8" s="7" t="s">
        <v>43</v>
      </c>
      <c r="P8" s="8" t="s">
        <v>44</v>
      </c>
      <c r="Q8" s="121" t="s">
        <v>45</v>
      </c>
      <c r="R8" s="122"/>
      <c r="S8" s="7" t="s">
        <v>46</v>
      </c>
      <c r="T8" s="9" t="s">
        <v>39</v>
      </c>
      <c r="V8" s="13" t="s">
        <v>47</v>
      </c>
      <c r="W8" s="87">
        <v>9.52</v>
      </c>
      <c r="Y8" s="40" t="s">
        <v>48</v>
      </c>
      <c r="Z8" s="41">
        <v>7</v>
      </c>
      <c r="AA8" s="41" t="str">
        <f>"-npv-"</f>
        <v>-npv-</v>
      </c>
      <c r="AB8" s="41" t="s">
        <v>49</v>
      </c>
      <c r="AD8" s="1">
        <v>2015</v>
      </c>
      <c r="AE8" s="1">
        <v>1</v>
      </c>
      <c r="AF8" s="1">
        <v>1</v>
      </c>
      <c r="AG8" s="1">
        <f t="shared" si="2"/>
        <v>20150101</v>
      </c>
      <c r="AH8" s="1">
        <v>1</v>
      </c>
      <c r="AI8" s="1" t="s">
        <v>50</v>
      </c>
      <c r="AJ8" s="1">
        <v>2015</v>
      </c>
      <c r="AK8" s="1">
        <v>1</v>
      </c>
      <c r="AL8" s="1">
        <v>30</v>
      </c>
      <c r="AM8" s="1">
        <f t="shared" si="0"/>
        <v>20150130</v>
      </c>
      <c r="AN8" s="1">
        <v>1</v>
      </c>
      <c r="AO8" s="19">
        <v>2015</v>
      </c>
      <c r="AP8" s="19">
        <v>4</v>
      </c>
      <c r="AQ8" s="19">
        <v>3</v>
      </c>
      <c r="AR8" s="19">
        <f t="shared" si="1"/>
        <v>20150403</v>
      </c>
      <c r="AS8" s="19">
        <v>1</v>
      </c>
      <c r="AT8" s="19"/>
    </row>
    <row r="9" spans="1:46" ht="16.5" customHeight="1" thickBot="1" x14ac:dyDescent="0.25">
      <c r="A9" s="18">
        <v>1</v>
      </c>
      <c r="B9" s="18">
        <f t="shared" ref="B9:B39" si="3">$W$6*10000+$W$5*100+A9</f>
        <v>20250401</v>
      </c>
      <c r="C9" s="18" t="b">
        <f>(L9="---")</f>
        <v>0</v>
      </c>
      <c r="D9" s="18" t="b">
        <f>IF(VLOOKUP(IF(ISERR(TEXT(WEEKDAY(DATEVALUE(CONCATENATE(K9,$W$5,".",$W$6))),"ddd")),1,WEEKDAY(DATEVALUE(CONCATENATE(K9,$W$5,".",$W$6)))),'zkrácené úvazky'!$B$19:$D$24,3)="ano",FALSE,TRUE)</f>
        <v>0</v>
      </c>
      <c r="E9" s="18" t="b">
        <f>OR(L9="so",L9="ne")</f>
        <v>0</v>
      </c>
      <c r="F9" s="18" t="b">
        <f>OR(C9,D9,E9)</f>
        <v>0</v>
      </c>
      <c r="G9" s="18" t="b">
        <f t="shared" ref="G9:G39" si="4">NOT(ISERROR(VLOOKUP(B9,$AG$2:$AH$900,2,FALSE)))</f>
        <v>0</v>
      </c>
      <c r="H9" s="18" t="b">
        <f t="shared" ref="H9:H39" si="5">NOT(ISERROR(VLOOKUP(B9,$AM$2:$AN$900,2,FALSE)))</f>
        <v>0</v>
      </c>
      <c r="I9" s="18" t="b">
        <f t="shared" ref="I9:I39" si="6">NOT(ISERROR(VLOOKUP(B9,$AR$2:$AS$898,2,FALSE)))</f>
        <v>0</v>
      </c>
      <c r="J9" s="56"/>
      <c r="K9" s="65" t="str">
        <f t="shared" ref="K9:K39" si="7">CONCATENATE(A9,".")</f>
        <v>1.</v>
      </c>
      <c r="L9" s="2" t="str">
        <f t="shared" ref="L9:L39" si="8">IF(ISERR(TEXT(WEEKDAY(DATEVALUE(CONCATENATE(K9,$W$5,".",$W$6))),"ddd")),"---",TEXT(WEEKDAY(DATEVALUE(CONCATENATE(K9,$W$5,".",$W$6))),"ddd"))</f>
        <v>út</v>
      </c>
      <c r="M9" s="38">
        <f t="shared" ref="M9:M38" si="9">IF(COUNTA(J9)=0,IF(G9,12,IF(F9,11,IF(H9,13,IF(I9,14,0)))),IF(ISERROR(VLOOKUP(J9,$Y$1:$Z$15,2,0)),10,VLOOKUP(J9,$Y$1:$Z$15,2,0)))</f>
        <v>0</v>
      </c>
      <c r="N9" s="38">
        <f t="shared" ref="N9:N39" si="10">IF(AND($W$7="ano",NOT(F9),NOT(G9)),"DPP",VLOOKUP(M9,$Z$1:$AA$15,2,FALSE))</f>
        <v>9.52</v>
      </c>
      <c r="O9" s="45"/>
      <c r="P9" s="46"/>
      <c r="Q9" s="32">
        <f t="shared" ref="Q9:Q38" si="11">IF(AND($W$7="ano",M9=$Z$14),"",VLOOKUP(M9,$Z$1:$AB$15,3))</f>
        <v>0</v>
      </c>
      <c r="R9" s="39"/>
      <c r="S9" s="47"/>
      <c r="T9" s="48"/>
      <c r="Y9" s="40" t="s">
        <v>51</v>
      </c>
      <c r="Z9" s="41">
        <v>8</v>
      </c>
      <c r="AA9" s="41" t="str">
        <f>"-dis-"</f>
        <v>-dis-</v>
      </c>
      <c r="AB9" s="41" t="s">
        <v>52</v>
      </c>
      <c r="AD9" s="1">
        <v>2015</v>
      </c>
      <c r="AE9" s="1">
        <v>4</v>
      </c>
      <c r="AF9" s="1">
        <v>6</v>
      </c>
      <c r="AG9" s="1">
        <f t="shared" si="2"/>
        <v>20150406</v>
      </c>
      <c r="AH9" s="1">
        <v>1</v>
      </c>
      <c r="AI9" s="1" t="s">
        <v>53</v>
      </c>
      <c r="AJ9" s="1">
        <v>2015</v>
      </c>
      <c r="AK9" s="1">
        <v>2</v>
      </c>
      <c r="AL9" s="1">
        <v>9</v>
      </c>
      <c r="AM9" s="1">
        <f t="shared" si="0"/>
        <v>20150209</v>
      </c>
      <c r="AN9" s="1">
        <v>1</v>
      </c>
      <c r="AO9" s="33">
        <v>2015</v>
      </c>
      <c r="AP9" s="33">
        <v>10</v>
      </c>
      <c r="AQ9" s="33">
        <v>29</v>
      </c>
      <c r="AR9" s="33">
        <f t="shared" si="1"/>
        <v>20151029</v>
      </c>
      <c r="AS9" s="33">
        <v>1</v>
      </c>
      <c r="AT9" s="33" t="s">
        <v>54</v>
      </c>
    </row>
    <row r="10" spans="1:46" ht="16.5" customHeight="1" x14ac:dyDescent="0.2">
      <c r="A10" s="18">
        <v>2</v>
      </c>
      <c r="B10" s="18">
        <f t="shared" si="3"/>
        <v>20250402</v>
      </c>
      <c r="C10" s="18" t="b">
        <f t="shared" ref="C10:C16" si="12">(L10="---")</f>
        <v>0</v>
      </c>
      <c r="D10" s="18" t="b">
        <f>IF(VLOOKUP(IF(ISERR(TEXT(WEEKDAY(DATEVALUE(CONCATENATE(K10,$W$5,".",$W$6))),"ddd")),1,WEEKDAY(DATEVALUE(CONCATENATE(K10,$W$5,".",$W$6)))),'zkrácené úvazky'!$B$19:$D$24,3)="ano",FALSE,TRUE)</f>
        <v>0</v>
      </c>
      <c r="E10" s="18" t="b">
        <f t="shared" ref="E10:E16" si="13">OR(L10="so",L10="ne")</f>
        <v>0</v>
      </c>
      <c r="F10" s="18" t="b">
        <f t="shared" ref="F10:F16" si="14">OR(C10,D10,E10)</f>
        <v>0</v>
      </c>
      <c r="G10" s="18" t="b">
        <f t="shared" si="4"/>
        <v>0</v>
      </c>
      <c r="H10" s="18" t="b">
        <f t="shared" si="5"/>
        <v>0</v>
      </c>
      <c r="I10" s="18" t="b">
        <f t="shared" si="6"/>
        <v>0</v>
      </c>
      <c r="J10" s="56"/>
      <c r="K10" s="65" t="str">
        <f t="shared" si="7"/>
        <v>2.</v>
      </c>
      <c r="L10" s="2" t="str">
        <f t="shared" si="8"/>
        <v>st</v>
      </c>
      <c r="M10" s="38">
        <f t="shared" si="9"/>
        <v>0</v>
      </c>
      <c r="N10" s="38">
        <f t="shared" si="10"/>
        <v>9.52</v>
      </c>
      <c r="O10" s="16"/>
      <c r="P10" s="27"/>
      <c r="Q10" s="32">
        <f t="shared" si="11"/>
        <v>0</v>
      </c>
      <c r="R10" s="28"/>
      <c r="S10" s="49"/>
      <c r="T10" s="50"/>
      <c r="V10" s="96" t="s">
        <v>55</v>
      </c>
      <c r="W10" s="97"/>
      <c r="Y10" s="40" t="s">
        <v>56</v>
      </c>
      <c r="Z10" s="41">
        <v>9</v>
      </c>
      <c r="AA10" s="41" t="str">
        <f>"-pře-"</f>
        <v>-pře-</v>
      </c>
      <c r="AB10" s="41" t="s">
        <v>57</v>
      </c>
      <c r="AD10" s="1">
        <v>2015</v>
      </c>
      <c r="AE10" s="1">
        <v>5</v>
      </c>
      <c r="AF10" s="1">
        <v>1</v>
      </c>
      <c r="AG10" s="1">
        <f t="shared" si="2"/>
        <v>20150501</v>
      </c>
      <c r="AH10" s="1">
        <v>1</v>
      </c>
      <c r="AI10" s="1" t="s">
        <v>58</v>
      </c>
      <c r="AJ10" s="1">
        <v>2015</v>
      </c>
      <c r="AK10" s="1">
        <v>2</v>
      </c>
      <c r="AL10" s="1">
        <v>10</v>
      </c>
      <c r="AM10" s="1">
        <f t="shared" si="0"/>
        <v>20150210</v>
      </c>
      <c r="AN10" s="1">
        <v>1</v>
      </c>
      <c r="AO10" s="33">
        <v>2015</v>
      </c>
      <c r="AP10" s="33">
        <v>10</v>
      </c>
      <c r="AQ10" s="33">
        <v>30</v>
      </c>
      <c r="AR10" s="33">
        <f t="shared" si="1"/>
        <v>20151030</v>
      </c>
      <c r="AS10" s="33">
        <v>1</v>
      </c>
      <c r="AT10" s="33" t="s">
        <v>54</v>
      </c>
    </row>
    <row r="11" spans="1:46" ht="16.5" customHeight="1" x14ac:dyDescent="0.2">
      <c r="A11" s="18">
        <v>3</v>
      </c>
      <c r="B11" s="18">
        <f t="shared" si="3"/>
        <v>20250403</v>
      </c>
      <c r="C11" s="18" t="b">
        <f t="shared" si="12"/>
        <v>0</v>
      </c>
      <c r="D11" s="18" t="b">
        <f>IF(VLOOKUP(IF(ISERR(TEXT(WEEKDAY(DATEVALUE(CONCATENATE(K11,$W$5,".",$W$6))),"ddd")),1,WEEKDAY(DATEVALUE(CONCATENATE(K11,$W$5,".",$W$6)))),'zkrácené úvazky'!$B$19:$D$24,3)="ano",FALSE,TRUE)</f>
        <v>1</v>
      </c>
      <c r="E11" s="18" t="b">
        <f t="shared" si="13"/>
        <v>0</v>
      </c>
      <c r="F11" s="18" t="b">
        <f t="shared" si="14"/>
        <v>1</v>
      </c>
      <c r="G11" s="18" t="b">
        <f t="shared" si="4"/>
        <v>0</v>
      </c>
      <c r="H11" s="18" t="b">
        <f t="shared" si="5"/>
        <v>0</v>
      </c>
      <c r="I11" s="18" t="b">
        <f t="shared" si="6"/>
        <v>0</v>
      </c>
      <c r="J11" s="56"/>
      <c r="K11" s="65" t="str">
        <f t="shared" si="7"/>
        <v>3.</v>
      </c>
      <c r="L11" s="2" t="str">
        <f t="shared" si="8"/>
        <v>čt</v>
      </c>
      <c r="M11" s="38">
        <f t="shared" si="9"/>
        <v>11</v>
      </c>
      <c r="N11" s="38" t="str">
        <f t="shared" si="10"/>
        <v>---</v>
      </c>
      <c r="O11" s="51"/>
      <c r="P11" s="27"/>
      <c r="Q11" s="32">
        <f t="shared" si="11"/>
        <v>0</v>
      </c>
      <c r="R11" s="28"/>
      <c r="S11" s="49"/>
      <c r="T11" s="50"/>
      <c r="V11" s="98"/>
      <c r="W11" s="99"/>
      <c r="Y11" s="41"/>
      <c r="Z11" s="41">
        <v>10</v>
      </c>
      <c r="AA11" s="41" t="s">
        <v>59</v>
      </c>
      <c r="AB11" s="41" t="s">
        <v>60</v>
      </c>
      <c r="AD11" s="1">
        <v>2015</v>
      </c>
      <c r="AE11" s="1">
        <v>5</v>
      </c>
      <c r="AF11" s="1">
        <v>8</v>
      </c>
      <c r="AG11" s="1">
        <f t="shared" si="2"/>
        <v>20150508</v>
      </c>
      <c r="AH11" s="1">
        <v>1</v>
      </c>
      <c r="AI11" s="1" t="s">
        <v>61</v>
      </c>
      <c r="AJ11" s="1">
        <v>2015</v>
      </c>
      <c r="AK11" s="1">
        <v>2</v>
      </c>
      <c r="AL11" s="1">
        <v>11</v>
      </c>
      <c r="AM11" s="1">
        <f t="shared" si="0"/>
        <v>20150211</v>
      </c>
      <c r="AN11" s="1">
        <v>1</v>
      </c>
      <c r="AO11" s="33">
        <v>2015</v>
      </c>
      <c r="AP11" s="33">
        <v>12</v>
      </c>
      <c r="AQ11" s="33">
        <v>23</v>
      </c>
      <c r="AR11" s="33">
        <f t="shared" si="1"/>
        <v>20151223</v>
      </c>
      <c r="AS11" s="33">
        <v>1</v>
      </c>
      <c r="AT11" s="33" t="s">
        <v>62</v>
      </c>
    </row>
    <row r="12" spans="1:46" ht="16.5" customHeight="1" x14ac:dyDescent="0.2">
      <c r="A12" s="18">
        <v>4</v>
      </c>
      <c r="B12" s="18">
        <f t="shared" si="3"/>
        <v>20250404</v>
      </c>
      <c r="C12" s="18" t="b">
        <f t="shared" si="12"/>
        <v>0</v>
      </c>
      <c r="D12" s="18" t="b">
        <f>IF(VLOOKUP(IF(ISERR(TEXT(WEEKDAY(DATEVALUE(CONCATENATE(K12,$W$5,".",$W$6))),"ddd")),1,WEEKDAY(DATEVALUE(CONCATENATE(K12,$W$5,".",$W$6)))),'zkrácené úvazky'!$B$19:$D$24,3)="ano",FALSE,TRUE)</f>
        <v>1</v>
      </c>
      <c r="E12" s="18" t="b">
        <f t="shared" si="13"/>
        <v>0</v>
      </c>
      <c r="F12" s="18" t="b">
        <f t="shared" si="14"/>
        <v>1</v>
      </c>
      <c r="G12" s="18" t="b">
        <f t="shared" si="4"/>
        <v>0</v>
      </c>
      <c r="H12" s="18" t="b">
        <f t="shared" si="5"/>
        <v>0</v>
      </c>
      <c r="I12" s="18" t="b">
        <f t="shared" si="6"/>
        <v>0</v>
      </c>
      <c r="J12" s="56"/>
      <c r="K12" s="65" t="str">
        <f t="shared" si="7"/>
        <v>4.</v>
      </c>
      <c r="L12" s="2" t="str">
        <f t="shared" si="8"/>
        <v>pá</v>
      </c>
      <c r="M12" s="38">
        <f t="shared" si="9"/>
        <v>11</v>
      </c>
      <c r="N12" s="38" t="str">
        <f t="shared" si="10"/>
        <v>---</v>
      </c>
      <c r="O12" s="16"/>
      <c r="P12" s="27"/>
      <c r="Q12" s="32">
        <f t="shared" si="11"/>
        <v>0</v>
      </c>
      <c r="R12" s="28"/>
      <c r="S12" s="49"/>
      <c r="T12" s="50"/>
      <c r="V12" s="98"/>
      <c r="W12" s="99"/>
      <c r="Y12" s="41"/>
      <c r="Z12" s="41">
        <v>11</v>
      </c>
      <c r="AA12" s="42" t="s">
        <v>63</v>
      </c>
      <c r="AB12" s="41"/>
      <c r="AD12" s="1">
        <v>2015</v>
      </c>
      <c r="AE12" s="1">
        <v>7</v>
      </c>
      <c r="AF12" s="1">
        <v>5</v>
      </c>
      <c r="AG12" s="1">
        <f t="shared" si="2"/>
        <v>20150705</v>
      </c>
      <c r="AH12" s="1">
        <v>1</v>
      </c>
      <c r="AI12" s="1" t="s">
        <v>64</v>
      </c>
      <c r="AJ12" s="1">
        <v>2015</v>
      </c>
      <c r="AK12" s="1">
        <v>2</v>
      </c>
      <c r="AL12" s="1">
        <v>12</v>
      </c>
      <c r="AM12" s="1">
        <f t="shared" si="0"/>
        <v>20150212</v>
      </c>
      <c r="AN12" s="1">
        <v>1</v>
      </c>
      <c r="AO12" s="33">
        <v>2015</v>
      </c>
      <c r="AP12" s="33">
        <v>12</v>
      </c>
      <c r="AQ12" s="33">
        <v>28</v>
      </c>
      <c r="AR12" s="33">
        <f t="shared" si="1"/>
        <v>20151228</v>
      </c>
      <c r="AS12" s="33">
        <v>1</v>
      </c>
      <c r="AT12" s="33" t="s">
        <v>62</v>
      </c>
    </row>
    <row r="13" spans="1:46" ht="16.5" customHeight="1" x14ac:dyDescent="0.2">
      <c r="A13" s="18">
        <v>5</v>
      </c>
      <c r="B13" s="18">
        <f t="shared" si="3"/>
        <v>20250405</v>
      </c>
      <c r="C13" s="18" t="b">
        <f t="shared" si="12"/>
        <v>0</v>
      </c>
      <c r="D13" s="18" t="b">
        <f>IF(VLOOKUP(IF(ISERR(TEXT(WEEKDAY(DATEVALUE(CONCATENATE(K13,$W$5,".",$W$6))),"ddd")),1,WEEKDAY(DATEVALUE(CONCATENATE(K13,$W$5,".",$W$6)))),'zkrácené úvazky'!$B$19:$D$24,3)="ano",FALSE,TRUE)</f>
        <v>1</v>
      </c>
      <c r="E13" s="18" t="b">
        <f t="shared" si="13"/>
        <v>1</v>
      </c>
      <c r="F13" s="18" t="b">
        <f t="shared" si="14"/>
        <v>1</v>
      </c>
      <c r="G13" s="18" t="b">
        <f t="shared" si="4"/>
        <v>0</v>
      </c>
      <c r="H13" s="18" t="b">
        <f t="shared" si="5"/>
        <v>0</v>
      </c>
      <c r="I13" s="18" t="b">
        <f t="shared" si="6"/>
        <v>0</v>
      </c>
      <c r="J13" s="56"/>
      <c r="K13" s="65" t="str">
        <f t="shared" si="7"/>
        <v>5.</v>
      </c>
      <c r="L13" s="2" t="str">
        <f t="shared" si="8"/>
        <v>so</v>
      </c>
      <c r="M13" s="38">
        <f t="shared" si="9"/>
        <v>11</v>
      </c>
      <c r="N13" s="38" t="str">
        <f t="shared" si="10"/>
        <v>---</v>
      </c>
      <c r="O13" s="16"/>
      <c r="P13" s="27"/>
      <c r="Q13" s="32">
        <f t="shared" si="11"/>
        <v>0</v>
      </c>
      <c r="R13" s="28"/>
      <c r="S13" s="49"/>
      <c r="T13" s="50"/>
      <c r="V13" s="98"/>
      <c r="W13" s="99"/>
      <c r="Y13" s="41"/>
      <c r="Z13" s="41">
        <v>12</v>
      </c>
      <c r="AA13" s="43" t="s">
        <v>65</v>
      </c>
      <c r="AB13" s="41" t="s">
        <v>66</v>
      </c>
      <c r="AD13" s="19">
        <v>2015</v>
      </c>
      <c r="AE13" s="19">
        <v>7</v>
      </c>
      <c r="AF13" s="19">
        <v>6</v>
      </c>
      <c r="AG13" s="19">
        <f t="shared" si="2"/>
        <v>20150706</v>
      </c>
      <c r="AH13" s="19">
        <v>1</v>
      </c>
      <c r="AI13" s="19" t="s">
        <v>67</v>
      </c>
      <c r="AJ13" s="19">
        <v>2015</v>
      </c>
      <c r="AK13" s="19">
        <v>2</v>
      </c>
      <c r="AL13" s="19">
        <v>13</v>
      </c>
      <c r="AM13" s="19">
        <f t="shared" si="0"/>
        <v>20150213</v>
      </c>
      <c r="AN13" s="19">
        <v>1</v>
      </c>
      <c r="AO13" s="33">
        <v>2015</v>
      </c>
      <c r="AP13" s="33">
        <v>12</v>
      </c>
      <c r="AQ13" s="33">
        <v>29</v>
      </c>
      <c r="AR13" s="33">
        <f t="shared" si="1"/>
        <v>20151229</v>
      </c>
      <c r="AS13" s="33">
        <v>1</v>
      </c>
      <c r="AT13" s="33" t="s">
        <v>62</v>
      </c>
    </row>
    <row r="14" spans="1:46" ht="16.5" customHeight="1" x14ac:dyDescent="0.2">
      <c r="A14" s="18">
        <v>6</v>
      </c>
      <c r="B14" s="18">
        <f t="shared" si="3"/>
        <v>20250406</v>
      </c>
      <c r="C14" s="18" t="b">
        <f t="shared" si="12"/>
        <v>0</v>
      </c>
      <c r="D14" s="18" t="b">
        <f>IF(VLOOKUP(IF(ISERR(TEXT(WEEKDAY(DATEVALUE(CONCATENATE(K14,$W$5,".",$W$6))),"ddd")),1,WEEKDAY(DATEVALUE(CONCATENATE(K14,$W$5,".",$W$6)))),'zkrácené úvazky'!$B$19:$D$24,3)="ano",FALSE,TRUE)</f>
        <v>1</v>
      </c>
      <c r="E14" s="18" t="b">
        <f t="shared" si="13"/>
        <v>1</v>
      </c>
      <c r="F14" s="18" t="b">
        <f t="shared" si="14"/>
        <v>1</v>
      </c>
      <c r="G14" s="18" t="b">
        <f t="shared" si="4"/>
        <v>0</v>
      </c>
      <c r="H14" s="18" t="b">
        <f t="shared" si="5"/>
        <v>0</v>
      </c>
      <c r="I14" s="18" t="b">
        <f t="shared" si="6"/>
        <v>0</v>
      </c>
      <c r="J14" s="56"/>
      <c r="K14" s="65" t="str">
        <f t="shared" si="7"/>
        <v>6.</v>
      </c>
      <c r="L14" s="2" t="str">
        <f t="shared" si="8"/>
        <v>ne</v>
      </c>
      <c r="M14" s="38">
        <f t="shared" si="9"/>
        <v>11</v>
      </c>
      <c r="N14" s="38" t="str">
        <f t="shared" si="10"/>
        <v>---</v>
      </c>
      <c r="O14" s="16"/>
      <c r="P14" s="27"/>
      <c r="Q14" s="32">
        <f t="shared" si="11"/>
        <v>0</v>
      </c>
      <c r="R14" s="28"/>
      <c r="S14" s="49"/>
      <c r="T14" s="50"/>
      <c r="V14" s="98"/>
      <c r="W14" s="99"/>
      <c r="Y14" s="41"/>
      <c r="Z14" s="41">
        <v>13</v>
      </c>
      <c r="AA14" s="43" t="s">
        <v>68</v>
      </c>
      <c r="AB14" s="41" t="s">
        <v>69</v>
      </c>
      <c r="AC14" s="36" t="s">
        <v>70</v>
      </c>
      <c r="AD14" s="33">
        <v>2015</v>
      </c>
      <c r="AE14" s="33">
        <v>9</v>
      </c>
      <c r="AF14" s="33">
        <v>28</v>
      </c>
      <c r="AG14" s="33">
        <f t="shared" si="2"/>
        <v>20150928</v>
      </c>
      <c r="AH14" s="33">
        <v>1</v>
      </c>
      <c r="AI14" s="33" t="s">
        <v>12</v>
      </c>
      <c r="AJ14" s="33">
        <v>2015</v>
      </c>
      <c r="AK14" s="33">
        <v>10</v>
      </c>
      <c r="AL14" s="33">
        <v>29</v>
      </c>
      <c r="AM14" s="33">
        <f t="shared" si="0"/>
        <v>20151029</v>
      </c>
      <c r="AN14" s="33">
        <v>1</v>
      </c>
      <c r="AO14" s="33">
        <v>2015</v>
      </c>
      <c r="AP14" s="33">
        <v>12</v>
      </c>
      <c r="AQ14" s="33">
        <v>30</v>
      </c>
      <c r="AR14" s="33">
        <f t="shared" si="1"/>
        <v>20151230</v>
      </c>
      <c r="AS14" s="33">
        <v>1</v>
      </c>
      <c r="AT14" s="33" t="s">
        <v>62</v>
      </c>
    </row>
    <row r="15" spans="1:46" ht="16.5" customHeight="1" x14ac:dyDescent="0.2">
      <c r="A15" s="18">
        <v>7</v>
      </c>
      <c r="B15" s="18">
        <f t="shared" si="3"/>
        <v>20250407</v>
      </c>
      <c r="C15" s="18" t="b">
        <f t="shared" si="12"/>
        <v>0</v>
      </c>
      <c r="D15" s="18" t="b">
        <f>IF(VLOOKUP(IF(ISERR(TEXT(WEEKDAY(DATEVALUE(CONCATENATE(K15,$W$5,".",$W$6))),"ddd")),1,WEEKDAY(DATEVALUE(CONCATENATE(K15,$W$5,".",$W$6)))),'zkrácené úvazky'!$B$19:$D$24,3)="ano",FALSE,TRUE)</f>
        <v>0</v>
      </c>
      <c r="E15" s="18" t="b">
        <f t="shared" si="13"/>
        <v>0</v>
      </c>
      <c r="F15" s="18" t="b">
        <f t="shared" si="14"/>
        <v>0</v>
      </c>
      <c r="G15" s="18" t="b">
        <f t="shared" si="4"/>
        <v>0</v>
      </c>
      <c r="H15" s="18" t="b">
        <f t="shared" si="5"/>
        <v>0</v>
      </c>
      <c r="I15" s="18" t="b">
        <f t="shared" si="6"/>
        <v>0</v>
      </c>
      <c r="J15" s="56"/>
      <c r="K15" s="65" t="str">
        <f t="shared" si="7"/>
        <v>7.</v>
      </c>
      <c r="L15" s="2" t="str">
        <f t="shared" si="8"/>
        <v>po</v>
      </c>
      <c r="M15" s="38">
        <f t="shared" si="9"/>
        <v>0</v>
      </c>
      <c r="N15" s="38">
        <f t="shared" si="10"/>
        <v>9.52</v>
      </c>
      <c r="O15" s="16"/>
      <c r="P15" s="27"/>
      <c r="Q15" s="32">
        <f t="shared" si="11"/>
        <v>0</v>
      </c>
      <c r="R15" s="28"/>
      <c r="S15" s="49"/>
      <c r="T15" s="50"/>
      <c r="V15" s="98"/>
      <c r="W15" s="99"/>
      <c r="Y15" s="41"/>
      <c r="Z15" s="41">
        <v>14</v>
      </c>
      <c r="AA15" s="43" t="s">
        <v>71</v>
      </c>
      <c r="AB15" s="41" t="s">
        <v>72</v>
      </c>
      <c r="AD15" s="33">
        <v>2015</v>
      </c>
      <c r="AE15" s="33">
        <v>10</v>
      </c>
      <c r="AF15" s="33">
        <v>28</v>
      </c>
      <c r="AG15" s="33">
        <f t="shared" si="2"/>
        <v>20151028</v>
      </c>
      <c r="AH15" s="33">
        <v>1</v>
      </c>
      <c r="AI15" s="33" t="s">
        <v>16</v>
      </c>
      <c r="AJ15" s="33">
        <v>2015</v>
      </c>
      <c r="AK15" s="33">
        <v>10</v>
      </c>
      <c r="AL15" s="33">
        <v>30</v>
      </c>
      <c r="AM15" s="33">
        <f t="shared" si="0"/>
        <v>20151030</v>
      </c>
      <c r="AN15" s="33">
        <v>1</v>
      </c>
      <c r="AO15" s="33">
        <v>2015</v>
      </c>
      <c r="AP15" s="33">
        <v>12</v>
      </c>
      <c r="AQ15" s="33">
        <v>31</v>
      </c>
      <c r="AR15" s="33">
        <f t="shared" si="1"/>
        <v>20151231</v>
      </c>
      <c r="AS15" s="33">
        <v>1</v>
      </c>
      <c r="AT15" s="33" t="s">
        <v>62</v>
      </c>
    </row>
    <row r="16" spans="1:46" ht="16.5" customHeight="1" x14ac:dyDescent="0.2">
      <c r="A16" s="18">
        <v>8</v>
      </c>
      <c r="B16" s="18">
        <f t="shared" si="3"/>
        <v>20250408</v>
      </c>
      <c r="C16" s="18" t="b">
        <f t="shared" si="12"/>
        <v>0</v>
      </c>
      <c r="D16" s="18" t="b">
        <f>IF(VLOOKUP(IF(ISERR(TEXT(WEEKDAY(DATEVALUE(CONCATENATE(K16,$W$5,".",$W$6))),"ddd")),1,WEEKDAY(DATEVALUE(CONCATENATE(K16,$W$5,".",$W$6)))),'zkrácené úvazky'!$B$19:$D$24,3)="ano",FALSE,TRUE)</f>
        <v>0</v>
      </c>
      <c r="E16" s="18" t="b">
        <f t="shared" si="13"/>
        <v>0</v>
      </c>
      <c r="F16" s="18" t="b">
        <f t="shared" si="14"/>
        <v>0</v>
      </c>
      <c r="G16" s="18" t="b">
        <f t="shared" si="4"/>
        <v>0</v>
      </c>
      <c r="H16" s="18" t="b">
        <f t="shared" si="5"/>
        <v>0</v>
      </c>
      <c r="I16" s="18" t="b">
        <f t="shared" si="6"/>
        <v>0</v>
      </c>
      <c r="J16" s="56"/>
      <c r="K16" s="65" t="str">
        <f t="shared" si="7"/>
        <v>8.</v>
      </c>
      <c r="L16" s="2" t="str">
        <f t="shared" si="8"/>
        <v>út</v>
      </c>
      <c r="M16" s="38">
        <f t="shared" si="9"/>
        <v>0</v>
      </c>
      <c r="N16" s="38">
        <f t="shared" si="10"/>
        <v>9.52</v>
      </c>
      <c r="O16" s="16"/>
      <c r="P16" s="27"/>
      <c r="Q16" s="32">
        <f t="shared" si="11"/>
        <v>0</v>
      </c>
      <c r="R16" s="28"/>
      <c r="S16" s="49"/>
      <c r="T16" s="50"/>
      <c r="V16" s="98"/>
      <c r="W16" s="99"/>
      <c r="AD16" s="33">
        <v>2015</v>
      </c>
      <c r="AE16" s="33">
        <v>11</v>
      </c>
      <c r="AF16" s="33">
        <v>17</v>
      </c>
      <c r="AG16" s="33">
        <f t="shared" si="2"/>
        <v>20151117</v>
      </c>
      <c r="AH16" s="33">
        <v>1</v>
      </c>
      <c r="AI16" s="33" t="s">
        <v>19</v>
      </c>
      <c r="AJ16" s="33">
        <v>2015</v>
      </c>
      <c r="AK16" s="33">
        <v>12</v>
      </c>
      <c r="AL16" s="33">
        <v>23</v>
      </c>
      <c r="AM16" s="33">
        <f t="shared" si="0"/>
        <v>20151223</v>
      </c>
      <c r="AN16" s="33">
        <v>1</v>
      </c>
      <c r="AO16" s="33">
        <v>2016</v>
      </c>
      <c r="AP16" s="33">
        <v>1</v>
      </c>
      <c r="AQ16" s="33">
        <v>29</v>
      </c>
      <c r="AR16" s="33">
        <f t="shared" si="1"/>
        <v>20160129</v>
      </c>
      <c r="AS16" s="33">
        <v>1</v>
      </c>
      <c r="AT16" s="33" t="s">
        <v>73</v>
      </c>
    </row>
    <row r="17" spans="1:46" ht="16.5" customHeight="1" x14ac:dyDescent="0.2">
      <c r="A17" s="18">
        <v>9</v>
      </c>
      <c r="B17" s="18">
        <f t="shared" si="3"/>
        <v>20250409</v>
      </c>
      <c r="C17" s="18" t="b">
        <f t="shared" ref="C17:C39" si="15">(L17="---")</f>
        <v>0</v>
      </c>
      <c r="D17" s="18" t="b">
        <f>IF(VLOOKUP(IF(ISERR(TEXT(WEEKDAY(DATEVALUE(CONCATENATE(K17,$W$5,".",$W$6))),"ddd")),1,WEEKDAY(DATEVALUE(CONCATENATE(K17,$W$5,".",$W$6)))),'zkrácené úvazky'!$B$19:$D$24,3)="ano",FALSE,TRUE)</f>
        <v>0</v>
      </c>
      <c r="E17" s="18" t="b">
        <f t="shared" ref="E17:E39" si="16">OR(L17="so",L17="ne")</f>
        <v>0</v>
      </c>
      <c r="F17" s="18" t="b">
        <f t="shared" ref="F17:F39" si="17">OR(C17,D17,E17)</f>
        <v>0</v>
      </c>
      <c r="G17" s="18" t="b">
        <f t="shared" si="4"/>
        <v>0</v>
      </c>
      <c r="H17" s="18" t="b">
        <f t="shared" si="5"/>
        <v>0</v>
      </c>
      <c r="I17" s="18" t="b">
        <f t="shared" si="6"/>
        <v>0</v>
      </c>
      <c r="J17" s="56"/>
      <c r="K17" s="65" t="str">
        <f t="shared" si="7"/>
        <v>9.</v>
      </c>
      <c r="L17" s="2" t="str">
        <f t="shared" si="8"/>
        <v>st</v>
      </c>
      <c r="M17" s="38">
        <f t="shared" si="9"/>
        <v>0</v>
      </c>
      <c r="N17" s="38">
        <f t="shared" si="10"/>
        <v>9.52</v>
      </c>
      <c r="O17" s="16"/>
      <c r="P17" s="17"/>
      <c r="Q17" s="32">
        <f t="shared" si="11"/>
        <v>0</v>
      </c>
      <c r="R17" s="29"/>
      <c r="S17" s="49"/>
      <c r="T17" s="50"/>
      <c r="V17" s="98"/>
      <c r="W17" s="99"/>
      <c r="AD17" s="33">
        <v>2015</v>
      </c>
      <c r="AE17" s="33">
        <v>12</v>
      </c>
      <c r="AF17" s="33">
        <v>24</v>
      </c>
      <c r="AG17" s="33">
        <f t="shared" si="2"/>
        <v>20151224</v>
      </c>
      <c r="AH17" s="33">
        <v>1</v>
      </c>
      <c r="AI17" s="33" t="s">
        <v>24</v>
      </c>
      <c r="AJ17" s="33">
        <v>2015</v>
      </c>
      <c r="AK17" s="33">
        <v>12</v>
      </c>
      <c r="AL17" s="33">
        <v>28</v>
      </c>
      <c r="AM17" s="33">
        <f t="shared" si="0"/>
        <v>20151228</v>
      </c>
      <c r="AN17" s="33">
        <v>1</v>
      </c>
      <c r="AO17" s="33">
        <v>2016</v>
      </c>
      <c r="AP17" s="33">
        <v>2</v>
      </c>
      <c r="AQ17" s="33">
        <v>15</v>
      </c>
      <c r="AR17" s="33">
        <f t="shared" si="1"/>
        <v>20160215</v>
      </c>
      <c r="AS17" s="33">
        <v>1</v>
      </c>
      <c r="AT17" s="33" t="s">
        <v>74</v>
      </c>
    </row>
    <row r="18" spans="1:46" ht="16.5" customHeight="1" x14ac:dyDescent="0.2">
      <c r="A18" s="18">
        <v>10</v>
      </c>
      <c r="B18" s="18">
        <f t="shared" si="3"/>
        <v>20250410</v>
      </c>
      <c r="C18" s="18" t="b">
        <f t="shared" si="15"/>
        <v>0</v>
      </c>
      <c r="D18" s="18" t="b">
        <f>IF(VLOOKUP(IF(ISERR(TEXT(WEEKDAY(DATEVALUE(CONCATENATE(K18,$W$5,".",$W$6))),"ddd")),1,WEEKDAY(DATEVALUE(CONCATENATE(K18,$W$5,".",$W$6)))),'zkrácené úvazky'!$B$19:$D$24,3)="ano",FALSE,TRUE)</f>
        <v>1</v>
      </c>
      <c r="E18" s="18" t="b">
        <f t="shared" si="16"/>
        <v>0</v>
      </c>
      <c r="F18" s="18" t="b">
        <f t="shared" si="17"/>
        <v>1</v>
      </c>
      <c r="G18" s="18" t="b">
        <f t="shared" si="4"/>
        <v>0</v>
      </c>
      <c r="H18" s="18" t="b">
        <f t="shared" si="5"/>
        <v>0</v>
      </c>
      <c r="I18" s="18" t="b">
        <f t="shared" si="6"/>
        <v>0</v>
      </c>
      <c r="J18" s="56"/>
      <c r="K18" s="65" t="str">
        <f t="shared" si="7"/>
        <v>10.</v>
      </c>
      <c r="L18" s="2" t="str">
        <f t="shared" si="8"/>
        <v>čt</v>
      </c>
      <c r="M18" s="38">
        <f t="shared" si="9"/>
        <v>11</v>
      </c>
      <c r="N18" s="38" t="str">
        <f t="shared" si="10"/>
        <v>---</v>
      </c>
      <c r="O18" s="16"/>
      <c r="P18" s="17"/>
      <c r="Q18" s="32">
        <f t="shared" si="11"/>
        <v>0</v>
      </c>
      <c r="R18" s="28"/>
      <c r="S18" s="49"/>
      <c r="T18" s="50"/>
      <c r="V18" s="98"/>
      <c r="W18" s="99"/>
      <c r="AD18" s="33">
        <v>2015</v>
      </c>
      <c r="AE18" s="33">
        <v>12</v>
      </c>
      <c r="AF18" s="33">
        <v>25</v>
      </c>
      <c r="AG18" s="33">
        <f t="shared" si="2"/>
        <v>20151225</v>
      </c>
      <c r="AH18" s="33">
        <v>1</v>
      </c>
      <c r="AI18" s="33" t="s">
        <v>24</v>
      </c>
      <c r="AJ18" s="33">
        <v>2015</v>
      </c>
      <c r="AK18" s="33">
        <v>12</v>
      </c>
      <c r="AL18" s="33">
        <v>29</v>
      </c>
      <c r="AM18" s="33">
        <f t="shared" si="0"/>
        <v>20151229</v>
      </c>
      <c r="AN18" s="33">
        <v>1</v>
      </c>
      <c r="AO18" s="33">
        <v>2016</v>
      </c>
      <c r="AP18" s="33">
        <v>2</v>
      </c>
      <c r="AQ18" s="33">
        <v>16</v>
      </c>
      <c r="AR18" s="33">
        <f t="shared" si="1"/>
        <v>20160216</v>
      </c>
      <c r="AS18" s="33">
        <v>1</v>
      </c>
      <c r="AT18" s="33" t="s">
        <v>74</v>
      </c>
    </row>
    <row r="19" spans="1:46" ht="16.5" customHeight="1" thickBot="1" x14ac:dyDescent="0.25">
      <c r="A19" s="18">
        <v>11</v>
      </c>
      <c r="B19" s="18">
        <f t="shared" si="3"/>
        <v>20250411</v>
      </c>
      <c r="C19" s="18" t="b">
        <f t="shared" si="15"/>
        <v>0</v>
      </c>
      <c r="D19" s="18" t="b">
        <f>IF(VLOOKUP(IF(ISERR(TEXT(WEEKDAY(DATEVALUE(CONCATENATE(K19,$W$5,".",$W$6))),"ddd")),1,WEEKDAY(DATEVALUE(CONCATENATE(K19,$W$5,".",$W$6)))),'zkrácené úvazky'!$B$19:$D$24,3)="ano",FALSE,TRUE)</f>
        <v>1</v>
      </c>
      <c r="E19" s="18" t="b">
        <f t="shared" si="16"/>
        <v>0</v>
      </c>
      <c r="F19" s="18" t="b">
        <f t="shared" si="17"/>
        <v>1</v>
      </c>
      <c r="G19" s="18" t="b">
        <f t="shared" si="4"/>
        <v>0</v>
      </c>
      <c r="H19" s="18" t="b">
        <f t="shared" si="5"/>
        <v>0</v>
      </c>
      <c r="I19" s="18" t="b">
        <f t="shared" si="6"/>
        <v>0</v>
      </c>
      <c r="J19" s="56"/>
      <c r="K19" s="65" t="str">
        <f t="shared" si="7"/>
        <v>11.</v>
      </c>
      <c r="L19" s="2" t="str">
        <f t="shared" si="8"/>
        <v>pá</v>
      </c>
      <c r="M19" s="38">
        <f t="shared" si="9"/>
        <v>11</v>
      </c>
      <c r="N19" s="38" t="str">
        <f t="shared" si="10"/>
        <v>---</v>
      </c>
      <c r="O19" s="16"/>
      <c r="P19" s="17"/>
      <c r="Q19" s="32">
        <f t="shared" si="11"/>
        <v>0</v>
      </c>
      <c r="R19" s="28"/>
      <c r="S19" s="49"/>
      <c r="T19" s="50"/>
      <c r="V19" s="100"/>
      <c r="W19" s="101"/>
      <c r="AD19" s="33">
        <v>2015</v>
      </c>
      <c r="AE19" s="33">
        <v>12</v>
      </c>
      <c r="AF19" s="33">
        <v>26</v>
      </c>
      <c r="AG19" s="33">
        <f t="shared" si="2"/>
        <v>20151226</v>
      </c>
      <c r="AH19" s="33">
        <v>1</v>
      </c>
      <c r="AI19" s="33" t="s">
        <v>24</v>
      </c>
      <c r="AJ19" s="33">
        <v>2015</v>
      </c>
      <c r="AK19" s="33">
        <v>12</v>
      </c>
      <c r="AL19" s="33">
        <v>30</v>
      </c>
      <c r="AM19" s="33">
        <f t="shared" si="0"/>
        <v>20151230</v>
      </c>
      <c r="AN19" s="33">
        <v>1</v>
      </c>
      <c r="AO19" s="33">
        <v>2016</v>
      </c>
      <c r="AP19" s="33">
        <v>2</v>
      </c>
      <c r="AQ19" s="33">
        <v>17</v>
      </c>
      <c r="AR19" s="33">
        <f t="shared" si="1"/>
        <v>20160217</v>
      </c>
      <c r="AS19" s="33">
        <v>1</v>
      </c>
      <c r="AT19" s="33" t="s">
        <v>74</v>
      </c>
    </row>
    <row r="20" spans="1:46" ht="16.5" customHeight="1" thickBot="1" x14ac:dyDescent="0.25">
      <c r="A20" s="18">
        <v>12</v>
      </c>
      <c r="B20" s="18">
        <f t="shared" si="3"/>
        <v>20250412</v>
      </c>
      <c r="C20" s="18" t="b">
        <f t="shared" si="15"/>
        <v>0</v>
      </c>
      <c r="D20" s="18" t="b">
        <f>IF(VLOOKUP(IF(ISERR(TEXT(WEEKDAY(DATEVALUE(CONCATENATE(K20,$W$5,".",$W$6))),"ddd")),1,WEEKDAY(DATEVALUE(CONCATENATE(K20,$W$5,".",$W$6)))),'zkrácené úvazky'!$B$19:$D$24,3)="ano",FALSE,TRUE)</f>
        <v>1</v>
      </c>
      <c r="E20" s="18" t="b">
        <f t="shared" si="16"/>
        <v>1</v>
      </c>
      <c r="F20" s="18" t="b">
        <f t="shared" si="17"/>
        <v>1</v>
      </c>
      <c r="G20" s="18" t="b">
        <f t="shared" si="4"/>
        <v>0</v>
      </c>
      <c r="H20" s="18" t="b">
        <f t="shared" si="5"/>
        <v>0</v>
      </c>
      <c r="I20" s="18" t="b">
        <f t="shared" si="6"/>
        <v>0</v>
      </c>
      <c r="J20" s="56"/>
      <c r="K20" s="65" t="str">
        <f t="shared" si="7"/>
        <v>12.</v>
      </c>
      <c r="L20" s="2" t="str">
        <f t="shared" si="8"/>
        <v>so</v>
      </c>
      <c r="M20" s="38">
        <f t="shared" si="9"/>
        <v>11</v>
      </c>
      <c r="N20" s="38" t="str">
        <f t="shared" si="10"/>
        <v>---</v>
      </c>
      <c r="O20" s="16"/>
      <c r="P20" s="17"/>
      <c r="Q20" s="32">
        <f t="shared" si="11"/>
        <v>0</v>
      </c>
      <c r="R20" s="28"/>
      <c r="S20" s="49"/>
      <c r="T20" s="50"/>
      <c r="AD20" s="33">
        <v>2016</v>
      </c>
      <c r="AE20" s="33">
        <v>1</v>
      </c>
      <c r="AF20" s="33">
        <v>1</v>
      </c>
      <c r="AG20" s="33">
        <f t="shared" si="2"/>
        <v>20160101</v>
      </c>
      <c r="AH20" s="33">
        <v>1</v>
      </c>
      <c r="AI20" s="33" t="s">
        <v>50</v>
      </c>
      <c r="AJ20" s="33">
        <v>2015</v>
      </c>
      <c r="AK20" s="33">
        <v>12</v>
      </c>
      <c r="AL20" s="33">
        <v>31</v>
      </c>
      <c r="AM20" s="33">
        <f t="shared" si="0"/>
        <v>20151231</v>
      </c>
      <c r="AN20" s="33">
        <v>1</v>
      </c>
      <c r="AO20" s="33">
        <v>2016</v>
      </c>
      <c r="AP20" s="33">
        <v>2</v>
      </c>
      <c r="AQ20" s="33">
        <v>18</v>
      </c>
      <c r="AR20" s="33">
        <f t="shared" si="1"/>
        <v>20160218</v>
      </c>
      <c r="AS20" s="33">
        <v>1</v>
      </c>
      <c r="AT20" s="33" t="s">
        <v>74</v>
      </c>
    </row>
    <row r="21" spans="1:46" ht="16.5" customHeight="1" x14ac:dyDescent="0.2">
      <c r="A21" s="18">
        <v>13</v>
      </c>
      <c r="B21" s="18">
        <f t="shared" si="3"/>
        <v>20250413</v>
      </c>
      <c r="C21" s="18" t="b">
        <f t="shared" si="15"/>
        <v>0</v>
      </c>
      <c r="D21" s="18" t="b">
        <f>IF(VLOOKUP(IF(ISERR(TEXT(WEEKDAY(DATEVALUE(CONCATENATE(K21,$W$5,".",$W$6))),"ddd")),1,WEEKDAY(DATEVALUE(CONCATENATE(K21,$W$5,".",$W$6)))),'zkrácené úvazky'!$B$19:$D$24,3)="ano",FALSE,TRUE)</f>
        <v>1</v>
      </c>
      <c r="E21" s="18" t="b">
        <f t="shared" si="16"/>
        <v>1</v>
      </c>
      <c r="F21" s="18" t="b">
        <f t="shared" si="17"/>
        <v>1</v>
      </c>
      <c r="G21" s="18" t="b">
        <f t="shared" si="4"/>
        <v>0</v>
      </c>
      <c r="H21" s="18" t="b">
        <f t="shared" si="5"/>
        <v>0</v>
      </c>
      <c r="I21" s="18" t="b">
        <f t="shared" si="6"/>
        <v>0</v>
      </c>
      <c r="J21" s="56"/>
      <c r="K21" s="65" t="str">
        <f t="shared" si="7"/>
        <v>13.</v>
      </c>
      <c r="L21" s="2" t="str">
        <f t="shared" si="8"/>
        <v>ne</v>
      </c>
      <c r="M21" s="38">
        <f t="shared" si="9"/>
        <v>11</v>
      </c>
      <c r="N21" s="38" t="str">
        <f t="shared" si="10"/>
        <v>---</v>
      </c>
      <c r="O21" s="16"/>
      <c r="P21" s="17"/>
      <c r="Q21" s="32">
        <f t="shared" si="11"/>
        <v>0</v>
      </c>
      <c r="R21" s="28"/>
      <c r="S21" s="49"/>
      <c r="T21" s="50"/>
      <c r="V21" s="134" t="s">
        <v>75</v>
      </c>
      <c r="W21" s="135"/>
      <c r="AD21" s="33">
        <v>2016</v>
      </c>
      <c r="AE21" s="33">
        <v>3</v>
      </c>
      <c r="AF21" s="33">
        <v>28</v>
      </c>
      <c r="AG21" s="33">
        <f t="shared" si="2"/>
        <v>20160328</v>
      </c>
      <c r="AH21" s="33">
        <v>1</v>
      </c>
      <c r="AI21" s="33" t="s">
        <v>53</v>
      </c>
      <c r="AJ21" s="33">
        <v>2016</v>
      </c>
      <c r="AK21" s="33">
        <v>2</v>
      </c>
      <c r="AL21" s="33">
        <v>15</v>
      </c>
      <c r="AM21" s="33">
        <f t="shared" si="0"/>
        <v>20160215</v>
      </c>
      <c r="AN21" s="33">
        <v>1</v>
      </c>
      <c r="AO21" s="33">
        <v>2016</v>
      </c>
      <c r="AP21" s="33">
        <v>2</v>
      </c>
      <c r="AQ21" s="33">
        <v>19</v>
      </c>
      <c r="AR21" s="33">
        <f t="shared" si="1"/>
        <v>20160219</v>
      </c>
      <c r="AS21" s="33">
        <v>1</v>
      </c>
      <c r="AT21" s="33" t="s">
        <v>74</v>
      </c>
    </row>
    <row r="22" spans="1:46" ht="16.5" customHeight="1" x14ac:dyDescent="0.2">
      <c r="A22" s="18">
        <v>14</v>
      </c>
      <c r="B22" s="18">
        <f t="shared" si="3"/>
        <v>20250414</v>
      </c>
      <c r="C22" s="18" t="b">
        <f t="shared" si="15"/>
        <v>0</v>
      </c>
      <c r="D22" s="18" t="b">
        <f>IF(VLOOKUP(IF(ISERR(TEXT(WEEKDAY(DATEVALUE(CONCATENATE(K22,$W$5,".",$W$6))),"ddd")),1,WEEKDAY(DATEVALUE(CONCATENATE(K22,$W$5,".",$W$6)))),'zkrácené úvazky'!$B$19:$D$24,3)="ano",FALSE,TRUE)</f>
        <v>0</v>
      </c>
      <c r="E22" s="18" t="b">
        <f t="shared" si="16"/>
        <v>0</v>
      </c>
      <c r="F22" s="18" t="b">
        <f t="shared" si="17"/>
        <v>0</v>
      </c>
      <c r="G22" s="18" t="b">
        <f t="shared" si="4"/>
        <v>0</v>
      </c>
      <c r="H22" s="18" t="b">
        <f t="shared" si="5"/>
        <v>0</v>
      </c>
      <c r="I22" s="18" t="b">
        <f t="shared" si="6"/>
        <v>0</v>
      </c>
      <c r="J22" s="56"/>
      <c r="K22" s="65" t="str">
        <f t="shared" si="7"/>
        <v>14.</v>
      </c>
      <c r="L22" s="2" t="str">
        <f t="shared" si="8"/>
        <v>po</v>
      </c>
      <c r="M22" s="38">
        <f t="shared" si="9"/>
        <v>0</v>
      </c>
      <c r="N22" s="38">
        <f t="shared" si="10"/>
        <v>9.52</v>
      </c>
      <c r="O22" s="16"/>
      <c r="P22" s="17"/>
      <c r="Q22" s="32">
        <f t="shared" si="11"/>
        <v>0</v>
      </c>
      <c r="R22" s="28"/>
      <c r="S22" s="49"/>
      <c r="T22" s="50"/>
      <c r="V22" s="55" t="s">
        <v>76</v>
      </c>
      <c r="W22" s="57" t="s">
        <v>77</v>
      </c>
      <c r="AD22" s="33">
        <v>2016</v>
      </c>
      <c r="AE22" s="33">
        <v>5</v>
      </c>
      <c r="AF22" s="33">
        <v>1</v>
      </c>
      <c r="AG22" s="33">
        <f t="shared" si="2"/>
        <v>20160501</v>
      </c>
      <c r="AH22" s="33">
        <v>1</v>
      </c>
      <c r="AI22" s="33" t="s">
        <v>58</v>
      </c>
      <c r="AJ22" s="33">
        <v>2016</v>
      </c>
      <c r="AK22" s="33">
        <v>2</v>
      </c>
      <c r="AL22" s="33">
        <v>16</v>
      </c>
      <c r="AM22" s="33">
        <f t="shared" si="0"/>
        <v>20160216</v>
      </c>
      <c r="AN22" s="33">
        <v>1</v>
      </c>
      <c r="AO22" s="33">
        <v>2016</v>
      </c>
      <c r="AP22" s="33">
        <v>3</v>
      </c>
      <c r="AQ22" s="33">
        <v>24</v>
      </c>
      <c r="AR22" s="33">
        <f t="shared" si="1"/>
        <v>20160324</v>
      </c>
      <c r="AS22" s="33">
        <v>1</v>
      </c>
      <c r="AT22" s="33" t="s">
        <v>78</v>
      </c>
    </row>
    <row r="23" spans="1:46" ht="16.5" customHeight="1" x14ac:dyDescent="0.2">
      <c r="A23" s="18">
        <v>15</v>
      </c>
      <c r="B23" s="18">
        <f t="shared" si="3"/>
        <v>20250415</v>
      </c>
      <c r="C23" s="18" t="b">
        <f t="shared" si="15"/>
        <v>0</v>
      </c>
      <c r="D23" s="18" t="b">
        <f>IF(VLOOKUP(IF(ISERR(TEXT(WEEKDAY(DATEVALUE(CONCATENATE(K23,$W$5,".",$W$6))),"ddd")),1,WEEKDAY(DATEVALUE(CONCATENATE(K23,$W$5,".",$W$6)))),'zkrácené úvazky'!$B$19:$D$24,3)="ano",FALSE,TRUE)</f>
        <v>0</v>
      </c>
      <c r="E23" s="18" t="b">
        <f t="shared" si="16"/>
        <v>0</v>
      </c>
      <c r="F23" s="18" t="b">
        <f t="shared" si="17"/>
        <v>0</v>
      </c>
      <c r="G23" s="18" t="b">
        <f t="shared" si="4"/>
        <v>0</v>
      </c>
      <c r="H23" s="18" t="b">
        <f t="shared" si="5"/>
        <v>0</v>
      </c>
      <c r="I23" s="18" t="b">
        <f t="shared" si="6"/>
        <v>0</v>
      </c>
      <c r="J23" s="56"/>
      <c r="K23" s="65" t="str">
        <f t="shared" si="7"/>
        <v>15.</v>
      </c>
      <c r="L23" s="2" t="str">
        <f t="shared" si="8"/>
        <v>út</v>
      </c>
      <c r="M23" s="38">
        <f t="shared" si="9"/>
        <v>0</v>
      </c>
      <c r="N23" s="38">
        <f t="shared" si="10"/>
        <v>9.52</v>
      </c>
      <c r="O23" s="16"/>
      <c r="P23" s="17"/>
      <c r="Q23" s="32">
        <f t="shared" si="11"/>
        <v>0</v>
      </c>
      <c r="R23" s="28"/>
      <c r="S23" s="49"/>
      <c r="T23" s="50"/>
      <c r="V23" s="55" t="s">
        <v>79</v>
      </c>
      <c r="W23" s="57" t="s">
        <v>80</v>
      </c>
      <c r="AD23" s="33">
        <v>2016</v>
      </c>
      <c r="AE23" s="33">
        <v>5</v>
      </c>
      <c r="AF23" s="33">
        <v>8</v>
      </c>
      <c r="AG23" s="33">
        <f t="shared" si="2"/>
        <v>20160508</v>
      </c>
      <c r="AH23" s="33">
        <v>1</v>
      </c>
      <c r="AI23" s="33" t="s">
        <v>61</v>
      </c>
      <c r="AJ23" s="33">
        <v>2016</v>
      </c>
      <c r="AK23" s="33">
        <v>2</v>
      </c>
      <c r="AL23" s="33">
        <v>17</v>
      </c>
      <c r="AM23" s="33">
        <f t="shared" si="0"/>
        <v>20160217</v>
      </c>
      <c r="AN23" s="33">
        <v>1</v>
      </c>
      <c r="AO23" s="34">
        <v>2016</v>
      </c>
      <c r="AP23" s="34">
        <v>3</v>
      </c>
      <c r="AQ23" s="34">
        <v>25</v>
      </c>
      <c r="AR23" s="34">
        <f t="shared" si="1"/>
        <v>20160325</v>
      </c>
      <c r="AS23" s="34">
        <v>1</v>
      </c>
      <c r="AT23" s="34" t="s">
        <v>78</v>
      </c>
    </row>
    <row r="24" spans="1:46" ht="16.5" customHeight="1" x14ac:dyDescent="0.2">
      <c r="A24" s="18">
        <v>16</v>
      </c>
      <c r="B24" s="18">
        <f t="shared" si="3"/>
        <v>20250416</v>
      </c>
      <c r="C24" s="18" t="b">
        <f t="shared" si="15"/>
        <v>0</v>
      </c>
      <c r="D24" s="18" t="b">
        <f>IF(VLOOKUP(IF(ISERR(TEXT(WEEKDAY(DATEVALUE(CONCATENATE(K24,$W$5,".",$W$6))),"ddd")),1,WEEKDAY(DATEVALUE(CONCATENATE(K24,$W$5,".",$W$6)))),'zkrácené úvazky'!$B$19:$D$24,3)="ano",FALSE,TRUE)</f>
        <v>0</v>
      </c>
      <c r="E24" s="18" t="b">
        <f t="shared" si="16"/>
        <v>0</v>
      </c>
      <c r="F24" s="18" t="b">
        <f t="shared" si="17"/>
        <v>0</v>
      </c>
      <c r="G24" s="18" t="b">
        <f t="shared" si="4"/>
        <v>0</v>
      </c>
      <c r="H24" s="18" t="b">
        <f t="shared" si="5"/>
        <v>0</v>
      </c>
      <c r="I24" s="18" t="b">
        <f t="shared" si="6"/>
        <v>0</v>
      </c>
      <c r="J24" s="56"/>
      <c r="K24" s="65" t="str">
        <f t="shared" si="7"/>
        <v>16.</v>
      </c>
      <c r="L24" s="2" t="str">
        <f t="shared" si="8"/>
        <v>st</v>
      </c>
      <c r="M24" s="38">
        <f t="shared" si="9"/>
        <v>0</v>
      </c>
      <c r="N24" s="38">
        <f t="shared" si="10"/>
        <v>9.52</v>
      </c>
      <c r="O24" s="16"/>
      <c r="P24" s="17"/>
      <c r="Q24" s="32">
        <f t="shared" si="11"/>
        <v>0</v>
      </c>
      <c r="R24" s="28"/>
      <c r="S24" s="49"/>
      <c r="T24" s="50"/>
      <c r="V24" s="55" t="s">
        <v>81</v>
      </c>
      <c r="W24" s="57" t="s">
        <v>82</v>
      </c>
      <c r="AD24" s="33">
        <v>2016</v>
      </c>
      <c r="AE24" s="33">
        <v>7</v>
      </c>
      <c r="AF24" s="33">
        <v>5</v>
      </c>
      <c r="AG24" s="33">
        <f t="shared" si="2"/>
        <v>20160705</v>
      </c>
      <c r="AH24" s="33">
        <v>1</v>
      </c>
      <c r="AI24" s="33" t="s">
        <v>64</v>
      </c>
      <c r="AJ24" s="33">
        <v>2016</v>
      </c>
      <c r="AK24" s="33">
        <v>2</v>
      </c>
      <c r="AL24" s="33">
        <v>18</v>
      </c>
      <c r="AM24" s="33">
        <f t="shared" si="0"/>
        <v>20160218</v>
      </c>
      <c r="AN24" s="33">
        <v>1</v>
      </c>
      <c r="AO24" s="1">
        <v>2016</v>
      </c>
      <c r="AP24" s="1">
        <v>10</v>
      </c>
      <c r="AQ24" s="1">
        <v>26</v>
      </c>
      <c r="AR24" s="1">
        <f t="shared" si="1"/>
        <v>20161026</v>
      </c>
      <c r="AS24" s="1">
        <v>1</v>
      </c>
      <c r="AT24" s="1" t="s">
        <v>54</v>
      </c>
    </row>
    <row r="25" spans="1:46" ht="16.5" customHeight="1" x14ac:dyDescent="0.2">
      <c r="A25" s="18">
        <v>17</v>
      </c>
      <c r="B25" s="18">
        <f t="shared" si="3"/>
        <v>20250417</v>
      </c>
      <c r="C25" s="18" t="b">
        <f t="shared" si="15"/>
        <v>0</v>
      </c>
      <c r="D25" s="18" t="b">
        <f>IF(VLOOKUP(IF(ISERR(TEXT(WEEKDAY(DATEVALUE(CONCATENATE(K25,$W$5,".",$W$6))),"ddd")),1,WEEKDAY(DATEVALUE(CONCATENATE(K25,$W$5,".",$W$6)))),'zkrácené úvazky'!$B$19:$D$24,3)="ano",FALSE,TRUE)</f>
        <v>1</v>
      </c>
      <c r="E25" s="18" t="b">
        <f t="shared" si="16"/>
        <v>0</v>
      </c>
      <c r="F25" s="18" t="b">
        <f t="shared" si="17"/>
        <v>1</v>
      </c>
      <c r="G25" s="18" t="b">
        <f t="shared" si="4"/>
        <v>0</v>
      </c>
      <c r="H25" s="18" t="b">
        <f t="shared" si="5"/>
        <v>0</v>
      </c>
      <c r="I25" s="18" t="b">
        <f t="shared" si="6"/>
        <v>1</v>
      </c>
      <c r="J25" s="56"/>
      <c r="K25" s="65" t="str">
        <f t="shared" si="7"/>
        <v>17.</v>
      </c>
      <c r="L25" s="2" t="str">
        <f t="shared" si="8"/>
        <v>čt</v>
      </c>
      <c r="M25" s="38">
        <f t="shared" si="9"/>
        <v>11</v>
      </c>
      <c r="N25" s="38" t="str">
        <f t="shared" si="10"/>
        <v>---</v>
      </c>
      <c r="O25" s="16"/>
      <c r="P25" s="17"/>
      <c r="Q25" s="32">
        <f t="shared" si="11"/>
        <v>0</v>
      </c>
      <c r="R25" s="28"/>
      <c r="S25" s="49"/>
      <c r="T25" s="50"/>
      <c r="V25" s="55" t="s">
        <v>83</v>
      </c>
      <c r="W25" s="57" t="s">
        <v>84</v>
      </c>
      <c r="AC25" s="19"/>
      <c r="AD25" s="34">
        <v>2016</v>
      </c>
      <c r="AE25" s="34">
        <v>7</v>
      </c>
      <c r="AF25" s="34">
        <v>6</v>
      </c>
      <c r="AG25" s="34">
        <f t="shared" si="2"/>
        <v>20160706</v>
      </c>
      <c r="AH25" s="34">
        <v>1</v>
      </c>
      <c r="AI25" s="34" t="s">
        <v>67</v>
      </c>
      <c r="AJ25" s="34">
        <v>2016</v>
      </c>
      <c r="AK25" s="34">
        <v>2</v>
      </c>
      <c r="AL25" s="34">
        <v>19</v>
      </c>
      <c r="AM25" s="34">
        <f t="shared" si="0"/>
        <v>20160219</v>
      </c>
      <c r="AN25" s="34">
        <v>1</v>
      </c>
      <c r="AO25" s="1">
        <v>2016</v>
      </c>
      <c r="AP25" s="1">
        <v>10</v>
      </c>
      <c r="AQ25" s="1">
        <v>27</v>
      </c>
      <c r="AR25" s="1">
        <f t="shared" si="1"/>
        <v>20161027</v>
      </c>
      <c r="AS25" s="1">
        <v>1</v>
      </c>
      <c r="AT25" s="1" t="s">
        <v>54</v>
      </c>
    </row>
    <row r="26" spans="1:46" ht="16.5" customHeight="1" x14ac:dyDescent="0.2">
      <c r="A26" s="18">
        <v>18</v>
      </c>
      <c r="B26" s="18">
        <f t="shared" si="3"/>
        <v>20250418</v>
      </c>
      <c r="C26" s="18" t="b">
        <f t="shared" si="15"/>
        <v>0</v>
      </c>
      <c r="D26" s="18" t="b">
        <f>IF(VLOOKUP(IF(ISERR(TEXT(WEEKDAY(DATEVALUE(CONCATENATE(K26,$W$5,".",$W$6))),"ddd")),1,WEEKDAY(DATEVALUE(CONCATENATE(K26,$W$5,".",$W$6)))),'zkrácené úvazky'!$B$19:$D$24,3)="ano",FALSE,TRUE)</f>
        <v>1</v>
      </c>
      <c r="E26" s="18" t="b">
        <f t="shared" si="16"/>
        <v>0</v>
      </c>
      <c r="F26" s="18" t="b">
        <f t="shared" si="17"/>
        <v>1</v>
      </c>
      <c r="G26" s="18" t="b">
        <f t="shared" si="4"/>
        <v>1</v>
      </c>
      <c r="H26" s="18" t="b">
        <f t="shared" si="5"/>
        <v>0</v>
      </c>
      <c r="I26" s="18" t="b">
        <f t="shared" si="6"/>
        <v>0</v>
      </c>
      <c r="J26" s="56"/>
      <c r="K26" s="65" t="str">
        <f t="shared" si="7"/>
        <v>18.</v>
      </c>
      <c r="L26" s="2" t="str">
        <f t="shared" si="8"/>
        <v>pá</v>
      </c>
      <c r="M26" s="38">
        <f t="shared" si="9"/>
        <v>12</v>
      </c>
      <c r="N26" s="38" t="str">
        <f t="shared" si="10"/>
        <v>-sva-</v>
      </c>
      <c r="O26" s="16"/>
      <c r="P26" s="17"/>
      <c r="Q26" s="32" t="str">
        <f t="shared" si="11"/>
        <v xml:space="preserve"> svátek</v>
      </c>
      <c r="R26" s="28"/>
      <c r="S26" s="49"/>
      <c r="T26" s="50"/>
      <c r="V26" s="55" t="s">
        <v>85</v>
      </c>
      <c r="W26" s="57" t="s">
        <v>86</v>
      </c>
      <c r="AC26" s="35" t="s">
        <v>87</v>
      </c>
      <c r="AD26" s="1">
        <v>2016</v>
      </c>
      <c r="AE26" s="1">
        <v>9</v>
      </c>
      <c r="AF26" s="1">
        <v>28</v>
      </c>
      <c r="AG26" s="1">
        <f t="shared" si="2"/>
        <v>20160928</v>
      </c>
      <c r="AH26" s="1">
        <v>1</v>
      </c>
      <c r="AI26" s="1" t="s">
        <v>12</v>
      </c>
      <c r="AJ26" s="1">
        <v>2016</v>
      </c>
      <c r="AK26" s="1">
        <v>12</v>
      </c>
      <c r="AL26" s="1">
        <v>23</v>
      </c>
      <c r="AM26" s="1">
        <f t="shared" si="0"/>
        <v>20161223</v>
      </c>
      <c r="AN26" s="1">
        <v>1</v>
      </c>
      <c r="AO26" s="1">
        <v>2016</v>
      </c>
      <c r="AP26" s="1">
        <v>12</v>
      </c>
      <c r="AQ26" s="1">
        <v>23</v>
      </c>
      <c r="AR26" s="1">
        <f t="shared" si="1"/>
        <v>20161223</v>
      </c>
      <c r="AS26" s="1">
        <v>1</v>
      </c>
      <c r="AT26" s="1" t="s">
        <v>62</v>
      </c>
    </row>
    <row r="27" spans="1:46" ht="16.5" customHeight="1" x14ac:dyDescent="0.2">
      <c r="A27" s="18">
        <v>19</v>
      </c>
      <c r="B27" s="18">
        <f t="shared" si="3"/>
        <v>20250419</v>
      </c>
      <c r="C27" s="18" t="b">
        <f t="shared" si="15"/>
        <v>0</v>
      </c>
      <c r="D27" s="18" t="b">
        <f>IF(VLOOKUP(IF(ISERR(TEXT(WEEKDAY(DATEVALUE(CONCATENATE(K27,$W$5,".",$W$6))),"ddd")),1,WEEKDAY(DATEVALUE(CONCATENATE(K27,$W$5,".",$W$6)))),'zkrácené úvazky'!$B$19:$D$24,3)="ano",FALSE,TRUE)</f>
        <v>1</v>
      </c>
      <c r="E27" s="18" t="b">
        <f t="shared" si="16"/>
        <v>1</v>
      </c>
      <c r="F27" s="18" t="b">
        <f t="shared" si="17"/>
        <v>1</v>
      </c>
      <c r="G27" s="18" t="b">
        <f t="shared" si="4"/>
        <v>0</v>
      </c>
      <c r="H27" s="18" t="b">
        <f t="shared" si="5"/>
        <v>0</v>
      </c>
      <c r="I27" s="18" t="b">
        <f t="shared" si="6"/>
        <v>0</v>
      </c>
      <c r="J27" s="56"/>
      <c r="K27" s="65" t="str">
        <f t="shared" si="7"/>
        <v>19.</v>
      </c>
      <c r="L27" s="2" t="str">
        <f t="shared" si="8"/>
        <v>so</v>
      </c>
      <c r="M27" s="38">
        <f t="shared" si="9"/>
        <v>11</v>
      </c>
      <c r="N27" s="38" t="str">
        <f t="shared" si="10"/>
        <v>---</v>
      </c>
      <c r="O27" s="16"/>
      <c r="P27" s="17"/>
      <c r="Q27" s="32">
        <f t="shared" si="11"/>
        <v>0</v>
      </c>
      <c r="R27" s="28"/>
      <c r="S27" s="49"/>
      <c r="T27" s="50"/>
      <c r="V27" s="55" t="s">
        <v>88</v>
      </c>
      <c r="W27" s="57" t="s">
        <v>89</v>
      </c>
      <c r="AC27" s="58" t="s">
        <v>90</v>
      </c>
      <c r="AD27" s="1">
        <v>2016</v>
      </c>
      <c r="AE27" s="1">
        <v>10</v>
      </c>
      <c r="AF27" s="1">
        <v>28</v>
      </c>
      <c r="AG27" s="1">
        <f t="shared" si="2"/>
        <v>20161028</v>
      </c>
      <c r="AH27" s="1">
        <v>1</v>
      </c>
      <c r="AI27" s="1" t="s">
        <v>16</v>
      </c>
      <c r="AJ27" s="1">
        <v>2016</v>
      </c>
      <c r="AK27" s="1">
        <v>12</v>
      </c>
      <c r="AL27" s="1">
        <v>27</v>
      </c>
      <c r="AM27" s="1">
        <f t="shared" si="0"/>
        <v>20161227</v>
      </c>
      <c r="AN27" s="1">
        <v>1</v>
      </c>
      <c r="AO27" s="1">
        <v>2016</v>
      </c>
      <c r="AP27" s="1">
        <v>12</v>
      </c>
      <c r="AQ27" s="1">
        <v>27</v>
      </c>
      <c r="AR27" s="1">
        <f t="shared" si="1"/>
        <v>20161227</v>
      </c>
      <c r="AS27" s="1">
        <v>1</v>
      </c>
      <c r="AT27" s="1" t="s">
        <v>62</v>
      </c>
    </row>
    <row r="28" spans="1:46" ht="16.5" customHeight="1" x14ac:dyDescent="0.2">
      <c r="A28" s="18">
        <v>20</v>
      </c>
      <c r="B28" s="18">
        <f t="shared" si="3"/>
        <v>20250420</v>
      </c>
      <c r="C28" s="18" t="b">
        <f t="shared" si="15"/>
        <v>0</v>
      </c>
      <c r="D28" s="18" t="b">
        <f>IF(VLOOKUP(IF(ISERR(TEXT(WEEKDAY(DATEVALUE(CONCATENATE(K28,$W$5,".",$W$6))),"ddd")),1,WEEKDAY(DATEVALUE(CONCATENATE(K28,$W$5,".",$W$6)))),'zkrácené úvazky'!$B$19:$D$24,3)="ano",FALSE,TRUE)</f>
        <v>1</v>
      </c>
      <c r="E28" s="18" t="b">
        <f t="shared" si="16"/>
        <v>1</v>
      </c>
      <c r="F28" s="18" t="b">
        <f t="shared" si="17"/>
        <v>1</v>
      </c>
      <c r="G28" s="18" t="b">
        <f t="shared" si="4"/>
        <v>0</v>
      </c>
      <c r="H28" s="18" t="b">
        <f t="shared" si="5"/>
        <v>0</v>
      </c>
      <c r="I28" s="18" t="b">
        <f t="shared" si="6"/>
        <v>0</v>
      </c>
      <c r="J28" s="56"/>
      <c r="K28" s="65" t="str">
        <f t="shared" si="7"/>
        <v>20.</v>
      </c>
      <c r="L28" s="2" t="str">
        <f t="shared" si="8"/>
        <v>ne</v>
      </c>
      <c r="M28" s="38">
        <f t="shared" si="9"/>
        <v>11</v>
      </c>
      <c r="N28" s="38" t="str">
        <f t="shared" si="10"/>
        <v>---</v>
      </c>
      <c r="O28" s="16"/>
      <c r="P28" s="17"/>
      <c r="Q28" s="32">
        <f t="shared" si="11"/>
        <v>0</v>
      </c>
      <c r="R28" s="28"/>
      <c r="S28" s="49"/>
      <c r="T28" s="50"/>
      <c r="V28" s="55" t="s">
        <v>91</v>
      </c>
      <c r="W28" s="57" t="s">
        <v>92</v>
      </c>
      <c r="AC28" s="59" t="s">
        <v>93</v>
      </c>
      <c r="AD28" s="1">
        <v>2016</v>
      </c>
      <c r="AE28" s="1">
        <v>11</v>
      </c>
      <c r="AF28" s="1">
        <v>17</v>
      </c>
      <c r="AG28" s="1">
        <f t="shared" si="2"/>
        <v>20161117</v>
      </c>
      <c r="AH28" s="1">
        <v>1</v>
      </c>
      <c r="AI28" s="1" t="s">
        <v>19</v>
      </c>
      <c r="AJ28" s="1">
        <v>2016</v>
      </c>
      <c r="AK28" s="1">
        <v>12</v>
      </c>
      <c r="AL28" s="1">
        <v>28</v>
      </c>
      <c r="AM28" s="1">
        <f t="shared" si="0"/>
        <v>20161228</v>
      </c>
      <c r="AN28" s="1">
        <v>1</v>
      </c>
      <c r="AO28" s="1">
        <v>2016</v>
      </c>
      <c r="AP28" s="1">
        <v>12</v>
      </c>
      <c r="AQ28" s="1">
        <v>28</v>
      </c>
      <c r="AR28" s="1">
        <f t="shared" si="1"/>
        <v>20161228</v>
      </c>
      <c r="AS28" s="1">
        <v>1</v>
      </c>
      <c r="AT28" s="1" t="s">
        <v>62</v>
      </c>
    </row>
    <row r="29" spans="1:46" ht="16.5" customHeight="1" x14ac:dyDescent="0.2">
      <c r="A29" s="18">
        <v>21</v>
      </c>
      <c r="B29" s="18">
        <f t="shared" si="3"/>
        <v>20250421</v>
      </c>
      <c r="C29" s="18" t="b">
        <f t="shared" si="15"/>
        <v>0</v>
      </c>
      <c r="D29" s="18" t="b">
        <f>IF(VLOOKUP(IF(ISERR(TEXT(WEEKDAY(DATEVALUE(CONCATENATE(K29,$W$5,".",$W$6))),"ddd")),1,WEEKDAY(DATEVALUE(CONCATENATE(K29,$W$5,".",$W$6)))),'zkrácené úvazky'!$B$19:$D$24,3)="ano",FALSE,TRUE)</f>
        <v>0</v>
      </c>
      <c r="E29" s="18" t="b">
        <f t="shared" si="16"/>
        <v>0</v>
      </c>
      <c r="F29" s="18" t="b">
        <f t="shared" si="17"/>
        <v>0</v>
      </c>
      <c r="G29" s="18" t="b">
        <f t="shared" si="4"/>
        <v>1</v>
      </c>
      <c r="H29" s="18" t="b">
        <f t="shared" si="5"/>
        <v>0</v>
      </c>
      <c r="I29" s="18" t="b">
        <f t="shared" si="6"/>
        <v>0</v>
      </c>
      <c r="J29" s="56"/>
      <c r="K29" s="65" t="str">
        <f t="shared" si="7"/>
        <v>21.</v>
      </c>
      <c r="L29" s="2" t="str">
        <f t="shared" si="8"/>
        <v>po</v>
      </c>
      <c r="M29" s="38">
        <f t="shared" si="9"/>
        <v>12</v>
      </c>
      <c r="N29" s="38" t="str">
        <f t="shared" si="10"/>
        <v>-sva-</v>
      </c>
      <c r="O29" s="16"/>
      <c r="P29" s="17"/>
      <c r="Q29" s="32" t="str">
        <f t="shared" si="11"/>
        <v xml:space="preserve"> svátek</v>
      </c>
      <c r="R29" s="28"/>
      <c r="S29" s="49"/>
      <c r="T29" s="50"/>
      <c r="V29" s="55" t="s">
        <v>94</v>
      </c>
      <c r="W29" s="57" t="s">
        <v>95</v>
      </c>
      <c r="AC29" s="59" t="s">
        <v>96</v>
      </c>
      <c r="AD29" s="1">
        <v>2016</v>
      </c>
      <c r="AE29" s="1">
        <v>12</v>
      </c>
      <c r="AF29" s="1">
        <v>24</v>
      </c>
      <c r="AG29" s="1">
        <f t="shared" si="2"/>
        <v>20161224</v>
      </c>
      <c r="AH29" s="1">
        <v>1</v>
      </c>
      <c r="AI29" s="1" t="s">
        <v>24</v>
      </c>
      <c r="AJ29" s="1">
        <v>2016</v>
      </c>
      <c r="AK29" s="1">
        <v>12</v>
      </c>
      <c r="AL29" s="1">
        <v>29</v>
      </c>
      <c r="AM29" s="1">
        <f t="shared" si="0"/>
        <v>20161229</v>
      </c>
      <c r="AN29" s="1">
        <v>1</v>
      </c>
      <c r="AO29" s="1">
        <v>2016</v>
      </c>
      <c r="AP29" s="1">
        <v>12</v>
      </c>
      <c r="AQ29" s="1">
        <v>29</v>
      </c>
      <c r="AR29" s="1">
        <f t="shared" si="1"/>
        <v>20161229</v>
      </c>
      <c r="AS29" s="1">
        <v>1</v>
      </c>
      <c r="AT29" s="1" t="s">
        <v>62</v>
      </c>
    </row>
    <row r="30" spans="1:46" ht="16.5" customHeight="1" thickBot="1" x14ac:dyDescent="0.25">
      <c r="A30" s="18">
        <v>22</v>
      </c>
      <c r="B30" s="18">
        <f t="shared" si="3"/>
        <v>20250422</v>
      </c>
      <c r="C30" s="18" t="b">
        <f t="shared" si="15"/>
        <v>0</v>
      </c>
      <c r="D30" s="18" t="b">
        <f>IF(VLOOKUP(IF(ISERR(TEXT(WEEKDAY(DATEVALUE(CONCATENATE(K30,$W$5,".",$W$6))),"ddd")),1,WEEKDAY(DATEVALUE(CONCATENATE(K30,$W$5,".",$W$6)))),'zkrácené úvazky'!$B$19:$D$24,3)="ano",FALSE,TRUE)</f>
        <v>0</v>
      </c>
      <c r="E30" s="18" t="b">
        <f t="shared" si="16"/>
        <v>0</v>
      </c>
      <c r="F30" s="18" t="b">
        <f t="shared" si="17"/>
        <v>0</v>
      </c>
      <c r="G30" s="18" t="b">
        <f t="shared" si="4"/>
        <v>0</v>
      </c>
      <c r="H30" s="18" t="b">
        <f t="shared" si="5"/>
        <v>0</v>
      </c>
      <c r="I30" s="18" t="b">
        <f t="shared" si="6"/>
        <v>0</v>
      </c>
      <c r="J30" s="56"/>
      <c r="K30" s="65" t="str">
        <f t="shared" si="7"/>
        <v>22.</v>
      </c>
      <c r="L30" s="2" t="str">
        <f t="shared" si="8"/>
        <v>út</v>
      </c>
      <c r="M30" s="38">
        <f t="shared" si="9"/>
        <v>0</v>
      </c>
      <c r="N30" s="38">
        <f t="shared" si="10"/>
        <v>9.52</v>
      </c>
      <c r="O30" s="16"/>
      <c r="P30" s="17"/>
      <c r="Q30" s="32">
        <f t="shared" si="11"/>
        <v>0</v>
      </c>
      <c r="R30" s="28"/>
      <c r="S30" s="49"/>
      <c r="T30" s="50"/>
      <c r="V30" s="63" t="s">
        <v>97</v>
      </c>
      <c r="W30" s="64" t="s">
        <v>98</v>
      </c>
      <c r="AD30" s="1">
        <v>2016</v>
      </c>
      <c r="AE30" s="1">
        <v>12</v>
      </c>
      <c r="AF30" s="1">
        <v>25</v>
      </c>
      <c r="AG30" s="1">
        <f t="shared" si="2"/>
        <v>20161225</v>
      </c>
      <c r="AH30" s="1">
        <v>1</v>
      </c>
      <c r="AI30" s="1" t="s">
        <v>24</v>
      </c>
      <c r="AJ30" s="1">
        <v>2016</v>
      </c>
      <c r="AK30" s="1">
        <v>12</v>
      </c>
      <c r="AL30" s="1">
        <v>30</v>
      </c>
      <c r="AM30" s="1">
        <f t="shared" si="0"/>
        <v>20161230</v>
      </c>
      <c r="AN30" s="1">
        <v>1</v>
      </c>
      <c r="AO30" s="1">
        <v>2016</v>
      </c>
      <c r="AP30" s="1">
        <v>12</v>
      </c>
      <c r="AQ30" s="1">
        <v>30</v>
      </c>
      <c r="AR30" s="1">
        <f t="shared" si="1"/>
        <v>20161230</v>
      </c>
      <c r="AS30" s="1">
        <v>1</v>
      </c>
      <c r="AT30" s="1" t="s">
        <v>62</v>
      </c>
    </row>
    <row r="31" spans="1:46" ht="16.5" customHeight="1" thickBot="1" x14ac:dyDescent="0.25">
      <c r="A31" s="18">
        <v>23</v>
      </c>
      <c r="B31" s="18">
        <f t="shared" si="3"/>
        <v>20250423</v>
      </c>
      <c r="C31" s="18" t="b">
        <f t="shared" si="15"/>
        <v>0</v>
      </c>
      <c r="D31" s="18" t="b">
        <f>IF(VLOOKUP(IF(ISERR(TEXT(WEEKDAY(DATEVALUE(CONCATENATE(K31,$W$5,".",$W$6))),"ddd")),1,WEEKDAY(DATEVALUE(CONCATENATE(K31,$W$5,".",$W$6)))),'zkrácené úvazky'!$B$19:$D$24,3)="ano",FALSE,TRUE)</f>
        <v>0</v>
      </c>
      <c r="E31" s="18" t="b">
        <f t="shared" si="16"/>
        <v>0</v>
      </c>
      <c r="F31" s="18" t="b">
        <f t="shared" si="17"/>
        <v>0</v>
      </c>
      <c r="G31" s="18" t="b">
        <f t="shared" si="4"/>
        <v>0</v>
      </c>
      <c r="H31" s="18" t="b">
        <f t="shared" si="5"/>
        <v>0</v>
      </c>
      <c r="I31" s="18" t="b">
        <f t="shared" si="6"/>
        <v>0</v>
      </c>
      <c r="J31" s="56"/>
      <c r="K31" s="65" t="str">
        <f t="shared" si="7"/>
        <v>23.</v>
      </c>
      <c r="L31" s="2" t="str">
        <f t="shared" si="8"/>
        <v>st</v>
      </c>
      <c r="M31" s="38">
        <f t="shared" si="9"/>
        <v>0</v>
      </c>
      <c r="N31" s="38">
        <f t="shared" si="10"/>
        <v>9.52</v>
      </c>
      <c r="O31" s="16"/>
      <c r="P31" s="17"/>
      <c r="Q31" s="32">
        <f t="shared" si="11"/>
        <v>0</v>
      </c>
      <c r="R31" s="28"/>
      <c r="S31" s="49"/>
      <c r="T31" s="50"/>
      <c r="AD31" s="1">
        <v>2016</v>
      </c>
      <c r="AE31" s="1">
        <v>12</v>
      </c>
      <c r="AF31" s="1">
        <v>26</v>
      </c>
      <c r="AG31" s="1">
        <f t="shared" si="2"/>
        <v>20161226</v>
      </c>
      <c r="AH31" s="1">
        <v>1</v>
      </c>
      <c r="AI31" s="1" t="s">
        <v>24</v>
      </c>
      <c r="AJ31" s="1">
        <v>2017</v>
      </c>
      <c r="AK31" s="1">
        <v>1</v>
      </c>
      <c r="AL31" s="1">
        <v>2</v>
      </c>
      <c r="AM31" s="1">
        <f t="shared" si="0"/>
        <v>20170102</v>
      </c>
      <c r="AN31" s="1">
        <v>1</v>
      </c>
      <c r="AO31" s="1">
        <v>2017</v>
      </c>
      <c r="AP31" s="1">
        <v>1</v>
      </c>
      <c r="AQ31" s="1">
        <v>2</v>
      </c>
      <c r="AR31" s="1">
        <f t="shared" si="1"/>
        <v>20170102</v>
      </c>
      <c r="AS31" s="1">
        <v>1</v>
      </c>
      <c r="AT31" s="1" t="s">
        <v>62</v>
      </c>
    </row>
    <row r="32" spans="1:46" ht="16.5" customHeight="1" x14ac:dyDescent="0.2">
      <c r="A32" s="18">
        <v>24</v>
      </c>
      <c r="B32" s="18">
        <f t="shared" si="3"/>
        <v>20250424</v>
      </c>
      <c r="C32" s="18" t="b">
        <f t="shared" si="15"/>
        <v>0</v>
      </c>
      <c r="D32" s="18" t="b">
        <f>IF(VLOOKUP(IF(ISERR(TEXT(WEEKDAY(DATEVALUE(CONCATENATE(K32,$W$5,".",$W$6))),"ddd")),1,WEEKDAY(DATEVALUE(CONCATENATE(K32,$W$5,".",$W$6)))),'zkrácené úvazky'!$B$19:$D$24,3)="ano",FALSE,TRUE)</f>
        <v>1</v>
      </c>
      <c r="E32" s="18" t="b">
        <f t="shared" si="16"/>
        <v>0</v>
      </c>
      <c r="F32" s="18" t="b">
        <f t="shared" si="17"/>
        <v>1</v>
      </c>
      <c r="G32" s="18" t="b">
        <f t="shared" si="4"/>
        <v>0</v>
      </c>
      <c r="H32" s="18" t="b">
        <f t="shared" si="5"/>
        <v>0</v>
      </c>
      <c r="I32" s="18" t="b">
        <f t="shared" si="6"/>
        <v>0</v>
      </c>
      <c r="J32" s="56"/>
      <c r="K32" s="65" t="str">
        <f t="shared" si="7"/>
        <v>24.</v>
      </c>
      <c r="L32" s="2" t="str">
        <f t="shared" si="8"/>
        <v>čt</v>
      </c>
      <c r="M32" s="38">
        <f t="shared" si="9"/>
        <v>11</v>
      </c>
      <c r="N32" s="38" t="str">
        <f t="shared" si="10"/>
        <v>---</v>
      </c>
      <c r="O32" s="16"/>
      <c r="P32" s="17"/>
      <c r="Q32" s="32">
        <f t="shared" si="11"/>
        <v>0</v>
      </c>
      <c r="R32" s="28"/>
      <c r="S32" s="49"/>
      <c r="T32" s="50"/>
      <c r="V32" s="96" t="s">
        <v>99</v>
      </c>
      <c r="W32" s="97"/>
      <c r="AD32" s="1">
        <v>2017</v>
      </c>
      <c r="AE32" s="1">
        <v>1</v>
      </c>
      <c r="AF32" s="1">
        <v>1</v>
      </c>
      <c r="AG32" s="1">
        <f t="shared" si="2"/>
        <v>20170101</v>
      </c>
      <c r="AH32" s="1">
        <v>1</v>
      </c>
      <c r="AI32" s="1" t="s">
        <v>50</v>
      </c>
      <c r="AJ32" s="1">
        <v>2017</v>
      </c>
      <c r="AK32" s="1">
        <v>2</v>
      </c>
      <c r="AL32" s="1">
        <v>27</v>
      </c>
      <c r="AM32" s="1">
        <f t="shared" si="0"/>
        <v>20170227</v>
      </c>
      <c r="AN32" s="1">
        <v>1</v>
      </c>
      <c r="AO32" s="1">
        <v>2017</v>
      </c>
      <c r="AP32" s="1">
        <v>2</v>
      </c>
      <c r="AQ32" s="1">
        <v>3</v>
      </c>
      <c r="AR32" s="1">
        <f t="shared" ref="AR32:AR38" si="18">AO32*10000+AP32*100+AQ32</f>
        <v>20170203</v>
      </c>
      <c r="AS32" s="1">
        <v>1</v>
      </c>
      <c r="AT32" s="1" t="s">
        <v>73</v>
      </c>
    </row>
    <row r="33" spans="1:46" ht="16.5" customHeight="1" x14ac:dyDescent="0.2">
      <c r="A33" s="18">
        <v>25</v>
      </c>
      <c r="B33" s="18">
        <f t="shared" si="3"/>
        <v>20250425</v>
      </c>
      <c r="C33" s="18" t="b">
        <f t="shared" si="15"/>
        <v>0</v>
      </c>
      <c r="D33" s="18" t="b">
        <f>IF(VLOOKUP(IF(ISERR(TEXT(WEEKDAY(DATEVALUE(CONCATENATE(K33,$W$5,".",$W$6))),"ddd")),1,WEEKDAY(DATEVALUE(CONCATENATE(K33,$W$5,".",$W$6)))),'zkrácené úvazky'!$B$19:$D$24,3)="ano",FALSE,TRUE)</f>
        <v>1</v>
      </c>
      <c r="E33" s="18" t="b">
        <f t="shared" si="16"/>
        <v>0</v>
      </c>
      <c r="F33" s="18" t="b">
        <f t="shared" si="17"/>
        <v>1</v>
      </c>
      <c r="G33" s="18" t="b">
        <f t="shared" si="4"/>
        <v>0</v>
      </c>
      <c r="H33" s="18" t="b">
        <f t="shared" si="5"/>
        <v>0</v>
      </c>
      <c r="I33" s="18" t="b">
        <f t="shared" si="6"/>
        <v>0</v>
      </c>
      <c r="J33" s="56"/>
      <c r="K33" s="65" t="str">
        <f t="shared" si="7"/>
        <v>25.</v>
      </c>
      <c r="L33" s="2" t="str">
        <f t="shared" si="8"/>
        <v>pá</v>
      </c>
      <c r="M33" s="38">
        <f t="shared" si="9"/>
        <v>11</v>
      </c>
      <c r="N33" s="38" t="str">
        <f t="shared" si="10"/>
        <v>---</v>
      </c>
      <c r="O33" s="16"/>
      <c r="P33" s="17"/>
      <c r="Q33" s="32">
        <f t="shared" si="11"/>
        <v>0</v>
      </c>
      <c r="R33" s="28"/>
      <c r="S33" s="49"/>
      <c r="T33" s="50"/>
      <c r="V33" s="98"/>
      <c r="W33" s="99"/>
      <c r="AD33" s="1">
        <v>2017</v>
      </c>
      <c r="AE33" s="1">
        <v>4</v>
      </c>
      <c r="AF33" s="1">
        <v>14</v>
      </c>
      <c r="AG33" s="1">
        <f t="shared" si="2"/>
        <v>20170414</v>
      </c>
      <c r="AH33" s="1">
        <v>1</v>
      </c>
      <c r="AI33" s="1" t="s">
        <v>100</v>
      </c>
      <c r="AJ33" s="1">
        <v>2017</v>
      </c>
      <c r="AK33" s="1">
        <v>2</v>
      </c>
      <c r="AL33" s="1">
        <v>28</v>
      </c>
      <c r="AM33" s="1">
        <f t="shared" si="0"/>
        <v>20170228</v>
      </c>
      <c r="AN33" s="1">
        <v>1</v>
      </c>
      <c r="AO33" s="1">
        <v>2017</v>
      </c>
      <c r="AP33" s="1">
        <v>2</v>
      </c>
      <c r="AQ33" s="1">
        <v>27</v>
      </c>
      <c r="AR33" s="1">
        <f t="shared" si="18"/>
        <v>20170227</v>
      </c>
      <c r="AS33" s="1">
        <v>1</v>
      </c>
      <c r="AT33" s="1" t="s">
        <v>74</v>
      </c>
    </row>
    <row r="34" spans="1:46" ht="16.5" customHeight="1" x14ac:dyDescent="0.2">
      <c r="A34" s="18">
        <v>26</v>
      </c>
      <c r="B34" s="18">
        <f t="shared" si="3"/>
        <v>20250426</v>
      </c>
      <c r="C34" s="18" t="b">
        <f t="shared" si="15"/>
        <v>0</v>
      </c>
      <c r="D34" s="18" t="b">
        <f>IF(VLOOKUP(IF(ISERR(TEXT(WEEKDAY(DATEVALUE(CONCATENATE(K34,$W$5,".",$W$6))),"ddd")),1,WEEKDAY(DATEVALUE(CONCATENATE(K34,$W$5,".",$W$6)))),'zkrácené úvazky'!$B$19:$D$24,3)="ano",FALSE,TRUE)</f>
        <v>1</v>
      </c>
      <c r="E34" s="18" t="b">
        <f t="shared" si="16"/>
        <v>1</v>
      </c>
      <c r="F34" s="18" t="b">
        <f t="shared" si="17"/>
        <v>1</v>
      </c>
      <c r="G34" s="18" t="b">
        <f t="shared" si="4"/>
        <v>0</v>
      </c>
      <c r="H34" s="18" t="b">
        <f t="shared" si="5"/>
        <v>0</v>
      </c>
      <c r="I34" s="18" t="b">
        <f t="shared" si="6"/>
        <v>0</v>
      </c>
      <c r="J34" s="56"/>
      <c r="K34" s="65" t="str">
        <f t="shared" si="7"/>
        <v>26.</v>
      </c>
      <c r="L34" s="2" t="str">
        <f t="shared" si="8"/>
        <v>so</v>
      </c>
      <c r="M34" s="38">
        <f t="shared" si="9"/>
        <v>11</v>
      </c>
      <c r="N34" s="38" t="str">
        <f t="shared" si="10"/>
        <v>---</v>
      </c>
      <c r="O34" s="16"/>
      <c r="P34" s="17"/>
      <c r="Q34" s="32">
        <f t="shared" si="11"/>
        <v>0</v>
      </c>
      <c r="R34" s="29"/>
      <c r="S34" s="49"/>
      <c r="T34" s="50"/>
      <c r="V34" s="98"/>
      <c r="W34" s="99"/>
      <c r="AD34" s="1">
        <v>2017</v>
      </c>
      <c r="AE34" s="1">
        <v>4</v>
      </c>
      <c r="AF34" s="1">
        <v>17</v>
      </c>
      <c r="AG34" s="1">
        <f t="shared" si="2"/>
        <v>20170417</v>
      </c>
      <c r="AH34" s="1">
        <v>1</v>
      </c>
      <c r="AI34" s="1" t="s">
        <v>53</v>
      </c>
      <c r="AJ34" s="1">
        <v>2017</v>
      </c>
      <c r="AK34" s="1">
        <v>3</v>
      </c>
      <c r="AL34" s="1">
        <v>1</v>
      </c>
      <c r="AM34" s="1">
        <f t="shared" si="0"/>
        <v>20170301</v>
      </c>
      <c r="AN34" s="1">
        <v>1</v>
      </c>
      <c r="AO34" s="1">
        <v>2017</v>
      </c>
      <c r="AP34" s="1">
        <v>2</v>
      </c>
      <c r="AQ34" s="1">
        <v>28</v>
      </c>
      <c r="AR34" s="1">
        <f t="shared" si="18"/>
        <v>20170228</v>
      </c>
      <c r="AS34" s="1">
        <v>1</v>
      </c>
      <c r="AT34" s="1" t="s">
        <v>74</v>
      </c>
    </row>
    <row r="35" spans="1:46" ht="16.5" customHeight="1" thickBot="1" x14ac:dyDescent="0.25">
      <c r="A35" s="18">
        <v>27</v>
      </c>
      <c r="B35" s="18">
        <f t="shared" si="3"/>
        <v>20250427</v>
      </c>
      <c r="C35" s="18" t="b">
        <f t="shared" si="15"/>
        <v>0</v>
      </c>
      <c r="D35" s="18" t="b">
        <f>IF(VLOOKUP(IF(ISERR(TEXT(WEEKDAY(DATEVALUE(CONCATENATE(K35,$W$5,".",$W$6))),"ddd")),1,WEEKDAY(DATEVALUE(CONCATENATE(K35,$W$5,".",$W$6)))),'zkrácené úvazky'!$B$19:$D$24,3)="ano",FALSE,TRUE)</f>
        <v>1</v>
      </c>
      <c r="E35" s="18" t="b">
        <f t="shared" si="16"/>
        <v>1</v>
      </c>
      <c r="F35" s="18" t="b">
        <f t="shared" si="17"/>
        <v>1</v>
      </c>
      <c r="G35" s="18" t="b">
        <f t="shared" si="4"/>
        <v>0</v>
      </c>
      <c r="H35" s="18" t="b">
        <f t="shared" si="5"/>
        <v>0</v>
      </c>
      <c r="I35" s="18" t="b">
        <f t="shared" si="6"/>
        <v>0</v>
      </c>
      <c r="J35" s="56"/>
      <c r="K35" s="65" t="str">
        <f t="shared" si="7"/>
        <v>27.</v>
      </c>
      <c r="L35" s="2" t="str">
        <f t="shared" si="8"/>
        <v>ne</v>
      </c>
      <c r="M35" s="38">
        <f t="shared" si="9"/>
        <v>11</v>
      </c>
      <c r="N35" s="38" t="str">
        <f t="shared" si="10"/>
        <v>---</v>
      </c>
      <c r="O35" s="16"/>
      <c r="P35" s="17"/>
      <c r="Q35" s="32">
        <f t="shared" si="11"/>
        <v>0</v>
      </c>
      <c r="R35" s="28"/>
      <c r="S35" s="49"/>
      <c r="T35" s="50"/>
      <c r="V35" s="100"/>
      <c r="W35" s="101"/>
      <c r="AD35" s="1">
        <v>2017</v>
      </c>
      <c r="AE35" s="1">
        <v>5</v>
      </c>
      <c r="AF35" s="1">
        <v>1</v>
      </c>
      <c r="AG35" s="1">
        <f t="shared" si="2"/>
        <v>20170501</v>
      </c>
      <c r="AH35" s="1">
        <v>1</v>
      </c>
      <c r="AI35" s="1" t="s">
        <v>58</v>
      </c>
      <c r="AJ35" s="1">
        <v>2017</v>
      </c>
      <c r="AK35" s="1">
        <v>3</v>
      </c>
      <c r="AL35" s="1">
        <v>2</v>
      </c>
      <c r="AM35" s="1">
        <f t="shared" si="0"/>
        <v>20170302</v>
      </c>
      <c r="AN35" s="1">
        <v>1</v>
      </c>
      <c r="AO35" s="1">
        <v>2017</v>
      </c>
      <c r="AP35" s="1">
        <v>3</v>
      </c>
      <c r="AQ35" s="1">
        <v>1</v>
      </c>
      <c r="AR35" s="1">
        <f t="shared" si="18"/>
        <v>20170301</v>
      </c>
      <c r="AS35" s="1">
        <v>1</v>
      </c>
      <c r="AT35" s="1" t="s">
        <v>74</v>
      </c>
    </row>
    <row r="36" spans="1:46" ht="16.5" customHeight="1" x14ac:dyDescent="0.2">
      <c r="A36" s="18">
        <v>28</v>
      </c>
      <c r="B36" s="18">
        <f t="shared" si="3"/>
        <v>20250428</v>
      </c>
      <c r="C36" s="18" t="b">
        <f t="shared" si="15"/>
        <v>0</v>
      </c>
      <c r="D36" s="18" t="b">
        <f>IF(VLOOKUP(IF(ISERR(TEXT(WEEKDAY(DATEVALUE(CONCATENATE(K36,$W$5,".",$W$6))),"ddd")),1,WEEKDAY(DATEVALUE(CONCATENATE(K36,$W$5,".",$W$6)))),'zkrácené úvazky'!$B$19:$D$24,3)="ano",FALSE,TRUE)</f>
        <v>0</v>
      </c>
      <c r="E36" s="18" t="b">
        <f t="shared" si="16"/>
        <v>0</v>
      </c>
      <c r="F36" s="18" t="b">
        <f t="shared" si="17"/>
        <v>0</v>
      </c>
      <c r="G36" s="18" t="b">
        <f t="shared" si="4"/>
        <v>0</v>
      </c>
      <c r="H36" s="18" t="b">
        <f t="shared" si="5"/>
        <v>0</v>
      </c>
      <c r="I36" s="18" t="b">
        <f t="shared" si="6"/>
        <v>0</v>
      </c>
      <c r="J36" s="56"/>
      <c r="K36" s="65" t="str">
        <f t="shared" si="7"/>
        <v>28.</v>
      </c>
      <c r="L36" s="2" t="str">
        <f t="shared" si="8"/>
        <v>po</v>
      </c>
      <c r="M36" s="38">
        <f t="shared" si="9"/>
        <v>0</v>
      </c>
      <c r="N36" s="38">
        <f t="shared" si="10"/>
        <v>9.52</v>
      </c>
      <c r="O36" s="16"/>
      <c r="P36" s="17"/>
      <c r="Q36" s="32">
        <f t="shared" si="11"/>
        <v>0</v>
      </c>
      <c r="R36" s="28"/>
      <c r="S36" s="49"/>
      <c r="T36" s="50"/>
      <c r="AD36" s="1">
        <v>2017</v>
      </c>
      <c r="AE36" s="1">
        <v>5</v>
      </c>
      <c r="AF36" s="1">
        <v>8</v>
      </c>
      <c r="AG36" s="1">
        <f t="shared" si="2"/>
        <v>20170508</v>
      </c>
      <c r="AH36" s="1">
        <v>1</v>
      </c>
      <c r="AI36" s="1" t="s">
        <v>61</v>
      </c>
      <c r="AJ36" s="1">
        <v>2017</v>
      </c>
      <c r="AK36" s="1">
        <v>3</v>
      </c>
      <c r="AL36" s="1">
        <v>3</v>
      </c>
      <c r="AM36" s="1">
        <f t="shared" si="0"/>
        <v>20170303</v>
      </c>
      <c r="AN36" s="1">
        <v>1</v>
      </c>
      <c r="AO36" s="1">
        <v>2017</v>
      </c>
      <c r="AP36" s="1">
        <v>3</v>
      </c>
      <c r="AQ36" s="1">
        <v>2</v>
      </c>
      <c r="AR36" s="1">
        <f t="shared" si="18"/>
        <v>20170302</v>
      </c>
      <c r="AS36" s="1">
        <v>1</v>
      </c>
      <c r="AT36" s="1" t="s">
        <v>74</v>
      </c>
    </row>
    <row r="37" spans="1:46" ht="16.5" customHeight="1" x14ac:dyDescent="0.2">
      <c r="A37" s="18">
        <v>29</v>
      </c>
      <c r="B37" s="18">
        <f t="shared" si="3"/>
        <v>20250429</v>
      </c>
      <c r="C37" s="18" t="b">
        <f t="shared" si="15"/>
        <v>0</v>
      </c>
      <c r="D37" s="18" t="b">
        <f>IF(VLOOKUP(IF(ISERR(TEXT(WEEKDAY(DATEVALUE(CONCATENATE(K37,$W$5,".",$W$6))),"ddd")),1,WEEKDAY(DATEVALUE(CONCATENATE(K37,$W$5,".",$W$6)))),'zkrácené úvazky'!$B$19:$D$24,3)="ano",FALSE,TRUE)</f>
        <v>0</v>
      </c>
      <c r="E37" s="18" t="b">
        <f t="shared" si="16"/>
        <v>0</v>
      </c>
      <c r="F37" s="18" t="b">
        <f t="shared" si="17"/>
        <v>0</v>
      </c>
      <c r="G37" s="18" t="b">
        <f t="shared" si="4"/>
        <v>0</v>
      </c>
      <c r="H37" s="18" t="b">
        <f t="shared" si="5"/>
        <v>0</v>
      </c>
      <c r="I37" s="18" t="b">
        <f t="shared" si="6"/>
        <v>0</v>
      </c>
      <c r="J37" s="56"/>
      <c r="K37" s="65" t="str">
        <f t="shared" si="7"/>
        <v>29.</v>
      </c>
      <c r="L37" s="2" t="str">
        <f t="shared" si="8"/>
        <v>út</v>
      </c>
      <c r="M37" s="38">
        <f t="shared" si="9"/>
        <v>0</v>
      </c>
      <c r="N37" s="38">
        <f t="shared" si="10"/>
        <v>9.52</v>
      </c>
      <c r="O37" s="16"/>
      <c r="P37" s="17"/>
      <c r="Q37" s="32">
        <f t="shared" si="11"/>
        <v>0</v>
      </c>
      <c r="R37" s="28"/>
      <c r="S37" s="49"/>
      <c r="T37" s="50"/>
      <c r="AD37" s="1">
        <v>2017</v>
      </c>
      <c r="AE37" s="1">
        <v>7</v>
      </c>
      <c r="AF37" s="1">
        <v>5</v>
      </c>
      <c r="AG37" s="1">
        <f t="shared" si="2"/>
        <v>20170705</v>
      </c>
      <c r="AH37" s="1">
        <v>1</v>
      </c>
      <c r="AI37" s="1" t="s">
        <v>64</v>
      </c>
      <c r="AJ37" s="19">
        <v>2017</v>
      </c>
      <c r="AK37" s="19">
        <v>4</v>
      </c>
      <c r="AL37" s="19">
        <v>13</v>
      </c>
      <c r="AM37" s="19">
        <f t="shared" si="0"/>
        <v>20170413</v>
      </c>
      <c r="AN37" s="19">
        <v>1</v>
      </c>
      <c r="AO37" s="1">
        <v>2017</v>
      </c>
      <c r="AP37" s="1">
        <v>3</v>
      </c>
      <c r="AQ37" s="1">
        <v>3</v>
      </c>
      <c r="AR37" s="1">
        <f t="shared" si="18"/>
        <v>20170303</v>
      </c>
      <c r="AS37" s="1">
        <v>1</v>
      </c>
      <c r="AT37" s="1" t="s">
        <v>74</v>
      </c>
    </row>
    <row r="38" spans="1:46" ht="16.5" customHeight="1" x14ac:dyDescent="0.2">
      <c r="A38" s="18">
        <v>30</v>
      </c>
      <c r="B38" s="18">
        <f t="shared" si="3"/>
        <v>20250430</v>
      </c>
      <c r="C38" s="18" t="b">
        <f t="shared" si="15"/>
        <v>0</v>
      </c>
      <c r="D38" s="18" t="b">
        <f>IF(VLOOKUP(IF(ISERR(TEXT(WEEKDAY(DATEVALUE(CONCATENATE(K38,$W$5,".",$W$6))),"ddd")),1,WEEKDAY(DATEVALUE(CONCATENATE(K38,$W$5,".",$W$6)))),'zkrácené úvazky'!$B$19:$D$24,3)="ano",FALSE,TRUE)</f>
        <v>0</v>
      </c>
      <c r="E38" s="18" t="b">
        <f t="shared" si="16"/>
        <v>0</v>
      </c>
      <c r="F38" s="18" t="b">
        <f t="shared" si="17"/>
        <v>0</v>
      </c>
      <c r="G38" s="18" t="b">
        <f t="shared" si="4"/>
        <v>0</v>
      </c>
      <c r="H38" s="18" t="b">
        <f t="shared" si="5"/>
        <v>0</v>
      </c>
      <c r="I38" s="18" t="b">
        <f t="shared" si="6"/>
        <v>0</v>
      </c>
      <c r="J38" s="56"/>
      <c r="K38" s="65" t="str">
        <f t="shared" si="7"/>
        <v>30.</v>
      </c>
      <c r="L38" s="2" t="str">
        <f>IF(ISERR(TEXT(WEEKDAY(DATEVALUE(CONCATENATE(K38,$W$5,".",$W$6))),"ddd")),"---",TEXT(WEEKDAY(DATEVALUE(CONCATENATE(K38,$W$5,".",$W$6))),"ddd"))</f>
        <v>st</v>
      </c>
      <c r="M38" s="38">
        <f t="shared" si="9"/>
        <v>0</v>
      </c>
      <c r="N38" s="38">
        <f t="shared" si="10"/>
        <v>9.52</v>
      </c>
      <c r="O38" s="16"/>
      <c r="P38" s="17"/>
      <c r="Q38" s="32">
        <f t="shared" si="11"/>
        <v>0</v>
      </c>
      <c r="R38" s="28"/>
      <c r="S38" s="49"/>
      <c r="T38" s="50"/>
      <c r="AC38" s="19"/>
      <c r="AD38" s="19">
        <v>2017</v>
      </c>
      <c r="AE38" s="19">
        <v>7</v>
      </c>
      <c r="AF38" s="19">
        <v>6</v>
      </c>
      <c r="AG38" s="19">
        <f t="shared" si="2"/>
        <v>20170706</v>
      </c>
      <c r="AH38" s="19">
        <v>1</v>
      </c>
      <c r="AI38" s="19" t="s">
        <v>67</v>
      </c>
      <c r="AJ38" s="33">
        <v>2017</v>
      </c>
      <c r="AK38" s="33">
        <v>10</v>
      </c>
      <c r="AL38" s="33">
        <v>26</v>
      </c>
      <c r="AM38" s="33">
        <f t="shared" si="0"/>
        <v>20171026</v>
      </c>
      <c r="AN38" s="33">
        <v>1</v>
      </c>
      <c r="AO38" s="19">
        <v>2017</v>
      </c>
      <c r="AP38" s="19">
        <v>4</v>
      </c>
      <c r="AQ38" s="19">
        <v>13</v>
      </c>
      <c r="AR38" s="19">
        <f t="shared" si="18"/>
        <v>20170413</v>
      </c>
      <c r="AS38" s="19">
        <v>1</v>
      </c>
      <c r="AT38" s="19" t="s">
        <v>78</v>
      </c>
    </row>
    <row r="39" spans="1:46" ht="16.5" customHeight="1" thickBot="1" x14ac:dyDescent="0.25">
      <c r="A39" s="18">
        <v>31</v>
      </c>
      <c r="B39" s="18">
        <f t="shared" si="3"/>
        <v>20250431</v>
      </c>
      <c r="C39" s="18" t="b">
        <f t="shared" si="15"/>
        <v>1</v>
      </c>
      <c r="D39" s="18" t="b">
        <f>IF(VLOOKUP(IF(ISERR(TEXT(WEEKDAY(DATEVALUE(CONCATENATE(K39,$W$5,".",$W$6))),"ddd")),1,WEEKDAY(DATEVALUE(CONCATENATE(K39,$W$5,".",$W$6)))),'zkrácené úvazky'!$B$19:$D$24,3)="ano",FALSE,TRUE)</f>
        <v>1</v>
      </c>
      <c r="E39" s="18" t="b">
        <f t="shared" si="16"/>
        <v>0</v>
      </c>
      <c r="F39" s="18" t="b">
        <f t="shared" si="17"/>
        <v>1</v>
      </c>
      <c r="G39" s="18" t="b">
        <f t="shared" si="4"/>
        <v>0</v>
      </c>
      <c r="H39" s="18" t="b">
        <f t="shared" si="5"/>
        <v>0</v>
      </c>
      <c r="I39" s="18" t="b">
        <f t="shared" si="6"/>
        <v>0</v>
      </c>
      <c r="J39" s="56"/>
      <c r="K39" s="65" t="str">
        <f t="shared" si="7"/>
        <v>31.</v>
      </c>
      <c r="L39" s="2" t="str">
        <f t="shared" si="8"/>
        <v>---</v>
      </c>
      <c r="M39" s="38">
        <f>IF(COUNTA(J39)=0,IF(G39,12,IF(F39,11,IF(H39,13,IF(I39,14,0)))),IF(ISERROR(VLOOKUP(J39,$Y$1:$Z$15,2,0)),10,VLOOKUP(J39,$Y$1:$Z$15,2,0)))</f>
        <v>11</v>
      </c>
      <c r="N39" s="38" t="str">
        <f t="shared" si="10"/>
        <v>---</v>
      </c>
      <c r="O39" s="30"/>
      <c r="P39" s="31"/>
      <c r="Q39" s="32">
        <f>IF(AND($W$7="ano",M39=$Z$14),"",VLOOKUP(M39,$Z$1:$AB$15,3))</f>
        <v>0</v>
      </c>
      <c r="R39" s="52"/>
      <c r="S39" s="53"/>
      <c r="T39" s="54"/>
      <c r="AC39" s="36" t="s">
        <v>101</v>
      </c>
      <c r="AD39" s="33">
        <v>2017</v>
      </c>
      <c r="AE39" s="33">
        <v>9</v>
      </c>
      <c r="AF39" s="33">
        <v>28</v>
      </c>
      <c r="AG39" s="33">
        <f t="shared" si="2"/>
        <v>20170928</v>
      </c>
      <c r="AH39" s="33">
        <v>1</v>
      </c>
      <c r="AI39" s="33" t="s">
        <v>12</v>
      </c>
      <c r="AJ39" s="33">
        <v>2017</v>
      </c>
      <c r="AK39" s="33">
        <v>10</v>
      </c>
      <c r="AL39" s="33">
        <v>27</v>
      </c>
      <c r="AM39" s="33">
        <f t="shared" si="0"/>
        <v>20171027</v>
      </c>
      <c r="AN39" s="33">
        <v>1</v>
      </c>
      <c r="AO39" s="33">
        <v>2017</v>
      </c>
      <c r="AP39" s="33">
        <v>10</v>
      </c>
      <c r="AQ39" s="33">
        <v>26</v>
      </c>
      <c r="AR39" s="33">
        <f t="shared" si="1"/>
        <v>20171026</v>
      </c>
      <c r="AS39" s="33">
        <v>1</v>
      </c>
      <c r="AT39" s="33" t="s">
        <v>54</v>
      </c>
    </row>
    <row r="40" spans="1:46" ht="16.5" customHeight="1" thickBot="1" x14ac:dyDescent="0.3">
      <c r="K40" s="136" t="s">
        <v>102</v>
      </c>
      <c r="L40" s="137"/>
      <c r="M40" s="137"/>
      <c r="N40" s="137"/>
      <c r="O40" s="137"/>
      <c r="P40" s="137"/>
      <c r="Q40" s="137"/>
      <c r="R40" s="138"/>
      <c r="S40" s="10">
        <f>SUMIF(S9:S39,"&gt;0")</f>
        <v>0</v>
      </c>
      <c r="T40" s="11">
        <f>SUMIF(T9:T39,"&gt;0")</f>
        <v>0</v>
      </c>
      <c r="AD40" s="33">
        <v>2017</v>
      </c>
      <c r="AE40" s="33">
        <v>10</v>
      </c>
      <c r="AF40" s="33">
        <v>28</v>
      </c>
      <c r="AG40" s="33">
        <f t="shared" si="2"/>
        <v>20171028</v>
      </c>
      <c r="AH40" s="33">
        <v>1</v>
      </c>
      <c r="AI40" s="33" t="s">
        <v>16</v>
      </c>
      <c r="AJ40" s="33">
        <v>2017</v>
      </c>
      <c r="AK40" s="33">
        <v>12</v>
      </c>
      <c r="AL40" s="33">
        <v>27</v>
      </c>
      <c r="AM40" s="33">
        <f t="shared" si="0"/>
        <v>20171227</v>
      </c>
      <c r="AN40" s="33">
        <v>1</v>
      </c>
      <c r="AO40" s="33">
        <v>2017</v>
      </c>
      <c r="AP40" s="33">
        <v>10</v>
      </c>
      <c r="AQ40" s="33">
        <v>27</v>
      </c>
      <c r="AR40" s="33">
        <f t="shared" si="1"/>
        <v>20171027</v>
      </c>
      <c r="AS40" s="33">
        <v>1</v>
      </c>
      <c r="AT40" s="33" t="s">
        <v>54</v>
      </c>
    </row>
    <row r="41" spans="1:46" ht="16.5" customHeight="1" thickBot="1" x14ac:dyDescent="0.25">
      <c r="K41" s="139" t="s">
        <v>103</v>
      </c>
      <c r="L41" s="140"/>
      <c r="M41" s="140"/>
      <c r="N41" s="140"/>
      <c r="O41" s="140"/>
      <c r="P41" s="92" t="s">
        <v>104</v>
      </c>
      <c r="Q41" s="92"/>
      <c r="R41" s="93"/>
      <c r="S41" s="44"/>
      <c r="T41" s="15"/>
      <c r="AD41" s="33">
        <v>2017</v>
      </c>
      <c r="AE41" s="33">
        <v>11</v>
      </c>
      <c r="AF41" s="33">
        <v>17</v>
      </c>
      <c r="AG41" s="33">
        <f t="shared" si="2"/>
        <v>20171117</v>
      </c>
      <c r="AH41" s="33">
        <v>1</v>
      </c>
      <c r="AI41" s="33" t="s">
        <v>19</v>
      </c>
      <c r="AJ41" s="33">
        <v>2017</v>
      </c>
      <c r="AK41" s="33">
        <v>12</v>
      </c>
      <c r="AL41" s="33">
        <v>28</v>
      </c>
      <c r="AM41" s="33">
        <f t="shared" si="0"/>
        <v>20171228</v>
      </c>
      <c r="AN41" s="33">
        <v>1</v>
      </c>
      <c r="AO41" s="33">
        <v>2017</v>
      </c>
      <c r="AP41" s="33">
        <v>12</v>
      </c>
      <c r="AQ41" s="33">
        <v>27</v>
      </c>
      <c r="AR41" s="33">
        <f t="shared" si="1"/>
        <v>20171227</v>
      </c>
      <c r="AS41" s="33">
        <v>1</v>
      </c>
      <c r="AT41" s="33" t="s">
        <v>62</v>
      </c>
    </row>
    <row r="42" spans="1:46" ht="16.5" customHeight="1" thickBot="1" x14ac:dyDescent="0.25">
      <c r="K42" s="130" t="s">
        <v>13</v>
      </c>
      <c r="L42" s="131"/>
      <c r="M42" s="131"/>
      <c r="N42" s="131"/>
      <c r="O42" s="131"/>
      <c r="P42" s="132"/>
      <c r="Q42" s="132"/>
      <c r="R42" s="133"/>
      <c r="S42" s="5"/>
      <c r="T42" s="5"/>
      <c r="AD42" s="33">
        <v>2017</v>
      </c>
      <c r="AE42" s="33">
        <v>12</v>
      </c>
      <c r="AF42" s="33">
        <v>24</v>
      </c>
      <c r="AG42" s="33">
        <f t="shared" si="2"/>
        <v>20171224</v>
      </c>
      <c r="AH42" s="33">
        <v>1</v>
      </c>
      <c r="AI42" s="33" t="s">
        <v>24</v>
      </c>
      <c r="AJ42" s="33">
        <v>2017</v>
      </c>
      <c r="AK42" s="33">
        <v>12</v>
      </c>
      <c r="AL42" s="33">
        <v>29</v>
      </c>
      <c r="AM42" s="33">
        <f t="shared" si="0"/>
        <v>20171229</v>
      </c>
      <c r="AN42" s="33">
        <v>1</v>
      </c>
      <c r="AO42" s="33">
        <v>2017</v>
      </c>
      <c r="AP42" s="33">
        <v>12</v>
      </c>
      <c r="AQ42" s="33">
        <v>28</v>
      </c>
      <c r="AR42" s="33">
        <f t="shared" si="1"/>
        <v>20171228</v>
      </c>
      <c r="AS42" s="33">
        <v>1</v>
      </c>
      <c r="AT42" s="33" t="s">
        <v>62</v>
      </c>
    </row>
    <row r="43" spans="1:46" ht="16.5" customHeight="1" thickBot="1" x14ac:dyDescent="0.25">
      <c r="L43" s="5"/>
      <c r="M43" s="5"/>
      <c r="N43" s="5"/>
      <c r="O43" s="5"/>
      <c r="P43" s="5"/>
      <c r="Q43" s="5"/>
      <c r="R43" s="5"/>
      <c r="S43" s="5"/>
      <c r="T43" s="5"/>
      <c r="AD43" s="33">
        <v>2017</v>
      </c>
      <c r="AE43" s="33">
        <v>12</v>
      </c>
      <c r="AF43" s="33">
        <v>25</v>
      </c>
      <c r="AG43" s="33">
        <f t="shared" si="2"/>
        <v>20171225</v>
      </c>
      <c r="AH43" s="33">
        <v>1</v>
      </c>
      <c r="AI43" s="33" t="s">
        <v>24</v>
      </c>
      <c r="AJ43" s="33">
        <v>2018</v>
      </c>
      <c r="AK43" s="33">
        <v>1</v>
      </c>
      <c r="AL43" s="33">
        <v>2</v>
      </c>
      <c r="AM43" s="33">
        <f t="shared" si="0"/>
        <v>20180102</v>
      </c>
      <c r="AN43" s="33">
        <v>1</v>
      </c>
      <c r="AO43" s="33">
        <v>2017</v>
      </c>
      <c r="AP43" s="33">
        <v>12</v>
      </c>
      <c r="AQ43" s="33">
        <v>29</v>
      </c>
      <c r="AR43" s="33">
        <f t="shared" si="1"/>
        <v>20171229</v>
      </c>
      <c r="AS43" s="33">
        <v>1</v>
      </c>
      <c r="AT43" s="33" t="s">
        <v>62</v>
      </c>
    </row>
    <row r="44" spans="1:46" ht="16.5" customHeight="1" thickBot="1" x14ac:dyDescent="0.25">
      <c r="K44" s="116" t="s">
        <v>105</v>
      </c>
      <c r="L44" s="117"/>
      <c r="M44" s="117"/>
      <c r="N44" s="117"/>
      <c r="O44" s="117"/>
      <c r="P44" s="118"/>
      <c r="Q44" s="60"/>
      <c r="R44" s="60"/>
      <c r="S44" s="60"/>
      <c r="T44" s="60"/>
      <c r="U44" s="60"/>
      <c r="V44" s="60"/>
      <c r="W44" s="60"/>
      <c r="AD44" s="33">
        <v>2017</v>
      </c>
      <c r="AE44" s="33">
        <v>12</v>
      </c>
      <c r="AF44" s="33">
        <v>26</v>
      </c>
      <c r="AG44" s="33">
        <f t="shared" si="2"/>
        <v>20171226</v>
      </c>
      <c r="AH44" s="33">
        <v>1</v>
      </c>
      <c r="AI44" s="33" t="s">
        <v>24</v>
      </c>
      <c r="AJ44" s="33">
        <v>2018</v>
      </c>
      <c r="AK44" s="33">
        <v>3</v>
      </c>
      <c r="AL44" s="33">
        <v>5</v>
      </c>
      <c r="AM44" s="33">
        <f t="shared" si="0"/>
        <v>20180305</v>
      </c>
      <c r="AN44" s="33">
        <v>1</v>
      </c>
      <c r="AO44" s="33">
        <v>2018</v>
      </c>
      <c r="AP44" s="33">
        <v>1</v>
      </c>
      <c r="AQ44" s="33">
        <v>2</v>
      </c>
      <c r="AR44" s="33">
        <f t="shared" si="1"/>
        <v>20180102</v>
      </c>
      <c r="AS44" s="33">
        <v>1</v>
      </c>
      <c r="AT44" s="33" t="s">
        <v>62</v>
      </c>
    </row>
    <row r="45" spans="1:46" ht="16.5" customHeight="1" x14ac:dyDescent="0.2">
      <c r="K45" s="107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9"/>
      <c r="AD45" s="33">
        <v>2018</v>
      </c>
      <c r="AE45" s="33">
        <v>1</v>
      </c>
      <c r="AF45" s="33">
        <v>1</v>
      </c>
      <c r="AG45" s="33">
        <f t="shared" si="2"/>
        <v>20180101</v>
      </c>
      <c r="AH45" s="33">
        <v>1</v>
      </c>
      <c r="AI45" s="33" t="s">
        <v>50</v>
      </c>
      <c r="AJ45" s="33">
        <v>2018</v>
      </c>
      <c r="AK45" s="33">
        <v>3</v>
      </c>
      <c r="AL45" s="33">
        <v>6</v>
      </c>
      <c r="AM45" s="33">
        <f t="shared" si="0"/>
        <v>20180306</v>
      </c>
      <c r="AN45" s="33">
        <v>1</v>
      </c>
      <c r="AO45" s="33">
        <v>2018</v>
      </c>
      <c r="AP45" s="33">
        <v>2</v>
      </c>
      <c r="AQ45" s="33">
        <v>2</v>
      </c>
      <c r="AR45" s="33">
        <f t="shared" si="1"/>
        <v>20180202</v>
      </c>
      <c r="AS45" s="33">
        <v>1</v>
      </c>
      <c r="AT45" s="33" t="s">
        <v>73</v>
      </c>
    </row>
    <row r="46" spans="1:46" ht="16.5" customHeight="1" x14ac:dyDescent="0.2">
      <c r="K46" s="110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2"/>
      <c r="AD46" s="33">
        <v>2018</v>
      </c>
      <c r="AE46" s="33">
        <v>3</v>
      </c>
      <c r="AF46" s="33">
        <v>30</v>
      </c>
      <c r="AG46" s="33">
        <f t="shared" si="2"/>
        <v>20180330</v>
      </c>
      <c r="AH46" s="33">
        <v>1</v>
      </c>
      <c r="AI46" s="33" t="s">
        <v>100</v>
      </c>
      <c r="AJ46" s="33">
        <v>2018</v>
      </c>
      <c r="AK46" s="33">
        <v>3</v>
      </c>
      <c r="AL46" s="33">
        <v>7</v>
      </c>
      <c r="AM46" s="33">
        <f t="shared" si="0"/>
        <v>20180307</v>
      </c>
      <c r="AN46" s="33">
        <v>1</v>
      </c>
      <c r="AO46" s="33">
        <v>2018</v>
      </c>
      <c r="AP46" s="33">
        <v>3</v>
      </c>
      <c r="AQ46" s="33">
        <v>5</v>
      </c>
      <c r="AR46" s="33">
        <f t="shared" si="1"/>
        <v>20180305</v>
      </c>
      <c r="AS46" s="33">
        <v>1</v>
      </c>
      <c r="AT46" s="33" t="s">
        <v>74</v>
      </c>
    </row>
    <row r="47" spans="1:46" ht="16.5" customHeight="1" x14ac:dyDescent="0.2">
      <c r="K47" s="110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2"/>
      <c r="AD47" s="33">
        <v>2018</v>
      </c>
      <c r="AE47" s="33">
        <v>4</v>
      </c>
      <c r="AF47" s="33">
        <v>2</v>
      </c>
      <c r="AG47" s="33">
        <f t="shared" si="2"/>
        <v>20180402</v>
      </c>
      <c r="AH47" s="33">
        <v>1</v>
      </c>
      <c r="AI47" s="33" t="s">
        <v>53</v>
      </c>
      <c r="AJ47" s="33">
        <v>2018</v>
      </c>
      <c r="AK47" s="33">
        <v>3</v>
      </c>
      <c r="AL47" s="33">
        <v>8</v>
      </c>
      <c r="AM47" s="33">
        <f t="shared" si="0"/>
        <v>20180308</v>
      </c>
      <c r="AN47" s="33">
        <v>1</v>
      </c>
      <c r="AO47" s="33">
        <v>2018</v>
      </c>
      <c r="AP47" s="33">
        <v>3</v>
      </c>
      <c r="AQ47" s="33">
        <v>6</v>
      </c>
      <c r="AR47" s="33">
        <f t="shared" si="1"/>
        <v>20180306</v>
      </c>
      <c r="AS47" s="33">
        <v>1</v>
      </c>
      <c r="AT47" s="33" t="s">
        <v>74</v>
      </c>
    </row>
    <row r="48" spans="1:46" ht="16.5" customHeight="1" x14ac:dyDescent="0.2">
      <c r="K48" s="110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2"/>
      <c r="AD48" s="33">
        <v>2018</v>
      </c>
      <c r="AE48" s="33">
        <v>5</v>
      </c>
      <c r="AF48" s="33">
        <v>1</v>
      </c>
      <c r="AG48" s="33">
        <f t="shared" si="2"/>
        <v>20180501</v>
      </c>
      <c r="AH48" s="33">
        <v>1</v>
      </c>
      <c r="AI48" s="33" t="s">
        <v>58</v>
      </c>
      <c r="AJ48" s="33">
        <v>2018</v>
      </c>
      <c r="AK48" s="33">
        <v>3</v>
      </c>
      <c r="AL48" s="33">
        <v>9</v>
      </c>
      <c r="AM48" s="33">
        <f t="shared" si="0"/>
        <v>20180309</v>
      </c>
      <c r="AN48" s="33">
        <v>1</v>
      </c>
      <c r="AO48" s="33">
        <v>2018</v>
      </c>
      <c r="AP48" s="33">
        <v>3</v>
      </c>
      <c r="AQ48" s="33">
        <v>7</v>
      </c>
      <c r="AR48" s="33">
        <f t="shared" si="1"/>
        <v>20180307</v>
      </c>
      <c r="AS48" s="33">
        <v>1</v>
      </c>
      <c r="AT48" s="33" t="s">
        <v>74</v>
      </c>
    </row>
    <row r="49" spans="11:46" ht="16.5" customHeight="1" thickBot="1" x14ac:dyDescent="0.25">
      <c r="K49" s="113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5"/>
      <c r="AD49" s="33">
        <v>2018</v>
      </c>
      <c r="AE49" s="33">
        <v>5</v>
      </c>
      <c r="AF49" s="33">
        <v>8</v>
      </c>
      <c r="AG49" s="33">
        <f t="shared" si="2"/>
        <v>20180508</v>
      </c>
      <c r="AH49" s="33">
        <v>1</v>
      </c>
      <c r="AI49" s="33" t="s">
        <v>61</v>
      </c>
      <c r="AJ49" s="34">
        <v>2018</v>
      </c>
      <c r="AK49" s="34">
        <v>3</v>
      </c>
      <c r="AL49" s="34">
        <v>29</v>
      </c>
      <c r="AM49" s="34">
        <f t="shared" si="0"/>
        <v>20180329</v>
      </c>
      <c r="AN49" s="34">
        <v>1</v>
      </c>
      <c r="AO49" s="33">
        <v>2018</v>
      </c>
      <c r="AP49" s="33">
        <v>3</v>
      </c>
      <c r="AQ49" s="33">
        <v>8</v>
      </c>
      <c r="AR49" s="33">
        <f t="shared" si="1"/>
        <v>20180308</v>
      </c>
      <c r="AS49" s="33">
        <v>1</v>
      </c>
      <c r="AT49" s="33" t="s">
        <v>74</v>
      </c>
    </row>
    <row r="50" spans="11:46" ht="16.5" customHeight="1" x14ac:dyDescent="0.2">
      <c r="AD50" s="33">
        <v>2018</v>
      </c>
      <c r="AE50" s="33">
        <v>7</v>
      </c>
      <c r="AF50" s="33">
        <v>5</v>
      </c>
      <c r="AG50" s="33">
        <f t="shared" si="2"/>
        <v>20180705</v>
      </c>
      <c r="AH50" s="33">
        <v>1</v>
      </c>
      <c r="AI50" s="33" t="s">
        <v>64</v>
      </c>
      <c r="AJ50" s="1">
        <v>2018</v>
      </c>
      <c r="AK50" s="1">
        <v>10</v>
      </c>
      <c r="AL50" s="1">
        <v>29</v>
      </c>
      <c r="AM50" s="1">
        <f t="shared" si="0"/>
        <v>20181029</v>
      </c>
      <c r="AN50" s="1">
        <v>1</v>
      </c>
      <c r="AO50" s="33">
        <v>2018</v>
      </c>
      <c r="AP50" s="33">
        <v>3</v>
      </c>
      <c r="AQ50" s="33">
        <v>9</v>
      </c>
      <c r="AR50" s="33">
        <f t="shared" si="1"/>
        <v>20180309</v>
      </c>
      <c r="AS50" s="33">
        <v>1</v>
      </c>
      <c r="AT50" s="33" t="s">
        <v>74</v>
      </c>
    </row>
    <row r="51" spans="11:46" ht="16.5" customHeight="1" x14ac:dyDescent="0.2">
      <c r="AC51" s="19"/>
      <c r="AD51" s="34">
        <v>2018</v>
      </c>
      <c r="AE51" s="34">
        <v>7</v>
      </c>
      <c r="AF51" s="34">
        <v>6</v>
      </c>
      <c r="AG51" s="34">
        <f t="shared" si="2"/>
        <v>20180706</v>
      </c>
      <c r="AH51" s="34">
        <v>1</v>
      </c>
      <c r="AI51" s="34" t="s">
        <v>67</v>
      </c>
      <c r="AJ51" s="1">
        <v>2018</v>
      </c>
      <c r="AK51" s="1">
        <v>10</v>
      </c>
      <c r="AL51" s="1">
        <v>30</v>
      </c>
      <c r="AM51" s="1">
        <f t="shared" si="0"/>
        <v>20181030</v>
      </c>
      <c r="AN51" s="1">
        <v>1</v>
      </c>
      <c r="AO51" s="34">
        <v>2018</v>
      </c>
      <c r="AP51" s="34">
        <v>3</v>
      </c>
      <c r="AQ51" s="34">
        <v>29</v>
      </c>
      <c r="AR51" s="34">
        <f t="shared" si="1"/>
        <v>20180329</v>
      </c>
      <c r="AS51" s="34">
        <v>1</v>
      </c>
      <c r="AT51" s="34" t="s">
        <v>78</v>
      </c>
    </row>
    <row r="52" spans="11:46" ht="16.5" customHeight="1" x14ac:dyDescent="0.2">
      <c r="AC52" s="35" t="s">
        <v>106</v>
      </c>
      <c r="AD52" s="1">
        <v>2018</v>
      </c>
      <c r="AE52" s="1">
        <v>9</v>
      </c>
      <c r="AF52" s="1">
        <v>28</v>
      </c>
      <c r="AG52" s="1">
        <f t="shared" si="2"/>
        <v>20180928</v>
      </c>
      <c r="AH52" s="1">
        <v>1</v>
      </c>
      <c r="AI52" s="1" t="s">
        <v>12</v>
      </c>
      <c r="AJ52" s="1">
        <v>2018</v>
      </c>
      <c r="AK52" s="1">
        <v>12</v>
      </c>
      <c r="AL52" s="1">
        <v>27</v>
      </c>
      <c r="AM52" s="1">
        <f t="shared" si="0"/>
        <v>20181227</v>
      </c>
      <c r="AN52" s="1">
        <v>1</v>
      </c>
      <c r="AO52" s="1">
        <v>2018</v>
      </c>
      <c r="AP52" s="1">
        <v>10</v>
      </c>
      <c r="AQ52" s="1">
        <v>29</v>
      </c>
      <c r="AR52" s="1">
        <f t="shared" si="1"/>
        <v>20181029</v>
      </c>
      <c r="AS52" s="1">
        <v>1</v>
      </c>
      <c r="AT52" s="1" t="s">
        <v>54</v>
      </c>
    </row>
    <row r="53" spans="11:46" ht="16.5" customHeight="1" x14ac:dyDescent="0.2">
      <c r="AD53" s="1">
        <v>2018</v>
      </c>
      <c r="AE53" s="1">
        <v>10</v>
      </c>
      <c r="AF53" s="1">
        <v>28</v>
      </c>
      <c r="AG53" s="1">
        <f t="shared" si="2"/>
        <v>20181028</v>
      </c>
      <c r="AH53" s="1">
        <v>1</v>
      </c>
      <c r="AI53" s="1" t="s">
        <v>16</v>
      </c>
      <c r="AJ53" s="1">
        <v>2018</v>
      </c>
      <c r="AK53" s="1">
        <v>12</v>
      </c>
      <c r="AL53" s="1">
        <v>28</v>
      </c>
      <c r="AM53" s="1">
        <f t="shared" si="0"/>
        <v>20181228</v>
      </c>
      <c r="AN53" s="1">
        <v>1</v>
      </c>
      <c r="AO53" s="1">
        <v>2018</v>
      </c>
      <c r="AP53" s="1">
        <v>10</v>
      </c>
      <c r="AQ53" s="1">
        <v>30</v>
      </c>
      <c r="AR53" s="1">
        <f t="shared" si="1"/>
        <v>20181030</v>
      </c>
      <c r="AS53" s="1">
        <v>1</v>
      </c>
      <c r="AT53" s="1" t="s">
        <v>54</v>
      </c>
    </row>
    <row r="54" spans="11:46" ht="16.5" customHeight="1" x14ac:dyDescent="0.2">
      <c r="AD54" s="1">
        <v>2018</v>
      </c>
      <c r="AE54" s="1">
        <v>11</v>
      </c>
      <c r="AF54" s="1">
        <v>17</v>
      </c>
      <c r="AG54" s="1">
        <f t="shared" si="2"/>
        <v>20181117</v>
      </c>
      <c r="AH54" s="1">
        <v>1</v>
      </c>
      <c r="AI54" s="1" t="s">
        <v>19</v>
      </c>
      <c r="AJ54" s="1">
        <v>2018</v>
      </c>
      <c r="AK54" s="1">
        <v>12</v>
      </c>
      <c r="AL54" s="1">
        <v>31</v>
      </c>
      <c r="AM54" s="1">
        <f t="shared" si="0"/>
        <v>20181231</v>
      </c>
      <c r="AN54" s="1">
        <v>1</v>
      </c>
      <c r="AO54" s="1">
        <v>2018</v>
      </c>
      <c r="AP54" s="1">
        <v>12</v>
      </c>
      <c r="AQ54" s="1">
        <v>24</v>
      </c>
      <c r="AR54" s="1">
        <f t="shared" si="1"/>
        <v>20181224</v>
      </c>
      <c r="AS54" s="1">
        <v>1</v>
      </c>
      <c r="AT54" s="1" t="s">
        <v>62</v>
      </c>
    </row>
    <row r="55" spans="11:46" ht="16.5" customHeight="1" x14ac:dyDescent="0.2">
      <c r="AD55" s="1">
        <v>2018</v>
      </c>
      <c r="AE55" s="1">
        <v>12</v>
      </c>
      <c r="AF55" s="1">
        <v>24</v>
      </c>
      <c r="AG55" s="1">
        <f t="shared" si="2"/>
        <v>20181224</v>
      </c>
      <c r="AH55" s="1">
        <v>1</v>
      </c>
      <c r="AI55" s="1" t="s">
        <v>24</v>
      </c>
      <c r="AJ55" s="1">
        <v>2019</v>
      </c>
      <c r="AK55" s="1">
        <v>1</v>
      </c>
      <c r="AL55" s="1">
        <v>2</v>
      </c>
      <c r="AM55" s="1">
        <f t="shared" si="0"/>
        <v>20190102</v>
      </c>
      <c r="AN55" s="1">
        <v>1</v>
      </c>
      <c r="AO55" s="1">
        <v>2018</v>
      </c>
      <c r="AP55" s="1">
        <v>12</v>
      </c>
      <c r="AQ55" s="1">
        <v>27</v>
      </c>
      <c r="AR55" s="1">
        <f t="shared" si="1"/>
        <v>20181227</v>
      </c>
      <c r="AS55" s="1">
        <v>1</v>
      </c>
      <c r="AT55" s="1" t="s">
        <v>62</v>
      </c>
    </row>
    <row r="56" spans="11:46" ht="16.5" customHeight="1" x14ac:dyDescent="0.2">
      <c r="AD56" s="1">
        <v>2018</v>
      </c>
      <c r="AE56" s="1">
        <v>12</v>
      </c>
      <c r="AF56" s="1">
        <v>25</v>
      </c>
      <c r="AG56" s="1">
        <f t="shared" si="2"/>
        <v>20181225</v>
      </c>
      <c r="AH56" s="1">
        <v>1</v>
      </c>
      <c r="AI56" s="1" t="s">
        <v>24</v>
      </c>
      <c r="AJ56" s="1">
        <v>2019</v>
      </c>
      <c r="AK56" s="1">
        <v>2</v>
      </c>
      <c r="AL56" s="1">
        <v>1</v>
      </c>
      <c r="AM56" s="1">
        <f t="shared" si="0"/>
        <v>20190201</v>
      </c>
      <c r="AN56" s="1">
        <v>1</v>
      </c>
      <c r="AO56" s="1">
        <v>2018</v>
      </c>
      <c r="AP56" s="1">
        <v>12</v>
      </c>
      <c r="AQ56" s="1">
        <v>28</v>
      </c>
      <c r="AR56" s="1">
        <f t="shared" si="1"/>
        <v>20181228</v>
      </c>
      <c r="AS56" s="1">
        <v>1</v>
      </c>
      <c r="AT56" s="1" t="s">
        <v>62</v>
      </c>
    </row>
    <row r="57" spans="11:46" ht="16.5" customHeight="1" x14ac:dyDescent="0.2">
      <c r="AD57" s="1">
        <v>2018</v>
      </c>
      <c r="AE57" s="1">
        <v>12</v>
      </c>
      <c r="AF57" s="1">
        <v>26</v>
      </c>
      <c r="AG57" s="1">
        <f t="shared" si="2"/>
        <v>20181226</v>
      </c>
      <c r="AH57" s="1">
        <v>1</v>
      </c>
      <c r="AI57" s="1" t="s">
        <v>24</v>
      </c>
      <c r="AJ57" s="1">
        <v>2019</v>
      </c>
      <c r="AK57" s="1">
        <v>3</v>
      </c>
      <c r="AL57" s="1">
        <v>11</v>
      </c>
      <c r="AM57" s="1">
        <f t="shared" si="0"/>
        <v>20190311</v>
      </c>
      <c r="AN57" s="1">
        <v>1</v>
      </c>
      <c r="AO57" s="1">
        <v>2018</v>
      </c>
      <c r="AP57" s="1">
        <v>12</v>
      </c>
      <c r="AQ57" s="1">
        <v>31</v>
      </c>
      <c r="AR57" s="1">
        <f t="shared" si="1"/>
        <v>20181231</v>
      </c>
      <c r="AS57" s="1">
        <v>1</v>
      </c>
      <c r="AT57" s="1" t="s">
        <v>62</v>
      </c>
    </row>
    <row r="58" spans="11:46" ht="16.5" customHeight="1" x14ac:dyDescent="0.2">
      <c r="AD58" s="1">
        <v>2019</v>
      </c>
      <c r="AE58" s="1">
        <v>1</v>
      </c>
      <c r="AF58" s="1">
        <v>1</v>
      </c>
      <c r="AG58" s="1">
        <f t="shared" si="2"/>
        <v>20190101</v>
      </c>
      <c r="AH58" s="1">
        <v>1</v>
      </c>
      <c r="AI58" s="1" t="s">
        <v>50</v>
      </c>
      <c r="AJ58" s="1">
        <v>2019</v>
      </c>
      <c r="AK58" s="1">
        <v>3</v>
      </c>
      <c r="AL58" s="1">
        <v>12</v>
      </c>
      <c r="AM58" s="1">
        <f t="shared" si="0"/>
        <v>20190312</v>
      </c>
      <c r="AN58" s="1">
        <v>1</v>
      </c>
      <c r="AO58" s="1">
        <v>2019</v>
      </c>
      <c r="AP58" s="1">
        <v>1</v>
      </c>
      <c r="AQ58" s="1">
        <v>2</v>
      </c>
      <c r="AR58" s="1">
        <f t="shared" si="1"/>
        <v>20190102</v>
      </c>
      <c r="AS58" s="1">
        <v>1</v>
      </c>
      <c r="AT58" s="1" t="s">
        <v>62</v>
      </c>
    </row>
    <row r="59" spans="11:46" ht="16.5" customHeight="1" x14ac:dyDescent="0.2">
      <c r="AD59" s="1">
        <v>2019</v>
      </c>
      <c r="AE59" s="1">
        <v>4</v>
      </c>
      <c r="AF59" s="1">
        <v>19</v>
      </c>
      <c r="AG59" s="1">
        <f t="shared" si="2"/>
        <v>20190419</v>
      </c>
      <c r="AH59" s="1">
        <v>1</v>
      </c>
      <c r="AI59" s="1" t="s">
        <v>100</v>
      </c>
      <c r="AJ59" s="1">
        <v>2019</v>
      </c>
      <c r="AK59" s="1">
        <v>3</v>
      </c>
      <c r="AL59" s="1">
        <v>13</v>
      </c>
      <c r="AM59" s="1">
        <f t="shared" si="0"/>
        <v>20190313</v>
      </c>
      <c r="AN59" s="1">
        <v>1</v>
      </c>
      <c r="AO59" s="1">
        <v>2019</v>
      </c>
      <c r="AP59" s="1">
        <v>2</v>
      </c>
      <c r="AQ59" s="1">
        <v>1</v>
      </c>
      <c r="AR59" s="1">
        <f t="shared" si="1"/>
        <v>20190201</v>
      </c>
      <c r="AS59" s="1">
        <v>1</v>
      </c>
      <c r="AT59" s="1" t="s">
        <v>73</v>
      </c>
    </row>
    <row r="60" spans="11:46" ht="16.5" customHeight="1" x14ac:dyDescent="0.2">
      <c r="AD60" s="1">
        <v>2019</v>
      </c>
      <c r="AE60" s="1">
        <v>4</v>
      </c>
      <c r="AF60" s="1">
        <v>22</v>
      </c>
      <c r="AG60" s="1">
        <f t="shared" si="2"/>
        <v>20190422</v>
      </c>
      <c r="AH60" s="1">
        <v>1</v>
      </c>
      <c r="AI60" s="1" t="s">
        <v>53</v>
      </c>
      <c r="AJ60" s="1">
        <v>2019</v>
      </c>
      <c r="AK60" s="1">
        <v>3</v>
      </c>
      <c r="AL60" s="1">
        <v>14</v>
      </c>
      <c r="AM60" s="1">
        <f t="shared" si="0"/>
        <v>20190314</v>
      </c>
      <c r="AN60" s="1">
        <v>1</v>
      </c>
      <c r="AO60" s="1">
        <v>2019</v>
      </c>
      <c r="AP60" s="1">
        <v>3</v>
      </c>
      <c r="AQ60" s="1">
        <v>11</v>
      </c>
      <c r="AR60" s="1">
        <f t="shared" si="1"/>
        <v>20190311</v>
      </c>
      <c r="AS60" s="1">
        <v>1</v>
      </c>
      <c r="AT60" s="1" t="s">
        <v>74</v>
      </c>
    </row>
    <row r="61" spans="11:46" ht="16.5" customHeight="1" x14ac:dyDescent="0.2">
      <c r="AD61" s="1">
        <v>2019</v>
      </c>
      <c r="AE61" s="1">
        <v>5</v>
      </c>
      <c r="AF61" s="1">
        <v>1</v>
      </c>
      <c r="AG61" s="1">
        <f t="shared" si="2"/>
        <v>20190501</v>
      </c>
      <c r="AH61" s="1">
        <v>1</v>
      </c>
      <c r="AI61" s="1" t="s">
        <v>58</v>
      </c>
      <c r="AJ61" s="19">
        <v>2019</v>
      </c>
      <c r="AK61" s="19">
        <v>3</v>
      </c>
      <c r="AL61" s="19">
        <v>15</v>
      </c>
      <c r="AM61" s="19">
        <f t="shared" si="0"/>
        <v>20190315</v>
      </c>
      <c r="AN61" s="19">
        <v>1</v>
      </c>
      <c r="AO61" s="1">
        <v>2019</v>
      </c>
      <c r="AP61" s="1">
        <v>3</v>
      </c>
      <c r="AQ61" s="1">
        <v>12</v>
      </c>
      <c r="AR61" s="1">
        <f t="shared" si="1"/>
        <v>20190312</v>
      </c>
      <c r="AS61" s="1">
        <v>1</v>
      </c>
      <c r="AT61" s="1" t="s">
        <v>74</v>
      </c>
    </row>
    <row r="62" spans="11:46" ht="16.5" customHeight="1" x14ac:dyDescent="0.2">
      <c r="AD62" s="1">
        <v>2019</v>
      </c>
      <c r="AE62" s="1">
        <v>5</v>
      </c>
      <c r="AF62" s="1">
        <v>8</v>
      </c>
      <c r="AG62" s="1">
        <f t="shared" si="2"/>
        <v>20190508</v>
      </c>
      <c r="AH62" s="1">
        <v>1</v>
      </c>
      <c r="AI62" s="1" t="s">
        <v>61</v>
      </c>
      <c r="AJ62" s="33">
        <v>2019</v>
      </c>
      <c r="AK62" s="33">
        <v>12</v>
      </c>
      <c r="AL62" s="33">
        <v>23</v>
      </c>
      <c r="AM62" s="33">
        <f t="shared" si="0"/>
        <v>20191223</v>
      </c>
      <c r="AN62" s="33">
        <v>1</v>
      </c>
      <c r="AO62" s="1">
        <v>2019</v>
      </c>
      <c r="AP62" s="1">
        <v>3</v>
      </c>
      <c r="AQ62" s="1">
        <v>13</v>
      </c>
      <c r="AR62" s="1">
        <f t="shared" si="1"/>
        <v>20190313</v>
      </c>
      <c r="AS62" s="1">
        <v>1</v>
      </c>
      <c r="AT62" s="1" t="s">
        <v>74</v>
      </c>
    </row>
    <row r="63" spans="11:46" ht="16.5" customHeight="1" x14ac:dyDescent="0.2">
      <c r="AD63" s="1">
        <v>2019</v>
      </c>
      <c r="AE63" s="1">
        <v>7</v>
      </c>
      <c r="AF63" s="1">
        <v>5</v>
      </c>
      <c r="AG63" s="1">
        <f t="shared" si="2"/>
        <v>20190705</v>
      </c>
      <c r="AH63" s="1">
        <v>1</v>
      </c>
      <c r="AI63" s="1" t="s">
        <v>64</v>
      </c>
      <c r="AJ63" s="33">
        <v>2019</v>
      </c>
      <c r="AK63" s="33">
        <v>12</v>
      </c>
      <c r="AL63" s="33">
        <v>27</v>
      </c>
      <c r="AM63" s="33">
        <f t="shared" si="0"/>
        <v>20191227</v>
      </c>
      <c r="AN63" s="33">
        <v>1</v>
      </c>
      <c r="AO63" s="1">
        <v>2019</v>
      </c>
      <c r="AP63" s="1">
        <v>3</v>
      </c>
      <c r="AQ63" s="1">
        <v>14</v>
      </c>
      <c r="AR63" s="1">
        <f t="shared" si="1"/>
        <v>20190314</v>
      </c>
      <c r="AS63" s="1">
        <v>1</v>
      </c>
      <c r="AT63" s="1" t="s">
        <v>74</v>
      </c>
    </row>
    <row r="64" spans="11:46" ht="16.5" customHeight="1" x14ac:dyDescent="0.2">
      <c r="AC64" s="19"/>
      <c r="AD64" s="19">
        <v>2019</v>
      </c>
      <c r="AE64" s="19">
        <v>7</v>
      </c>
      <c r="AF64" s="19">
        <v>6</v>
      </c>
      <c r="AG64" s="19">
        <f t="shared" si="2"/>
        <v>20190706</v>
      </c>
      <c r="AH64" s="19">
        <v>1</v>
      </c>
      <c r="AI64" s="19" t="s">
        <v>67</v>
      </c>
      <c r="AJ64" s="33">
        <v>2019</v>
      </c>
      <c r="AK64" s="33">
        <v>12</v>
      </c>
      <c r="AL64" s="33">
        <v>30</v>
      </c>
      <c r="AM64" s="33">
        <f t="shared" si="0"/>
        <v>20191230</v>
      </c>
      <c r="AN64" s="33">
        <v>1</v>
      </c>
      <c r="AO64" s="1">
        <v>2019</v>
      </c>
      <c r="AP64" s="1">
        <v>3</v>
      </c>
      <c r="AQ64" s="1">
        <v>15</v>
      </c>
      <c r="AR64" s="1">
        <f t="shared" si="1"/>
        <v>20190315</v>
      </c>
      <c r="AS64" s="1">
        <v>1</v>
      </c>
      <c r="AT64" s="1" t="s">
        <v>74</v>
      </c>
    </row>
    <row r="65" spans="29:46" ht="16.5" customHeight="1" x14ac:dyDescent="0.2">
      <c r="AC65" s="35" t="s">
        <v>107</v>
      </c>
      <c r="AD65" s="33">
        <v>2019</v>
      </c>
      <c r="AE65" s="33">
        <v>9</v>
      </c>
      <c r="AF65" s="33">
        <v>28</v>
      </c>
      <c r="AG65" s="33">
        <f t="shared" si="2"/>
        <v>20190928</v>
      </c>
      <c r="AH65" s="33">
        <v>1</v>
      </c>
      <c r="AI65" s="33" t="s">
        <v>12</v>
      </c>
      <c r="AJ65" s="33">
        <v>2019</v>
      </c>
      <c r="AK65" s="33">
        <v>12</v>
      </c>
      <c r="AL65" s="33">
        <v>31</v>
      </c>
      <c r="AM65" s="33">
        <f t="shared" si="0"/>
        <v>20191231</v>
      </c>
      <c r="AN65" s="33">
        <v>1</v>
      </c>
      <c r="AO65" s="19">
        <v>2019</v>
      </c>
      <c r="AP65" s="19">
        <v>4</v>
      </c>
      <c r="AQ65" s="19">
        <v>18</v>
      </c>
      <c r="AR65" s="19">
        <f t="shared" si="1"/>
        <v>20190418</v>
      </c>
      <c r="AS65" s="19">
        <v>1</v>
      </c>
      <c r="AT65" s="19" t="s">
        <v>78</v>
      </c>
    </row>
    <row r="66" spans="29:46" ht="16.5" customHeight="1" x14ac:dyDescent="0.2">
      <c r="AD66" s="33">
        <v>2019</v>
      </c>
      <c r="AE66" s="33">
        <v>10</v>
      </c>
      <c r="AF66" s="33">
        <v>28</v>
      </c>
      <c r="AG66" s="33">
        <f t="shared" si="2"/>
        <v>20191028</v>
      </c>
      <c r="AH66" s="33">
        <v>1</v>
      </c>
      <c r="AI66" s="33" t="s">
        <v>16</v>
      </c>
      <c r="AJ66" s="33">
        <v>2020</v>
      </c>
      <c r="AK66" s="33">
        <v>1</v>
      </c>
      <c r="AL66" s="33">
        <v>2</v>
      </c>
      <c r="AM66" s="33">
        <f t="shared" ref="AM66:AM129" si="19">AJ66*10000+AK66*100+AL66</f>
        <v>20200102</v>
      </c>
      <c r="AN66" s="33">
        <v>1</v>
      </c>
      <c r="AO66" s="33">
        <v>2019</v>
      </c>
      <c r="AP66" s="33">
        <v>10</v>
      </c>
      <c r="AQ66" s="33">
        <v>29</v>
      </c>
      <c r="AR66" s="33">
        <f t="shared" ref="AR66:AR125" si="20">AO66*10000+AP66*100+AQ66</f>
        <v>20191029</v>
      </c>
      <c r="AS66" s="33">
        <v>1</v>
      </c>
      <c r="AT66" s="33" t="s">
        <v>54</v>
      </c>
    </row>
    <row r="67" spans="29:46" ht="16.5" customHeight="1" x14ac:dyDescent="0.2">
      <c r="AD67" s="33">
        <v>2019</v>
      </c>
      <c r="AE67" s="33">
        <v>11</v>
      </c>
      <c r="AF67" s="33">
        <v>17</v>
      </c>
      <c r="AG67" s="33">
        <f t="shared" ref="AG67:AG130" si="21">AD67*10000+AE67*100+AF67</f>
        <v>20191117</v>
      </c>
      <c r="AH67" s="33">
        <v>1</v>
      </c>
      <c r="AI67" s="33" t="s">
        <v>19</v>
      </c>
      <c r="AJ67" s="33">
        <v>2020</v>
      </c>
      <c r="AK67" s="33">
        <v>1</v>
      </c>
      <c r="AL67" s="33">
        <v>3</v>
      </c>
      <c r="AM67" s="33">
        <f t="shared" si="19"/>
        <v>20200103</v>
      </c>
      <c r="AN67" s="33">
        <v>1</v>
      </c>
      <c r="AO67" s="33">
        <v>2019</v>
      </c>
      <c r="AP67" s="33">
        <v>10</v>
      </c>
      <c r="AQ67" s="33">
        <v>30</v>
      </c>
      <c r="AR67" s="33">
        <f t="shared" si="20"/>
        <v>20191030</v>
      </c>
      <c r="AS67" s="33">
        <v>1</v>
      </c>
      <c r="AT67" s="33" t="s">
        <v>54</v>
      </c>
    </row>
    <row r="68" spans="29:46" ht="16.5" customHeight="1" x14ac:dyDescent="0.2">
      <c r="AD68" s="33">
        <v>2019</v>
      </c>
      <c r="AE68" s="33">
        <v>12</v>
      </c>
      <c r="AF68" s="33">
        <v>24</v>
      </c>
      <c r="AG68" s="33">
        <f t="shared" si="21"/>
        <v>20191224</v>
      </c>
      <c r="AH68" s="33">
        <v>1</v>
      </c>
      <c r="AI68" s="33" t="s">
        <v>24</v>
      </c>
      <c r="AJ68" s="33">
        <v>2020</v>
      </c>
      <c r="AK68" s="33">
        <v>1</v>
      </c>
      <c r="AL68" s="33">
        <v>31</v>
      </c>
      <c r="AM68" s="33">
        <f t="shared" si="19"/>
        <v>20200131</v>
      </c>
      <c r="AN68" s="33">
        <v>1</v>
      </c>
      <c r="AO68" s="33">
        <v>2019</v>
      </c>
      <c r="AP68" s="33">
        <v>12</v>
      </c>
      <c r="AQ68" s="33">
        <v>23</v>
      </c>
      <c r="AR68" s="33">
        <f t="shared" si="20"/>
        <v>20191223</v>
      </c>
      <c r="AS68" s="33">
        <v>1</v>
      </c>
      <c r="AT68" s="33" t="s">
        <v>62</v>
      </c>
    </row>
    <row r="69" spans="29:46" ht="16.5" customHeight="1" x14ac:dyDescent="0.2">
      <c r="AD69" s="33">
        <v>2019</v>
      </c>
      <c r="AE69" s="33">
        <v>12</v>
      </c>
      <c r="AF69" s="33">
        <v>25</v>
      </c>
      <c r="AG69" s="33">
        <f t="shared" si="21"/>
        <v>20191225</v>
      </c>
      <c r="AH69" s="33">
        <v>1</v>
      </c>
      <c r="AI69" s="33" t="s">
        <v>24</v>
      </c>
      <c r="AJ69" s="33">
        <v>2020</v>
      </c>
      <c r="AK69" s="33">
        <v>2</v>
      </c>
      <c r="AL69" s="33">
        <v>3</v>
      </c>
      <c r="AM69" s="33">
        <f t="shared" si="19"/>
        <v>20200203</v>
      </c>
      <c r="AN69" s="33">
        <v>1</v>
      </c>
      <c r="AO69" s="33">
        <v>2019</v>
      </c>
      <c r="AP69" s="33">
        <v>12</v>
      </c>
      <c r="AQ69" s="33">
        <v>27</v>
      </c>
      <c r="AR69" s="33">
        <f t="shared" si="20"/>
        <v>20191227</v>
      </c>
      <c r="AS69" s="33">
        <v>1</v>
      </c>
      <c r="AT69" s="33" t="s">
        <v>62</v>
      </c>
    </row>
    <row r="70" spans="29:46" ht="16.5" customHeight="1" x14ac:dyDescent="0.2">
      <c r="AD70" s="33">
        <v>2019</v>
      </c>
      <c r="AE70" s="33">
        <v>12</v>
      </c>
      <c r="AF70" s="33">
        <v>26</v>
      </c>
      <c r="AG70" s="33">
        <f t="shared" si="21"/>
        <v>20191226</v>
      </c>
      <c r="AH70" s="33">
        <v>1</v>
      </c>
      <c r="AI70" s="33" t="s">
        <v>24</v>
      </c>
      <c r="AJ70" s="33">
        <v>2020</v>
      </c>
      <c r="AK70" s="33">
        <v>2</v>
      </c>
      <c r="AL70" s="33">
        <v>4</v>
      </c>
      <c r="AM70" s="33">
        <f t="shared" si="19"/>
        <v>20200204</v>
      </c>
      <c r="AN70" s="33">
        <v>1</v>
      </c>
      <c r="AO70" s="33">
        <v>2019</v>
      </c>
      <c r="AP70" s="33">
        <v>12</v>
      </c>
      <c r="AQ70" s="33">
        <v>30</v>
      </c>
      <c r="AR70" s="33">
        <f t="shared" si="20"/>
        <v>20191230</v>
      </c>
      <c r="AS70" s="33">
        <v>1</v>
      </c>
      <c r="AT70" s="33" t="s">
        <v>62</v>
      </c>
    </row>
    <row r="71" spans="29:46" ht="16.5" customHeight="1" x14ac:dyDescent="0.2">
      <c r="AD71" s="33">
        <v>2020</v>
      </c>
      <c r="AE71" s="33">
        <v>1</v>
      </c>
      <c r="AF71" s="33">
        <v>1</v>
      </c>
      <c r="AG71" s="33">
        <f t="shared" si="21"/>
        <v>20200101</v>
      </c>
      <c r="AH71" s="33">
        <v>1</v>
      </c>
      <c r="AI71" s="33" t="s">
        <v>50</v>
      </c>
      <c r="AJ71" s="33">
        <v>2020</v>
      </c>
      <c r="AK71" s="33">
        <v>2</v>
      </c>
      <c r="AL71" s="33">
        <v>5</v>
      </c>
      <c r="AM71" s="33">
        <f t="shared" si="19"/>
        <v>20200205</v>
      </c>
      <c r="AN71" s="33">
        <v>1</v>
      </c>
      <c r="AO71" s="33">
        <v>2019</v>
      </c>
      <c r="AP71" s="33">
        <v>12</v>
      </c>
      <c r="AQ71" s="33">
        <v>31</v>
      </c>
      <c r="AR71" s="33">
        <f t="shared" si="20"/>
        <v>20191231</v>
      </c>
      <c r="AS71" s="33">
        <v>1</v>
      </c>
      <c r="AT71" s="33" t="s">
        <v>62</v>
      </c>
    </row>
    <row r="72" spans="29:46" ht="16.5" customHeight="1" x14ac:dyDescent="0.2">
      <c r="AD72" s="33">
        <v>2020</v>
      </c>
      <c r="AE72" s="33">
        <v>4</v>
      </c>
      <c r="AF72" s="33">
        <v>10</v>
      </c>
      <c r="AG72" s="33">
        <f t="shared" si="21"/>
        <v>20200410</v>
      </c>
      <c r="AH72" s="33">
        <v>1</v>
      </c>
      <c r="AI72" s="33" t="s">
        <v>100</v>
      </c>
      <c r="AJ72" s="33">
        <v>2020</v>
      </c>
      <c r="AK72" s="33">
        <v>2</v>
      </c>
      <c r="AL72" s="33">
        <v>6</v>
      </c>
      <c r="AM72" s="33">
        <f t="shared" si="19"/>
        <v>20200206</v>
      </c>
      <c r="AN72" s="33">
        <v>1</v>
      </c>
      <c r="AO72" s="33">
        <v>2020</v>
      </c>
      <c r="AP72" s="33">
        <v>1</v>
      </c>
      <c r="AQ72" s="33">
        <v>2</v>
      </c>
      <c r="AR72" s="33">
        <f t="shared" si="20"/>
        <v>20200102</v>
      </c>
      <c r="AS72" s="33">
        <v>1</v>
      </c>
      <c r="AT72" s="33" t="s">
        <v>62</v>
      </c>
    </row>
    <row r="73" spans="29:46" ht="16.5" customHeight="1" x14ac:dyDescent="0.2">
      <c r="AD73" s="33">
        <v>2020</v>
      </c>
      <c r="AE73" s="33">
        <v>4</v>
      </c>
      <c r="AF73" s="33">
        <v>13</v>
      </c>
      <c r="AG73" s="33">
        <f t="shared" si="21"/>
        <v>20200413</v>
      </c>
      <c r="AH73" s="33">
        <v>1</v>
      </c>
      <c r="AI73" s="33" t="s">
        <v>53</v>
      </c>
      <c r="AJ73" s="34">
        <v>2020</v>
      </c>
      <c r="AK73" s="34">
        <v>2</v>
      </c>
      <c r="AL73" s="34">
        <v>7</v>
      </c>
      <c r="AM73" s="34">
        <f t="shared" si="19"/>
        <v>20200207</v>
      </c>
      <c r="AN73" s="34">
        <v>1</v>
      </c>
      <c r="AO73" s="33">
        <v>2020</v>
      </c>
      <c r="AP73" s="33">
        <v>1</v>
      </c>
      <c r="AQ73" s="33">
        <v>3</v>
      </c>
      <c r="AR73" s="33">
        <f t="shared" si="20"/>
        <v>20200103</v>
      </c>
      <c r="AS73" s="33">
        <v>1</v>
      </c>
      <c r="AT73" s="33" t="s">
        <v>62</v>
      </c>
    </row>
    <row r="74" spans="29:46" ht="16.5" customHeight="1" x14ac:dyDescent="0.2">
      <c r="AD74" s="33">
        <v>2020</v>
      </c>
      <c r="AE74" s="33">
        <v>5</v>
      </c>
      <c r="AF74" s="33">
        <v>1</v>
      </c>
      <c r="AG74" s="33">
        <f t="shared" si="21"/>
        <v>20200501</v>
      </c>
      <c r="AH74" s="33">
        <v>1</v>
      </c>
      <c r="AI74" s="33" t="s">
        <v>58</v>
      </c>
      <c r="AJ74" s="61">
        <v>2020</v>
      </c>
      <c r="AK74" s="61">
        <v>10</v>
      </c>
      <c r="AL74" s="61">
        <v>26</v>
      </c>
      <c r="AM74" s="61">
        <f t="shared" si="19"/>
        <v>20201026</v>
      </c>
      <c r="AN74" s="61">
        <v>1</v>
      </c>
      <c r="AO74" s="33">
        <v>2020</v>
      </c>
      <c r="AP74" s="33">
        <v>1</v>
      </c>
      <c r="AQ74" s="33">
        <v>31</v>
      </c>
      <c r="AR74" s="33">
        <f t="shared" si="20"/>
        <v>20200131</v>
      </c>
      <c r="AS74" s="33">
        <v>1</v>
      </c>
      <c r="AT74" s="33" t="s">
        <v>73</v>
      </c>
    </row>
    <row r="75" spans="29:46" ht="16.5" customHeight="1" x14ac:dyDescent="0.2">
      <c r="AD75" s="33">
        <v>2020</v>
      </c>
      <c r="AE75" s="33">
        <v>5</v>
      </c>
      <c r="AF75" s="33">
        <v>8</v>
      </c>
      <c r="AG75" s="33">
        <f t="shared" si="21"/>
        <v>20200508</v>
      </c>
      <c r="AH75" s="33">
        <v>1</v>
      </c>
      <c r="AI75" s="33" t="s">
        <v>61</v>
      </c>
      <c r="AJ75" s="1">
        <v>2020</v>
      </c>
      <c r="AK75" s="1">
        <v>10</v>
      </c>
      <c r="AL75" s="1">
        <v>27</v>
      </c>
      <c r="AM75" s="1">
        <f t="shared" si="19"/>
        <v>20201027</v>
      </c>
      <c r="AN75" s="1">
        <v>1</v>
      </c>
      <c r="AO75" s="33">
        <v>2020</v>
      </c>
      <c r="AP75" s="33">
        <v>2</v>
      </c>
      <c r="AQ75" s="33">
        <v>3</v>
      </c>
      <c r="AR75" s="33">
        <f t="shared" si="20"/>
        <v>20200203</v>
      </c>
      <c r="AS75" s="33">
        <v>1</v>
      </c>
      <c r="AT75" s="33" t="s">
        <v>74</v>
      </c>
    </row>
    <row r="76" spans="29:46" ht="16.5" customHeight="1" x14ac:dyDescent="0.2">
      <c r="AD76" s="33">
        <v>2020</v>
      </c>
      <c r="AE76" s="33">
        <v>7</v>
      </c>
      <c r="AF76" s="33">
        <v>5</v>
      </c>
      <c r="AG76" s="33">
        <f t="shared" si="21"/>
        <v>20200705</v>
      </c>
      <c r="AH76" s="33">
        <v>1</v>
      </c>
      <c r="AI76" s="33" t="s">
        <v>64</v>
      </c>
      <c r="AJ76" s="1">
        <v>2020</v>
      </c>
      <c r="AK76" s="1">
        <v>10</v>
      </c>
      <c r="AL76" s="1">
        <v>29</v>
      </c>
      <c r="AM76" s="1">
        <f t="shared" si="19"/>
        <v>20201029</v>
      </c>
      <c r="AN76" s="1">
        <v>1</v>
      </c>
      <c r="AO76" s="33">
        <v>2020</v>
      </c>
      <c r="AP76" s="33">
        <v>2</v>
      </c>
      <c r="AQ76" s="33">
        <v>4</v>
      </c>
      <c r="AR76" s="33">
        <f t="shared" si="20"/>
        <v>20200204</v>
      </c>
      <c r="AS76" s="33">
        <v>1</v>
      </c>
      <c r="AT76" s="33" t="s">
        <v>74</v>
      </c>
    </row>
    <row r="77" spans="29:46" ht="16.5" customHeight="1" x14ac:dyDescent="0.2">
      <c r="AC77" s="19"/>
      <c r="AD77" s="34">
        <v>2020</v>
      </c>
      <c r="AE77" s="34">
        <v>7</v>
      </c>
      <c r="AF77" s="34">
        <v>6</v>
      </c>
      <c r="AG77" s="34">
        <f t="shared" si="21"/>
        <v>20200706</v>
      </c>
      <c r="AH77" s="34">
        <v>1</v>
      </c>
      <c r="AI77" s="34" t="s">
        <v>67</v>
      </c>
      <c r="AJ77" s="1">
        <v>2020</v>
      </c>
      <c r="AK77" s="1">
        <v>12</v>
      </c>
      <c r="AL77" s="1">
        <v>28</v>
      </c>
      <c r="AM77" s="1">
        <f t="shared" si="19"/>
        <v>20201228</v>
      </c>
      <c r="AN77" s="1">
        <v>1</v>
      </c>
      <c r="AO77" s="33">
        <v>2020</v>
      </c>
      <c r="AP77" s="33">
        <v>2</v>
      </c>
      <c r="AQ77" s="33">
        <v>5</v>
      </c>
      <c r="AR77" s="33">
        <f t="shared" si="20"/>
        <v>20200205</v>
      </c>
      <c r="AS77" s="33">
        <v>1</v>
      </c>
      <c r="AT77" s="33" t="s">
        <v>74</v>
      </c>
    </row>
    <row r="78" spans="29:46" ht="16.5" customHeight="1" x14ac:dyDescent="0.2">
      <c r="AC78" s="35" t="s">
        <v>108</v>
      </c>
      <c r="AD78" s="1">
        <v>2020</v>
      </c>
      <c r="AE78" s="1">
        <v>9</v>
      </c>
      <c r="AF78" s="1">
        <v>28</v>
      </c>
      <c r="AG78" s="1">
        <f t="shared" si="21"/>
        <v>20200928</v>
      </c>
      <c r="AH78" s="1">
        <v>1</v>
      </c>
      <c r="AI78" s="1" t="s">
        <v>12</v>
      </c>
      <c r="AJ78" s="1">
        <v>2020</v>
      </c>
      <c r="AK78" s="1">
        <v>12</v>
      </c>
      <c r="AL78" s="1">
        <v>29</v>
      </c>
      <c r="AM78" s="1">
        <f t="shared" si="19"/>
        <v>20201229</v>
      </c>
      <c r="AN78" s="1">
        <v>1</v>
      </c>
      <c r="AO78" s="33">
        <v>2020</v>
      </c>
      <c r="AP78" s="33">
        <v>2</v>
      </c>
      <c r="AQ78" s="33">
        <v>6</v>
      </c>
      <c r="AR78" s="33">
        <f t="shared" si="20"/>
        <v>20200206</v>
      </c>
      <c r="AS78" s="33">
        <v>1</v>
      </c>
      <c r="AT78" s="33" t="s">
        <v>74</v>
      </c>
    </row>
    <row r="79" spans="29:46" ht="16.5" customHeight="1" x14ac:dyDescent="0.2">
      <c r="AD79" s="1">
        <v>2020</v>
      </c>
      <c r="AE79" s="1">
        <v>10</v>
      </c>
      <c r="AF79" s="1">
        <v>28</v>
      </c>
      <c r="AG79" s="1">
        <f t="shared" si="21"/>
        <v>20201028</v>
      </c>
      <c r="AH79" s="1">
        <v>1</v>
      </c>
      <c r="AI79" s="1" t="s">
        <v>16</v>
      </c>
      <c r="AJ79" s="1">
        <v>2020</v>
      </c>
      <c r="AK79" s="1">
        <v>12</v>
      </c>
      <c r="AL79" s="1">
        <v>30</v>
      </c>
      <c r="AM79" s="1">
        <f t="shared" si="19"/>
        <v>20201230</v>
      </c>
      <c r="AN79" s="1">
        <v>1</v>
      </c>
      <c r="AO79" s="33">
        <v>2020</v>
      </c>
      <c r="AP79" s="33">
        <v>2</v>
      </c>
      <c r="AQ79" s="33">
        <v>7</v>
      </c>
      <c r="AR79" s="33">
        <f t="shared" si="20"/>
        <v>20200207</v>
      </c>
      <c r="AS79" s="33">
        <v>1</v>
      </c>
      <c r="AT79" s="33" t="s">
        <v>74</v>
      </c>
    </row>
    <row r="80" spans="29:46" ht="16.5" customHeight="1" x14ac:dyDescent="0.2">
      <c r="AD80" s="1">
        <v>2020</v>
      </c>
      <c r="AE80" s="1">
        <v>11</v>
      </c>
      <c r="AF80" s="1">
        <v>17</v>
      </c>
      <c r="AG80" s="1">
        <f t="shared" si="21"/>
        <v>20201117</v>
      </c>
      <c r="AH80" s="1">
        <v>1</v>
      </c>
      <c r="AI80" s="1" t="s">
        <v>19</v>
      </c>
      <c r="AJ80" s="1">
        <v>2020</v>
      </c>
      <c r="AK80" s="1">
        <v>12</v>
      </c>
      <c r="AL80" s="1">
        <v>31</v>
      </c>
      <c r="AM80" s="1">
        <f t="shared" si="19"/>
        <v>20201231</v>
      </c>
      <c r="AN80" s="1">
        <v>1</v>
      </c>
      <c r="AO80" s="34">
        <v>2020</v>
      </c>
      <c r="AP80" s="34">
        <v>4</v>
      </c>
      <c r="AQ80" s="34">
        <v>9</v>
      </c>
      <c r="AR80" s="34">
        <f t="shared" si="20"/>
        <v>20200409</v>
      </c>
      <c r="AS80" s="34">
        <v>1</v>
      </c>
      <c r="AT80" s="34" t="s">
        <v>78</v>
      </c>
    </row>
    <row r="81" spans="29:46" ht="16.5" customHeight="1" x14ac:dyDescent="0.2">
      <c r="AD81" s="1">
        <v>2020</v>
      </c>
      <c r="AE81" s="1">
        <v>12</v>
      </c>
      <c r="AF81" s="1">
        <v>24</v>
      </c>
      <c r="AG81" s="1">
        <f t="shared" si="21"/>
        <v>20201224</v>
      </c>
      <c r="AH81" s="1">
        <v>1</v>
      </c>
      <c r="AI81" s="1" t="s">
        <v>24</v>
      </c>
      <c r="AJ81" s="1">
        <v>2021</v>
      </c>
      <c r="AK81" s="1">
        <v>2</v>
      </c>
      <c r="AL81" s="1">
        <v>8</v>
      </c>
      <c r="AM81" s="1">
        <f t="shared" si="19"/>
        <v>20210208</v>
      </c>
      <c r="AN81" s="1">
        <v>1</v>
      </c>
      <c r="AO81" s="1">
        <v>2020</v>
      </c>
      <c r="AP81" s="1">
        <v>10</v>
      </c>
      <c r="AQ81" s="1">
        <v>29</v>
      </c>
      <c r="AR81" s="1">
        <f t="shared" si="20"/>
        <v>20201029</v>
      </c>
      <c r="AS81" s="1">
        <v>1</v>
      </c>
      <c r="AT81" s="1" t="s">
        <v>54</v>
      </c>
    </row>
    <row r="82" spans="29:46" ht="16.5" customHeight="1" x14ac:dyDescent="0.2">
      <c r="AD82" s="1">
        <v>2020</v>
      </c>
      <c r="AE82" s="1">
        <v>12</v>
      </c>
      <c r="AF82" s="1">
        <v>25</v>
      </c>
      <c r="AG82" s="1">
        <f t="shared" si="21"/>
        <v>20201225</v>
      </c>
      <c r="AH82" s="1">
        <v>1</v>
      </c>
      <c r="AI82" s="1" t="s">
        <v>24</v>
      </c>
      <c r="AJ82" s="1">
        <v>2021</v>
      </c>
      <c r="AK82" s="1">
        <v>2</v>
      </c>
      <c r="AL82" s="1">
        <v>9</v>
      </c>
      <c r="AM82" s="1">
        <f t="shared" si="19"/>
        <v>20210209</v>
      </c>
      <c r="AN82" s="1">
        <v>1</v>
      </c>
      <c r="AO82" s="1">
        <v>2020</v>
      </c>
      <c r="AP82" s="1">
        <v>10</v>
      </c>
      <c r="AQ82" s="1">
        <v>30</v>
      </c>
      <c r="AR82" s="1">
        <f t="shared" si="20"/>
        <v>20201030</v>
      </c>
      <c r="AS82" s="1">
        <v>1</v>
      </c>
      <c r="AT82" s="1" t="s">
        <v>54</v>
      </c>
    </row>
    <row r="83" spans="29:46" ht="16.5" customHeight="1" x14ac:dyDescent="0.2">
      <c r="AD83" s="1">
        <v>2020</v>
      </c>
      <c r="AE83" s="1">
        <v>12</v>
      </c>
      <c r="AF83" s="1">
        <v>26</v>
      </c>
      <c r="AG83" s="1">
        <f t="shared" si="21"/>
        <v>20201226</v>
      </c>
      <c r="AH83" s="1">
        <v>1</v>
      </c>
      <c r="AI83" s="1" t="s">
        <v>24</v>
      </c>
      <c r="AJ83" s="1">
        <v>2021</v>
      </c>
      <c r="AK83" s="1">
        <v>2</v>
      </c>
      <c r="AL83" s="1">
        <v>10</v>
      </c>
      <c r="AM83" s="1">
        <f t="shared" si="19"/>
        <v>20210210</v>
      </c>
      <c r="AN83" s="1">
        <v>1</v>
      </c>
      <c r="AO83" s="1">
        <v>2020</v>
      </c>
      <c r="AP83" s="1">
        <v>12</v>
      </c>
      <c r="AQ83" s="1">
        <v>23</v>
      </c>
      <c r="AR83" s="1">
        <f t="shared" si="20"/>
        <v>20201223</v>
      </c>
      <c r="AS83" s="1">
        <v>1</v>
      </c>
      <c r="AT83" s="1" t="s">
        <v>62</v>
      </c>
    </row>
    <row r="84" spans="29:46" ht="16.5" customHeight="1" x14ac:dyDescent="0.2">
      <c r="AD84" s="1">
        <v>2021</v>
      </c>
      <c r="AE84" s="1">
        <v>1</v>
      </c>
      <c r="AF84" s="1">
        <v>1</v>
      </c>
      <c r="AG84" s="1">
        <f t="shared" si="21"/>
        <v>20210101</v>
      </c>
      <c r="AH84" s="1">
        <v>1</v>
      </c>
      <c r="AI84" s="1" t="s">
        <v>50</v>
      </c>
      <c r="AJ84" s="1">
        <v>2021</v>
      </c>
      <c r="AK84" s="1">
        <v>2</v>
      </c>
      <c r="AL84" s="1">
        <v>11</v>
      </c>
      <c r="AM84" s="1">
        <f t="shared" si="19"/>
        <v>20210211</v>
      </c>
      <c r="AN84" s="1">
        <v>1</v>
      </c>
      <c r="AO84" s="1">
        <v>2020</v>
      </c>
      <c r="AP84" s="1">
        <v>12</v>
      </c>
      <c r="AQ84" s="1">
        <v>28</v>
      </c>
      <c r="AR84" s="1">
        <f t="shared" si="20"/>
        <v>20201228</v>
      </c>
      <c r="AS84" s="1">
        <v>1</v>
      </c>
      <c r="AT84" s="1" t="s">
        <v>62</v>
      </c>
    </row>
    <row r="85" spans="29:46" ht="16.5" customHeight="1" x14ac:dyDescent="0.2">
      <c r="AD85" s="1">
        <v>2021</v>
      </c>
      <c r="AE85" s="1">
        <v>4</v>
      </c>
      <c r="AF85" s="1">
        <v>2</v>
      </c>
      <c r="AG85" s="1">
        <f t="shared" si="21"/>
        <v>20210402</v>
      </c>
      <c r="AH85" s="1">
        <v>1</v>
      </c>
      <c r="AI85" s="1" t="s">
        <v>100</v>
      </c>
      <c r="AJ85" s="19">
        <v>2021</v>
      </c>
      <c r="AK85" s="19">
        <v>2</v>
      </c>
      <c r="AL85" s="19">
        <v>12</v>
      </c>
      <c r="AM85" s="19">
        <f t="shared" si="19"/>
        <v>20210212</v>
      </c>
      <c r="AN85" s="19">
        <v>1</v>
      </c>
      <c r="AO85" s="1">
        <v>2020</v>
      </c>
      <c r="AP85" s="1">
        <v>12</v>
      </c>
      <c r="AQ85" s="1">
        <v>29</v>
      </c>
      <c r="AR85" s="1">
        <f t="shared" si="20"/>
        <v>20201229</v>
      </c>
      <c r="AS85" s="1">
        <v>1</v>
      </c>
      <c r="AT85" s="1" t="s">
        <v>62</v>
      </c>
    </row>
    <row r="86" spans="29:46" ht="16.5" customHeight="1" x14ac:dyDescent="0.2">
      <c r="AD86" s="1">
        <v>2021</v>
      </c>
      <c r="AE86" s="1">
        <v>4</v>
      </c>
      <c r="AF86" s="1">
        <v>5</v>
      </c>
      <c r="AG86" s="1">
        <f t="shared" si="21"/>
        <v>20210405</v>
      </c>
      <c r="AH86" s="1">
        <v>1</v>
      </c>
      <c r="AI86" s="1" t="s">
        <v>53</v>
      </c>
      <c r="AJ86" s="33">
        <v>2021</v>
      </c>
      <c r="AK86" s="33">
        <v>12</v>
      </c>
      <c r="AL86" s="33">
        <v>23</v>
      </c>
      <c r="AM86" s="33">
        <f t="shared" si="19"/>
        <v>20211223</v>
      </c>
      <c r="AN86" s="33">
        <v>1</v>
      </c>
      <c r="AO86" s="1">
        <v>2020</v>
      </c>
      <c r="AP86" s="1">
        <v>12</v>
      </c>
      <c r="AQ86" s="1">
        <v>30</v>
      </c>
      <c r="AR86" s="1">
        <f t="shared" si="20"/>
        <v>20201230</v>
      </c>
      <c r="AS86" s="1">
        <v>1</v>
      </c>
      <c r="AT86" s="1" t="s">
        <v>62</v>
      </c>
    </row>
    <row r="87" spans="29:46" ht="16.5" customHeight="1" x14ac:dyDescent="0.2">
      <c r="AD87" s="1">
        <v>2021</v>
      </c>
      <c r="AE87" s="1">
        <v>5</v>
      </c>
      <c r="AF87" s="1">
        <v>1</v>
      </c>
      <c r="AG87" s="1">
        <f t="shared" si="21"/>
        <v>20210501</v>
      </c>
      <c r="AH87" s="1">
        <v>1</v>
      </c>
      <c r="AI87" s="1" t="s">
        <v>58</v>
      </c>
      <c r="AJ87" s="33">
        <v>2021</v>
      </c>
      <c r="AK87" s="33">
        <v>12</v>
      </c>
      <c r="AL87" s="33">
        <v>27</v>
      </c>
      <c r="AM87" s="33">
        <f t="shared" si="19"/>
        <v>20211227</v>
      </c>
      <c r="AN87" s="33">
        <v>1</v>
      </c>
      <c r="AO87" s="1">
        <v>2020</v>
      </c>
      <c r="AP87" s="1">
        <v>12</v>
      </c>
      <c r="AQ87" s="1">
        <v>31</v>
      </c>
      <c r="AR87" s="1">
        <f t="shared" si="20"/>
        <v>20201231</v>
      </c>
      <c r="AS87" s="1">
        <v>1</v>
      </c>
      <c r="AT87" s="1" t="s">
        <v>62</v>
      </c>
    </row>
    <row r="88" spans="29:46" ht="16.5" customHeight="1" x14ac:dyDescent="0.2">
      <c r="AD88" s="1">
        <v>2021</v>
      </c>
      <c r="AE88" s="1">
        <v>5</v>
      </c>
      <c r="AF88" s="1">
        <v>8</v>
      </c>
      <c r="AG88" s="1">
        <f t="shared" si="21"/>
        <v>20210508</v>
      </c>
      <c r="AH88" s="1">
        <v>1</v>
      </c>
      <c r="AI88" s="1" t="s">
        <v>61</v>
      </c>
      <c r="AJ88" s="33">
        <v>2021</v>
      </c>
      <c r="AK88" s="33">
        <v>12</v>
      </c>
      <c r="AL88" s="33">
        <v>28</v>
      </c>
      <c r="AM88" s="33">
        <f t="shared" si="19"/>
        <v>20211228</v>
      </c>
      <c r="AN88" s="33">
        <v>1</v>
      </c>
      <c r="AO88" s="1">
        <v>2021</v>
      </c>
      <c r="AP88" s="1">
        <v>1</v>
      </c>
      <c r="AQ88" s="1">
        <v>29</v>
      </c>
      <c r="AR88" s="1">
        <f t="shared" si="20"/>
        <v>20210129</v>
      </c>
      <c r="AS88" s="1">
        <v>1</v>
      </c>
      <c r="AT88" s="1" t="s">
        <v>73</v>
      </c>
    </row>
    <row r="89" spans="29:46" ht="16.5" customHeight="1" x14ac:dyDescent="0.2">
      <c r="AD89" s="1">
        <v>2021</v>
      </c>
      <c r="AE89" s="1">
        <v>7</v>
      </c>
      <c r="AF89" s="1">
        <v>5</v>
      </c>
      <c r="AG89" s="1">
        <f t="shared" si="21"/>
        <v>20210705</v>
      </c>
      <c r="AH89" s="1">
        <v>1</v>
      </c>
      <c r="AI89" s="1" t="s">
        <v>64</v>
      </c>
      <c r="AJ89" s="33">
        <v>2021</v>
      </c>
      <c r="AK89" s="33">
        <v>12</v>
      </c>
      <c r="AL89" s="33">
        <v>29</v>
      </c>
      <c r="AM89" s="33">
        <f t="shared" si="19"/>
        <v>20211229</v>
      </c>
      <c r="AN89" s="33">
        <v>1</v>
      </c>
      <c r="AO89" s="1">
        <v>2021</v>
      </c>
      <c r="AP89" s="1">
        <v>2</v>
      </c>
      <c r="AQ89" s="1">
        <v>8</v>
      </c>
      <c r="AR89" s="1">
        <f t="shared" si="20"/>
        <v>20210208</v>
      </c>
      <c r="AS89" s="1">
        <v>1</v>
      </c>
      <c r="AT89" s="1" t="s">
        <v>74</v>
      </c>
    </row>
    <row r="90" spans="29:46" ht="16.5" customHeight="1" x14ac:dyDescent="0.2">
      <c r="AC90" s="19"/>
      <c r="AD90" s="19">
        <v>2021</v>
      </c>
      <c r="AE90" s="19">
        <v>7</v>
      </c>
      <c r="AF90" s="19">
        <v>6</v>
      </c>
      <c r="AG90" s="19">
        <f t="shared" si="21"/>
        <v>20210706</v>
      </c>
      <c r="AH90" s="19">
        <v>1</v>
      </c>
      <c r="AI90" s="19" t="s">
        <v>67</v>
      </c>
      <c r="AJ90" s="33">
        <v>2021</v>
      </c>
      <c r="AK90" s="33">
        <v>12</v>
      </c>
      <c r="AL90" s="33">
        <v>30</v>
      </c>
      <c r="AM90" s="33">
        <f t="shared" si="19"/>
        <v>20211230</v>
      </c>
      <c r="AN90" s="33">
        <v>1</v>
      </c>
      <c r="AO90" s="1">
        <v>2021</v>
      </c>
      <c r="AP90" s="1">
        <v>2</v>
      </c>
      <c r="AQ90" s="1">
        <v>9</v>
      </c>
      <c r="AR90" s="1">
        <f t="shared" si="20"/>
        <v>20210209</v>
      </c>
      <c r="AS90" s="1">
        <v>1</v>
      </c>
      <c r="AT90" s="1" t="s">
        <v>74</v>
      </c>
    </row>
    <row r="91" spans="29:46" ht="16.5" customHeight="1" x14ac:dyDescent="0.2">
      <c r="AC91" s="36" t="s">
        <v>109</v>
      </c>
      <c r="AD91" s="33">
        <v>2021</v>
      </c>
      <c r="AE91" s="33">
        <v>9</v>
      </c>
      <c r="AF91" s="33">
        <v>28</v>
      </c>
      <c r="AG91" s="33">
        <f t="shared" si="21"/>
        <v>20210928</v>
      </c>
      <c r="AH91" s="33">
        <v>1</v>
      </c>
      <c r="AI91" s="33" t="s">
        <v>12</v>
      </c>
      <c r="AJ91" s="33">
        <v>2021</v>
      </c>
      <c r="AK91" s="33">
        <v>12</v>
      </c>
      <c r="AL91" s="33">
        <v>31</v>
      </c>
      <c r="AM91" s="33">
        <f t="shared" si="19"/>
        <v>20211231</v>
      </c>
      <c r="AN91" s="33">
        <v>1</v>
      </c>
      <c r="AO91" s="1">
        <v>2021</v>
      </c>
      <c r="AP91" s="1">
        <v>2</v>
      </c>
      <c r="AQ91" s="1">
        <v>10</v>
      </c>
      <c r="AR91" s="1">
        <f t="shared" si="20"/>
        <v>20210210</v>
      </c>
      <c r="AS91" s="1">
        <v>1</v>
      </c>
      <c r="AT91" s="1" t="s">
        <v>74</v>
      </c>
    </row>
    <row r="92" spans="29:46" ht="16.5" customHeight="1" x14ac:dyDescent="0.2">
      <c r="AC92" s="33"/>
      <c r="AD92" s="33">
        <v>2021</v>
      </c>
      <c r="AE92" s="33">
        <v>10</v>
      </c>
      <c r="AF92" s="33">
        <v>28</v>
      </c>
      <c r="AG92" s="33">
        <f t="shared" si="21"/>
        <v>20211028</v>
      </c>
      <c r="AH92" s="33">
        <v>1</v>
      </c>
      <c r="AI92" s="33" t="s">
        <v>16</v>
      </c>
      <c r="AJ92" s="33">
        <v>2022</v>
      </c>
      <c r="AK92" s="33">
        <v>2</v>
      </c>
      <c r="AL92" s="33">
        <v>4</v>
      </c>
      <c r="AM92" s="33">
        <f t="shared" si="19"/>
        <v>20220204</v>
      </c>
      <c r="AN92" s="33">
        <v>1</v>
      </c>
      <c r="AO92" s="1">
        <v>2021</v>
      </c>
      <c r="AP92" s="1">
        <v>2</v>
      </c>
      <c r="AQ92" s="1">
        <v>11</v>
      </c>
      <c r="AR92" s="1">
        <f t="shared" si="20"/>
        <v>20210211</v>
      </c>
      <c r="AS92" s="1">
        <v>1</v>
      </c>
      <c r="AT92" s="1" t="s">
        <v>74</v>
      </c>
    </row>
    <row r="93" spans="29:46" ht="16.5" customHeight="1" x14ac:dyDescent="0.2">
      <c r="AC93" s="33"/>
      <c r="AD93" s="33">
        <v>2021</v>
      </c>
      <c r="AE93" s="33">
        <v>11</v>
      </c>
      <c r="AF93" s="33">
        <v>17</v>
      </c>
      <c r="AG93" s="33">
        <f t="shared" si="21"/>
        <v>20211117</v>
      </c>
      <c r="AH93" s="33">
        <v>1</v>
      </c>
      <c r="AI93" s="33" t="s">
        <v>19</v>
      </c>
      <c r="AJ93" s="33">
        <v>2022</v>
      </c>
      <c r="AK93" s="33">
        <v>2</v>
      </c>
      <c r="AL93" s="33">
        <v>21</v>
      </c>
      <c r="AM93" s="33">
        <f t="shared" si="19"/>
        <v>20220221</v>
      </c>
      <c r="AN93" s="33">
        <v>1</v>
      </c>
      <c r="AO93" s="1">
        <v>2021</v>
      </c>
      <c r="AP93" s="1">
        <v>2</v>
      </c>
      <c r="AQ93" s="1">
        <v>12</v>
      </c>
      <c r="AR93" s="1">
        <f t="shared" si="20"/>
        <v>20210212</v>
      </c>
      <c r="AS93" s="1">
        <v>1</v>
      </c>
      <c r="AT93" s="1" t="s">
        <v>74</v>
      </c>
    </row>
    <row r="94" spans="29:46" ht="16.5" customHeight="1" x14ac:dyDescent="0.2">
      <c r="AC94" s="33"/>
      <c r="AD94" s="33">
        <v>2021</v>
      </c>
      <c r="AE94" s="33">
        <v>12</v>
      </c>
      <c r="AF94" s="33">
        <v>24</v>
      </c>
      <c r="AG94" s="33">
        <f t="shared" si="21"/>
        <v>20211224</v>
      </c>
      <c r="AH94" s="33">
        <v>1</v>
      </c>
      <c r="AI94" s="33" t="s">
        <v>24</v>
      </c>
      <c r="AJ94" s="33">
        <v>2022</v>
      </c>
      <c r="AK94" s="33">
        <v>2</v>
      </c>
      <c r="AL94" s="33">
        <v>22</v>
      </c>
      <c r="AM94" s="33">
        <f t="shared" si="19"/>
        <v>20220222</v>
      </c>
      <c r="AN94" s="33">
        <v>1</v>
      </c>
      <c r="AO94" s="19">
        <v>2021</v>
      </c>
      <c r="AP94" s="19">
        <v>4</v>
      </c>
      <c r="AQ94" s="19">
        <v>1</v>
      </c>
      <c r="AR94" s="19">
        <f t="shared" si="20"/>
        <v>20210401</v>
      </c>
      <c r="AS94" s="19">
        <v>1</v>
      </c>
      <c r="AT94" s="19" t="s">
        <v>78</v>
      </c>
    </row>
    <row r="95" spans="29:46" ht="16.5" customHeight="1" x14ac:dyDescent="0.2">
      <c r="AC95" s="33"/>
      <c r="AD95" s="33">
        <v>2021</v>
      </c>
      <c r="AE95" s="33">
        <v>12</v>
      </c>
      <c r="AF95" s="33">
        <v>25</v>
      </c>
      <c r="AG95" s="33">
        <f t="shared" si="21"/>
        <v>20211225</v>
      </c>
      <c r="AH95" s="33">
        <v>1</v>
      </c>
      <c r="AI95" s="33" t="s">
        <v>24</v>
      </c>
      <c r="AJ95" s="33">
        <v>2022</v>
      </c>
      <c r="AK95" s="33">
        <v>2</v>
      </c>
      <c r="AL95" s="33">
        <v>23</v>
      </c>
      <c r="AM95" s="33">
        <f t="shared" si="19"/>
        <v>20220223</v>
      </c>
      <c r="AN95" s="33">
        <v>1</v>
      </c>
      <c r="AO95" s="33">
        <v>2021</v>
      </c>
      <c r="AP95" s="33">
        <v>10</v>
      </c>
      <c r="AQ95" s="33">
        <v>27</v>
      </c>
      <c r="AR95" s="33">
        <f t="shared" ref="AR95:AR109" si="22">AO95*10000+AP95*100+AQ95</f>
        <v>20211027</v>
      </c>
      <c r="AS95" s="33">
        <v>1</v>
      </c>
      <c r="AT95" s="33" t="s">
        <v>54</v>
      </c>
    </row>
    <row r="96" spans="29:46" ht="16.5" customHeight="1" x14ac:dyDescent="0.2">
      <c r="AC96" s="33"/>
      <c r="AD96" s="33">
        <v>2021</v>
      </c>
      <c r="AE96" s="33">
        <v>12</v>
      </c>
      <c r="AF96" s="33">
        <v>26</v>
      </c>
      <c r="AG96" s="33">
        <f t="shared" si="21"/>
        <v>20211226</v>
      </c>
      <c r="AH96" s="33">
        <v>1</v>
      </c>
      <c r="AI96" s="33" t="s">
        <v>24</v>
      </c>
      <c r="AJ96" s="33">
        <v>2022</v>
      </c>
      <c r="AK96" s="33">
        <v>2</v>
      </c>
      <c r="AL96" s="33">
        <v>24</v>
      </c>
      <c r="AM96" s="33">
        <f t="shared" si="19"/>
        <v>20220224</v>
      </c>
      <c r="AN96" s="33">
        <v>1</v>
      </c>
      <c r="AO96" s="33">
        <v>2021</v>
      </c>
      <c r="AP96" s="33">
        <v>10</v>
      </c>
      <c r="AQ96" s="33">
        <v>29</v>
      </c>
      <c r="AR96" s="33">
        <f t="shared" si="22"/>
        <v>20211029</v>
      </c>
      <c r="AS96" s="33">
        <v>1</v>
      </c>
      <c r="AT96" s="33" t="s">
        <v>54</v>
      </c>
    </row>
    <row r="97" spans="29:46" ht="16.5" customHeight="1" x14ac:dyDescent="0.2">
      <c r="AC97" s="33"/>
      <c r="AD97" s="33">
        <v>2022</v>
      </c>
      <c r="AE97" s="33">
        <v>1</v>
      </c>
      <c r="AF97" s="33">
        <v>1</v>
      </c>
      <c r="AG97" s="33">
        <f t="shared" si="21"/>
        <v>20220101</v>
      </c>
      <c r="AH97" s="33">
        <v>1</v>
      </c>
      <c r="AI97" s="33" t="s">
        <v>50</v>
      </c>
      <c r="AJ97" s="34">
        <v>2022</v>
      </c>
      <c r="AK97" s="34">
        <v>2</v>
      </c>
      <c r="AL97" s="34">
        <v>25</v>
      </c>
      <c r="AM97" s="34">
        <f t="shared" si="19"/>
        <v>20220225</v>
      </c>
      <c r="AN97" s="34">
        <v>1</v>
      </c>
      <c r="AO97" s="33">
        <v>2021</v>
      </c>
      <c r="AP97" s="33">
        <v>12</v>
      </c>
      <c r="AQ97" s="33">
        <v>23</v>
      </c>
      <c r="AR97" s="33">
        <f t="shared" si="22"/>
        <v>20211223</v>
      </c>
      <c r="AS97" s="33">
        <v>1</v>
      </c>
      <c r="AT97" s="33" t="s">
        <v>62</v>
      </c>
    </row>
    <row r="98" spans="29:46" ht="16.5" customHeight="1" x14ac:dyDescent="0.2">
      <c r="AC98" s="33"/>
      <c r="AD98" s="33">
        <v>2022</v>
      </c>
      <c r="AE98" s="33">
        <v>4</v>
      </c>
      <c r="AF98" s="33">
        <v>15</v>
      </c>
      <c r="AG98" s="33">
        <f t="shared" si="21"/>
        <v>20220415</v>
      </c>
      <c r="AH98" s="33">
        <v>1</v>
      </c>
      <c r="AI98" s="33" t="s">
        <v>100</v>
      </c>
      <c r="AJ98" s="1">
        <v>2022</v>
      </c>
      <c r="AK98" s="1">
        <v>12</v>
      </c>
      <c r="AL98" s="1">
        <v>23</v>
      </c>
      <c r="AM98" s="1">
        <f t="shared" si="19"/>
        <v>20221223</v>
      </c>
      <c r="AN98" s="1">
        <v>1</v>
      </c>
      <c r="AO98" s="33">
        <v>2021</v>
      </c>
      <c r="AP98" s="33">
        <v>12</v>
      </c>
      <c r="AQ98" s="33">
        <v>27</v>
      </c>
      <c r="AR98" s="33">
        <f t="shared" si="22"/>
        <v>20211227</v>
      </c>
      <c r="AS98" s="33">
        <v>1</v>
      </c>
      <c r="AT98" s="33" t="s">
        <v>62</v>
      </c>
    </row>
    <row r="99" spans="29:46" ht="16.5" customHeight="1" x14ac:dyDescent="0.2">
      <c r="AC99" s="33"/>
      <c r="AD99" s="33">
        <v>2022</v>
      </c>
      <c r="AE99" s="33">
        <v>4</v>
      </c>
      <c r="AF99" s="33">
        <v>18</v>
      </c>
      <c r="AG99" s="33">
        <f t="shared" si="21"/>
        <v>20220418</v>
      </c>
      <c r="AH99" s="33">
        <v>1</v>
      </c>
      <c r="AI99" s="33" t="s">
        <v>53</v>
      </c>
      <c r="AJ99" s="1">
        <v>2022</v>
      </c>
      <c r="AK99" s="1">
        <v>12</v>
      </c>
      <c r="AL99" s="1">
        <v>27</v>
      </c>
      <c r="AM99" s="1">
        <f t="shared" si="19"/>
        <v>20221227</v>
      </c>
      <c r="AN99" s="1">
        <v>1</v>
      </c>
      <c r="AO99" s="33">
        <v>2021</v>
      </c>
      <c r="AP99" s="33">
        <v>12</v>
      </c>
      <c r="AQ99" s="33">
        <v>28</v>
      </c>
      <c r="AR99" s="33">
        <f t="shared" si="22"/>
        <v>20211228</v>
      </c>
      <c r="AS99" s="33">
        <v>1</v>
      </c>
      <c r="AT99" s="33" t="s">
        <v>62</v>
      </c>
    </row>
    <row r="100" spans="29:46" ht="16.5" customHeight="1" x14ac:dyDescent="0.2">
      <c r="AC100" s="33"/>
      <c r="AD100" s="33">
        <v>2022</v>
      </c>
      <c r="AE100" s="33">
        <v>5</v>
      </c>
      <c r="AF100" s="33">
        <v>1</v>
      </c>
      <c r="AG100" s="33">
        <f t="shared" si="21"/>
        <v>20220501</v>
      </c>
      <c r="AH100" s="33">
        <v>1</v>
      </c>
      <c r="AI100" s="33" t="s">
        <v>58</v>
      </c>
      <c r="AJ100" s="1">
        <v>2022</v>
      </c>
      <c r="AK100" s="1">
        <v>12</v>
      </c>
      <c r="AL100" s="1">
        <v>28</v>
      </c>
      <c r="AM100" s="1">
        <f t="shared" si="19"/>
        <v>20221228</v>
      </c>
      <c r="AN100" s="1">
        <v>1</v>
      </c>
      <c r="AO100" s="33">
        <v>2021</v>
      </c>
      <c r="AP100" s="33">
        <v>12</v>
      </c>
      <c r="AQ100" s="33">
        <v>29</v>
      </c>
      <c r="AR100" s="33">
        <f t="shared" si="22"/>
        <v>20211229</v>
      </c>
      <c r="AS100" s="33">
        <v>1</v>
      </c>
      <c r="AT100" s="33" t="s">
        <v>62</v>
      </c>
    </row>
    <row r="101" spans="29:46" ht="16.5" customHeight="1" x14ac:dyDescent="0.2">
      <c r="AC101" s="33"/>
      <c r="AD101" s="33">
        <v>2022</v>
      </c>
      <c r="AE101" s="33">
        <v>5</v>
      </c>
      <c r="AF101" s="33">
        <v>8</v>
      </c>
      <c r="AG101" s="33">
        <f t="shared" si="21"/>
        <v>20220508</v>
      </c>
      <c r="AH101" s="33">
        <v>1</v>
      </c>
      <c r="AI101" s="33" t="s">
        <v>61</v>
      </c>
      <c r="AJ101" s="1">
        <v>2022</v>
      </c>
      <c r="AK101" s="1">
        <v>12</v>
      </c>
      <c r="AL101" s="1">
        <v>29</v>
      </c>
      <c r="AM101" s="1">
        <f t="shared" si="19"/>
        <v>20221229</v>
      </c>
      <c r="AN101" s="1">
        <v>1</v>
      </c>
      <c r="AO101" s="33">
        <v>2021</v>
      </c>
      <c r="AP101" s="33">
        <v>12</v>
      </c>
      <c r="AQ101" s="33">
        <v>30</v>
      </c>
      <c r="AR101" s="33">
        <f t="shared" si="22"/>
        <v>20211230</v>
      </c>
      <c r="AS101" s="33">
        <v>1</v>
      </c>
      <c r="AT101" s="33" t="s">
        <v>62</v>
      </c>
    </row>
    <row r="102" spans="29:46" ht="16.5" customHeight="1" x14ac:dyDescent="0.2">
      <c r="AC102" s="33"/>
      <c r="AD102" s="33">
        <v>2022</v>
      </c>
      <c r="AE102" s="33">
        <v>7</v>
      </c>
      <c r="AF102" s="33">
        <v>5</v>
      </c>
      <c r="AG102" s="33">
        <f t="shared" si="21"/>
        <v>20220705</v>
      </c>
      <c r="AH102" s="33">
        <v>1</v>
      </c>
      <c r="AI102" s="33" t="s">
        <v>64</v>
      </c>
      <c r="AJ102" s="1">
        <v>2022</v>
      </c>
      <c r="AK102" s="1">
        <v>12</v>
      </c>
      <c r="AL102" s="1">
        <v>30</v>
      </c>
      <c r="AM102" s="1">
        <f t="shared" si="19"/>
        <v>20221230</v>
      </c>
      <c r="AN102" s="1">
        <v>1</v>
      </c>
      <c r="AO102" s="33">
        <v>2021</v>
      </c>
      <c r="AP102" s="33">
        <v>12</v>
      </c>
      <c r="AQ102" s="33">
        <v>31</v>
      </c>
      <c r="AR102" s="33">
        <f t="shared" si="22"/>
        <v>20211231</v>
      </c>
      <c r="AS102" s="33">
        <v>1</v>
      </c>
      <c r="AT102" s="33" t="s">
        <v>62</v>
      </c>
    </row>
    <row r="103" spans="29:46" ht="16.5" customHeight="1" x14ac:dyDescent="0.2">
      <c r="AC103" s="34"/>
      <c r="AD103" s="34">
        <v>2022</v>
      </c>
      <c r="AE103" s="34">
        <v>7</v>
      </c>
      <c r="AF103" s="34">
        <v>6</v>
      </c>
      <c r="AG103" s="34">
        <f t="shared" si="21"/>
        <v>20220706</v>
      </c>
      <c r="AH103" s="34">
        <v>1</v>
      </c>
      <c r="AI103" s="34" t="s">
        <v>67</v>
      </c>
      <c r="AJ103" s="1">
        <v>2023</v>
      </c>
      <c r="AK103" s="1">
        <v>1</v>
      </c>
      <c r="AL103" s="1">
        <v>2</v>
      </c>
      <c r="AM103" s="1">
        <f t="shared" si="19"/>
        <v>20230102</v>
      </c>
      <c r="AN103" s="1">
        <v>1</v>
      </c>
      <c r="AO103" s="33">
        <v>2022</v>
      </c>
      <c r="AP103" s="33">
        <v>2</v>
      </c>
      <c r="AQ103" s="33">
        <v>4</v>
      </c>
      <c r="AR103" s="33">
        <f t="shared" si="22"/>
        <v>20220204</v>
      </c>
      <c r="AS103" s="33">
        <v>1</v>
      </c>
      <c r="AT103" s="33" t="s">
        <v>73</v>
      </c>
    </row>
    <row r="104" spans="29:46" ht="16.5" customHeight="1" x14ac:dyDescent="0.2">
      <c r="AC104" s="35" t="s">
        <v>110</v>
      </c>
      <c r="AD104" s="1">
        <v>2022</v>
      </c>
      <c r="AE104" s="1">
        <v>9</v>
      </c>
      <c r="AF104" s="1">
        <v>28</v>
      </c>
      <c r="AG104" s="1">
        <f t="shared" si="21"/>
        <v>20220928</v>
      </c>
      <c r="AH104" s="1">
        <v>1</v>
      </c>
      <c r="AI104" s="1" t="s">
        <v>12</v>
      </c>
      <c r="AJ104" s="1">
        <v>2023</v>
      </c>
      <c r="AK104" s="1">
        <v>2</v>
      </c>
      <c r="AL104" s="1">
        <v>3</v>
      </c>
      <c r="AM104" s="1">
        <f t="shared" si="19"/>
        <v>20230203</v>
      </c>
      <c r="AN104" s="1">
        <v>1</v>
      </c>
      <c r="AO104" s="33">
        <v>2022</v>
      </c>
      <c r="AP104" s="33">
        <v>2</v>
      </c>
      <c r="AQ104" s="33">
        <v>21</v>
      </c>
      <c r="AR104" s="33">
        <f t="shared" si="22"/>
        <v>20220221</v>
      </c>
      <c r="AS104" s="33">
        <v>1</v>
      </c>
      <c r="AT104" s="33" t="s">
        <v>74</v>
      </c>
    </row>
    <row r="105" spans="29:46" ht="16.5" customHeight="1" x14ac:dyDescent="0.2">
      <c r="AD105" s="1">
        <v>2022</v>
      </c>
      <c r="AE105" s="1">
        <v>10</v>
      </c>
      <c r="AF105" s="1">
        <v>28</v>
      </c>
      <c r="AG105" s="1">
        <f t="shared" si="21"/>
        <v>20221028</v>
      </c>
      <c r="AH105" s="1">
        <v>1</v>
      </c>
      <c r="AI105" s="1" t="s">
        <v>16</v>
      </c>
      <c r="AJ105" s="1">
        <v>2023</v>
      </c>
      <c r="AK105" s="1">
        <v>2</v>
      </c>
      <c r="AL105" s="1">
        <v>27</v>
      </c>
      <c r="AM105" s="1">
        <f t="shared" si="19"/>
        <v>20230227</v>
      </c>
      <c r="AN105" s="1">
        <v>1</v>
      </c>
      <c r="AO105" s="33">
        <v>2022</v>
      </c>
      <c r="AP105" s="33">
        <v>2</v>
      </c>
      <c r="AQ105" s="33">
        <v>22</v>
      </c>
      <c r="AR105" s="33">
        <f t="shared" si="22"/>
        <v>20220222</v>
      </c>
      <c r="AS105" s="33">
        <v>1</v>
      </c>
      <c r="AT105" s="33" t="s">
        <v>74</v>
      </c>
    </row>
    <row r="106" spans="29:46" ht="16.5" customHeight="1" x14ac:dyDescent="0.2">
      <c r="AD106" s="1">
        <v>2022</v>
      </c>
      <c r="AE106" s="1">
        <v>11</v>
      </c>
      <c r="AF106" s="1">
        <v>17</v>
      </c>
      <c r="AG106" s="1">
        <f t="shared" si="21"/>
        <v>20221117</v>
      </c>
      <c r="AH106" s="1">
        <v>1</v>
      </c>
      <c r="AI106" s="1" t="s">
        <v>19</v>
      </c>
      <c r="AJ106" s="1">
        <v>2023</v>
      </c>
      <c r="AK106" s="1">
        <v>2</v>
      </c>
      <c r="AL106" s="1">
        <v>28</v>
      </c>
      <c r="AM106" s="1">
        <f t="shared" si="19"/>
        <v>20230228</v>
      </c>
      <c r="AN106" s="1">
        <v>1</v>
      </c>
      <c r="AO106" s="33">
        <v>2022</v>
      </c>
      <c r="AP106" s="33">
        <v>2</v>
      </c>
      <c r="AQ106" s="33">
        <v>23</v>
      </c>
      <c r="AR106" s="33">
        <f t="shared" si="22"/>
        <v>20220223</v>
      </c>
      <c r="AS106" s="33">
        <v>1</v>
      </c>
      <c r="AT106" s="33" t="s">
        <v>74</v>
      </c>
    </row>
    <row r="107" spans="29:46" ht="16.5" customHeight="1" x14ac:dyDescent="0.2">
      <c r="AD107" s="1">
        <v>2022</v>
      </c>
      <c r="AE107" s="1">
        <v>12</v>
      </c>
      <c r="AF107" s="1">
        <v>24</v>
      </c>
      <c r="AG107" s="1">
        <f t="shared" si="21"/>
        <v>20221224</v>
      </c>
      <c r="AH107" s="1">
        <v>1</v>
      </c>
      <c r="AI107" s="1" t="s">
        <v>24</v>
      </c>
      <c r="AJ107" s="1">
        <v>2023</v>
      </c>
      <c r="AK107" s="1">
        <v>3</v>
      </c>
      <c r="AL107" s="1">
        <v>1</v>
      </c>
      <c r="AM107" s="1">
        <f t="shared" si="19"/>
        <v>20230301</v>
      </c>
      <c r="AN107" s="1">
        <v>1</v>
      </c>
      <c r="AO107" s="33">
        <v>2022</v>
      </c>
      <c r="AP107" s="33">
        <v>2</v>
      </c>
      <c r="AQ107" s="33">
        <v>24</v>
      </c>
      <c r="AR107" s="33">
        <f t="shared" si="22"/>
        <v>20220224</v>
      </c>
      <c r="AS107" s="33">
        <v>1</v>
      </c>
      <c r="AT107" s="33" t="s">
        <v>74</v>
      </c>
    </row>
    <row r="108" spans="29:46" ht="16.5" customHeight="1" x14ac:dyDescent="0.2">
      <c r="AD108" s="1">
        <v>2022</v>
      </c>
      <c r="AE108" s="1">
        <v>12</v>
      </c>
      <c r="AF108" s="1">
        <v>25</v>
      </c>
      <c r="AG108" s="1">
        <f t="shared" si="21"/>
        <v>20221225</v>
      </c>
      <c r="AH108" s="1">
        <v>1</v>
      </c>
      <c r="AI108" s="1" t="s">
        <v>24</v>
      </c>
      <c r="AJ108" s="1">
        <v>2023</v>
      </c>
      <c r="AK108" s="1">
        <v>3</v>
      </c>
      <c r="AL108" s="1">
        <v>2</v>
      </c>
      <c r="AM108" s="1">
        <f t="shared" si="19"/>
        <v>20230302</v>
      </c>
      <c r="AN108" s="1">
        <v>1</v>
      </c>
      <c r="AO108" s="33">
        <v>2022</v>
      </c>
      <c r="AP108" s="33">
        <v>2</v>
      </c>
      <c r="AQ108" s="33">
        <v>25</v>
      </c>
      <c r="AR108" s="33">
        <f t="shared" si="22"/>
        <v>20220225</v>
      </c>
      <c r="AS108" s="33">
        <v>1</v>
      </c>
      <c r="AT108" s="33" t="s">
        <v>74</v>
      </c>
    </row>
    <row r="109" spans="29:46" ht="16.5" customHeight="1" x14ac:dyDescent="0.2">
      <c r="AD109" s="1">
        <v>2022</v>
      </c>
      <c r="AE109" s="1">
        <v>12</v>
      </c>
      <c r="AF109" s="1">
        <v>26</v>
      </c>
      <c r="AG109" s="1">
        <f t="shared" si="21"/>
        <v>20221226</v>
      </c>
      <c r="AH109" s="1">
        <v>1</v>
      </c>
      <c r="AI109" s="1" t="s">
        <v>24</v>
      </c>
      <c r="AJ109" s="19">
        <v>2023</v>
      </c>
      <c r="AK109" s="19">
        <v>3</v>
      </c>
      <c r="AL109" s="19">
        <v>3</v>
      </c>
      <c r="AM109" s="19">
        <f t="shared" si="19"/>
        <v>20230303</v>
      </c>
      <c r="AN109" s="19">
        <v>1</v>
      </c>
      <c r="AO109" s="34">
        <v>2022</v>
      </c>
      <c r="AP109" s="34">
        <v>4</v>
      </c>
      <c r="AQ109" s="34">
        <v>14</v>
      </c>
      <c r="AR109" s="34">
        <f t="shared" si="22"/>
        <v>20220414</v>
      </c>
      <c r="AS109" s="34">
        <v>1</v>
      </c>
      <c r="AT109" s="34" t="s">
        <v>78</v>
      </c>
    </row>
    <row r="110" spans="29:46" ht="16.5" customHeight="1" x14ac:dyDescent="0.2">
      <c r="AD110" s="1">
        <v>2023</v>
      </c>
      <c r="AE110" s="1">
        <v>1</v>
      </c>
      <c r="AF110" s="1">
        <v>1</v>
      </c>
      <c r="AG110" s="1">
        <f t="shared" si="21"/>
        <v>20230101</v>
      </c>
      <c r="AH110" s="1">
        <v>1</v>
      </c>
      <c r="AI110" s="1" t="s">
        <v>50</v>
      </c>
      <c r="AJ110" s="33">
        <v>2023</v>
      </c>
      <c r="AK110" s="33">
        <v>10</v>
      </c>
      <c r="AL110" s="33">
        <v>26</v>
      </c>
      <c r="AM110" s="33">
        <f t="shared" si="19"/>
        <v>20231026</v>
      </c>
      <c r="AN110" s="33">
        <v>1</v>
      </c>
      <c r="AO110" s="1">
        <v>2022</v>
      </c>
      <c r="AP110" s="1">
        <v>10</v>
      </c>
      <c r="AQ110" s="1">
        <v>26</v>
      </c>
      <c r="AR110" s="1">
        <f t="shared" si="20"/>
        <v>20221026</v>
      </c>
      <c r="AS110" s="1">
        <v>1</v>
      </c>
      <c r="AT110" s="1" t="s">
        <v>54</v>
      </c>
    </row>
    <row r="111" spans="29:46" ht="16.5" customHeight="1" x14ac:dyDescent="0.2">
      <c r="AD111" s="1">
        <v>2023</v>
      </c>
      <c r="AE111" s="1">
        <v>4</v>
      </c>
      <c r="AF111" s="1">
        <v>7</v>
      </c>
      <c r="AG111" s="1">
        <f t="shared" si="21"/>
        <v>20230407</v>
      </c>
      <c r="AH111" s="1">
        <v>1</v>
      </c>
      <c r="AI111" s="1" t="s">
        <v>100</v>
      </c>
      <c r="AJ111" s="33">
        <v>2023</v>
      </c>
      <c r="AK111" s="33">
        <v>10</v>
      </c>
      <c r="AL111" s="33">
        <v>27</v>
      </c>
      <c r="AM111" s="33">
        <f t="shared" si="19"/>
        <v>20231027</v>
      </c>
      <c r="AN111" s="33">
        <v>1</v>
      </c>
      <c r="AO111" s="1">
        <v>2022</v>
      </c>
      <c r="AP111" s="1">
        <v>10</v>
      </c>
      <c r="AQ111" s="1">
        <v>27</v>
      </c>
      <c r="AR111" s="1">
        <f t="shared" si="20"/>
        <v>20221027</v>
      </c>
      <c r="AS111" s="1">
        <v>1</v>
      </c>
      <c r="AT111" s="1" t="s">
        <v>54</v>
      </c>
    </row>
    <row r="112" spans="29:46" ht="16.5" customHeight="1" x14ac:dyDescent="0.2">
      <c r="AD112" s="1">
        <v>2023</v>
      </c>
      <c r="AE112" s="1">
        <v>4</v>
      </c>
      <c r="AF112" s="1">
        <v>10</v>
      </c>
      <c r="AG112" s="1">
        <f t="shared" si="21"/>
        <v>20230410</v>
      </c>
      <c r="AH112" s="1">
        <v>1</v>
      </c>
      <c r="AI112" s="1" t="s">
        <v>53</v>
      </c>
      <c r="AJ112" s="33">
        <v>2023</v>
      </c>
      <c r="AK112" s="33">
        <v>12</v>
      </c>
      <c r="AL112" s="33">
        <v>27</v>
      </c>
      <c r="AM112" s="33">
        <f t="shared" si="19"/>
        <v>20231227</v>
      </c>
      <c r="AN112" s="33">
        <v>1</v>
      </c>
      <c r="AO112" s="1">
        <v>2022</v>
      </c>
      <c r="AP112" s="1">
        <v>12</v>
      </c>
      <c r="AQ112" s="1">
        <v>23</v>
      </c>
      <c r="AR112" s="1">
        <f t="shared" si="20"/>
        <v>20221223</v>
      </c>
      <c r="AS112" s="1">
        <v>1</v>
      </c>
      <c r="AT112" s="1" t="s">
        <v>62</v>
      </c>
    </row>
    <row r="113" spans="29:46" ht="16.5" customHeight="1" x14ac:dyDescent="0.2">
      <c r="AD113" s="1">
        <v>2023</v>
      </c>
      <c r="AE113" s="1">
        <v>5</v>
      </c>
      <c r="AF113" s="1">
        <v>1</v>
      </c>
      <c r="AG113" s="1">
        <f t="shared" si="21"/>
        <v>20230501</v>
      </c>
      <c r="AH113" s="1">
        <v>1</v>
      </c>
      <c r="AI113" s="1" t="s">
        <v>58</v>
      </c>
      <c r="AJ113" s="33">
        <v>2023</v>
      </c>
      <c r="AK113" s="33">
        <v>12</v>
      </c>
      <c r="AL113" s="33">
        <v>28</v>
      </c>
      <c r="AM113" s="33">
        <f t="shared" si="19"/>
        <v>20231228</v>
      </c>
      <c r="AN113" s="33">
        <v>1</v>
      </c>
      <c r="AO113" s="1">
        <v>2022</v>
      </c>
      <c r="AP113" s="1">
        <v>12</v>
      </c>
      <c r="AQ113" s="1">
        <v>26</v>
      </c>
      <c r="AR113" s="1">
        <f t="shared" si="20"/>
        <v>20221226</v>
      </c>
      <c r="AS113" s="1">
        <v>1</v>
      </c>
      <c r="AT113" s="1" t="s">
        <v>62</v>
      </c>
    </row>
    <row r="114" spans="29:46" ht="16.5" customHeight="1" x14ac:dyDescent="0.2">
      <c r="AD114" s="1">
        <v>2023</v>
      </c>
      <c r="AE114" s="1">
        <v>5</v>
      </c>
      <c r="AF114" s="1">
        <v>8</v>
      </c>
      <c r="AG114" s="1">
        <f t="shared" si="21"/>
        <v>20230508</v>
      </c>
      <c r="AH114" s="1">
        <v>1</v>
      </c>
      <c r="AI114" s="1" t="s">
        <v>61</v>
      </c>
      <c r="AJ114" s="33">
        <v>2023</v>
      </c>
      <c r="AK114" s="33">
        <v>12</v>
      </c>
      <c r="AL114" s="33">
        <v>29</v>
      </c>
      <c r="AM114" s="33">
        <f t="shared" si="19"/>
        <v>20231229</v>
      </c>
      <c r="AN114" s="33">
        <v>1</v>
      </c>
      <c r="AO114" s="1">
        <v>2022</v>
      </c>
      <c r="AP114" s="1">
        <v>12</v>
      </c>
      <c r="AQ114" s="1">
        <v>27</v>
      </c>
      <c r="AR114" s="1">
        <f t="shared" si="20"/>
        <v>20221227</v>
      </c>
      <c r="AS114" s="1">
        <v>1</v>
      </c>
      <c r="AT114" s="1" t="s">
        <v>62</v>
      </c>
    </row>
    <row r="115" spans="29:46" ht="16.5" customHeight="1" x14ac:dyDescent="0.2">
      <c r="AD115" s="1">
        <v>2023</v>
      </c>
      <c r="AE115" s="1">
        <v>7</v>
      </c>
      <c r="AF115" s="1">
        <v>5</v>
      </c>
      <c r="AG115" s="1">
        <f t="shared" si="21"/>
        <v>20230705</v>
      </c>
      <c r="AH115" s="1">
        <v>1</v>
      </c>
      <c r="AI115" s="1" t="s">
        <v>64</v>
      </c>
      <c r="AJ115" s="33">
        <v>2024</v>
      </c>
      <c r="AK115" s="33">
        <v>1</v>
      </c>
      <c r="AL115" s="33">
        <v>2</v>
      </c>
      <c r="AM115" s="33">
        <f t="shared" si="19"/>
        <v>20240102</v>
      </c>
      <c r="AN115" s="33">
        <v>1</v>
      </c>
      <c r="AO115" s="1">
        <v>2022</v>
      </c>
      <c r="AP115" s="1">
        <v>12</v>
      </c>
      <c r="AQ115" s="1">
        <v>28</v>
      </c>
      <c r="AR115" s="1">
        <f t="shared" si="20"/>
        <v>20221228</v>
      </c>
      <c r="AS115" s="1">
        <v>1</v>
      </c>
      <c r="AT115" s="1" t="s">
        <v>62</v>
      </c>
    </row>
    <row r="116" spans="29:46" ht="16.5" customHeight="1" x14ac:dyDescent="0.2">
      <c r="AC116" s="19"/>
      <c r="AD116" s="19">
        <v>2023</v>
      </c>
      <c r="AE116" s="19">
        <v>7</v>
      </c>
      <c r="AF116" s="19">
        <v>6</v>
      </c>
      <c r="AG116" s="19">
        <f t="shared" si="21"/>
        <v>20230706</v>
      </c>
      <c r="AH116" s="19">
        <v>1</v>
      </c>
      <c r="AI116" s="19" t="s">
        <v>67</v>
      </c>
      <c r="AJ116" s="33">
        <v>2024</v>
      </c>
      <c r="AK116" s="33">
        <v>2</v>
      </c>
      <c r="AL116" s="33">
        <v>2</v>
      </c>
      <c r="AM116" s="33">
        <f t="shared" si="19"/>
        <v>20240202</v>
      </c>
      <c r="AN116" s="33">
        <v>1</v>
      </c>
      <c r="AO116" s="1">
        <v>2022</v>
      </c>
      <c r="AP116" s="1">
        <v>12</v>
      </c>
      <c r="AQ116" s="1">
        <v>29</v>
      </c>
      <c r="AR116" s="1">
        <f t="shared" si="20"/>
        <v>20221229</v>
      </c>
      <c r="AS116" s="1">
        <v>1</v>
      </c>
      <c r="AT116" s="1" t="s">
        <v>62</v>
      </c>
    </row>
    <row r="117" spans="29:46" ht="16.5" customHeight="1" x14ac:dyDescent="0.2">
      <c r="AC117" s="36" t="s">
        <v>111</v>
      </c>
      <c r="AD117" s="33">
        <v>2023</v>
      </c>
      <c r="AE117" s="33">
        <v>9</v>
      </c>
      <c r="AF117" s="33">
        <v>28</v>
      </c>
      <c r="AG117" s="33">
        <f t="shared" ref="AG117:AG129" si="23">AD117*10000+AE117*100+AF117</f>
        <v>20230928</v>
      </c>
      <c r="AH117" s="33">
        <v>1</v>
      </c>
      <c r="AI117" s="33" t="s">
        <v>12</v>
      </c>
      <c r="AJ117" s="33">
        <v>2024</v>
      </c>
      <c r="AK117" s="33">
        <v>3</v>
      </c>
      <c r="AL117" s="33">
        <v>4</v>
      </c>
      <c r="AM117" s="33">
        <f t="shared" si="19"/>
        <v>20240304</v>
      </c>
      <c r="AN117" s="33">
        <v>1</v>
      </c>
      <c r="AO117" s="1">
        <v>2022</v>
      </c>
      <c r="AP117" s="1">
        <v>12</v>
      </c>
      <c r="AQ117" s="1">
        <v>30</v>
      </c>
      <c r="AR117" s="1">
        <f t="shared" si="20"/>
        <v>20221230</v>
      </c>
      <c r="AS117" s="1">
        <v>1</v>
      </c>
      <c r="AT117" s="1" t="s">
        <v>62</v>
      </c>
    </row>
    <row r="118" spans="29:46" ht="16.5" customHeight="1" x14ac:dyDescent="0.2">
      <c r="AC118" s="33"/>
      <c r="AD118" s="33">
        <v>2023</v>
      </c>
      <c r="AE118" s="33">
        <v>10</v>
      </c>
      <c r="AF118" s="33">
        <v>28</v>
      </c>
      <c r="AG118" s="33">
        <f t="shared" si="23"/>
        <v>20231028</v>
      </c>
      <c r="AH118" s="33">
        <v>1</v>
      </c>
      <c r="AI118" s="33" t="s">
        <v>16</v>
      </c>
      <c r="AJ118" s="33">
        <v>2024</v>
      </c>
      <c r="AK118" s="33">
        <v>3</v>
      </c>
      <c r="AL118" s="33">
        <v>5</v>
      </c>
      <c r="AM118" s="33">
        <f t="shared" si="19"/>
        <v>20240305</v>
      </c>
      <c r="AN118" s="33">
        <v>1</v>
      </c>
      <c r="AO118" s="1">
        <v>2023</v>
      </c>
      <c r="AP118" s="1">
        <v>1</v>
      </c>
      <c r="AQ118" s="1">
        <v>2</v>
      </c>
      <c r="AR118" s="1">
        <f t="shared" si="20"/>
        <v>20230102</v>
      </c>
      <c r="AS118" s="1">
        <v>1</v>
      </c>
      <c r="AT118" s="1" t="s">
        <v>62</v>
      </c>
    </row>
    <row r="119" spans="29:46" ht="16.5" customHeight="1" x14ac:dyDescent="0.2">
      <c r="AC119" s="33"/>
      <c r="AD119" s="33">
        <v>2023</v>
      </c>
      <c r="AE119" s="33">
        <v>11</v>
      </c>
      <c r="AF119" s="33">
        <v>17</v>
      </c>
      <c r="AG119" s="33">
        <f t="shared" si="23"/>
        <v>20231117</v>
      </c>
      <c r="AH119" s="33">
        <v>1</v>
      </c>
      <c r="AI119" s="33" t="s">
        <v>19</v>
      </c>
      <c r="AJ119" s="33">
        <v>2024</v>
      </c>
      <c r="AK119" s="33">
        <v>3</v>
      </c>
      <c r="AL119" s="33">
        <v>6</v>
      </c>
      <c r="AM119" s="33">
        <f t="shared" si="19"/>
        <v>20240306</v>
      </c>
      <c r="AN119" s="33">
        <v>1</v>
      </c>
      <c r="AO119" s="1">
        <v>2023</v>
      </c>
      <c r="AP119" s="1">
        <v>2</v>
      </c>
      <c r="AQ119" s="1">
        <v>3</v>
      </c>
      <c r="AR119" s="1">
        <f t="shared" si="20"/>
        <v>20230203</v>
      </c>
      <c r="AS119" s="1">
        <v>1</v>
      </c>
      <c r="AT119" s="1" t="s">
        <v>73</v>
      </c>
    </row>
    <row r="120" spans="29:46" ht="16.5" customHeight="1" x14ac:dyDescent="0.2">
      <c r="AC120" s="33"/>
      <c r="AD120" s="33">
        <v>2023</v>
      </c>
      <c r="AE120" s="33">
        <v>12</v>
      </c>
      <c r="AF120" s="33">
        <v>24</v>
      </c>
      <c r="AG120" s="33">
        <f t="shared" si="23"/>
        <v>20231224</v>
      </c>
      <c r="AH120" s="33">
        <v>1</v>
      </c>
      <c r="AI120" s="33" t="s">
        <v>24</v>
      </c>
      <c r="AJ120" s="33">
        <v>2024</v>
      </c>
      <c r="AK120" s="33">
        <v>3</v>
      </c>
      <c r="AL120" s="33">
        <v>7</v>
      </c>
      <c r="AM120" s="33">
        <f t="shared" si="19"/>
        <v>20240307</v>
      </c>
      <c r="AN120" s="33">
        <v>1</v>
      </c>
      <c r="AO120" s="1">
        <v>2023</v>
      </c>
      <c r="AP120" s="1">
        <v>2</v>
      </c>
      <c r="AQ120" s="1">
        <v>27</v>
      </c>
      <c r="AR120" s="1">
        <f t="shared" si="20"/>
        <v>20230227</v>
      </c>
      <c r="AS120" s="1">
        <v>1</v>
      </c>
      <c r="AT120" s="1" t="s">
        <v>74</v>
      </c>
    </row>
    <row r="121" spans="29:46" ht="16.5" customHeight="1" x14ac:dyDescent="0.2">
      <c r="AC121" s="33"/>
      <c r="AD121" s="33">
        <v>2023</v>
      </c>
      <c r="AE121" s="33">
        <v>12</v>
      </c>
      <c r="AF121" s="33">
        <v>25</v>
      </c>
      <c r="AG121" s="33">
        <f t="shared" si="23"/>
        <v>20231225</v>
      </c>
      <c r="AH121" s="33">
        <v>1</v>
      </c>
      <c r="AI121" s="33" t="s">
        <v>24</v>
      </c>
      <c r="AJ121" s="34">
        <v>2024</v>
      </c>
      <c r="AK121" s="34">
        <v>3</v>
      </c>
      <c r="AL121" s="34">
        <v>8</v>
      </c>
      <c r="AM121" s="34">
        <f t="shared" si="19"/>
        <v>20240308</v>
      </c>
      <c r="AN121" s="34">
        <v>1</v>
      </c>
      <c r="AO121" s="1">
        <v>2023</v>
      </c>
      <c r="AP121" s="1">
        <v>2</v>
      </c>
      <c r="AQ121" s="1">
        <v>28</v>
      </c>
      <c r="AR121" s="1">
        <f t="shared" si="20"/>
        <v>20230228</v>
      </c>
      <c r="AS121" s="1">
        <v>1</v>
      </c>
      <c r="AT121" s="1" t="s">
        <v>74</v>
      </c>
    </row>
    <row r="122" spans="29:46" ht="16.5" customHeight="1" x14ac:dyDescent="0.2">
      <c r="AC122" s="33"/>
      <c r="AD122" s="33">
        <v>2023</v>
      </c>
      <c r="AE122" s="33">
        <v>12</v>
      </c>
      <c r="AF122" s="33">
        <v>26</v>
      </c>
      <c r="AG122" s="33">
        <f t="shared" si="23"/>
        <v>20231226</v>
      </c>
      <c r="AH122" s="33">
        <v>1</v>
      </c>
      <c r="AI122" s="33" t="s">
        <v>24</v>
      </c>
      <c r="AJ122" s="1">
        <v>2024</v>
      </c>
      <c r="AK122" s="1">
        <v>10</v>
      </c>
      <c r="AL122" s="1">
        <v>29</v>
      </c>
      <c r="AM122" s="1">
        <f t="shared" si="19"/>
        <v>20241029</v>
      </c>
      <c r="AN122" s="1">
        <v>1</v>
      </c>
      <c r="AO122" s="1">
        <v>2023</v>
      </c>
      <c r="AP122" s="1">
        <v>3</v>
      </c>
      <c r="AQ122" s="1">
        <v>1</v>
      </c>
      <c r="AR122" s="1">
        <f t="shared" si="20"/>
        <v>20230301</v>
      </c>
      <c r="AS122" s="1">
        <v>1</v>
      </c>
      <c r="AT122" s="1" t="s">
        <v>74</v>
      </c>
    </row>
    <row r="123" spans="29:46" ht="16.5" customHeight="1" x14ac:dyDescent="0.2">
      <c r="AC123" s="33"/>
      <c r="AD123" s="33">
        <v>2024</v>
      </c>
      <c r="AE123" s="33">
        <v>1</v>
      </c>
      <c r="AF123" s="33">
        <v>1</v>
      </c>
      <c r="AG123" s="33">
        <f>AD123*10000+AE123*100+AF123</f>
        <v>20240101</v>
      </c>
      <c r="AH123" s="33">
        <v>1</v>
      </c>
      <c r="AI123" s="33" t="s">
        <v>50</v>
      </c>
      <c r="AJ123" s="1">
        <v>2024</v>
      </c>
      <c r="AK123" s="1">
        <v>12</v>
      </c>
      <c r="AL123" s="1">
        <v>23</v>
      </c>
      <c r="AM123" s="1">
        <f t="shared" si="19"/>
        <v>20241223</v>
      </c>
      <c r="AN123" s="1">
        <v>1</v>
      </c>
      <c r="AO123" s="1">
        <v>2023</v>
      </c>
      <c r="AP123" s="1">
        <v>3</v>
      </c>
      <c r="AQ123" s="1">
        <v>2</v>
      </c>
      <c r="AR123" s="1">
        <f t="shared" si="20"/>
        <v>20230302</v>
      </c>
      <c r="AS123" s="1">
        <v>1</v>
      </c>
      <c r="AT123" s="1" t="s">
        <v>74</v>
      </c>
    </row>
    <row r="124" spans="29:46" ht="16.5" customHeight="1" x14ac:dyDescent="0.2">
      <c r="AC124" s="33"/>
      <c r="AD124" s="33">
        <v>2024</v>
      </c>
      <c r="AE124" s="33">
        <v>3</v>
      </c>
      <c r="AF124" s="33">
        <v>29</v>
      </c>
      <c r="AG124" s="33">
        <f t="shared" si="23"/>
        <v>20240329</v>
      </c>
      <c r="AH124" s="33">
        <v>1</v>
      </c>
      <c r="AI124" s="33" t="s">
        <v>100</v>
      </c>
      <c r="AJ124" s="1">
        <v>2024</v>
      </c>
      <c r="AK124" s="1">
        <v>12</v>
      </c>
      <c r="AL124" s="1">
        <v>27</v>
      </c>
      <c r="AM124" s="1">
        <f t="shared" si="19"/>
        <v>20241227</v>
      </c>
      <c r="AN124" s="1">
        <v>1</v>
      </c>
      <c r="AO124" s="1">
        <v>2023</v>
      </c>
      <c r="AP124" s="1">
        <v>3</v>
      </c>
      <c r="AQ124" s="1">
        <v>3</v>
      </c>
      <c r="AR124" s="1">
        <f t="shared" si="20"/>
        <v>20230303</v>
      </c>
      <c r="AS124" s="1">
        <v>1</v>
      </c>
      <c r="AT124" s="1" t="s">
        <v>74</v>
      </c>
    </row>
    <row r="125" spans="29:46" ht="16.5" customHeight="1" x14ac:dyDescent="0.2">
      <c r="AC125" s="33"/>
      <c r="AD125" s="33">
        <v>2024</v>
      </c>
      <c r="AE125" s="33">
        <v>4</v>
      </c>
      <c r="AF125" s="33">
        <v>1</v>
      </c>
      <c r="AG125" s="33">
        <f t="shared" si="23"/>
        <v>20240401</v>
      </c>
      <c r="AH125" s="33">
        <v>1</v>
      </c>
      <c r="AI125" s="33" t="s">
        <v>53</v>
      </c>
      <c r="AJ125" s="1">
        <v>2024</v>
      </c>
      <c r="AK125" s="1">
        <v>12</v>
      </c>
      <c r="AL125" s="1">
        <v>30</v>
      </c>
      <c r="AM125" s="1">
        <f t="shared" si="19"/>
        <v>20241230</v>
      </c>
      <c r="AN125" s="1">
        <v>1</v>
      </c>
      <c r="AO125" s="19">
        <v>2023</v>
      </c>
      <c r="AP125" s="19">
        <v>4</v>
      </c>
      <c r="AQ125" s="19">
        <v>6</v>
      </c>
      <c r="AR125" s="19">
        <f t="shared" si="20"/>
        <v>20230406</v>
      </c>
      <c r="AS125" s="19">
        <v>1</v>
      </c>
      <c r="AT125" s="19" t="s">
        <v>78</v>
      </c>
    </row>
    <row r="126" spans="29:46" ht="16.5" customHeight="1" x14ac:dyDescent="0.2">
      <c r="AC126" s="33"/>
      <c r="AD126" s="33">
        <v>2024</v>
      </c>
      <c r="AE126" s="33">
        <v>5</v>
      </c>
      <c r="AF126" s="33">
        <v>1</v>
      </c>
      <c r="AG126" s="33">
        <f t="shared" si="23"/>
        <v>20240501</v>
      </c>
      <c r="AH126" s="33">
        <v>1</v>
      </c>
      <c r="AI126" s="33" t="s">
        <v>58</v>
      </c>
      <c r="AJ126" s="1">
        <v>2024</v>
      </c>
      <c r="AK126" s="1">
        <v>12</v>
      </c>
      <c r="AL126" s="1">
        <v>31</v>
      </c>
      <c r="AM126" s="1">
        <f t="shared" si="19"/>
        <v>20241231</v>
      </c>
      <c r="AN126" s="1">
        <v>1</v>
      </c>
      <c r="AO126" s="33">
        <v>2023</v>
      </c>
      <c r="AP126" s="33">
        <v>10</v>
      </c>
      <c r="AQ126" s="33">
        <v>26</v>
      </c>
      <c r="AR126" s="33">
        <f t="shared" ref="AR126:AR138" si="24">AO126*10000+AP126*100+AQ126</f>
        <v>20231026</v>
      </c>
      <c r="AS126" s="33">
        <v>1</v>
      </c>
      <c r="AT126" s="33" t="s">
        <v>54</v>
      </c>
    </row>
    <row r="127" spans="29:46" ht="16.5" customHeight="1" x14ac:dyDescent="0.2">
      <c r="AC127" s="33"/>
      <c r="AD127" s="33">
        <v>2024</v>
      </c>
      <c r="AE127" s="33">
        <v>5</v>
      </c>
      <c r="AF127" s="33">
        <v>8</v>
      </c>
      <c r="AG127" s="33">
        <f t="shared" si="23"/>
        <v>20240508</v>
      </c>
      <c r="AH127" s="33">
        <v>1</v>
      </c>
      <c r="AI127" s="33" t="s">
        <v>61</v>
      </c>
      <c r="AJ127" s="1">
        <v>2025</v>
      </c>
      <c r="AK127" s="1">
        <v>1</v>
      </c>
      <c r="AL127" s="1">
        <v>2</v>
      </c>
      <c r="AM127" s="1">
        <f t="shared" si="19"/>
        <v>20250102</v>
      </c>
      <c r="AN127" s="1">
        <v>1</v>
      </c>
      <c r="AO127" s="33">
        <v>2023</v>
      </c>
      <c r="AP127" s="33">
        <v>10</v>
      </c>
      <c r="AQ127" s="33">
        <v>27</v>
      </c>
      <c r="AR127" s="33">
        <f t="shared" si="24"/>
        <v>20231027</v>
      </c>
      <c r="AS127" s="33">
        <v>1</v>
      </c>
      <c r="AT127" s="33" t="s">
        <v>54</v>
      </c>
    </row>
    <row r="128" spans="29:46" ht="16.5" customHeight="1" x14ac:dyDescent="0.2">
      <c r="AC128" s="33"/>
      <c r="AD128" s="33">
        <v>2024</v>
      </c>
      <c r="AE128" s="33">
        <v>7</v>
      </c>
      <c r="AF128" s="33">
        <v>5</v>
      </c>
      <c r="AG128" s="33">
        <f t="shared" si="23"/>
        <v>20240705</v>
      </c>
      <c r="AH128" s="33">
        <v>1</v>
      </c>
      <c r="AI128" s="33" t="s">
        <v>64</v>
      </c>
      <c r="AJ128" s="1">
        <v>2025</v>
      </c>
      <c r="AK128" s="1">
        <v>1</v>
      </c>
      <c r="AL128" s="1">
        <v>3</v>
      </c>
      <c r="AM128" s="1">
        <f t="shared" si="19"/>
        <v>20250103</v>
      </c>
      <c r="AN128" s="1">
        <v>1</v>
      </c>
      <c r="AO128" s="33">
        <v>2023</v>
      </c>
      <c r="AP128" s="33">
        <v>12</v>
      </c>
      <c r="AQ128" s="33">
        <v>27</v>
      </c>
      <c r="AR128" s="33">
        <f t="shared" si="24"/>
        <v>20231227</v>
      </c>
      <c r="AS128" s="33">
        <v>1</v>
      </c>
      <c r="AT128" s="33" t="s">
        <v>62</v>
      </c>
    </row>
    <row r="129" spans="29:46" ht="16.5" customHeight="1" x14ac:dyDescent="0.2">
      <c r="AC129" s="34"/>
      <c r="AD129" s="34">
        <v>2024</v>
      </c>
      <c r="AE129" s="34">
        <v>7</v>
      </c>
      <c r="AF129" s="34">
        <v>6</v>
      </c>
      <c r="AG129" s="34">
        <f t="shared" si="23"/>
        <v>20240706</v>
      </c>
      <c r="AH129" s="34">
        <v>1</v>
      </c>
      <c r="AI129" s="34" t="s">
        <v>67</v>
      </c>
      <c r="AJ129" s="1">
        <v>2025</v>
      </c>
      <c r="AK129" s="1">
        <v>3</v>
      </c>
      <c r="AL129" s="1">
        <v>10</v>
      </c>
      <c r="AM129" s="1">
        <f t="shared" si="19"/>
        <v>20250310</v>
      </c>
      <c r="AN129" s="1">
        <v>1</v>
      </c>
      <c r="AO129" s="33">
        <v>2023</v>
      </c>
      <c r="AP129" s="33">
        <v>12</v>
      </c>
      <c r="AQ129" s="33">
        <v>28</v>
      </c>
      <c r="AR129" s="33">
        <f t="shared" si="24"/>
        <v>20231228</v>
      </c>
      <c r="AS129" s="33">
        <v>1</v>
      </c>
      <c r="AT129" s="33" t="s">
        <v>62</v>
      </c>
    </row>
    <row r="130" spans="29:46" ht="16.5" customHeight="1" x14ac:dyDescent="0.2">
      <c r="AC130" s="35" t="s">
        <v>112</v>
      </c>
      <c r="AD130" s="1">
        <v>2024</v>
      </c>
      <c r="AE130" s="1">
        <v>9</v>
      </c>
      <c r="AF130" s="1">
        <v>28</v>
      </c>
      <c r="AG130" s="1">
        <f t="shared" si="21"/>
        <v>20240928</v>
      </c>
      <c r="AH130" s="1">
        <v>1</v>
      </c>
      <c r="AI130" s="1" t="s">
        <v>12</v>
      </c>
      <c r="AJ130" s="1">
        <v>2025</v>
      </c>
      <c r="AK130" s="1">
        <v>3</v>
      </c>
      <c r="AL130" s="1">
        <v>11</v>
      </c>
      <c r="AM130" s="1">
        <f t="shared" ref="AM130:AM193" si="25">AJ130*10000+AK130*100+AL130</f>
        <v>20250311</v>
      </c>
      <c r="AN130" s="1">
        <v>1</v>
      </c>
      <c r="AO130" s="33">
        <v>2023</v>
      </c>
      <c r="AP130" s="33">
        <v>12</v>
      </c>
      <c r="AQ130" s="33">
        <v>29</v>
      </c>
      <c r="AR130" s="33">
        <f t="shared" si="24"/>
        <v>20231229</v>
      </c>
      <c r="AS130" s="33">
        <v>1</v>
      </c>
      <c r="AT130" s="33" t="s">
        <v>62</v>
      </c>
    </row>
    <row r="131" spans="29:46" ht="16.5" customHeight="1" x14ac:dyDescent="0.2">
      <c r="AD131" s="1">
        <v>2024</v>
      </c>
      <c r="AE131" s="1">
        <v>10</v>
      </c>
      <c r="AF131" s="1">
        <v>28</v>
      </c>
      <c r="AG131" s="1">
        <f t="shared" ref="AG131:AG194" si="26">AD131*10000+AE131*100+AF131</f>
        <v>20241028</v>
      </c>
      <c r="AH131" s="1">
        <v>1</v>
      </c>
      <c r="AI131" s="1" t="s">
        <v>16</v>
      </c>
      <c r="AJ131" s="1">
        <v>2025</v>
      </c>
      <c r="AK131" s="1">
        <v>3</v>
      </c>
      <c r="AL131" s="1">
        <v>12</v>
      </c>
      <c r="AM131" s="1">
        <f t="shared" si="25"/>
        <v>20250312</v>
      </c>
      <c r="AN131" s="1">
        <v>1</v>
      </c>
      <c r="AO131" s="33">
        <v>2024</v>
      </c>
      <c r="AP131" s="33">
        <v>1</v>
      </c>
      <c r="AQ131" s="33">
        <v>2</v>
      </c>
      <c r="AR131" s="33">
        <f t="shared" si="24"/>
        <v>20240102</v>
      </c>
      <c r="AS131" s="33">
        <v>1</v>
      </c>
      <c r="AT131" s="33" t="s">
        <v>62</v>
      </c>
    </row>
    <row r="132" spans="29:46" ht="16.5" customHeight="1" x14ac:dyDescent="0.2">
      <c r="AD132" s="1">
        <v>2024</v>
      </c>
      <c r="AE132" s="1">
        <v>11</v>
      </c>
      <c r="AF132" s="1">
        <v>17</v>
      </c>
      <c r="AG132" s="1">
        <f t="shared" si="26"/>
        <v>20241117</v>
      </c>
      <c r="AH132" s="1">
        <v>1</v>
      </c>
      <c r="AI132" s="1" t="s">
        <v>19</v>
      </c>
      <c r="AJ132" s="1">
        <v>2025</v>
      </c>
      <c r="AK132" s="1">
        <v>3</v>
      </c>
      <c r="AL132" s="1">
        <v>13</v>
      </c>
      <c r="AM132" s="1">
        <f t="shared" si="25"/>
        <v>20250313</v>
      </c>
      <c r="AN132" s="1">
        <v>1</v>
      </c>
      <c r="AO132" s="33">
        <v>2024</v>
      </c>
      <c r="AP132" s="33">
        <v>2</v>
      </c>
      <c r="AQ132" s="33">
        <v>2</v>
      </c>
      <c r="AR132" s="33">
        <f t="shared" si="24"/>
        <v>20240202</v>
      </c>
      <c r="AS132" s="33">
        <v>1</v>
      </c>
      <c r="AT132" s="33" t="s">
        <v>73</v>
      </c>
    </row>
    <row r="133" spans="29:46" ht="16.5" customHeight="1" x14ac:dyDescent="0.2">
      <c r="AD133" s="1">
        <v>2024</v>
      </c>
      <c r="AE133" s="1">
        <v>12</v>
      </c>
      <c r="AF133" s="1">
        <v>24</v>
      </c>
      <c r="AG133" s="1">
        <f t="shared" si="26"/>
        <v>20241224</v>
      </c>
      <c r="AH133" s="1">
        <v>1</v>
      </c>
      <c r="AI133" s="1" t="s">
        <v>24</v>
      </c>
      <c r="AJ133" s="19">
        <v>2025</v>
      </c>
      <c r="AK133" s="19">
        <v>3</v>
      </c>
      <c r="AL133" s="19">
        <v>14</v>
      </c>
      <c r="AM133" s="19">
        <f t="shared" si="25"/>
        <v>20250314</v>
      </c>
      <c r="AN133" s="19">
        <v>1</v>
      </c>
      <c r="AO133" s="33">
        <v>2024</v>
      </c>
      <c r="AP133" s="33">
        <v>3</v>
      </c>
      <c r="AQ133" s="33">
        <v>4</v>
      </c>
      <c r="AR133" s="33">
        <f t="shared" si="24"/>
        <v>20240304</v>
      </c>
      <c r="AS133" s="33">
        <v>1</v>
      </c>
      <c r="AT133" s="33" t="s">
        <v>74</v>
      </c>
    </row>
    <row r="134" spans="29:46" ht="16.5" customHeight="1" x14ac:dyDescent="0.2">
      <c r="AD134" s="1">
        <v>2024</v>
      </c>
      <c r="AE134" s="1">
        <v>12</v>
      </c>
      <c r="AF134" s="1">
        <v>25</v>
      </c>
      <c r="AG134" s="1">
        <f t="shared" si="26"/>
        <v>20241225</v>
      </c>
      <c r="AH134" s="1">
        <v>1</v>
      </c>
      <c r="AI134" s="1" t="s">
        <v>24</v>
      </c>
      <c r="AM134" s="1">
        <f t="shared" si="25"/>
        <v>0</v>
      </c>
      <c r="AN134" s="1">
        <v>1</v>
      </c>
      <c r="AO134" s="33">
        <v>2024</v>
      </c>
      <c r="AP134" s="33">
        <v>3</v>
      </c>
      <c r="AQ134" s="33">
        <v>5</v>
      </c>
      <c r="AR134" s="33">
        <f t="shared" si="24"/>
        <v>20240305</v>
      </c>
      <c r="AS134" s="33">
        <v>1</v>
      </c>
      <c r="AT134" s="33" t="s">
        <v>74</v>
      </c>
    </row>
    <row r="135" spans="29:46" ht="16.5" customHeight="1" x14ac:dyDescent="0.2">
      <c r="AD135" s="1">
        <v>2024</v>
      </c>
      <c r="AE135" s="1">
        <v>12</v>
      </c>
      <c r="AF135" s="1">
        <v>26</v>
      </c>
      <c r="AG135" s="1">
        <f t="shared" si="26"/>
        <v>20241226</v>
      </c>
      <c r="AH135" s="1">
        <v>1</v>
      </c>
      <c r="AI135" s="1" t="s">
        <v>24</v>
      </c>
      <c r="AM135" s="1">
        <f t="shared" si="25"/>
        <v>0</v>
      </c>
      <c r="AN135" s="1">
        <v>1</v>
      </c>
      <c r="AO135" s="33">
        <v>2024</v>
      </c>
      <c r="AP135" s="33">
        <v>3</v>
      </c>
      <c r="AQ135" s="33">
        <v>6</v>
      </c>
      <c r="AR135" s="33">
        <f t="shared" si="24"/>
        <v>20240306</v>
      </c>
      <c r="AS135" s="33">
        <v>1</v>
      </c>
      <c r="AT135" s="33" t="s">
        <v>74</v>
      </c>
    </row>
    <row r="136" spans="29:46" ht="16.5" customHeight="1" x14ac:dyDescent="0.2">
      <c r="AD136" s="1">
        <v>2025</v>
      </c>
      <c r="AE136" s="1">
        <v>1</v>
      </c>
      <c r="AF136" s="1">
        <v>1</v>
      </c>
      <c r="AG136" s="1">
        <f t="shared" si="26"/>
        <v>20250101</v>
      </c>
      <c r="AH136" s="1">
        <v>1</v>
      </c>
      <c r="AI136" s="1" t="s">
        <v>50</v>
      </c>
      <c r="AM136" s="1">
        <f t="shared" si="25"/>
        <v>0</v>
      </c>
      <c r="AN136" s="1">
        <v>1</v>
      </c>
      <c r="AO136" s="33">
        <v>2024</v>
      </c>
      <c r="AP136" s="33">
        <v>3</v>
      </c>
      <c r="AQ136" s="33">
        <v>7</v>
      </c>
      <c r="AR136" s="33">
        <f t="shared" si="24"/>
        <v>20240307</v>
      </c>
      <c r="AS136" s="33">
        <v>1</v>
      </c>
      <c r="AT136" s="33" t="s">
        <v>74</v>
      </c>
    </row>
    <row r="137" spans="29:46" ht="16.5" customHeight="1" x14ac:dyDescent="0.2">
      <c r="AD137" s="1">
        <v>2025</v>
      </c>
      <c r="AE137" s="1">
        <v>4</v>
      </c>
      <c r="AF137" s="1">
        <v>18</v>
      </c>
      <c r="AG137" s="1">
        <f t="shared" si="26"/>
        <v>20250418</v>
      </c>
      <c r="AH137" s="1">
        <v>1</v>
      </c>
      <c r="AI137" s="1" t="s">
        <v>100</v>
      </c>
      <c r="AM137" s="1">
        <f t="shared" si="25"/>
        <v>0</v>
      </c>
      <c r="AN137" s="1">
        <v>1</v>
      </c>
      <c r="AO137" s="33">
        <v>2024</v>
      </c>
      <c r="AP137" s="33">
        <v>3</v>
      </c>
      <c r="AQ137" s="33">
        <v>8</v>
      </c>
      <c r="AR137" s="33">
        <f t="shared" si="24"/>
        <v>20240308</v>
      </c>
      <c r="AS137" s="33">
        <v>1</v>
      </c>
      <c r="AT137" s="33" t="s">
        <v>74</v>
      </c>
    </row>
    <row r="138" spans="29:46" ht="16.5" customHeight="1" x14ac:dyDescent="0.2">
      <c r="AD138" s="1">
        <v>2025</v>
      </c>
      <c r="AE138" s="1">
        <v>4</v>
      </c>
      <c r="AF138" s="1">
        <v>21</v>
      </c>
      <c r="AG138" s="1">
        <f t="shared" si="26"/>
        <v>20250421</v>
      </c>
      <c r="AH138" s="1">
        <v>1</v>
      </c>
      <c r="AI138" s="1" t="s">
        <v>53</v>
      </c>
      <c r="AM138" s="1">
        <f t="shared" si="25"/>
        <v>0</v>
      </c>
      <c r="AN138" s="1">
        <v>1</v>
      </c>
      <c r="AO138" s="34">
        <v>2024</v>
      </c>
      <c r="AP138" s="34">
        <v>3</v>
      </c>
      <c r="AQ138" s="34">
        <v>28</v>
      </c>
      <c r="AR138" s="34">
        <f t="shared" si="24"/>
        <v>20240328</v>
      </c>
      <c r="AS138" s="34">
        <v>1</v>
      </c>
      <c r="AT138" s="34" t="s">
        <v>78</v>
      </c>
    </row>
    <row r="139" spans="29:46" ht="16.5" customHeight="1" x14ac:dyDescent="0.2">
      <c r="AD139" s="1">
        <v>2025</v>
      </c>
      <c r="AE139" s="1">
        <v>5</v>
      </c>
      <c r="AF139" s="1">
        <v>1</v>
      </c>
      <c r="AG139" s="1">
        <f t="shared" si="26"/>
        <v>20250501</v>
      </c>
      <c r="AH139" s="1">
        <v>1</v>
      </c>
      <c r="AI139" s="1" t="s">
        <v>58</v>
      </c>
      <c r="AM139" s="1">
        <f t="shared" si="25"/>
        <v>0</v>
      </c>
      <c r="AN139" s="1">
        <v>1</v>
      </c>
      <c r="AO139" s="1">
        <v>2024</v>
      </c>
      <c r="AP139" s="1">
        <v>10</v>
      </c>
      <c r="AQ139" s="1">
        <v>29</v>
      </c>
      <c r="AR139" s="1">
        <f t="shared" ref="AR139:AR191" si="27">AO139*10000+AP139*100+AQ139</f>
        <v>20241029</v>
      </c>
      <c r="AS139" s="1">
        <v>1</v>
      </c>
      <c r="AT139" s="1" t="s">
        <v>54</v>
      </c>
    </row>
    <row r="140" spans="29:46" ht="16.5" customHeight="1" x14ac:dyDescent="0.2">
      <c r="AD140" s="1">
        <v>2025</v>
      </c>
      <c r="AE140" s="1">
        <v>5</v>
      </c>
      <c r="AF140" s="1">
        <v>8</v>
      </c>
      <c r="AG140" s="1">
        <f t="shared" si="26"/>
        <v>20250508</v>
      </c>
      <c r="AH140" s="1">
        <v>1</v>
      </c>
      <c r="AI140" s="1" t="s">
        <v>61</v>
      </c>
      <c r="AM140" s="1">
        <f t="shared" si="25"/>
        <v>0</v>
      </c>
      <c r="AN140" s="1">
        <v>1</v>
      </c>
      <c r="AO140" s="1">
        <v>2024</v>
      </c>
      <c r="AP140" s="1">
        <v>10</v>
      </c>
      <c r="AQ140" s="1">
        <v>30</v>
      </c>
      <c r="AR140" s="1">
        <f t="shared" si="27"/>
        <v>20241030</v>
      </c>
      <c r="AS140" s="1">
        <v>1</v>
      </c>
      <c r="AT140" s="1" t="s">
        <v>54</v>
      </c>
    </row>
    <row r="141" spans="29:46" ht="16.5" customHeight="1" x14ac:dyDescent="0.2">
      <c r="AD141" s="1">
        <v>2025</v>
      </c>
      <c r="AE141" s="1">
        <v>7</v>
      </c>
      <c r="AF141" s="1">
        <v>5</v>
      </c>
      <c r="AG141" s="1">
        <f t="shared" si="26"/>
        <v>20250705</v>
      </c>
      <c r="AH141" s="1">
        <v>1</v>
      </c>
      <c r="AI141" s="1" t="s">
        <v>64</v>
      </c>
      <c r="AM141" s="1">
        <f t="shared" si="25"/>
        <v>0</v>
      </c>
      <c r="AN141" s="1">
        <v>1</v>
      </c>
      <c r="AO141" s="1">
        <v>2024</v>
      </c>
      <c r="AP141" s="1">
        <v>12</v>
      </c>
      <c r="AQ141" s="1">
        <v>23</v>
      </c>
      <c r="AR141" s="1">
        <f t="shared" si="27"/>
        <v>20241223</v>
      </c>
      <c r="AS141" s="1">
        <v>1</v>
      </c>
      <c r="AT141" s="1" t="s">
        <v>62</v>
      </c>
    </row>
    <row r="142" spans="29:46" ht="16.5" customHeight="1" x14ac:dyDescent="0.2">
      <c r="AC142" s="19"/>
      <c r="AD142" s="19">
        <v>2025</v>
      </c>
      <c r="AE142" s="19">
        <v>7</v>
      </c>
      <c r="AF142" s="19">
        <v>6</v>
      </c>
      <c r="AG142" s="19">
        <f t="shared" si="26"/>
        <v>20250706</v>
      </c>
      <c r="AH142" s="19">
        <v>1</v>
      </c>
      <c r="AI142" s="19" t="s">
        <v>67</v>
      </c>
      <c r="AM142" s="1">
        <f t="shared" si="25"/>
        <v>0</v>
      </c>
      <c r="AN142" s="1">
        <v>1</v>
      </c>
      <c r="AO142" s="1">
        <v>2024</v>
      </c>
      <c r="AP142" s="1">
        <v>12</v>
      </c>
      <c r="AQ142" s="1">
        <v>27</v>
      </c>
      <c r="AR142" s="1">
        <f t="shared" si="27"/>
        <v>20241227</v>
      </c>
      <c r="AS142" s="1">
        <v>1</v>
      </c>
      <c r="AT142" s="1" t="s">
        <v>62</v>
      </c>
    </row>
    <row r="143" spans="29:46" ht="16.5" customHeight="1" x14ac:dyDescent="0.2">
      <c r="AG143" s="1">
        <f t="shared" si="26"/>
        <v>0</v>
      </c>
      <c r="AH143" s="1">
        <v>1</v>
      </c>
      <c r="AM143" s="1">
        <f t="shared" si="25"/>
        <v>0</v>
      </c>
      <c r="AN143" s="1">
        <v>1</v>
      </c>
      <c r="AO143" s="1">
        <v>2024</v>
      </c>
      <c r="AP143" s="1">
        <v>12</v>
      </c>
      <c r="AQ143" s="1">
        <v>30</v>
      </c>
      <c r="AR143" s="1">
        <f t="shared" si="27"/>
        <v>20241230</v>
      </c>
      <c r="AS143" s="1">
        <v>1</v>
      </c>
      <c r="AT143" s="1" t="s">
        <v>62</v>
      </c>
    </row>
    <row r="144" spans="29:46" ht="16.5" customHeight="1" x14ac:dyDescent="0.2">
      <c r="AG144" s="1">
        <f t="shared" si="26"/>
        <v>0</v>
      </c>
      <c r="AH144" s="1">
        <v>1</v>
      </c>
      <c r="AM144" s="1">
        <f t="shared" si="25"/>
        <v>0</v>
      </c>
      <c r="AN144" s="1">
        <v>1</v>
      </c>
      <c r="AO144" s="1">
        <v>2024</v>
      </c>
      <c r="AP144" s="1">
        <v>12</v>
      </c>
      <c r="AQ144" s="1">
        <v>31</v>
      </c>
      <c r="AR144" s="1">
        <f t="shared" si="27"/>
        <v>20241231</v>
      </c>
      <c r="AS144" s="1">
        <v>1</v>
      </c>
      <c r="AT144" s="1" t="s">
        <v>62</v>
      </c>
    </row>
    <row r="145" spans="33:46" ht="16.5" customHeight="1" x14ac:dyDescent="0.2">
      <c r="AG145" s="1">
        <f t="shared" si="26"/>
        <v>0</v>
      </c>
      <c r="AH145" s="1">
        <v>1</v>
      </c>
      <c r="AM145" s="1">
        <f t="shared" si="25"/>
        <v>0</v>
      </c>
      <c r="AN145" s="1">
        <v>1</v>
      </c>
      <c r="AO145" s="1">
        <v>2025</v>
      </c>
      <c r="AP145" s="1">
        <v>1</v>
      </c>
      <c r="AQ145" s="1">
        <v>2</v>
      </c>
      <c r="AR145" s="1">
        <f t="shared" si="27"/>
        <v>20250102</v>
      </c>
      <c r="AS145" s="1">
        <v>1</v>
      </c>
      <c r="AT145" s="1" t="s">
        <v>62</v>
      </c>
    </row>
    <row r="146" spans="33:46" ht="16.5" customHeight="1" x14ac:dyDescent="0.2">
      <c r="AG146" s="1">
        <f t="shared" si="26"/>
        <v>0</v>
      </c>
      <c r="AH146" s="1">
        <v>1</v>
      </c>
      <c r="AM146" s="1">
        <f t="shared" si="25"/>
        <v>0</v>
      </c>
      <c r="AN146" s="1">
        <v>1</v>
      </c>
      <c r="AO146" s="1">
        <v>2025</v>
      </c>
      <c r="AP146" s="1">
        <v>1</v>
      </c>
      <c r="AQ146" s="1">
        <v>3</v>
      </c>
      <c r="AR146" s="1">
        <f t="shared" si="27"/>
        <v>20250103</v>
      </c>
      <c r="AS146" s="1">
        <v>1</v>
      </c>
      <c r="AT146" s="1" t="s">
        <v>62</v>
      </c>
    </row>
    <row r="147" spans="33:46" ht="16.5" customHeight="1" x14ac:dyDescent="0.2">
      <c r="AG147" s="1">
        <f t="shared" si="26"/>
        <v>0</v>
      </c>
      <c r="AH147" s="1">
        <v>1</v>
      </c>
      <c r="AM147" s="1">
        <f t="shared" si="25"/>
        <v>0</v>
      </c>
      <c r="AN147" s="1">
        <v>1</v>
      </c>
      <c r="AO147" s="1">
        <v>2025</v>
      </c>
      <c r="AP147" s="1">
        <v>1</v>
      </c>
      <c r="AQ147" s="1">
        <v>31</v>
      </c>
      <c r="AR147" s="1">
        <f t="shared" si="27"/>
        <v>20250131</v>
      </c>
      <c r="AS147" s="1">
        <v>1</v>
      </c>
      <c r="AT147" s="1" t="s">
        <v>73</v>
      </c>
    </row>
    <row r="148" spans="33:46" ht="16.5" customHeight="1" x14ac:dyDescent="0.2">
      <c r="AG148" s="1">
        <f t="shared" si="26"/>
        <v>0</v>
      </c>
      <c r="AH148" s="1">
        <v>1</v>
      </c>
      <c r="AM148" s="1">
        <f t="shared" si="25"/>
        <v>0</v>
      </c>
      <c r="AN148" s="1">
        <v>1</v>
      </c>
      <c r="AO148" s="1">
        <v>2025</v>
      </c>
      <c r="AP148" s="1">
        <v>3</v>
      </c>
      <c r="AQ148" s="1">
        <v>10</v>
      </c>
      <c r="AR148" s="1">
        <f t="shared" si="27"/>
        <v>20250310</v>
      </c>
      <c r="AS148" s="1">
        <v>1</v>
      </c>
      <c r="AT148" s="1" t="s">
        <v>74</v>
      </c>
    </row>
    <row r="149" spans="33:46" ht="16.5" customHeight="1" x14ac:dyDescent="0.2">
      <c r="AG149" s="1">
        <f t="shared" si="26"/>
        <v>0</v>
      </c>
      <c r="AH149" s="1">
        <v>1</v>
      </c>
      <c r="AM149" s="1">
        <f t="shared" si="25"/>
        <v>0</v>
      </c>
      <c r="AN149" s="1">
        <v>1</v>
      </c>
      <c r="AO149" s="1">
        <v>2025</v>
      </c>
      <c r="AP149" s="1">
        <v>3</v>
      </c>
      <c r="AQ149" s="1">
        <v>11</v>
      </c>
      <c r="AR149" s="1">
        <f t="shared" si="27"/>
        <v>20250311</v>
      </c>
      <c r="AS149" s="1">
        <v>1</v>
      </c>
      <c r="AT149" s="1" t="s">
        <v>74</v>
      </c>
    </row>
    <row r="150" spans="33:46" ht="16.5" customHeight="1" x14ac:dyDescent="0.2">
      <c r="AG150" s="1">
        <f t="shared" si="26"/>
        <v>0</v>
      </c>
      <c r="AH150" s="1">
        <v>1</v>
      </c>
      <c r="AM150" s="1">
        <f t="shared" si="25"/>
        <v>0</v>
      </c>
      <c r="AN150" s="1">
        <v>1</v>
      </c>
      <c r="AO150" s="1">
        <v>2025</v>
      </c>
      <c r="AP150" s="1">
        <v>3</v>
      </c>
      <c r="AQ150" s="1">
        <v>12</v>
      </c>
      <c r="AR150" s="1">
        <f t="shared" si="27"/>
        <v>20250312</v>
      </c>
      <c r="AS150" s="1">
        <v>1</v>
      </c>
      <c r="AT150" s="1" t="s">
        <v>74</v>
      </c>
    </row>
    <row r="151" spans="33:46" ht="16.5" customHeight="1" x14ac:dyDescent="0.2">
      <c r="AG151" s="1">
        <f t="shared" si="26"/>
        <v>0</v>
      </c>
      <c r="AH151" s="1">
        <v>1</v>
      </c>
      <c r="AM151" s="1">
        <f t="shared" si="25"/>
        <v>0</v>
      </c>
      <c r="AN151" s="1">
        <v>1</v>
      </c>
      <c r="AO151" s="1">
        <v>2025</v>
      </c>
      <c r="AP151" s="1">
        <v>3</v>
      </c>
      <c r="AQ151" s="1">
        <v>13</v>
      </c>
      <c r="AR151" s="1">
        <f t="shared" si="27"/>
        <v>20250313</v>
      </c>
      <c r="AS151" s="1">
        <v>1</v>
      </c>
      <c r="AT151" s="1" t="s">
        <v>74</v>
      </c>
    </row>
    <row r="152" spans="33:46" ht="16.5" customHeight="1" x14ac:dyDescent="0.2">
      <c r="AG152" s="1">
        <f t="shared" si="26"/>
        <v>0</v>
      </c>
      <c r="AH152" s="1">
        <v>1</v>
      </c>
      <c r="AM152" s="1">
        <f t="shared" si="25"/>
        <v>0</v>
      </c>
      <c r="AN152" s="1">
        <v>1</v>
      </c>
      <c r="AO152" s="1">
        <v>2025</v>
      </c>
      <c r="AP152" s="1">
        <v>3</v>
      </c>
      <c r="AQ152" s="1">
        <v>14</v>
      </c>
      <c r="AR152" s="1">
        <f t="shared" si="27"/>
        <v>20250314</v>
      </c>
      <c r="AS152" s="1">
        <v>1</v>
      </c>
      <c r="AT152" s="1" t="s">
        <v>74</v>
      </c>
    </row>
    <row r="153" spans="33:46" ht="16.5" customHeight="1" x14ac:dyDescent="0.2">
      <c r="AG153" s="1">
        <f t="shared" si="26"/>
        <v>0</v>
      </c>
      <c r="AH153" s="1">
        <v>1</v>
      </c>
      <c r="AM153" s="1">
        <f t="shared" si="25"/>
        <v>0</v>
      </c>
      <c r="AN153" s="1">
        <v>1</v>
      </c>
      <c r="AO153" s="19">
        <v>2025</v>
      </c>
      <c r="AP153" s="19">
        <v>4</v>
      </c>
      <c r="AQ153" s="19">
        <v>17</v>
      </c>
      <c r="AR153" s="19">
        <f t="shared" si="27"/>
        <v>20250417</v>
      </c>
      <c r="AS153" s="19">
        <v>1</v>
      </c>
      <c r="AT153" s="19" t="s">
        <v>78</v>
      </c>
    </row>
    <row r="154" spans="33:46" ht="16.5" customHeight="1" x14ac:dyDescent="0.2">
      <c r="AG154" s="1">
        <f t="shared" si="26"/>
        <v>0</v>
      </c>
      <c r="AH154" s="1">
        <v>1</v>
      </c>
      <c r="AM154" s="1">
        <f t="shared" si="25"/>
        <v>0</v>
      </c>
      <c r="AN154" s="1">
        <v>1</v>
      </c>
      <c r="AR154" s="1">
        <f t="shared" si="27"/>
        <v>0</v>
      </c>
      <c r="AS154" s="1">
        <v>1</v>
      </c>
    </row>
    <row r="155" spans="33:46" ht="16.5" customHeight="1" x14ac:dyDescent="0.2">
      <c r="AG155" s="1">
        <f t="shared" si="26"/>
        <v>0</v>
      </c>
      <c r="AH155" s="1">
        <v>1</v>
      </c>
      <c r="AM155" s="1">
        <f t="shared" si="25"/>
        <v>0</v>
      </c>
      <c r="AN155" s="1">
        <v>1</v>
      </c>
      <c r="AR155" s="1">
        <f t="shared" si="27"/>
        <v>0</v>
      </c>
      <c r="AS155" s="1">
        <v>1</v>
      </c>
    </row>
    <row r="156" spans="33:46" ht="16.5" customHeight="1" x14ac:dyDescent="0.2">
      <c r="AG156" s="1">
        <f t="shared" si="26"/>
        <v>0</v>
      </c>
      <c r="AH156" s="1">
        <v>1</v>
      </c>
      <c r="AM156" s="1">
        <f t="shared" si="25"/>
        <v>0</v>
      </c>
      <c r="AN156" s="1">
        <v>1</v>
      </c>
      <c r="AR156" s="1">
        <f t="shared" si="27"/>
        <v>0</v>
      </c>
      <c r="AS156" s="1">
        <v>1</v>
      </c>
    </row>
    <row r="157" spans="33:46" ht="16.5" customHeight="1" x14ac:dyDescent="0.2">
      <c r="AG157" s="1">
        <f t="shared" si="26"/>
        <v>0</v>
      </c>
      <c r="AH157" s="1">
        <v>1</v>
      </c>
      <c r="AM157" s="1">
        <f t="shared" si="25"/>
        <v>0</v>
      </c>
      <c r="AN157" s="1">
        <v>1</v>
      </c>
      <c r="AR157" s="1">
        <f t="shared" si="27"/>
        <v>0</v>
      </c>
      <c r="AS157" s="1">
        <v>1</v>
      </c>
    </row>
    <row r="158" spans="33:46" ht="16.5" customHeight="1" x14ac:dyDescent="0.2">
      <c r="AG158" s="1">
        <f t="shared" si="26"/>
        <v>0</v>
      </c>
      <c r="AH158" s="1">
        <v>1</v>
      </c>
      <c r="AM158" s="1">
        <f t="shared" si="25"/>
        <v>0</v>
      </c>
      <c r="AN158" s="1">
        <v>1</v>
      </c>
      <c r="AR158" s="1">
        <f t="shared" si="27"/>
        <v>0</v>
      </c>
      <c r="AS158" s="1">
        <v>1</v>
      </c>
    </row>
    <row r="159" spans="33:46" ht="16.5" customHeight="1" x14ac:dyDescent="0.2">
      <c r="AG159" s="1">
        <f t="shared" si="26"/>
        <v>0</v>
      </c>
      <c r="AH159" s="1">
        <v>1</v>
      </c>
      <c r="AM159" s="1">
        <f t="shared" si="25"/>
        <v>0</v>
      </c>
      <c r="AN159" s="1">
        <v>1</v>
      </c>
      <c r="AR159" s="1">
        <f t="shared" si="27"/>
        <v>0</v>
      </c>
      <c r="AS159" s="1">
        <v>1</v>
      </c>
    </row>
    <row r="160" spans="33:46" ht="16.5" customHeight="1" x14ac:dyDescent="0.2">
      <c r="AG160" s="1">
        <f t="shared" si="26"/>
        <v>0</v>
      </c>
      <c r="AH160" s="1">
        <v>1</v>
      </c>
      <c r="AM160" s="1">
        <f t="shared" si="25"/>
        <v>0</v>
      </c>
      <c r="AN160" s="1">
        <v>1</v>
      </c>
      <c r="AR160" s="1">
        <f t="shared" si="27"/>
        <v>0</v>
      </c>
      <c r="AS160" s="1">
        <v>1</v>
      </c>
    </row>
    <row r="161" spans="33:45" ht="16.5" customHeight="1" x14ac:dyDescent="0.2">
      <c r="AG161" s="1">
        <f t="shared" si="26"/>
        <v>0</v>
      </c>
      <c r="AH161" s="1">
        <v>1</v>
      </c>
      <c r="AM161" s="1">
        <f t="shared" si="25"/>
        <v>0</v>
      </c>
      <c r="AN161" s="1">
        <v>1</v>
      </c>
      <c r="AR161" s="1">
        <f t="shared" si="27"/>
        <v>0</v>
      </c>
      <c r="AS161" s="1">
        <v>1</v>
      </c>
    </row>
    <row r="162" spans="33:45" ht="16.5" customHeight="1" x14ac:dyDescent="0.2">
      <c r="AG162" s="1">
        <f t="shared" si="26"/>
        <v>0</v>
      </c>
      <c r="AH162" s="1">
        <v>1</v>
      </c>
      <c r="AM162" s="1">
        <f t="shared" si="25"/>
        <v>0</v>
      </c>
      <c r="AN162" s="1">
        <v>1</v>
      </c>
      <c r="AR162" s="1">
        <f t="shared" si="27"/>
        <v>0</v>
      </c>
      <c r="AS162" s="1">
        <v>1</v>
      </c>
    </row>
    <row r="163" spans="33:45" ht="16.5" customHeight="1" x14ac:dyDescent="0.2">
      <c r="AG163" s="1">
        <f t="shared" si="26"/>
        <v>0</v>
      </c>
      <c r="AH163" s="1">
        <v>1</v>
      </c>
      <c r="AM163" s="1">
        <f t="shared" si="25"/>
        <v>0</v>
      </c>
      <c r="AN163" s="1">
        <v>1</v>
      </c>
      <c r="AR163" s="1">
        <f t="shared" si="27"/>
        <v>0</v>
      </c>
      <c r="AS163" s="1">
        <v>1</v>
      </c>
    </row>
    <row r="164" spans="33:45" ht="16.5" customHeight="1" x14ac:dyDescent="0.2">
      <c r="AG164" s="1">
        <f t="shared" si="26"/>
        <v>0</v>
      </c>
      <c r="AH164" s="1">
        <v>1</v>
      </c>
      <c r="AM164" s="1">
        <f t="shared" si="25"/>
        <v>0</v>
      </c>
      <c r="AN164" s="1">
        <v>1</v>
      </c>
      <c r="AR164" s="1">
        <f t="shared" si="27"/>
        <v>0</v>
      </c>
      <c r="AS164" s="1">
        <v>1</v>
      </c>
    </row>
    <row r="165" spans="33:45" ht="16.5" customHeight="1" x14ac:dyDescent="0.2">
      <c r="AG165" s="1">
        <f t="shared" si="26"/>
        <v>0</v>
      </c>
      <c r="AH165" s="1">
        <v>1</v>
      </c>
      <c r="AM165" s="1">
        <f t="shared" si="25"/>
        <v>0</v>
      </c>
      <c r="AN165" s="1">
        <v>1</v>
      </c>
      <c r="AR165" s="1">
        <f t="shared" si="27"/>
        <v>0</v>
      </c>
      <c r="AS165" s="1">
        <v>1</v>
      </c>
    </row>
    <row r="166" spans="33:45" ht="16.5" customHeight="1" x14ac:dyDescent="0.2">
      <c r="AG166" s="1">
        <f t="shared" si="26"/>
        <v>0</v>
      </c>
      <c r="AH166" s="1">
        <v>1</v>
      </c>
      <c r="AM166" s="1">
        <f t="shared" si="25"/>
        <v>0</v>
      </c>
      <c r="AN166" s="1">
        <v>1</v>
      </c>
      <c r="AR166" s="1">
        <f t="shared" si="27"/>
        <v>0</v>
      </c>
      <c r="AS166" s="1">
        <v>1</v>
      </c>
    </row>
    <row r="167" spans="33:45" ht="16.5" customHeight="1" x14ac:dyDescent="0.2">
      <c r="AG167" s="1">
        <f t="shared" si="26"/>
        <v>0</v>
      </c>
      <c r="AH167" s="1">
        <v>1</v>
      </c>
      <c r="AM167" s="1">
        <f t="shared" si="25"/>
        <v>0</v>
      </c>
      <c r="AN167" s="1">
        <v>1</v>
      </c>
      <c r="AR167" s="1">
        <f t="shared" si="27"/>
        <v>0</v>
      </c>
      <c r="AS167" s="1">
        <v>1</v>
      </c>
    </row>
    <row r="168" spans="33:45" ht="16.5" customHeight="1" x14ac:dyDescent="0.2">
      <c r="AG168" s="1">
        <f t="shared" si="26"/>
        <v>0</v>
      </c>
      <c r="AH168" s="1">
        <v>1</v>
      </c>
      <c r="AM168" s="1">
        <f t="shared" si="25"/>
        <v>0</v>
      </c>
      <c r="AN168" s="1">
        <v>1</v>
      </c>
      <c r="AR168" s="1">
        <f t="shared" si="27"/>
        <v>0</v>
      </c>
      <c r="AS168" s="1">
        <v>1</v>
      </c>
    </row>
    <row r="169" spans="33:45" ht="16.5" customHeight="1" x14ac:dyDescent="0.2">
      <c r="AG169" s="1">
        <f t="shared" si="26"/>
        <v>0</v>
      </c>
      <c r="AH169" s="1">
        <v>1</v>
      </c>
      <c r="AM169" s="1">
        <f t="shared" si="25"/>
        <v>0</v>
      </c>
      <c r="AN169" s="1">
        <v>1</v>
      </c>
      <c r="AR169" s="1">
        <f t="shared" si="27"/>
        <v>0</v>
      </c>
      <c r="AS169" s="1">
        <v>1</v>
      </c>
    </row>
    <row r="170" spans="33:45" ht="16.5" customHeight="1" x14ac:dyDescent="0.2">
      <c r="AG170" s="1">
        <f t="shared" si="26"/>
        <v>0</v>
      </c>
      <c r="AH170" s="1">
        <v>1</v>
      </c>
      <c r="AM170" s="1">
        <f t="shared" si="25"/>
        <v>0</v>
      </c>
      <c r="AN170" s="1">
        <v>1</v>
      </c>
      <c r="AR170" s="1">
        <f t="shared" si="27"/>
        <v>0</v>
      </c>
      <c r="AS170" s="1">
        <v>1</v>
      </c>
    </row>
    <row r="171" spans="33:45" ht="16.5" customHeight="1" x14ac:dyDescent="0.2">
      <c r="AG171" s="1">
        <f t="shared" si="26"/>
        <v>0</v>
      </c>
      <c r="AH171" s="1">
        <v>1</v>
      </c>
      <c r="AM171" s="1">
        <f t="shared" si="25"/>
        <v>0</v>
      </c>
      <c r="AN171" s="1">
        <v>1</v>
      </c>
      <c r="AR171" s="1">
        <f t="shared" si="27"/>
        <v>0</v>
      </c>
      <c r="AS171" s="1">
        <v>1</v>
      </c>
    </row>
    <row r="172" spans="33:45" ht="16.5" customHeight="1" x14ac:dyDescent="0.2">
      <c r="AG172" s="1">
        <f t="shared" si="26"/>
        <v>0</v>
      </c>
      <c r="AH172" s="1">
        <v>1</v>
      </c>
      <c r="AM172" s="1">
        <f t="shared" si="25"/>
        <v>0</v>
      </c>
      <c r="AN172" s="1">
        <v>1</v>
      </c>
      <c r="AR172" s="1">
        <f t="shared" si="27"/>
        <v>0</v>
      </c>
      <c r="AS172" s="1">
        <v>1</v>
      </c>
    </row>
    <row r="173" spans="33:45" ht="16.5" customHeight="1" x14ac:dyDescent="0.2">
      <c r="AG173" s="1">
        <f t="shared" si="26"/>
        <v>0</v>
      </c>
      <c r="AH173" s="1">
        <v>1</v>
      </c>
      <c r="AM173" s="1">
        <f t="shared" si="25"/>
        <v>0</v>
      </c>
      <c r="AN173" s="1">
        <v>1</v>
      </c>
      <c r="AR173" s="1">
        <f t="shared" si="27"/>
        <v>0</v>
      </c>
      <c r="AS173" s="1">
        <v>1</v>
      </c>
    </row>
    <row r="174" spans="33:45" ht="16.5" customHeight="1" x14ac:dyDescent="0.2">
      <c r="AG174" s="1">
        <f t="shared" si="26"/>
        <v>0</v>
      </c>
      <c r="AH174" s="1">
        <v>1</v>
      </c>
      <c r="AM174" s="1">
        <f t="shared" si="25"/>
        <v>0</v>
      </c>
      <c r="AN174" s="1">
        <v>1</v>
      </c>
      <c r="AR174" s="1">
        <f t="shared" si="27"/>
        <v>0</v>
      </c>
      <c r="AS174" s="1">
        <v>1</v>
      </c>
    </row>
    <row r="175" spans="33:45" ht="16.5" customHeight="1" x14ac:dyDescent="0.2">
      <c r="AG175" s="1">
        <f t="shared" si="26"/>
        <v>0</v>
      </c>
      <c r="AH175" s="1">
        <v>1</v>
      </c>
      <c r="AM175" s="1">
        <f t="shared" si="25"/>
        <v>0</v>
      </c>
      <c r="AN175" s="1">
        <v>1</v>
      </c>
      <c r="AR175" s="1">
        <f t="shared" si="27"/>
        <v>0</v>
      </c>
      <c r="AS175" s="1">
        <v>1</v>
      </c>
    </row>
    <row r="176" spans="33:45" ht="16.5" customHeight="1" x14ac:dyDescent="0.2">
      <c r="AG176" s="1">
        <f t="shared" si="26"/>
        <v>0</v>
      </c>
      <c r="AH176" s="1">
        <v>1</v>
      </c>
      <c r="AM176" s="1">
        <f t="shared" si="25"/>
        <v>0</v>
      </c>
      <c r="AN176" s="1">
        <v>1</v>
      </c>
      <c r="AR176" s="1">
        <f t="shared" si="27"/>
        <v>0</v>
      </c>
      <c r="AS176" s="1">
        <v>1</v>
      </c>
    </row>
    <row r="177" spans="33:45" ht="16.5" customHeight="1" x14ac:dyDescent="0.2">
      <c r="AG177" s="1">
        <f t="shared" si="26"/>
        <v>0</v>
      </c>
      <c r="AH177" s="1">
        <v>1</v>
      </c>
      <c r="AM177" s="1">
        <f t="shared" si="25"/>
        <v>0</v>
      </c>
      <c r="AN177" s="1">
        <v>1</v>
      </c>
      <c r="AR177" s="1">
        <f t="shared" si="27"/>
        <v>0</v>
      </c>
      <c r="AS177" s="1">
        <v>1</v>
      </c>
    </row>
    <row r="178" spans="33:45" ht="16.5" customHeight="1" x14ac:dyDescent="0.2">
      <c r="AG178" s="1">
        <f t="shared" si="26"/>
        <v>0</v>
      </c>
      <c r="AH178" s="1">
        <v>1</v>
      </c>
      <c r="AM178" s="1">
        <f t="shared" si="25"/>
        <v>0</v>
      </c>
      <c r="AN178" s="1">
        <v>1</v>
      </c>
      <c r="AR178" s="1">
        <f t="shared" si="27"/>
        <v>0</v>
      </c>
      <c r="AS178" s="1">
        <v>1</v>
      </c>
    </row>
    <row r="179" spans="33:45" ht="16.5" customHeight="1" x14ac:dyDescent="0.2">
      <c r="AG179" s="1">
        <f t="shared" si="26"/>
        <v>0</v>
      </c>
      <c r="AH179" s="1">
        <v>1</v>
      </c>
      <c r="AM179" s="1">
        <f t="shared" si="25"/>
        <v>0</v>
      </c>
      <c r="AN179" s="1">
        <v>1</v>
      </c>
      <c r="AR179" s="1">
        <f t="shared" si="27"/>
        <v>0</v>
      </c>
      <c r="AS179" s="1">
        <v>1</v>
      </c>
    </row>
    <row r="180" spans="33:45" ht="16.5" customHeight="1" x14ac:dyDescent="0.2">
      <c r="AG180" s="1">
        <f t="shared" si="26"/>
        <v>0</v>
      </c>
      <c r="AH180" s="1">
        <v>1</v>
      </c>
      <c r="AM180" s="1">
        <f t="shared" si="25"/>
        <v>0</v>
      </c>
      <c r="AN180" s="1">
        <v>1</v>
      </c>
      <c r="AR180" s="1">
        <f t="shared" si="27"/>
        <v>0</v>
      </c>
      <c r="AS180" s="1">
        <v>1</v>
      </c>
    </row>
    <row r="181" spans="33:45" ht="16.5" customHeight="1" x14ac:dyDescent="0.2">
      <c r="AG181" s="1">
        <f t="shared" si="26"/>
        <v>0</v>
      </c>
      <c r="AH181" s="1">
        <v>1</v>
      </c>
      <c r="AM181" s="1">
        <f t="shared" si="25"/>
        <v>0</v>
      </c>
      <c r="AN181" s="1">
        <v>1</v>
      </c>
      <c r="AR181" s="1">
        <f t="shared" si="27"/>
        <v>0</v>
      </c>
      <c r="AS181" s="1">
        <v>1</v>
      </c>
    </row>
    <row r="182" spans="33:45" ht="16.5" customHeight="1" x14ac:dyDescent="0.2">
      <c r="AG182" s="1">
        <f t="shared" si="26"/>
        <v>0</v>
      </c>
      <c r="AH182" s="1">
        <v>1</v>
      </c>
      <c r="AM182" s="1">
        <f t="shared" si="25"/>
        <v>0</v>
      </c>
      <c r="AN182" s="1">
        <v>1</v>
      </c>
      <c r="AR182" s="1">
        <f t="shared" si="27"/>
        <v>0</v>
      </c>
      <c r="AS182" s="1">
        <v>1</v>
      </c>
    </row>
    <row r="183" spans="33:45" ht="16.5" customHeight="1" x14ac:dyDescent="0.2">
      <c r="AG183" s="1">
        <f t="shared" si="26"/>
        <v>0</v>
      </c>
      <c r="AH183" s="1">
        <v>1</v>
      </c>
      <c r="AM183" s="1">
        <f t="shared" si="25"/>
        <v>0</v>
      </c>
      <c r="AN183" s="1">
        <v>1</v>
      </c>
      <c r="AR183" s="1">
        <f t="shared" si="27"/>
        <v>0</v>
      </c>
      <c r="AS183" s="1">
        <v>1</v>
      </c>
    </row>
    <row r="184" spans="33:45" ht="16.5" customHeight="1" x14ac:dyDescent="0.2">
      <c r="AG184" s="1">
        <f t="shared" si="26"/>
        <v>0</v>
      </c>
      <c r="AH184" s="1">
        <v>1</v>
      </c>
      <c r="AM184" s="1">
        <f t="shared" si="25"/>
        <v>0</v>
      </c>
      <c r="AN184" s="1">
        <v>1</v>
      </c>
      <c r="AR184" s="1">
        <f t="shared" si="27"/>
        <v>0</v>
      </c>
      <c r="AS184" s="1">
        <v>1</v>
      </c>
    </row>
    <row r="185" spans="33:45" ht="16.5" customHeight="1" x14ac:dyDescent="0.2">
      <c r="AG185" s="1">
        <f t="shared" si="26"/>
        <v>0</v>
      </c>
      <c r="AH185" s="1">
        <v>1</v>
      </c>
      <c r="AM185" s="1">
        <f t="shared" si="25"/>
        <v>0</v>
      </c>
      <c r="AN185" s="1">
        <v>1</v>
      </c>
      <c r="AR185" s="1">
        <f t="shared" si="27"/>
        <v>0</v>
      </c>
      <c r="AS185" s="1">
        <v>1</v>
      </c>
    </row>
    <row r="186" spans="33:45" ht="16.5" customHeight="1" x14ac:dyDescent="0.2">
      <c r="AG186" s="1">
        <f t="shared" si="26"/>
        <v>0</v>
      </c>
      <c r="AH186" s="1">
        <v>1</v>
      </c>
      <c r="AM186" s="1">
        <f t="shared" si="25"/>
        <v>0</v>
      </c>
      <c r="AN186" s="1">
        <v>1</v>
      </c>
      <c r="AR186" s="1">
        <f t="shared" si="27"/>
        <v>0</v>
      </c>
      <c r="AS186" s="1">
        <v>1</v>
      </c>
    </row>
    <row r="187" spans="33:45" ht="16.5" customHeight="1" x14ac:dyDescent="0.2">
      <c r="AG187" s="1">
        <f t="shared" si="26"/>
        <v>0</v>
      </c>
      <c r="AH187" s="1">
        <v>1</v>
      </c>
      <c r="AM187" s="1">
        <f t="shared" si="25"/>
        <v>0</v>
      </c>
      <c r="AN187" s="1">
        <v>1</v>
      </c>
      <c r="AR187" s="1">
        <f t="shared" si="27"/>
        <v>0</v>
      </c>
      <c r="AS187" s="1">
        <v>1</v>
      </c>
    </row>
    <row r="188" spans="33:45" ht="16.5" customHeight="1" x14ac:dyDescent="0.2">
      <c r="AG188" s="1">
        <f t="shared" si="26"/>
        <v>0</v>
      </c>
      <c r="AH188" s="1">
        <v>1</v>
      </c>
      <c r="AM188" s="1">
        <f t="shared" si="25"/>
        <v>0</v>
      </c>
      <c r="AN188" s="1">
        <v>1</v>
      </c>
      <c r="AR188" s="1">
        <f t="shared" si="27"/>
        <v>0</v>
      </c>
      <c r="AS188" s="1">
        <v>1</v>
      </c>
    </row>
    <row r="189" spans="33:45" ht="16.5" customHeight="1" x14ac:dyDescent="0.2">
      <c r="AG189" s="1">
        <f t="shared" si="26"/>
        <v>0</v>
      </c>
      <c r="AH189" s="1">
        <v>1</v>
      </c>
      <c r="AM189" s="1">
        <f t="shared" si="25"/>
        <v>0</v>
      </c>
      <c r="AN189" s="1">
        <v>1</v>
      </c>
      <c r="AR189" s="1">
        <f t="shared" si="27"/>
        <v>0</v>
      </c>
      <c r="AS189" s="1">
        <v>1</v>
      </c>
    </row>
    <row r="190" spans="33:45" ht="16.5" customHeight="1" x14ac:dyDescent="0.2">
      <c r="AG190" s="1">
        <f t="shared" si="26"/>
        <v>0</v>
      </c>
      <c r="AH190" s="1">
        <v>1</v>
      </c>
      <c r="AM190" s="1">
        <f t="shared" si="25"/>
        <v>0</v>
      </c>
      <c r="AN190" s="1">
        <v>1</v>
      </c>
      <c r="AR190" s="1">
        <f t="shared" si="27"/>
        <v>0</v>
      </c>
      <c r="AS190" s="1">
        <v>1</v>
      </c>
    </row>
    <row r="191" spans="33:45" ht="16.5" customHeight="1" x14ac:dyDescent="0.2">
      <c r="AG191" s="1">
        <f t="shared" si="26"/>
        <v>0</v>
      </c>
      <c r="AH191" s="1">
        <v>1</v>
      </c>
      <c r="AM191" s="1">
        <f t="shared" si="25"/>
        <v>0</v>
      </c>
      <c r="AN191" s="1">
        <v>1</v>
      </c>
      <c r="AR191" s="1">
        <f t="shared" si="27"/>
        <v>0</v>
      </c>
      <c r="AS191" s="1">
        <v>1</v>
      </c>
    </row>
    <row r="192" spans="33:45" ht="16.5" customHeight="1" x14ac:dyDescent="0.2">
      <c r="AG192" s="1">
        <f t="shared" si="26"/>
        <v>0</v>
      </c>
      <c r="AH192" s="1">
        <v>1</v>
      </c>
      <c r="AM192" s="1">
        <f t="shared" si="25"/>
        <v>0</v>
      </c>
      <c r="AN192" s="1">
        <v>1</v>
      </c>
      <c r="AR192" s="1">
        <f t="shared" ref="AR192:AR255" si="28">AO192*10000+AP192*100+AQ192</f>
        <v>0</v>
      </c>
      <c r="AS192" s="1">
        <v>1</v>
      </c>
    </row>
    <row r="193" spans="33:45" ht="16.5" customHeight="1" x14ac:dyDescent="0.2">
      <c r="AG193" s="1">
        <f t="shared" si="26"/>
        <v>0</v>
      </c>
      <c r="AH193" s="1">
        <v>1</v>
      </c>
      <c r="AM193" s="1">
        <f t="shared" si="25"/>
        <v>0</v>
      </c>
      <c r="AN193" s="1">
        <v>1</v>
      </c>
      <c r="AR193" s="1">
        <f t="shared" si="28"/>
        <v>0</v>
      </c>
      <c r="AS193" s="1">
        <v>1</v>
      </c>
    </row>
    <row r="194" spans="33:45" ht="16.5" customHeight="1" x14ac:dyDescent="0.2">
      <c r="AG194" s="1">
        <f t="shared" si="26"/>
        <v>0</v>
      </c>
      <c r="AH194" s="1">
        <v>1</v>
      </c>
      <c r="AM194" s="1">
        <f t="shared" ref="AM194:AM257" si="29">AJ194*10000+AK194*100+AL194</f>
        <v>0</v>
      </c>
      <c r="AN194" s="1">
        <v>1</v>
      </c>
      <c r="AR194" s="1">
        <f t="shared" si="28"/>
        <v>0</v>
      </c>
      <c r="AS194" s="1">
        <v>1</v>
      </c>
    </row>
    <row r="195" spans="33:45" ht="16.5" customHeight="1" x14ac:dyDescent="0.2">
      <c r="AG195" s="1">
        <f t="shared" ref="AG195:AG258" si="30">AD195*10000+AE195*100+AF195</f>
        <v>0</v>
      </c>
      <c r="AH195" s="1">
        <v>1</v>
      </c>
      <c r="AM195" s="1">
        <f t="shared" si="29"/>
        <v>0</v>
      </c>
      <c r="AN195" s="1">
        <v>1</v>
      </c>
      <c r="AR195" s="1">
        <f t="shared" si="28"/>
        <v>0</v>
      </c>
      <c r="AS195" s="1">
        <v>1</v>
      </c>
    </row>
    <row r="196" spans="33:45" ht="16.5" customHeight="1" x14ac:dyDescent="0.2">
      <c r="AG196" s="1">
        <f t="shared" si="30"/>
        <v>0</v>
      </c>
      <c r="AH196" s="1">
        <v>1</v>
      </c>
      <c r="AM196" s="1">
        <f t="shared" si="29"/>
        <v>0</v>
      </c>
      <c r="AN196" s="1">
        <v>1</v>
      </c>
      <c r="AR196" s="1">
        <f t="shared" si="28"/>
        <v>0</v>
      </c>
      <c r="AS196" s="1">
        <v>1</v>
      </c>
    </row>
    <row r="197" spans="33:45" ht="16.5" customHeight="1" x14ac:dyDescent="0.2">
      <c r="AG197" s="1">
        <f t="shared" si="30"/>
        <v>0</v>
      </c>
      <c r="AH197" s="1">
        <v>1</v>
      </c>
      <c r="AM197" s="1">
        <f t="shared" si="29"/>
        <v>0</v>
      </c>
      <c r="AN197" s="1">
        <v>1</v>
      </c>
      <c r="AR197" s="1">
        <f t="shared" si="28"/>
        <v>0</v>
      </c>
      <c r="AS197" s="1">
        <v>1</v>
      </c>
    </row>
    <row r="198" spans="33:45" ht="16.5" customHeight="1" x14ac:dyDescent="0.2">
      <c r="AG198" s="1">
        <f t="shared" si="30"/>
        <v>0</v>
      </c>
      <c r="AH198" s="1">
        <v>1</v>
      </c>
      <c r="AM198" s="1">
        <f t="shared" si="29"/>
        <v>0</v>
      </c>
      <c r="AN198" s="1">
        <v>1</v>
      </c>
      <c r="AR198" s="1">
        <f t="shared" si="28"/>
        <v>0</v>
      </c>
      <c r="AS198" s="1">
        <v>1</v>
      </c>
    </row>
    <row r="199" spans="33:45" ht="16.5" customHeight="1" x14ac:dyDescent="0.2">
      <c r="AG199" s="1">
        <f t="shared" si="30"/>
        <v>0</v>
      </c>
      <c r="AH199" s="1">
        <v>1</v>
      </c>
      <c r="AM199" s="1">
        <f t="shared" si="29"/>
        <v>0</v>
      </c>
      <c r="AN199" s="1">
        <v>1</v>
      </c>
      <c r="AR199" s="1">
        <f t="shared" si="28"/>
        <v>0</v>
      </c>
      <c r="AS199" s="1">
        <v>1</v>
      </c>
    </row>
    <row r="200" spans="33:45" ht="16.5" customHeight="1" x14ac:dyDescent="0.2">
      <c r="AG200" s="1">
        <f t="shared" si="30"/>
        <v>0</v>
      </c>
      <c r="AH200" s="1">
        <v>1</v>
      </c>
      <c r="AM200" s="1">
        <f t="shared" si="29"/>
        <v>0</v>
      </c>
      <c r="AN200" s="1">
        <v>1</v>
      </c>
      <c r="AR200" s="1">
        <f t="shared" si="28"/>
        <v>0</v>
      </c>
      <c r="AS200" s="1">
        <v>1</v>
      </c>
    </row>
    <row r="201" spans="33:45" ht="16.5" customHeight="1" x14ac:dyDescent="0.2">
      <c r="AG201" s="1">
        <f t="shared" si="30"/>
        <v>0</v>
      </c>
      <c r="AH201" s="1">
        <v>1</v>
      </c>
      <c r="AM201" s="1">
        <f t="shared" si="29"/>
        <v>0</v>
      </c>
      <c r="AN201" s="1">
        <v>1</v>
      </c>
      <c r="AR201" s="1">
        <f t="shared" si="28"/>
        <v>0</v>
      </c>
      <c r="AS201" s="1">
        <v>1</v>
      </c>
    </row>
    <row r="202" spans="33:45" ht="16.5" customHeight="1" x14ac:dyDescent="0.2">
      <c r="AG202" s="1">
        <f t="shared" si="30"/>
        <v>0</v>
      </c>
      <c r="AH202" s="1">
        <v>1</v>
      </c>
      <c r="AM202" s="1">
        <f t="shared" si="29"/>
        <v>0</v>
      </c>
      <c r="AN202" s="1">
        <v>1</v>
      </c>
      <c r="AR202" s="1">
        <f t="shared" si="28"/>
        <v>0</v>
      </c>
      <c r="AS202" s="1">
        <v>1</v>
      </c>
    </row>
    <row r="203" spans="33:45" ht="16.5" customHeight="1" x14ac:dyDescent="0.2">
      <c r="AG203" s="1">
        <f t="shared" si="30"/>
        <v>0</v>
      </c>
      <c r="AH203" s="1">
        <v>1</v>
      </c>
      <c r="AM203" s="1">
        <f t="shared" si="29"/>
        <v>0</v>
      </c>
      <c r="AN203" s="1">
        <v>1</v>
      </c>
      <c r="AR203" s="1">
        <f t="shared" si="28"/>
        <v>0</v>
      </c>
      <c r="AS203" s="1">
        <v>1</v>
      </c>
    </row>
    <row r="204" spans="33:45" ht="16.5" customHeight="1" x14ac:dyDescent="0.2">
      <c r="AG204" s="1">
        <f t="shared" si="30"/>
        <v>0</v>
      </c>
      <c r="AH204" s="1">
        <v>1</v>
      </c>
      <c r="AM204" s="1">
        <f t="shared" si="29"/>
        <v>0</v>
      </c>
      <c r="AN204" s="1">
        <v>1</v>
      </c>
      <c r="AR204" s="1">
        <f t="shared" si="28"/>
        <v>0</v>
      </c>
      <c r="AS204" s="1">
        <v>1</v>
      </c>
    </row>
    <row r="205" spans="33:45" ht="16.5" customHeight="1" x14ac:dyDescent="0.2">
      <c r="AG205" s="1">
        <f t="shared" si="30"/>
        <v>0</v>
      </c>
      <c r="AH205" s="1">
        <v>1</v>
      </c>
      <c r="AM205" s="1">
        <f t="shared" si="29"/>
        <v>0</v>
      </c>
      <c r="AN205" s="1">
        <v>1</v>
      </c>
      <c r="AR205" s="1">
        <f t="shared" si="28"/>
        <v>0</v>
      </c>
      <c r="AS205" s="1">
        <v>1</v>
      </c>
    </row>
    <row r="206" spans="33:45" ht="16.5" customHeight="1" x14ac:dyDescent="0.2">
      <c r="AG206" s="1">
        <f t="shared" si="30"/>
        <v>0</v>
      </c>
      <c r="AH206" s="1">
        <v>1</v>
      </c>
      <c r="AM206" s="1">
        <f t="shared" si="29"/>
        <v>0</v>
      </c>
      <c r="AN206" s="1">
        <v>1</v>
      </c>
      <c r="AR206" s="1">
        <f t="shared" si="28"/>
        <v>0</v>
      </c>
      <c r="AS206" s="1">
        <v>1</v>
      </c>
    </row>
    <row r="207" spans="33:45" ht="16.5" customHeight="1" x14ac:dyDescent="0.2">
      <c r="AG207" s="1">
        <f t="shared" si="30"/>
        <v>0</v>
      </c>
      <c r="AH207" s="1">
        <v>1</v>
      </c>
      <c r="AM207" s="1">
        <f t="shared" si="29"/>
        <v>0</v>
      </c>
      <c r="AN207" s="1">
        <v>1</v>
      </c>
      <c r="AR207" s="1">
        <f t="shared" si="28"/>
        <v>0</v>
      </c>
      <c r="AS207" s="1">
        <v>1</v>
      </c>
    </row>
    <row r="208" spans="33:45" ht="16.5" customHeight="1" x14ac:dyDescent="0.2">
      <c r="AG208" s="1">
        <f t="shared" si="30"/>
        <v>0</v>
      </c>
      <c r="AH208" s="1">
        <v>1</v>
      </c>
      <c r="AM208" s="1">
        <f t="shared" si="29"/>
        <v>0</v>
      </c>
      <c r="AN208" s="1">
        <v>1</v>
      </c>
      <c r="AR208" s="1">
        <f t="shared" si="28"/>
        <v>0</v>
      </c>
      <c r="AS208" s="1">
        <v>1</v>
      </c>
    </row>
    <row r="209" spans="33:45" ht="16.5" customHeight="1" x14ac:dyDescent="0.2">
      <c r="AG209" s="1">
        <f t="shared" si="30"/>
        <v>0</v>
      </c>
      <c r="AH209" s="1">
        <v>1</v>
      </c>
      <c r="AM209" s="1">
        <f t="shared" si="29"/>
        <v>0</v>
      </c>
      <c r="AN209" s="1">
        <v>1</v>
      </c>
      <c r="AR209" s="1">
        <f t="shared" si="28"/>
        <v>0</v>
      </c>
      <c r="AS209" s="1">
        <v>1</v>
      </c>
    </row>
    <row r="210" spans="33:45" ht="16.5" customHeight="1" x14ac:dyDescent="0.2">
      <c r="AG210" s="1">
        <f t="shared" si="30"/>
        <v>0</v>
      </c>
      <c r="AH210" s="1">
        <v>1</v>
      </c>
      <c r="AM210" s="1">
        <f t="shared" si="29"/>
        <v>0</v>
      </c>
      <c r="AN210" s="1">
        <v>1</v>
      </c>
      <c r="AR210" s="1">
        <f t="shared" si="28"/>
        <v>0</v>
      </c>
      <c r="AS210" s="1">
        <v>1</v>
      </c>
    </row>
    <row r="211" spans="33:45" ht="16.5" customHeight="1" x14ac:dyDescent="0.2">
      <c r="AG211" s="1">
        <f t="shared" si="30"/>
        <v>0</v>
      </c>
      <c r="AH211" s="1">
        <v>1</v>
      </c>
      <c r="AM211" s="1">
        <f t="shared" si="29"/>
        <v>0</v>
      </c>
      <c r="AN211" s="1">
        <v>1</v>
      </c>
      <c r="AR211" s="1">
        <f t="shared" si="28"/>
        <v>0</v>
      </c>
      <c r="AS211" s="1">
        <v>1</v>
      </c>
    </row>
    <row r="212" spans="33:45" ht="16.5" customHeight="1" x14ac:dyDescent="0.2">
      <c r="AG212" s="1">
        <f t="shared" si="30"/>
        <v>0</v>
      </c>
      <c r="AH212" s="1">
        <v>1</v>
      </c>
      <c r="AM212" s="1">
        <f t="shared" si="29"/>
        <v>0</v>
      </c>
      <c r="AN212" s="1">
        <v>1</v>
      </c>
      <c r="AR212" s="1">
        <f t="shared" si="28"/>
        <v>0</v>
      </c>
      <c r="AS212" s="1">
        <v>1</v>
      </c>
    </row>
    <row r="213" spans="33:45" ht="16.5" customHeight="1" x14ac:dyDescent="0.2">
      <c r="AG213" s="1">
        <f t="shared" si="30"/>
        <v>0</v>
      </c>
      <c r="AH213" s="1">
        <v>1</v>
      </c>
      <c r="AM213" s="1">
        <f t="shared" si="29"/>
        <v>0</v>
      </c>
      <c r="AN213" s="1">
        <v>1</v>
      </c>
      <c r="AR213" s="1">
        <f t="shared" si="28"/>
        <v>0</v>
      </c>
      <c r="AS213" s="1">
        <v>1</v>
      </c>
    </row>
    <row r="214" spans="33:45" ht="16.5" customHeight="1" x14ac:dyDescent="0.2">
      <c r="AG214" s="1">
        <f t="shared" si="30"/>
        <v>0</v>
      </c>
      <c r="AH214" s="1">
        <v>1</v>
      </c>
      <c r="AM214" s="1">
        <f t="shared" si="29"/>
        <v>0</v>
      </c>
      <c r="AN214" s="1">
        <v>1</v>
      </c>
      <c r="AR214" s="1">
        <f t="shared" si="28"/>
        <v>0</v>
      </c>
      <c r="AS214" s="1">
        <v>1</v>
      </c>
    </row>
    <row r="215" spans="33:45" ht="16.5" customHeight="1" x14ac:dyDescent="0.2">
      <c r="AG215" s="1">
        <f t="shared" si="30"/>
        <v>0</v>
      </c>
      <c r="AH215" s="1">
        <v>1</v>
      </c>
      <c r="AM215" s="1">
        <f t="shared" si="29"/>
        <v>0</v>
      </c>
      <c r="AN215" s="1">
        <v>1</v>
      </c>
      <c r="AR215" s="1">
        <f t="shared" si="28"/>
        <v>0</v>
      </c>
      <c r="AS215" s="1">
        <v>1</v>
      </c>
    </row>
    <row r="216" spans="33:45" ht="16.5" customHeight="1" x14ac:dyDescent="0.2">
      <c r="AG216" s="1">
        <f t="shared" si="30"/>
        <v>0</v>
      </c>
      <c r="AH216" s="1">
        <v>1</v>
      </c>
      <c r="AM216" s="1">
        <f t="shared" si="29"/>
        <v>0</v>
      </c>
      <c r="AN216" s="1">
        <v>1</v>
      </c>
      <c r="AR216" s="1">
        <f t="shared" si="28"/>
        <v>0</v>
      </c>
      <c r="AS216" s="1">
        <v>1</v>
      </c>
    </row>
    <row r="217" spans="33:45" ht="16.5" customHeight="1" x14ac:dyDescent="0.2">
      <c r="AG217" s="1">
        <f t="shared" si="30"/>
        <v>0</v>
      </c>
      <c r="AH217" s="1">
        <v>1</v>
      </c>
      <c r="AM217" s="1">
        <f t="shared" si="29"/>
        <v>0</v>
      </c>
      <c r="AN217" s="1">
        <v>1</v>
      </c>
      <c r="AR217" s="1">
        <f t="shared" si="28"/>
        <v>0</v>
      </c>
      <c r="AS217" s="1">
        <v>1</v>
      </c>
    </row>
    <row r="218" spans="33:45" ht="16.5" customHeight="1" x14ac:dyDescent="0.2">
      <c r="AG218" s="1">
        <f t="shared" si="30"/>
        <v>0</v>
      </c>
      <c r="AH218" s="1">
        <v>1</v>
      </c>
      <c r="AM218" s="1">
        <f t="shared" si="29"/>
        <v>0</v>
      </c>
      <c r="AN218" s="1">
        <v>1</v>
      </c>
      <c r="AR218" s="1">
        <f t="shared" si="28"/>
        <v>0</v>
      </c>
      <c r="AS218" s="1">
        <v>1</v>
      </c>
    </row>
    <row r="219" spans="33:45" ht="16.5" customHeight="1" x14ac:dyDescent="0.2">
      <c r="AG219" s="1">
        <f t="shared" si="30"/>
        <v>0</v>
      </c>
      <c r="AH219" s="1">
        <v>1</v>
      </c>
      <c r="AM219" s="1">
        <f t="shared" si="29"/>
        <v>0</v>
      </c>
      <c r="AN219" s="1">
        <v>1</v>
      </c>
      <c r="AR219" s="1">
        <f t="shared" si="28"/>
        <v>0</v>
      </c>
      <c r="AS219" s="1">
        <v>1</v>
      </c>
    </row>
    <row r="220" spans="33:45" ht="16.5" customHeight="1" x14ac:dyDescent="0.2">
      <c r="AG220" s="1">
        <f t="shared" si="30"/>
        <v>0</v>
      </c>
      <c r="AH220" s="1">
        <v>1</v>
      </c>
      <c r="AM220" s="1">
        <f t="shared" si="29"/>
        <v>0</v>
      </c>
      <c r="AN220" s="1">
        <v>1</v>
      </c>
      <c r="AR220" s="1">
        <f t="shared" si="28"/>
        <v>0</v>
      </c>
      <c r="AS220" s="1">
        <v>1</v>
      </c>
    </row>
    <row r="221" spans="33:45" ht="16.5" customHeight="1" x14ac:dyDescent="0.2">
      <c r="AG221" s="1">
        <f t="shared" si="30"/>
        <v>0</v>
      </c>
      <c r="AH221" s="1">
        <v>1</v>
      </c>
      <c r="AM221" s="1">
        <f t="shared" si="29"/>
        <v>0</v>
      </c>
      <c r="AN221" s="1">
        <v>1</v>
      </c>
      <c r="AR221" s="1">
        <f t="shared" si="28"/>
        <v>0</v>
      </c>
      <c r="AS221" s="1">
        <v>1</v>
      </c>
    </row>
    <row r="222" spans="33:45" ht="16.5" customHeight="1" x14ac:dyDescent="0.2">
      <c r="AG222" s="1">
        <f t="shared" si="30"/>
        <v>0</v>
      </c>
      <c r="AH222" s="1">
        <v>1</v>
      </c>
      <c r="AM222" s="1">
        <f t="shared" si="29"/>
        <v>0</v>
      </c>
      <c r="AN222" s="1">
        <v>1</v>
      </c>
      <c r="AR222" s="1">
        <f t="shared" si="28"/>
        <v>0</v>
      </c>
      <c r="AS222" s="1">
        <v>1</v>
      </c>
    </row>
    <row r="223" spans="33:45" ht="16.5" customHeight="1" x14ac:dyDescent="0.2">
      <c r="AG223" s="1">
        <f t="shared" si="30"/>
        <v>0</v>
      </c>
      <c r="AH223" s="1">
        <v>1</v>
      </c>
      <c r="AM223" s="1">
        <f t="shared" si="29"/>
        <v>0</v>
      </c>
      <c r="AN223" s="1">
        <v>1</v>
      </c>
      <c r="AR223" s="1">
        <f t="shared" si="28"/>
        <v>0</v>
      </c>
      <c r="AS223" s="1">
        <v>1</v>
      </c>
    </row>
    <row r="224" spans="33:45" ht="16.5" customHeight="1" x14ac:dyDescent="0.2">
      <c r="AG224" s="1">
        <f t="shared" si="30"/>
        <v>0</v>
      </c>
      <c r="AH224" s="1">
        <v>1</v>
      </c>
      <c r="AM224" s="1">
        <f t="shared" si="29"/>
        <v>0</v>
      </c>
      <c r="AN224" s="1">
        <v>1</v>
      </c>
      <c r="AR224" s="1">
        <f t="shared" si="28"/>
        <v>0</v>
      </c>
      <c r="AS224" s="1">
        <v>1</v>
      </c>
    </row>
    <row r="225" spans="33:45" ht="16.5" customHeight="1" x14ac:dyDescent="0.2">
      <c r="AG225" s="1">
        <f t="shared" si="30"/>
        <v>0</v>
      </c>
      <c r="AH225" s="1">
        <v>1</v>
      </c>
      <c r="AM225" s="1">
        <f t="shared" si="29"/>
        <v>0</v>
      </c>
      <c r="AN225" s="1">
        <v>1</v>
      </c>
      <c r="AR225" s="1">
        <f t="shared" si="28"/>
        <v>0</v>
      </c>
      <c r="AS225" s="1">
        <v>1</v>
      </c>
    </row>
    <row r="226" spans="33:45" ht="16.5" customHeight="1" x14ac:dyDescent="0.2">
      <c r="AG226" s="1">
        <f t="shared" si="30"/>
        <v>0</v>
      </c>
      <c r="AH226" s="1">
        <v>1</v>
      </c>
      <c r="AM226" s="1">
        <f t="shared" si="29"/>
        <v>0</v>
      </c>
      <c r="AN226" s="1">
        <v>1</v>
      </c>
      <c r="AR226" s="1">
        <f t="shared" si="28"/>
        <v>0</v>
      </c>
      <c r="AS226" s="1">
        <v>1</v>
      </c>
    </row>
    <row r="227" spans="33:45" ht="16.5" customHeight="1" x14ac:dyDescent="0.2">
      <c r="AG227" s="1">
        <f t="shared" si="30"/>
        <v>0</v>
      </c>
      <c r="AH227" s="1">
        <v>1</v>
      </c>
      <c r="AM227" s="1">
        <f t="shared" si="29"/>
        <v>0</v>
      </c>
      <c r="AN227" s="1">
        <v>1</v>
      </c>
      <c r="AR227" s="1">
        <f t="shared" si="28"/>
        <v>0</v>
      </c>
      <c r="AS227" s="1">
        <v>1</v>
      </c>
    </row>
    <row r="228" spans="33:45" ht="16.5" customHeight="1" x14ac:dyDescent="0.2">
      <c r="AG228" s="1">
        <f t="shared" si="30"/>
        <v>0</v>
      </c>
      <c r="AH228" s="1">
        <v>1</v>
      </c>
      <c r="AM228" s="1">
        <f t="shared" si="29"/>
        <v>0</v>
      </c>
      <c r="AN228" s="1">
        <v>1</v>
      </c>
      <c r="AR228" s="1">
        <f t="shared" si="28"/>
        <v>0</v>
      </c>
      <c r="AS228" s="1">
        <v>1</v>
      </c>
    </row>
    <row r="229" spans="33:45" ht="16.5" customHeight="1" x14ac:dyDescent="0.2">
      <c r="AG229" s="1">
        <f t="shared" si="30"/>
        <v>0</v>
      </c>
      <c r="AH229" s="1">
        <v>1</v>
      </c>
      <c r="AM229" s="1">
        <f t="shared" si="29"/>
        <v>0</v>
      </c>
      <c r="AN229" s="1">
        <v>1</v>
      </c>
      <c r="AR229" s="1">
        <f t="shared" si="28"/>
        <v>0</v>
      </c>
      <c r="AS229" s="1">
        <v>1</v>
      </c>
    </row>
    <row r="230" spans="33:45" ht="16.5" customHeight="1" x14ac:dyDescent="0.2">
      <c r="AG230" s="1">
        <f t="shared" si="30"/>
        <v>0</v>
      </c>
      <c r="AH230" s="1">
        <v>1</v>
      </c>
      <c r="AM230" s="1">
        <f t="shared" si="29"/>
        <v>0</v>
      </c>
      <c r="AN230" s="1">
        <v>1</v>
      </c>
      <c r="AR230" s="1">
        <f t="shared" si="28"/>
        <v>0</v>
      </c>
      <c r="AS230" s="1">
        <v>1</v>
      </c>
    </row>
    <row r="231" spans="33:45" ht="16.5" customHeight="1" x14ac:dyDescent="0.2">
      <c r="AG231" s="1">
        <f t="shared" si="30"/>
        <v>0</v>
      </c>
      <c r="AH231" s="1">
        <v>1</v>
      </c>
      <c r="AM231" s="1">
        <f t="shared" si="29"/>
        <v>0</v>
      </c>
      <c r="AN231" s="1">
        <v>1</v>
      </c>
      <c r="AR231" s="1">
        <f t="shared" si="28"/>
        <v>0</v>
      </c>
      <c r="AS231" s="1">
        <v>1</v>
      </c>
    </row>
    <row r="232" spans="33:45" ht="16.5" customHeight="1" x14ac:dyDescent="0.2">
      <c r="AG232" s="1">
        <f t="shared" si="30"/>
        <v>0</v>
      </c>
      <c r="AH232" s="1">
        <v>1</v>
      </c>
      <c r="AM232" s="1">
        <f t="shared" si="29"/>
        <v>0</v>
      </c>
      <c r="AN232" s="1">
        <v>1</v>
      </c>
      <c r="AR232" s="1">
        <f t="shared" si="28"/>
        <v>0</v>
      </c>
      <c r="AS232" s="1">
        <v>1</v>
      </c>
    </row>
    <row r="233" spans="33:45" ht="16.5" customHeight="1" x14ac:dyDescent="0.2">
      <c r="AG233" s="1">
        <f t="shared" si="30"/>
        <v>0</v>
      </c>
      <c r="AH233" s="1">
        <v>1</v>
      </c>
      <c r="AM233" s="1">
        <f t="shared" si="29"/>
        <v>0</v>
      </c>
      <c r="AN233" s="1">
        <v>1</v>
      </c>
      <c r="AR233" s="1">
        <f t="shared" si="28"/>
        <v>0</v>
      </c>
      <c r="AS233" s="1">
        <v>1</v>
      </c>
    </row>
    <row r="234" spans="33:45" ht="16.5" customHeight="1" x14ac:dyDescent="0.2">
      <c r="AG234" s="1">
        <f t="shared" si="30"/>
        <v>0</v>
      </c>
      <c r="AH234" s="1">
        <v>1</v>
      </c>
      <c r="AM234" s="1">
        <f t="shared" si="29"/>
        <v>0</v>
      </c>
      <c r="AN234" s="1">
        <v>1</v>
      </c>
      <c r="AR234" s="1">
        <f t="shared" si="28"/>
        <v>0</v>
      </c>
      <c r="AS234" s="1">
        <v>1</v>
      </c>
    </row>
    <row r="235" spans="33:45" ht="16.5" customHeight="1" x14ac:dyDescent="0.2">
      <c r="AG235" s="1">
        <f t="shared" si="30"/>
        <v>0</v>
      </c>
      <c r="AH235" s="1">
        <v>1</v>
      </c>
      <c r="AM235" s="1">
        <f t="shared" si="29"/>
        <v>0</v>
      </c>
      <c r="AN235" s="1">
        <v>1</v>
      </c>
      <c r="AR235" s="1">
        <f t="shared" si="28"/>
        <v>0</v>
      </c>
      <c r="AS235" s="1">
        <v>1</v>
      </c>
    </row>
    <row r="236" spans="33:45" ht="16.5" customHeight="1" x14ac:dyDescent="0.2">
      <c r="AG236" s="1">
        <f t="shared" si="30"/>
        <v>0</v>
      </c>
      <c r="AH236" s="1">
        <v>1</v>
      </c>
      <c r="AM236" s="1">
        <f t="shared" si="29"/>
        <v>0</v>
      </c>
      <c r="AN236" s="1">
        <v>1</v>
      </c>
      <c r="AR236" s="1">
        <f t="shared" si="28"/>
        <v>0</v>
      </c>
      <c r="AS236" s="1">
        <v>1</v>
      </c>
    </row>
    <row r="237" spans="33:45" ht="16.5" customHeight="1" x14ac:dyDescent="0.2">
      <c r="AG237" s="1">
        <f t="shared" si="30"/>
        <v>0</v>
      </c>
      <c r="AH237" s="1">
        <v>1</v>
      </c>
      <c r="AM237" s="1">
        <f t="shared" si="29"/>
        <v>0</v>
      </c>
      <c r="AN237" s="1">
        <v>1</v>
      </c>
      <c r="AR237" s="1">
        <f t="shared" si="28"/>
        <v>0</v>
      </c>
      <c r="AS237" s="1">
        <v>1</v>
      </c>
    </row>
    <row r="238" spans="33:45" ht="16.5" customHeight="1" x14ac:dyDescent="0.2">
      <c r="AG238" s="1">
        <f t="shared" si="30"/>
        <v>0</v>
      </c>
      <c r="AH238" s="1">
        <v>1</v>
      </c>
      <c r="AM238" s="1">
        <f t="shared" si="29"/>
        <v>0</v>
      </c>
      <c r="AN238" s="1">
        <v>1</v>
      </c>
      <c r="AR238" s="1">
        <f t="shared" si="28"/>
        <v>0</v>
      </c>
      <c r="AS238" s="1">
        <v>1</v>
      </c>
    </row>
    <row r="239" spans="33:45" ht="16.5" customHeight="1" x14ac:dyDescent="0.2">
      <c r="AG239" s="1">
        <f t="shared" si="30"/>
        <v>0</v>
      </c>
      <c r="AH239" s="1">
        <v>1</v>
      </c>
      <c r="AM239" s="1">
        <f t="shared" si="29"/>
        <v>0</v>
      </c>
      <c r="AN239" s="1">
        <v>1</v>
      </c>
      <c r="AR239" s="1">
        <f t="shared" si="28"/>
        <v>0</v>
      </c>
      <c r="AS239" s="1">
        <v>1</v>
      </c>
    </row>
    <row r="240" spans="33:45" ht="16.5" customHeight="1" x14ac:dyDescent="0.2">
      <c r="AG240" s="1">
        <f t="shared" si="30"/>
        <v>0</v>
      </c>
      <c r="AH240" s="1">
        <v>1</v>
      </c>
      <c r="AM240" s="1">
        <f t="shared" si="29"/>
        <v>0</v>
      </c>
      <c r="AN240" s="1">
        <v>1</v>
      </c>
      <c r="AR240" s="1">
        <f t="shared" si="28"/>
        <v>0</v>
      </c>
      <c r="AS240" s="1">
        <v>1</v>
      </c>
    </row>
    <row r="241" spans="33:45" ht="16.5" customHeight="1" x14ac:dyDescent="0.2">
      <c r="AG241" s="1">
        <f t="shared" si="30"/>
        <v>0</v>
      </c>
      <c r="AH241" s="1">
        <v>1</v>
      </c>
      <c r="AM241" s="1">
        <f t="shared" si="29"/>
        <v>0</v>
      </c>
      <c r="AN241" s="1">
        <v>1</v>
      </c>
      <c r="AR241" s="1">
        <f t="shared" si="28"/>
        <v>0</v>
      </c>
      <c r="AS241" s="1">
        <v>1</v>
      </c>
    </row>
    <row r="242" spans="33:45" ht="16.5" customHeight="1" x14ac:dyDescent="0.2">
      <c r="AG242" s="1">
        <f t="shared" si="30"/>
        <v>0</v>
      </c>
      <c r="AH242" s="1">
        <v>1</v>
      </c>
      <c r="AM242" s="1">
        <f t="shared" si="29"/>
        <v>0</v>
      </c>
      <c r="AN242" s="1">
        <v>1</v>
      </c>
      <c r="AR242" s="1">
        <f t="shared" si="28"/>
        <v>0</v>
      </c>
      <c r="AS242" s="1">
        <v>1</v>
      </c>
    </row>
    <row r="243" spans="33:45" ht="16.5" customHeight="1" x14ac:dyDescent="0.2">
      <c r="AG243" s="1">
        <f t="shared" si="30"/>
        <v>0</v>
      </c>
      <c r="AH243" s="1">
        <v>1</v>
      </c>
      <c r="AM243" s="1">
        <f t="shared" si="29"/>
        <v>0</v>
      </c>
      <c r="AN243" s="1">
        <v>1</v>
      </c>
      <c r="AR243" s="1">
        <f t="shared" si="28"/>
        <v>0</v>
      </c>
      <c r="AS243" s="1">
        <v>1</v>
      </c>
    </row>
    <row r="244" spans="33:45" ht="16.5" customHeight="1" x14ac:dyDescent="0.2">
      <c r="AG244" s="1">
        <f t="shared" si="30"/>
        <v>0</v>
      </c>
      <c r="AH244" s="1">
        <v>1</v>
      </c>
      <c r="AM244" s="1">
        <f t="shared" si="29"/>
        <v>0</v>
      </c>
      <c r="AN244" s="1">
        <v>1</v>
      </c>
      <c r="AR244" s="1">
        <f t="shared" si="28"/>
        <v>0</v>
      </c>
      <c r="AS244" s="1">
        <v>1</v>
      </c>
    </row>
    <row r="245" spans="33:45" ht="16.5" customHeight="1" x14ac:dyDescent="0.2">
      <c r="AG245" s="1">
        <f t="shared" si="30"/>
        <v>0</v>
      </c>
      <c r="AH245" s="1">
        <v>1</v>
      </c>
      <c r="AM245" s="1">
        <f t="shared" si="29"/>
        <v>0</v>
      </c>
      <c r="AN245" s="1">
        <v>1</v>
      </c>
      <c r="AR245" s="1">
        <f t="shared" si="28"/>
        <v>0</v>
      </c>
      <c r="AS245" s="1">
        <v>1</v>
      </c>
    </row>
    <row r="246" spans="33:45" ht="16.5" customHeight="1" x14ac:dyDescent="0.2">
      <c r="AG246" s="1">
        <f t="shared" si="30"/>
        <v>0</v>
      </c>
      <c r="AH246" s="1">
        <v>1</v>
      </c>
      <c r="AM246" s="1">
        <f t="shared" si="29"/>
        <v>0</v>
      </c>
      <c r="AN246" s="1">
        <v>1</v>
      </c>
      <c r="AR246" s="1">
        <f t="shared" si="28"/>
        <v>0</v>
      </c>
      <c r="AS246" s="1">
        <v>1</v>
      </c>
    </row>
    <row r="247" spans="33:45" ht="16.5" customHeight="1" x14ac:dyDescent="0.2">
      <c r="AG247" s="1">
        <f t="shared" si="30"/>
        <v>0</v>
      </c>
      <c r="AH247" s="1">
        <v>1</v>
      </c>
      <c r="AM247" s="1">
        <f t="shared" si="29"/>
        <v>0</v>
      </c>
      <c r="AN247" s="1">
        <v>1</v>
      </c>
      <c r="AR247" s="1">
        <f t="shared" si="28"/>
        <v>0</v>
      </c>
      <c r="AS247" s="1">
        <v>1</v>
      </c>
    </row>
    <row r="248" spans="33:45" ht="16.5" customHeight="1" x14ac:dyDescent="0.2">
      <c r="AG248" s="1">
        <f t="shared" si="30"/>
        <v>0</v>
      </c>
      <c r="AH248" s="1">
        <v>1</v>
      </c>
      <c r="AM248" s="1">
        <f t="shared" si="29"/>
        <v>0</v>
      </c>
      <c r="AN248" s="1">
        <v>1</v>
      </c>
      <c r="AR248" s="1">
        <f t="shared" si="28"/>
        <v>0</v>
      </c>
      <c r="AS248" s="1">
        <v>1</v>
      </c>
    </row>
    <row r="249" spans="33:45" ht="16.5" customHeight="1" x14ac:dyDescent="0.2">
      <c r="AG249" s="1">
        <f t="shared" si="30"/>
        <v>0</v>
      </c>
      <c r="AH249" s="1">
        <v>1</v>
      </c>
      <c r="AM249" s="1">
        <f t="shared" si="29"/>
        <v>0</v>
      </c>
      <c r="AN249" s="1">
        <v>1</v>
      </c>
      <c r="AR249" s="1">
        <f t="shared" si="28"/>
        <v>0</v>
      </c>
      <c r="AS249" s="1">
        <v>1</v>
      </c>
    </row>
    <row r="250" spans="33:45" ht="16.5" customHeight="1" x14ac:dyDescent="0.2">
      <c r="AG250" s="1">
        <f t="shared" si="30"/>
        <v>0</v>
      </c>
      <c r="AH250" s="1">
        <v>1</v>
      </c>
      <c r="AM250" s="1">
        <f t="shared" si="29"/>
        <v>0</v>
      </c>
      <c r="AN250" s="1">
        <v>1</v>
      </c>
      <c r="AR250" s="1">
        <f t="shared" si="28"/>
        <v>0</v>
      </c>
      <c r="AS250" s="1">
        <v>1</v>
      </c>
    </row>
    <row r="251" spans="33:45" ht="16.5" customHeight="1" x14ac:dyDescent="0.2">
      <c r="AG251" s="1">
        <f t="shared" si="30"/>
        <v>0</v>
      </c>
      <c r="AH251" s="1">
        <v>1</v>
      </c>
      <c r="AM251" s="1">
        <f t="shared" si="29"/>
        <v>0</v>
      </c>
      <c r="AN251" s="1">
        <v>1</v>
      </c>
      <c r="AR251" s="1">
        <f t="shared" si="28"/>
        <v>0</v>
      </c>
      <c r="AS251" s="1">
        <v>1</v>
      </c>
    </row>
    <row r="252" spans="33:45" ht="16.5" customHeight="1" x14ac:dyDescent="0.2">
      <c r="AG252" s="1">
        <f t="shared" si="30"/>
        <v>0</v>
      </c>
      <c r="AH252" s="1">
        <v>1</v>
      </c>
      <c r="AM252" s="1">
        <f t="shared" si="29"/>
        <v>0</v>
      </c>
      <c r="AN252" s="1">
        <v>1</v>
      </c>
      <c r="AR252" s="1">
        <f t="shared" si="28"/>
        <v>0</v>
      </c>
      <c r="AS252" s="1">
        <v>1</v>
      </c>
    </row>
    <row r="253" spans="33:45" ht="16.5" customHeight="1" x14ac:dyDescent="0.2">
      <c r="AG253" s="1">
        <f t="shared" si="30"/>
        <v>0</v>
      </c>
      <c r="AH253" s="1">
        <v>1</v>
      </c>
      <c r="AM253" s="1">
        <f t="shared" si="29"/>
        <v>0</v>
      </c>
      <c r="AN253" s="1">
        <v>1</v>
      </c>
      <c r="AR253" s="1">
        <f t="shared" si="28"/>
        <v>0</v>
      </c>
      <c r="AS253" s="1">
        <v>1</v>
      </c>
    </row>
    <row r="254" spans="33:45" ht="16.5" customHeight="1" x14ac:dyDescent="0.2">
      <c r="AG254" s="1">
        <f t="shared" si="30"/>
        <v>0</v>
      </c>
      <c r="AH254" s="1">
        <v>1</v>
      </c>
      <c r="AM254" s="1">
        <f t="shared" si="29"/>
        <v>0</v>
      </c>
      <c r="AN254" s="1">
        <v>1</v>
      </c>
      <c r="AR254" s="1">
        <f t="shared" si="28"/>
        <v>0</v>
      </c>
      <c r="AS254" s="1">
        <v>1</v>
      </c>
    </row>
    <row r="255" spans="33:45" ht="16.5" customHeight="1" x14ac:dyDescent="0.2">
      <c r="AG255" s="1">
        <f t="shared" si="30"/>
        <v>0</v>
      </c>
      <c r="AH255" s="1">
        <v>1</v>
      </c>
      <c r="AM255" s="1">
        <f t="shared" si="29"/>
        <v>0</v>
      </c>
      <c r="AN255" s="1">
        <v>1</v>
      </c>
      <c r="AR255" s="1">
        <f t="shared" si="28"/>
        <v>0</v>
      </c>
      <c r="AS255" s="1">
        <v>1</v>
      </c>
    </row>
    <row r="256" spans="33:45" ht="16.5" customHeight="1" x14ac:dyDescent="0.2">
      <c r="AG256" s="1">
        <f t="shared" si="30"/>
        <v>0</v>
      </c>
      <c r="AH256" s="1">
        <v>1</v>
      </c>
      <c r="AM256" s="1">
        <f t="shared" si="29"/>
        <v>0</v>
      </c>
      <c r="AN256" s="1">
        <v>1</v>
      </c>
      <c r="AR256" s="1">
        <f t="shared" ref="AR256:AR319" si="31">AO256*10000+AP256*100+AQ256</f>
        <v>0</v>
      </c>
      <c r="AS256" s="1">
        <v>1</v>
      </c>
    </row>
    <row r="257" spans="33:45" ht="16.5" customHeight="1" x14ac:dyDescent="0.2">
      <c r="AG257" s="1">
        <f t="shared" si="30"/>
        <v>0</v>
      </c>
      <c r="AH257" s="1">
        <v>1</v>
      </c>
      <c r="AM257" s="1">
        <f t="shared" si="29"/>
        <v>0</v>
      </c>
      <c r="AN257" s="1">
        <v>1</v>
      </c>
      <c r="AR257" s="1">
        <f t="shared" si="31"/>
        <v>0</v>
      </c>
      <c r="AS257" s="1">
        <v>1</v>
      </c>
    </row>
    <row r="258" spans="33:45" ht="16.5" customHeight="1" x14ac:dyDescent="0.2">
      <c r="AG258" s="1">
        <f t="shared" si="30"/>
        <v>0</v>
      </c>
      <c r="AH258" s="1">
        <v>1</v>
      </c>
      <c r="AM258" s="1">
        <f t="shared" ref="AM258:AM321" si="32">AJ258*10000+AK258*100+AL258</f>
        <v>0</v>
      </c>
      <c r="AN258" s="1">
        <v>1</v>
      </c>
      <c r="AR258" s="1">
        <f t="shared" si="31"/>
        <v>0</v>
      </c>
      <c r="AS258" s="1">
        <v>1</v>
      </c>
    </row>
    <row r="259" spans="33:45" ht="16.5" customHeight="1" x14ac:dyDescent="0.2">
      <c r="AG259" s="1">
        <f t="shared" ref="AG259:AG322" si="33">AD259*10000+AE259*100+AF259</f>
        <v>0</v>
      </c>
      <c r="AH259" s="1">
        <v>1</v>
      </c>
      <c r="AM259" s="1">
        <f t="shared" si="32"/>
        <v>0</v>
      </c>
      <c r="AN259" s="1">
        <v>1</v>
      </c>
      <c r="AR259" s="1">
        <f t="shared" si="31"/>
        <v>0</v>
      </c>
      <c r="AS259" s="1">
        <v>1</v>
      </c>
    </row>
    <row r="260" spans="33:45" ht="16.5" customHeight="1" x14ac:dyDescent="0.2">
      <c r="AG260" s="1">
        <f t="shared" si="33"/>
        <v>0</v>
      </c>
      <c r="AH260" s="1">
        <v>1</v>
      </c>
      <c r="AM260" s="1">
        <f t="shared" si="32"/>
        <v>0</v>
      </c>
      <c r="AN260" s="1">
        <v>1</v>
      </c>
      <c r="AR260" s="1">
        <f t="shared" si="31"/>
        <v>0</v>
      </c>
      <c r="AS260" s="1">
        <v>1</v>
      </c>
    </row>
    <row r="261" spans="33:45" ht="16.5" customHeight="1" x14ac:dyDescent="0.2">
      <c r="AG261" s="1">
        <f t="shared" si="33"/>
        <v>0</v>
      </c>
      <c r="AH261" s="1">
        <v>1</v>
      </c>
      <c r="AM261" s="1">
        <f t="shared" si="32"/>
        <v>0</v>
      </c>
      <c r="AN261" s="1">
        <v>1</v>
      </c>
      <c r="AR261" s="1">
        <f t="shared" si="31"/>
        <v>0</v>
      </c>
      <c r="AS261" s="1">
        <v>1</v>
      </c>
    </row>
    <row r="262" spans="33:45" ht="16.5" customHeight="1" x14ac:dyDescent="0.2">
      <c r="AG262" s="1">
        <f t="shared" si="33"/>
        <v>0</v>
      </c>
      <c r="AH262" s="1">
        <v>1</v>
      </c>
      <c r="AM262" s="1">
        <f t="shared" si="32"/>
        <v>0</v>
      </c>
      <c r="AN262" s="1">
        <v>1</v>
      </c>
      <c r="AR262" s="1">
        <f t="shared" si="31"/>
        <v>0</v>
      </c>
      <c r="AS262" s="1">
        <v>1</v>
      </c>
    </row>
    <row r="263" spans="33:45" ht="16.5" customHeight="1" x14ac:dyDescent="0.2">
      <c r="AG263" s="1">
        <f t="shared" si="33"/>
        <v>0</v>
      </c>
      <c r="AH263" s="1">
        <v>1</v>
      </c>
      <c r="AM263" s="1">
        <f t="shared" si="32"/>
        <v>0</v>
      </c>
      <c r="AN263" s="1">
        <v>1</v>
      </c>
      <c r="AR263" s="1">
        <f t="shared" si="31"/>
        <v>0</v>
      </c>
      <c r="AS263" s="1">
        <v>1</v>
      </c>
    </row>
    <row r="264" spans="33:45" ht="16.5" customHeight="1" x14ac:dyDescent="0.2">
      <c r="AG264" s="1">
        <f t="shared" si="33"/>
        <v>0</v>
      </c>
      <c r="AH264" s="1">
        <v>1</v>
      </c>
      <c r="AM264" s="1">
        <f t="shared" si="32"/>
        <v>0</v>
      </c>
      <c r="AN264" s="1">
        <v>1</v>
      </c>
      <c r="AR264" s="1">
        <f t="shared" si="31"/>
        <v>0</v>
      </c>
      <c r="AS264" s="1">
        <v>1</v>
      </c>
    </row>
    <row r="265" spans="33:45" ht="16.5" customHeight="1" x14ac:dyDescent="0.2">
      <c r="AG265" s="1">
        <f t="shared" si="33"/>
        <v>0</v>
      </c>
      <c r="AH265" s="1">
        <v>1</v>
      </c>
      <c r="AM265" s="1">
        <f t="shared" si="32"/>
        <v>0</v>
      </c>
      <c r="AN265" s="1">
        <v>1</v>
      </c>
      <c r="AR265" s="1">
        <f t="shared" si="31"/>
        <v>0</v>
      </c>
      <c r="AS265" s="1">
        <v>1</v>
      </c>
    </row>
    <row r="266" spans="33:45" ht="16.5" customHeight="1" x14ac:dyDescent="0.2">
      <c r="AG266" s="1">
        <f t="shared" si="33"/>
        <v>0</v>
      </c>
      <c r="AH266" s="1">
        <v>1</v>
      </c>
      <c r="AM266" s="1">
        <f t="shared" si="32"/>
        <v>0</v>
      </c>
      <c r="AN266" s="1">
        <v>1</v>
      </c>
      <c r="AR266" s="1">
        <f t="shared" si="31"/>
        <v>0</v>
      </c>
      <c r="AS266" s="1">
        <v>1</v>
      </c>
    </row>
    <row r="267" spans="33:45" ht="16.5" customHeight="1" x14ac:dyDescent="0.2">
      <c r="AG267" s="1">
        <f t="shared" si="33"/>
        <v>0</v>
      </c>
      <c r="AH267" s="1">
        <v>1</v>
      </c>
      <c r="AM267" s="1">
        <f t="shared" si="32"/>
        <v>0</v>
      </c>
      <c r="AN267" s="1">
        <v>1</v>
      </c>
      <c r="AR267" s="1">
        <f t="shared" si="31"/>
        <v>0</v>
      </c>
      <c r="AS267" s="1">
        <v>1</v>
      </c>
    </row>
    <row r="268" spans="33:45" ht="16.5" customHeight="1" x14ac:dyDescent="0.2">
      <c r="AG268" s="1">
        <f t="shared" si="33"/>
        <v>0</v>
      </c>
      <c r="AH268" s="1">
        <v>1</v>
      </c>
      <c r="AM268" s="1">
        <f t="shared" si="32"/>
        <v>0</v>
      </c>
      <c r="AN268" s="1">
        <v>1</v>
      </c>
      <c r="AR268" s="1">
        <f t="shared" si="31"/>
        <v>0</v>
      </c>
      <c r="AS268" s="1">
        <v>1</v>
      </c>
    </row>
    <row r="269" spans="33:45" ht="16.5" customHeight="1" x14ac:dyDescent="0.2">
      <c r="AG269" s="1">
        <f t="shared" si="33"/>
        <v>0</v>
      </c>
      <c r="AH269" s="1">
        <v>1</v>
      </c>
      <c r="AM269" s="1">
        <f t="shared" si="32"/>
        <v>0</v>
      </c>
      <c r="AN269" s="1">
        <v>1</v>
      </c>
      <c r="AR269" s="1">
        <f t="shared" si="31"/>
        <v>0</v>
      </c>
      <c r="AS269" s="1">
        <v>1</v>
      </c>
    </row>
    <row r="270" spans="33:45" ht="16.5" customHeight="1" x14ac:dyDescent="0.2">
      <c r="AG270" s="1">
        <f t="shared" si="33"/>
        <v>0</v>
      </c>
      <c r="AH270" s="1">
        <v>1</v>
      </c>
      <c r="AM270" s="1">
        <f t="shared" si="32"/>
        <v>0</v>
      </c>
      <c r="AN270" s="1">
        <v>1</v>
      </c>
      <c r="AR270" s="1">
        <f t="shared" si="31"/>
        <v>0</v>
      </c>
      <c r="AS270" s="1">
        <v>1</v>
      </c>
    </row>
    <row r="271" spans="33:45" ht="16.5" customHeight="1" x14ac:dyDescent="0.2">
      <c r="AG271" s="1">
        <f t="shared" si="33"/>
        <v>0</v>
      </c>
      <c r="AH271" s="1">
        <v>1</v>
      </c>
      <c r="AM271" s="1">
        <f t="shared" si="32"/>
        <v>0</v>
      </c>
      <c r="AN271" s="1">
        <v>1</v>
      </c>
      <c r="AR271" s="1">
        <f t="shared" si="31"/>
        <v>0</v>
      </c>
      <c r="AS271" s="1">
        <v>1</v>
      </c>
    </row>
    <row r="272" spans="33:45" ht="16.5" customHeight="1" x14ac:dyDescent="0.2">
      <c r="AG272" s="1">
        <f t="shared" si="33"/>
        <v>0</v>
      </c>
      <c r="AH272" s="1">
        <v>1</v>
      </c>
      <c r="AM272" s="1">
        <f t="shared" si="32"/>
        <v>0</v>
      </c>
      <c r="AN272" s="1">
        <v>1</v>
      </c>
      <c r="AR272" s="1">
        <f t="shared" si="31"/>
        <v>0</v>
      </c>
      <c r="AS272" s="1">
        <v>1</v>
      </c>
    </row>
    <row r="273" spans="33:45" ht="16.5" customHeight="1" x14ac:dyDescent="0.2">
      <c r="AG273" s="1">
        <f t="shared" si="33"/>
        <v>0</v>
      </c>
      <c r="AH273" s="1">
        <v>1</v>
      </c>
      <c r="AM273" s="1">
        <f t="shared" si="32"/>
        <v>0</v>
      </c>
      <c r="AN273" s="1">
        <v>1</v>
      </c>
      <c r="AR273" s="1">
        <f t="shared" si="31"/>
        <v>0</v>
      </c>
      <c r="AS273" s="1">
        <v>1</v>
      </c>
    </row>
    <row r="274" spans="33:45" ht="16.5" customHeight="1" x14ac:dyDescent="0.2">
      <c r="AG274" s="1">
        <f t="shared" si="33"/>
        <v>0</v>
      </c>
      <c r="AH274" s="1">
        <v>1</v>
      </c>
      <c r="AM274" s="1">
        <f t="shared" si="32"/>
        <v>0</v>
      </c>
      <c r="AN274" s="1">
        <v>1</v>
      </c>
      <c r="AR274" s="1">
        <f t="shared" si="31"/>
        <v>0</v>
      </c>
      <c r="AS274" s="1">
        <v>1</v>
      </c>
    </row>
    <row r="275" spans="33:45" ht="16.5" customHeight="1" x14ac:dyDescent="0.2">
      <c r="AG275" s="1">
        <f t="shared" si="33"/>
        <v>0</v>
      </c>
      <c r="AH275" s="1">
        <v>1</v>
      </c>
      <c r="AM275" s="1">
        <f t="shared" si="32"/>
        <v>0</v>
      </c>
      <c r="AN275" s="1">
        <v>1</v>
      </c>
      <c r="AR275" s="1">
        <f t="shared" si="31"/>
        <v>0</v>
      </c>
      <c r="AS275" s="1">
        <v>1</v>
      </c>
    </row>
    <row r="276" spans="33:45" ht="16.5" customHeight="1" x14ac:dyDescent="0.2">
      <c r="AG276" s="1">
        <f t="shared" si="33"/>
        <v>0</v>
      </c>
      <c r="AH276" s="1">
        <v>1</v>
      </c>
      <c r="AM276" s="1">
        <f t="shared" si="32"/>
        <v>0</v>
      </c>
      <c r="AN276" s="1">
        <v>1</v>
      </c>
      <c r="AR276" s="1">
        <f t="shared" si="31"/>
        <v>0</v>
      </c>
      <c r="AS276" s="1">
        <v>1</v>
      </c>
    </row>
    <row r="277" spans="33:45" ht="16.5" customHeight="1" x14ac:dyDescent="0.2">
      <c r="AG277" s="1">
        <f t="shared" si="33"/>
        <v>0</v>
      </c>
      <c r="AH277" s="1">
        <v>1</v>
      </c>
      <c r="AM277" s="1">
        <f t="shared" si="32"/>
        <v>0</v>
      </c>
      <c r="AN277" s="1">
        <v>1</v>
      </c>
      <c r="AR277" s="1">
        <f t="shared" si="31"/>
        <v>0</v>
      </c>
      <c r="AS277" s="1">
        <v>1</v>
      </c>
    </row>
    <row r="278" spans="33:45" ht="16.5" customHeight="1" x14ac:dyDescent="0.2">
      <c r="AG278" s="1">
        <f t="shared" si="33"/>
        <v>0</v>
      </c>
      <c r="AH278" s="1">
        <v>1</v>
      </c>
      <c r="AM278" s="1">
        <f t="shared" si="32"/>
        <v>0</v>
      </c>
      <c r="AN278" s="1">
        <v>1</v>
      </c>
      <c r="AR278" s="1">
        <f t="shared" si="31"/>
        <v>0</v>
      </c>
      <c r="AS278" s="1">
        <v>1</v>
      </c>
    </row>
    <row r="279" spans="33:45" ht="16.5" customHeight="1" x14ac:dyDescent="0.2">
      <c r="AG279" s="1">
        <f t="shared" si="33"/>
        <v>0</v>
      </c>
      <c r="AH279" s="1">
        <v>1</v>
      </c>
      <c r="AM279" s="1">
        <f t="shared" si="32"/>
        <v>0</v>
      </c>
      <c r="AN279" s="1">
        <v>1</v>
      </c>
      <c r="AR279" s="1">
        <f t="shared" si="31"/>
        <v>0</v>
      </c>
      <c r="AS279" s="1">
        <v>1</v>
      </c>
    </row>
    <row r="280" spans="33:45" ht="16.5" customHeight="1" x14ac:dyDescent="0.2">
      <c r="AG280" s="1">
        <f t="shared" si="33"/>
        <v>0</v>
      </c>
      <c r="AH280" s="1">
        <v>1</v>
      </c>
      <c r="AM280" s="1">
        <f t="shared" si="32"/>
        <v>0</v>
      </c>
      <c r="AN280" s="1">
        <v>1</v>
      </c>
      <c r="AR280" s="1">
        <f t="shared" si="31"/>
        <v>0</v>
      </c>
      <c r="AS280" s="1">
        <v>1</v>
      </c>
    </row>
    <row r="281" spans="33:45" ht="16.5" customHeight="1" x14ac:dyDescent="0.2">
      <c r="AG281" s="1">
        <f t="shared" si="33"/>
        <v>0</v>
      </c>
      <c r="AH281" s="1">
        <v>1</v>
      </c>
      <c r="AM281" s="1">
        <f t="shared" si="32"/>
        <v>0</v>
      </c>
      <c r="AN281" s="1">
        <v>1</v>
      </c>
      <c r="AR281" s="1">
        <f t="shared" si="31"/>
        <v>0</v>
      </c>
      <c r="AS281" s="1">
        <v>1</v>
      </c>
    </row>
    <row r="282" spans="33:45" ht="16.5" customHeight="1" x14ac:dyDescent="0.2">
      <c r="AG282" s="1">
        <f t="shared" si="33"/>
        <v>0</v>
      </c>
      <c r="AH282" s="1">
        <v>1</v>
      </c>
      <c r="AM282" s="1">
        <f t="shared" si="32"/>
        <v>0</v>
      </c>
      <c r="AN282" s="1">
        <v>1</v>
      </c>
      <c r="AR282" s="1">
        <f t="shared" si="31"/>
        <v>0</v>
      </c>
      <c r="AS282" s="1">
        <v>1</v>
      </c>
    </row>
    <row r="283" spans="33:45" ht="16.5" customHeight="1" x14ac:dyDescent="0.2">
      <c r="AG283" s="1">
        <f t="shared" si="33"/>
        <v>0</v>
      </c>
      <c r="AH283" s="1">
        <v>1</v>
      </c>
      <c r="AM283" s="1">
        <f t="shared" si="32"/>
        <v>0</v>
      </c>
      <c r="AN283" s="1">
        <v>1</v>
      </c>
      <c r="AR283" s="1">
        <f t="shared" si="31"/>
        <v>0</v>
      </c>
      <c r="AS283" s="1">
        <v>1</v>
      </c>
    </row>
    <row r="284" spans="33:45" ht="16.5" customHeight="1" x14ac:dyDescent="0.2">
      <c r="AG284" s="1">
        <f t="shared" si="33"/>
        <v>0</v>
      </c>
      <c r="AH284" s="1">
        <v>1</v>
      </c>
      <c r="AM284" s="1">
        <f t="shared" si="32"/>
        <v>0</v>
      </c>
      <c r="AN284" s="1">
        <v>1</v>
      </c>
      <c r="AR284" s="1">
        <f t="shared" si="31"/>
        <v>0</v>
      </c>
      <c r="AS284" s="1">
        <v>1</v>
      </c>
    </row>
    <row r="285" spans="33:45" ht="16.5" customHeight="1" x14ac:dyDescent="0.2">
      <c r="AG285" s="1">
        <f t="shared" si="33"/>
        <v>0</v>
      </c>
      <c r="AH285" s="1">
        <v>1</v>
      </c>
      <c r="AM285" s="1">
        <f t="shared" si="32"/>
        <v>0</v>
      </c>
      <c r="AN285" s="1">
        <v>1</v>
      </c>
      <c r="AR285" s="1">
        <f t="shared" si="31"/>
        <v>0</v>
      </c>
      <c r="AS285" s="1">
        <v>1</v>
      </c>
    </row>
    <row r="286" spans="33:45" ht="16.5" customHeight="1" x14ac:dyDescent="0.2">
      <c r="AG286" s="1">
        <f t="shared" si="33"/>
        <v>0</v>
      </c>
      <c r="AH286" s="1">
        <v>1</v>
      </c>
      <c r="AM286" s="1">
        <f t="shared" si="32"/>
        <v>0</v>
      </c>
      <c r="AN286" s="1">
        <v>1</v>
      </c>
      <c r="AR286" s="1">
        <f t="shared" si="31"/>
        <v>0</v>
      </c>
      <c r="AS286" s="1">
        <v>1</v>
      </c>
    </row>
    <row r="287" spans="33:45" ht="16.5" customHeight="1" x14ac:dyDescent="0.2">
      <c r="AG287" s="1">
        <f t="shared" si="33"/>
        <v>0</v>
      </c>
      <c r="AH287" s="1">
        <v>1</v>
      </c>
      <c r="AM287" s="1">
        <f t="shared" si="32"/>
        <v>0</v>
      </c>
      <c r="AN287" s="1">
        <v>1</v>
      </c>
      <c r="AR287" s="1">
        <f t="shared" si="31"/>
        <v>0</v>
      </c>
      <c r="AS287" s="1">
        <v>1</v>
      </c>
    </row>
    <row r="288" spans="33:45" ht="16.5" customHeight="1" x14ac:dyDescent="0.2">
      <c r="AG288" s="1">
        <f t="shared" si="33"/>
        <v>0</v>
      </c>
      <c r="AH288" s="1">
        <v>1</v>
      </c>
      <c r="AM288" s="1">
        <f t="shared" si="32"/>
        <v>0</v>
      </c>
      <c r="AN288" s="1">
        <v>1</v>
      </c>
      <c r="AR288" s="1">
        <f t="shared" si="31"/>
        <v>0</v>
      </c>
      <c r="AS288" s="1">
        <v>1</v>
      </c>
    </row>
    <row r="289" spans="33:45" ht="16.5" customHeight="1" x14ac:dyDescent="0.2">
      <c r="AG289" s="1">
        <f t="shared" si="33"/>
        <v>0</v>
      </c>
      <c r="AH289" s="1">
        <v>1</v>
      </c>
      <c r="AM289" s="1">
        <f t="shared" si="32"/>
        <v>0</v>
      </c>
      <c r="AN289" s="1">
        <v>1</v>
      </c>
      <c r="AR289" s="1">
        <f t="shared" si="31"/>
        <v>0</v>
      </c>
      <c r="AS289" s="1">
        <v>1</v>
      </c>
    </row>
    <row r="290" spans="33:45" ht="16.5" customHeight="1" x14ac:dyDescent="0.2">
      <c r="AG290" s="1">
        <f t="shared" si="33"/>
        <v>0</v>
      </c>
      <c r="AH290" s="1">
        <v>1</v>
      </c>
      <c r="AM290" s="1">
        <f t="shared" si="32"/>
        <v>0</v>
      </c>
      <c r="AN290" s="1">
        <v>1</v>
      </c>
      <c r="AR290" s="1">
        <f t="shared" si="31"/>
        <v>0</v>
      </c>
      <c r="AS290" s="1">
        <v>1</v>
      </c>
    </row>
    <row r="291" spans="33:45" ht="16.5" customHeight="1" x14ac:dyDescent="0.2">
      <c r="AG291" s="1">
        <f t="shared" si="33"/>
        <v>0</v>
      </c>
      <c r="AH291" s="1">
        <v>1</v>
      </c>
      <c r="AM291" s="1">
        <f t="shared" si="32"/>
        <v>0</v>
      </c>
      <c r="AN291" s="1">
        <v>1</v>
      </c>
      <c r="AR291" s="1">
        <f t="shared" si="31"/>
        <v>0</v>
      </c>
      <c r="AS291" s="1">
        <v>1</v>
      </c>
    </row>
    <row r="292" spans="33:45" ht="16.5" customHeight="1" x14ac:dyDescent="0.2">
      <c r="AG292" s="1">
        <f t="shared" si="33"/>
        <v>0</v>
      </c>
      <c r="AH292" s="1">
        <v>1</v>
      </c>
      <c r="AM292" s="1">
        <f t="shared" si="32"/>
        <v>0</v>
      </c>
      <c r="AN292" s="1">
        <v>1</v>
      </c>
      <c r="AR292" s="1">
        <f t="shared" si="31"/>
        <v>0</v>
      </c>
      <c r="AS292" s="1">
        <v>1</v>
      </c>
    </row>
    <row r="293" spans="33:45" ht="16.5" customHeight="1" x14ac:dyDescent="0.2">
      <c r="AG293" s="1">
        <f t="shared" si="33"/>
        <v>0</v>
      </c>
      <c r="AH293" s="1">
        <v>1</v>
      </c>
      <c r="AM293" s="1">
        <f t="shared" si="32"/>
        <v>0</v>
      </c>
      <c r="AN293" s="1">
        <v>1</v>
      </c>
      <c r="AR293" s="1">
        <f t="shared" si="31"/>
        <v>0</v>
      </c>
      <c r="AS293" s="1">
        <v>1</v>
      </c>
    </row>
    <row r="294" spans="33:45" ht="16.5" customHeight="1" x14ac:dyDescent="0.2">
      <c r="AG294" s="1">
        <f t="shared" si="33"/>
        <v>0</v>
      </c>
      <c r="AH294" s="1">
        <v>1</v>
      </c>
      <c r="AM294" s="1">
        <f t="shared" si="32"/>
        <v>0</v>
      </c>
      <c r="AN294" s="1">
        <v>1</v>
      </c>
      <c r="AR294" s="1">
        <f t="shared" si="31"/>
        <v>0</v>
      </c>
      <c r="AS294" s="1">
        <v>1</v>
      </c>
    </row>
    <row r="295" spans="33:45" ht="16.5" customHeight="1" x14ac:dyDescent="0.2">
      <c r="AG295" s="1">
        <f t="shared" si="33"/>
        <v>0</v>
      </c>
      <c r="AH295" s="1">
        <v>1</v>
      </c>
      <c r="AM295" s="1">
        <f t="shared" si="32"/>
        <v>0</v>
      </c>
      <c r="AN295" s="1">
        <v>1</v>
      </c>
      <c r="AR295" s="1">
        <f t="shared" si="31"/>
        <v>0</v>
      </c>
      <c r="AS295" s="1">
        <v>1</v>
      </c>
    </row>
    <row r="296" spans="33:45" ht="16.5" customHeight="1" x14ac:dyDescent="0.2">
      <c r="AG296" s="1">
        <f t="shared" si="33"/>
        <v>0</v>
      </c>
      <c r="AH296" s="1">
        <v>1</v>
      </c>
      <c r="AM296" s="1">
        <f t="shared" si="32"/>
        <v>0</v>
      </c>
      <c r="AN296" s="1">
        <v>1</v>
      </c>
      <c r="AR296" s="1">
        <f t="shared" si="31"/>
        <v>0</v>
      </c>
      <c r="AS296" s="1">
        <v>1</v>
      </c>
    </row>
    <row r="297" spans="33:45" ht="16.5" customHeight="1" x14ac:dyDescent="0.2">
      <c r="AG297" s="1">
        <f t="shared" si="33"/>
        <v>0</v>
      </c>
      <c r="AH297" s="1">
        <v>1</v>
      </c>
      <c r="AM297" s="1">
        <f t="shared" si="32"/>
        <v>0</v>
      </c>
      <c r="AN297" s="1">
        <v>1</v>
      </c>
      <c r="AR297" s="1">
        <f t="shared" si="31"/>
        <v>0</v>
      </c>
      <c r="AS297" s="1">
        <v>1</v>
      </c>
    </row>
    <row r="298" spans="33:45" ht="16.5" customHeight="1" x14ac:dyDescent="0.2">
      <c r="AG298" s="1">
        <f t="shared" si="33"/>
        <v>0</v>
      </c>
      <c r="AH298" s="1">
        <v>1</v>
      </c>
      <c r="AM298" s="1">
        <f t="shared" si="32"/>
        <v>0</v>
      </c>
      <c r="AN298" s="1">
        <v>1</v>
      </c>
      <c r="AR298" s="1">
        <f t="shared" si="31"/>
        <v>0</v>
      </c>
      <c r="AS298" s="1">
        <v>1</v>
      </c>
    </row>
    <row r="299" spans="33:45" ht="16.5" customHeight="1" x14ac:dyDescent="0.2">
      <c r="AG299" s="1">
        <f t="shared" si="33"/>
        <v>0</v>
      </c>
      <c r="AH299" s="1">
        <v>1</v>
      </c>
      <c r="AM299" s="1">
        <f t="shared" si="32"/>
        <v>0</v>
      </c>
      <c r="AN299" s="1">
        <v>1</v>
      </c>
      <c r="AR299" s="1">
        <f t="shared" si="31"/>
        <v>0</v>
      </c>
      <c r="AS299" s="1">
        <v>1</v>
      </c>
    </row>
    <row r="300" spans="33:45" ht="16.5" customHeight="1" x14ac:dyDescent="0.2">
      <c r="AG300" s="1">
        <f t="shared" si="33"/>
        <v>0</v>
      </c>
      <c r="AH300" s="1">
        <v>1</v>
      </c>
      <c r="AM300" s="1">
        <f t="shared" si="32"/>
        <v>0</v>
      </c>
      <c r="AN300" s="1">
        <v>1</v>
      </c>
      <c r="AR300" s="1">
        <f t="shared" si="31"/>
        <v>0</v>
      </c>
      <c r="AS300" s="1">
        <v>1</v>
      </c>
    </row>
    <row r="301" spans="33:45" ht="16.5" customHeight="1" x14ac:dyDescent="0.2">
      <c r="AG301" s="1">
        <f t="shared" si="33"/>
        <v>0</v>
      </c>
      <c r="AH301" s="1">
        <v>1</v>
      </c>
      <c r="AM301" s="1">
        <f t="shared" si="32"/>
        <v>0</v>
      </c>
      <c r="AN301" s="1">
        <v>1</v>
      </c>
      <c r="AR301" s="1">
        <f t="shared" si="31"/>
        <v>0</v>
      </c>
      <c r="AS301" s="1">
        <v>1</v>
      </c>
    </row>
    <row r="302" spans="33:45" ht="16.5" customHeight="1" x14ac:dyDescent="0.2">
      <c r="AG302" s="1">
        <f t="shared" si="33"/>
        <v>0</v>
      </c>
      <c r="AH302" s="1">
        <v>1</v>
      </c>
      <c r="AM302" s="1">
        <f t="shared" si="32"/>
        <v>0</v>
      </c>
      <c r="AN302" s="1">
        <v>1</v>
      </c>
      <c r="AR302" s="1">
        <f t="shared" si="31"/>
        <v>0</v>
      </c>
      <c r="AS302" s="1">
        <v>1</v>
      </c>
    </row>
    <row r="303" spans="33:45" ht="16.5" customHeight="1" x14ac:dyDescent="0.2">
      <c r="AG303" s="1">
        <f t="shared" si="33"/>
        <v>0</v>
      </c>
      <c r="AH303" s="1">
        <v>1</v>
      </c>
      <c r="AM303" s="1">
        <f t="shared" si="32"/>
        <v>0</v>
      </c>
      <c r="AN303" s="1">
        <v>1</v>
      </c>
      <c r="AR303" s="1">
        <f t="shared" si="31"/>
        <v>0</v>
      </c>
      <c r="AS303" s="1">
        <v>1</v>
      </c>
    </row>
    <row r="304" spans="33:45" ht="16.5" customHeight="1" x14ac:dyDescent="0.2">
      <c r="AG304" s="1">
        <f t="shared" si="33"/>
        <v>0</v>
      </c>
      <c r="AH304" s="1">
        <v>1</v>
      </c>
      <c r="AM304" s="1">
        <f t="shared" si="32"/>
        <v>0</v>
      </c>
      <c r="AN304" s="1">
        <v>1</v>
      </c>
      <c r="AR304" s="1">
        <f t="shared" si="31"/>
        <v>0</v>
      </c>
      <c r="AS304" s="1">
        <v>1</v>
      </c>
    </row>
    <row r="305" spans="33:45" ht="16.5" customHeight="1" x14ac:dyDescent="0.2">
      <c r="AG305" s="1">
        <f t="shared" si="33"/>
        <v>0</v>
      </c>
      <c r="AH305" s="1">
        <v>1</v>
      </c>
      <c r="AM305" s="1">
        <f t="shared" si="32"/>
        <v>0</v>
      </c>
      <c r="AN305" s="1">
        <v>1</v>
      </c>
      <c r="AR305" s="1">
        <f t="shared" si="31"/>
        <v>0</v>
      </c>
      <c r="AS305" s="1">
        <v>1</v>
      </c>
    </row>
    <row r="306" spans="33:45" ht="16.5" customHeight="1" x14ac:dyDescent="0.2">
      <c r="AG306" s="1">
        <f t="shared" si="33"/>
        <v>0</v>
      </c>
      <c r="AH306" s="1">
        <v>1</v>
      </c>
      <c r="AM306" s="1">
        <f t="shared" si="32"/>
        <v>0</v>
      </c>
      <c r="AN306" s="1">
        <v>1</v>
      </c>
      <c r="AR306" s="1">
        <f t="shared" si="31"/>
        <v>0</v>
      </c>
      <c r="AS306" s="1">
        <v>1</v>
      </c>
    </row>
    <row r="307" spans="33:45" ht="16.5" customHeight="1" x14ac:dyDescent="0.2">
      <c r="AG307" s="1">
        <f t="shared" si="33"/>
        <v>0</v>
      </c>
      <c r="AH307" s="1">
        <v>1</v>
      </c>
      <c r="AM307" s="1">
        <f t="shared" si="32"/>
        <v>0</v>
      </c>
      <c r="AN307" s="1">
        <v>1</v>
      </c>
      <c r="AR307" s="1">
        <f t="shared" si="31"/>
        <v>0</v>
      </c>
      <c r="AS307" s="1">
        <v>1</v>
      </c>
    </row>
    <row r="308" spans="33:45" ht="16.5" customHeight="1" x14ac:dyDescent="0.2">
      <c r="AG308" s="1">
        <f t="shared" si="33"/>
        <v>0</v>
      </c>
      <c r="AH308" s="1">
        <v>1</v>
      </c>
      <c r="AM308" s="1">
        <f t="shared" si="32"/>
        <v>0</v>
      </c>
      <c r="AN308" s="1">
        <v>1</v>
      </c>
      <c r="AR308" s="1">
        <f t="shared" si="31"/>
        <v>0</v>
      </c>
      <c r="AS308" s="1">
        <v>1</v>
      </c>
    </row>
    <row r="309" spans="33:45" ht="16.5" customHeight="1" x14ac:dyDescent="0.2">
      <c r="AG309" s="1">
        <f t="shared" si="33"/>
        <v>0</v>
      </c>
      <c r="AH309" s="1">
        <v>1</v>
      </c>
      <c r="AM309" s="1">
        <f t="shared" si="32"/>
        <v>0</v>
      </c>
      <c r="AN309" s="1">
        <v>1</v>
      </c>
      <c r="AR309" s="1">
        <f t="shared" si="31"/>
        <v>0</v>
      </c>
      <c r="AS309" s="1">
        <v>1</v>
      </c>
    </row>
    <row r="310" spans="33:45" ht="16.5" customHeight="1" x14ac:dyDescent="0.2">
      <c r="AG310" s="1">
        <f t="shared" si="33"/>
        <v>0</v>
      </c>
      <c r="AH310" s="1">
        <v>1</v>
      </c>
      <c r="AM310" s="1">
        <f t="shared" si="32"/>
        <v>0</v>
      </c>
      <c r="AN310" s="1">
        <v>1</v>
      </c>
      <c r="AR310" s="1">
        <f t="shared" si="31"/>
        <v>0</v>
      </c>
      <c r="AS310" s="1">
        <v>1</v>
      </c>
    </row>
    <row r="311" spans="33:45" ht="16.5" customHeight="1" x14ac:dyDescent="0.2">
      <c r="AG311" s="1">
        <f t="shared" si="33"/>
        <v>0</v>
      </c>
      <c r="AH311" s="1">
        <v>1</v>
      </c>
      <c r="AM311" s="1">
        <f t="shared" si="32"/>
        <v>0</v>
      </c>
      <c r="AN311" s="1">
        <v>1</v>
      </c>
      <c r="AR311" s="1">
        <f t="shared" si="31"/>
        <v>0</v>
      </c>
      <c r="AS311" s="1">
        <v>1</v>
      </c>
    </row>
    <row r="312" spans="33:45" ht="16.5" customHeight="1" x14ac:dyDescent="0.2">
      <c r="AG312" s="1">
        <f t="shared" si="33"/>
        <v>0</v>
      </c>
      <c r="AH312" s="1">
        <v>1</v>
      </c>
      <c r="AM312" s="1">
        <f t="shared" si="32"/>
        <v>0</v>
      </c>
      <c r="AN312" s="1">
        <v>1</v>
      </c>
      <c r="AR312" s="1">
        <f t="shared" si="31"/>
        <v>0</v>
      </c>
      <c r="AS312" s="1">
        <v>1</v>
      </c>
    </row>
    <row r="313" spans="33:45" ht="16.5" customHeight="1" x14ac:dyDescent="0.2">
      <c r="AG313" s="1">
        <f t="shared" si="33"/>
        <v>0</v>
      </c>
      <c r="AH313" s="1">
        <v>1</v>
      </c>
      <c r="AM313" s="1">
        <f t="shared" si="32"/>
        <v>0</v>
      </c>
      <c r="AN313" s="1">
        <v>1</v>
      </c>
      <c r="AR313" s="1">
        <f t="shared" si="31"/>
        <v>0</v>
      </c>
      <c r="AS313" s="1">
        <v>1</v>
      </c>
    </row>
    <row r="314" spans="33:45" ht="16.5" customHeight="1" x14ac:dyDescent="0.2">
      <c r="AG314" s="1">
        <f t="shared" si="33"/>
        <v>0</v>
      </c>
      <c r="AH314" s="1">
        <v>1</v>
      </c>
      <c r="AM314" s="1">
        <f t="shared" si="32"/>
        <v>0</v>
      </c>
      <c r="AN314" s="1">
        <v>1</v>
      </c>
      <c r="AR314" s="1">
        <f t="shared" si="31"/>
        <v>0</v>
      </c>
      <c r="AS314" s="1">
        <v>1</v>
      </c>
    </row>
    <row r="315" spans="33:45" ht="16.5" customHeight="1" x14ac:dyDescent="0.2">
      <c r="AG315" s="1">
        <f t="shared" si="33"/>
        <v>0</v>
      </c>
      <c r="AH315" s="1">
        <v>1</v>
      </c>
      <c r="AM315" s="1">
        <f t="shared" si="32"/>
        <v>0</v>
      </c>
      <c r="AN315" s="1">
        <v>1</v>
      </c>
      <c r="AR315" s="1">
        <f t="shared" si="31"/>
        <v>0</v>
      </c>
      <c r="AS315" s="1">
        <v>1</v>
      </c>
    </row>
    <row r="316" spans="33:45" ht="16.5" customHeight="1" x14ac:dyDescent="0.2">
      <c r="AG316" s="1">
        <f t="shared" si="33"/>
        <v>0</v>
      </c>
      <c r="AH316" s="1">
        <v>1</v>
      </c>
      <c r="AM316" s="1">
        <f t="shared" si="32"/>
        <v>0</v>
      </c>
      <c r="AN316" s="1">
        <v>1</v>
      </c>
      <c r="AR316" s="1">
        <f t="shared" si="31"/>
        <v>0</v>
      </c>
      <c r="AS316" s="1">
        <v>1</v>
      </c>
    </row>
    <row r="317" spans="33:45" ht="16.5" customHeight="1" x14ac:dyDescent="0.2">
      <c r="AG317" s="1">
        <f t="shared" si="33"/>
        <v>0</v>
      </c>
      <c r="AH317" s="1">
        <v>1</v>
      </c>
      <c r="AM317" s="1">
        <f t="shared" si="32"/>
        <v>0</v>
      </c>
      <c r="AN317" s="1">
        <v>1</v>
      </c>
      <c r="AR317" s="1">
        <f t="shared" si="31"/>
        <v>0</v>
      </c>
      <c r="AS317" s="1">
        <v>1</v>
      </c>
    </row>
    <row r="318" spans="33:45" ht="16.5" customHeight="1" x14ac:dyDescent="0.2">
      <c r="AG318" s="1">
        <f t="shared" si="33"/>
        <v>0</v>
      </c>
      <c r="AH318" s="1">
        <v>1</v>
      </c>
      <c r="AM318" s="1">
        <f t="shared" si="32"/>
        <v>0</v>
      </c>
      <c r="AN318" s="1">
        <v>1</v>
      </c>
      <c r="AR318" s="1">
        <f t="shared" si="31"/>
        <v>0</v>
      </c>
      <c r="AS318" s="1">
        <v>1</v>
      </c>
    </row>
    <row r="319" spans="33:45" ht="16.5" customHeight="1" x14ac:dyDescent="0.2">
      <c r="AG319" s="1">
        <f t="shared" si="33"/>
        <v>0</v>
      </c>
      <c r="AH319" s="1">
        <v>1</v>
      </c>
      <c r="AM319" s="1">
        <f t="shared" si="32"/>
        <v>0</v>
      </c>
      <c r="AN319" s="1">
        <v>1</v>
      </c>
      <c r="AR319" s="1">
        <f t="shared" si="31"/>
        <v>0</v>
      </c>
      <c r="AS319" s="1">
        <v>1</v>
      </c>
    </row>
    <row r="320" spans="33:45" ht="16.5" customHeight="1" x14ac:dyDescent="0.2">
      <c r="AG320" s="1">
        <f t="shared" si="33"/>
        <v>0</v>
      </c>
      <c r="AH320" s="1">
        <v>1</v>
      </c>
      <c r="AM320" s="1">
        <f t="shared" si="32"/>
        <v>0</v>
      </c>
      <c r="AN320" s="1">
        <v>1</v>
      </c>
      <c r="AR320" s="1">
        <f t="shared" ref="AR320:AR383" si="34">AO320*10000+AP320*100+AQ320</f>
        <v>0</v>
      </c>
      <c r="AS320" s="1">
        <v>1</v>
      </c>
    </row>
    <row r="321" spans="33:45" ht="16.5" customHeight="1" x14ac:dyDescent="0.2">
      <c r="AG321" s="1">
        <f t="shared" si="33"/>
        <v>0</v>
      </c>
      <c r="AH321" s="1">
        <v>1</v>
      </c>
      <c r="AM321" s="1">
        <f t="shared" si="32"/>
        <v>0</v>
      </c>
      <c r="AN321" s="1">
        <v>1</v>
      </c>
      <c r="AR321" s="1">
        <f t="shared" si="34"/>
        <v>0</v>
      </c>
      <c r="AS321" s="1">
        <v>1</v>
      </c>
    </row>
    <row r="322" spans="33:45" ht="16.5" customHeight="1" x14ac:dyDescent="0.2">
      <c r="AG322" s="1">
        <f t="shared" si="33"/>
        <v>0</v>
      </c>
      <c r="AH322" s="1">
        <v>1</v>
      </c>
      <c r="AM322" s="1">
        <f t="shared" ref="AM322:AM385" si="35">AJ322*10000+AK322*100+AL322</f>
        <v>0</v>
      </c>
      <c r="AN322" s="1">
        <v>1</v>
      </c>
      <c r="AR322" s="1">
        <f t="shared" si="34"/>
        <v>0</v>
      </c>
      <c r="AS322" s="1">
        <v>1</v>
      </c>
    </row>
    <row r="323" spans="33:45" ht="16.5" customHeight="1" x14ac:dyDescent="0.2">
      <c r="AG323" s="1">
        <f t="shared" ref="AG323:AG386" si="36">AD323*10000+AE323*100+AF323</f>
        <v>0</v>
      </c>
      <c r="AH323" s="1">
        <v>1</v>
      </c>
      <c r="AM323" s="1">
        <f t="shared" si="35"/>
        <v>0</v>
      </c>
      <c r="AN323" s="1">
        <v>1</v>
      </c>
      <c r="AR323" s="1">
        <f t="shared" si="34"/>
        <v>0</v>
      </c>
      <c r="AS323" s="1">
        <v>1</v>
      </c>
    </row>
    <row r="324" spans="33:45" ht="16.5" customHeight="1" x14ac:dyDescent="0.2">
      <c r="AG324" s="1">
        <f t="shared" si="36"/>
        <v>0</v>
      </c>
      <c r="AH324" s="1">
        <v>1</v>
      </c>
      <c r="AM324" s="1">
        <f t="shared" si="35"/>
        <v>0</v>
      </c>
      <c r="AN324" s="1">
        <v>1</v>
      </c>
      <c r="AR324" s="1">
        <f t="shared" si="34"/>
        <v>0</v>
      </c>
      <c r="AS324" s="1">
        <v>1</v>
      </c>
    </row>
    <row r="325" spans="33:45" ht="16.5" customHeight="1" x14ac:dyDescent="0.2">
      <c r="AG325" s="1">
        <f t="shared" si="36"/>
        <v>0</v>
      </c>
      <c r="AH325" s="1">
        <v>1</v>
      </c>
      <c r="AM325" s="1">
        <f t="shared" si="35"/>
        <v>0</v>
      </c>
      <c r="AN325" s="1">
        <v>1</v>
      </c>
      <c r="AR325" s="1">
        <f t="shared" si="34"/>
        <v>0</v>
      </c>
      <c r="AS325" s="1">
        <v>1</v>
      </c>
    </row>
    <row r="326" spans="33:45" ht="16.5" customHeight="1" x14ac:dyDescent="0.2">
      <c r="AG326" s="1">
        <f t="shared" si="36"/>
        <v>0</v>
      </c>
      <c r="AH326" s="1">
        <v>1</v>
      </c>
      <c r="AM326" s="1">
        <f t="shared" si="35"/>
        <v>0</v>
      </c>
      <c r="AN326" s="1">
        <v>1</v>
      </c>
      <c r="AR326" s="1">
        <f t="shared" si="34"/>
        <v>0</v>
      </c>
      <c r="AS326" s="1">
        <v>1</v>
      </c>
    </row>
    <row r="327" spans="33:45" ht="16.5" customHeight="1" x14ac:dyDescent="0.2">
      <c r="AG327" s="1">
        <f t="shared" si="36"/>
        <v>0</v>
      </c>
      <c r="AH327" s="1">
        <v>1</v>
      </c>
      <c r="AM327" s="1">
        <f t="shared" si="35"/>
        <v>0</v>
      </c>
      <c r="AN327" s="1">
        <v>1</v>
      </c>
      <c r="AR327" s="1">
        <f t="shared" si="34"/>
        <v>0</v>
      </c>
      <c r="AS327" s="1">
        <v>1</v>
      </c>
    </row>
    <row r="328" spans="33:45" ht="16.5" customHeight="1" x14ac:dyDescent="0.2">
      <c r="AG328" s="1">
        <f t="shared" si="36"/>
        <v>0</v>
      </c>
      <c r="AH328" s="1">
        <v>1</v>
      </c>
      <c r="AM328" s="1">
        <f t="shared" si="35"/>
        <v>0</v>
      </c>
      <c r="AN328" s="1">
        <v>1</v>
      </c>
      <c r="AR328" s="1">
        <f t="shared" si="34"/>
        <v>0</v>
      </c>
      <c r="AS328" s="1">
        <v>1</v>
      </c>
    </row>
    <row r="329" spans="33:45" ht="16.5" customHeight="1" x14ac:dyDescent="0.2">
      <c r="AG329" s="1">
        <f t="shared" si="36"/>
        <v>0</v>
      </c>
      <c r="AH329" s="1">
        <v>1</v>
      </c>
      <c r="AM329" s="1">
        <f t="shared" si="35"/>
        <v>0</v>
      </c>
      <c r="AN329" s="1">
        <v>1</v>
      </c>
      <c r="AR329" s="1">
        <f t="shared" si="34"/>
        <v>0</v>
      </c>
      <c r="AS329" s="1">
        <v>1</v>
      </c>
    </row>
    <row r="330" spans="33:45" ht="16.5" customHeight="1" x14ac:dyDescent="0.2">
      <c r="AG330" s="1">
        <f t="shared" si="36"/>
        <v>0</v>
      </c>
      <c r="AH330" s="1">
        <v>1</v>
      </c>
      <c r="AM330" s="1">
        <f t="shared" si="35"/>
        <v>0</v>
      </c>
      <c r="AN330" s="1">
        <v>1</v>
      </c>
      <c r="AR330" s="1">
        <f t="shared" si="34"/>
        <v>0</v>
      </c>
      <c r="AS330" s="1">
        <v>1</v>
      </c>
    </row>
    <row r="331" spans="33:45" ht="16.5" customHeight="1" x14ac:dyDescent="0.2">
      <c r="AG331" s="1">
        <f t="shared" si="36"/>
        <v>0</v>
      </c>
      <c r="AH331" s="1">
        <v>1</v>
      </c>
      <c r="AM331" s="1">
        <f t="shared" si="35"/>
        <v>0</v>
      </c>
      <c r="AN331" s="1">
        <v>1</v>
      </c>
      <c r="AR331" s="1">
        <f t="shared" si="34"/>
        <v>0</v>
      </c>
      <c r="AS331" s="1">
        <v>1</v>
      </c>
    </row>
    <row r="332" spans="33:45" ht="16.5" customHeight="1" x14ac:dyDescent="0.2">
      <c r="AG332" s="1">
        <f t="shared" si="36"/>
        <v>0</v>
      </c>
      <c r="AH332" s="1">
        <v>1</v>
      </c>
      <c r="AM332" s="1">
        <f t="shared" si="35"/>
        <v>0</v>
      </c>
      <c r="AN332" s="1">
        <v>1</v>
      </c>
      <c r="AR332" s="1">
        <f t="shared" si="34"/>
        <v>0</v>
      </c>
      <c r="AS332" s="1">
        <v>1</v>
      </c>
    </row>
    <row r="333" spans="33:45" ht="16.5" customHeight="1" x14ac:dyDescent="0.2">
      <c r="AG333" s="1">
        <f t="shared" si="36"/>
        <v>0</v>
      </c>
      <c r="AH333" s="1">
        <v>1</v>
      </c>
      <c r="AM333" s="1">
        <f t="shared" si="35"/>
        <v>0</v>
      </c>
      <c r="AN333" s="1">
        <v>1</v>
      </c>
      <c r="AR333" s="1">
        <f t="shared" si="34"/>
        <v>0</v>
      </c>
      <c r="AS333" s="1">
        <v>1</v>
      </c>
    </row>
    <row r="334" spans="33:45" ht="16.5" customHeight="1" x14ac:dyDescent="0.2">
      <c r="AG334" s="1">
        <f t="shared" si="36"/>
        <v>0</v>
      </c>
      <c r="AH334" s="1">
        <v>1</v>
      </c>
      <c r="AM334" s="1">
        <f t="shared" si="35"/>
        <v>0</v>
      </c>
      <c r="AN334" s="1">
        <v>1</v>
      </c>
      <c r="AR334" s="1">
        <f t="shared" si="34"/>
        <v>0</v>
      </c>
      <c r="AS334" s="1">
        <v>1</v>
      </c>
    </row>
    <row r="335" spans="33:45" ht="16.5" customHeight="1" x14ac:dyDescent="0.2">
      <c r="AG335" s="1">
        <f t="shared" si="36"/>
        <v>0</v>
      </c>
      <c r="AH335" s="1">
        <v>1</v>
      </c>
      <c r="AM335" s="1">
        <f t="shared" si="35"/>
        <v>0</v>
      </c>
      <c r="AN335" s="1">
        <v>1</v>
      </c>
      <c r="AR335" s="1">
        <f t="shared" si="34"/>
        <v>0</v>
      </c>
      <c r="AS335" s="1">
        <v>1</v>
      </c>
    </row>
    <row r="336" spans="33:45" ht="16.5" customHeight="1" x14ac:dyDescent="0.2">
      <c r="AG336" s="1">
        <f t="shared" si="36"/>
        <v>0</v>
      </c>
      <c r="AH336" s="1">
        <v>1</v>
      </c>
      <c r="AM336" s="1">
        <f t="shared" si="35"/>
        <v>0</v>
      </c>
      <c r="AN336" s="1">
        <v>1</v>
      </c>
      <c r="AR336" s="1">
        <f t="shared" si="34"/>
        <v>0</v>
      </c>
      <c r="AS336" s="1">
        <v>1</v>
      </c>
    </row>
    <row r="337" spans="33:45" ht="16.5" customHeight="1" x14ac:dyDescent="0.2">
      <c r="AG337" s="1">
        <f t="shared" si="36"/>
        <v>0</v>
      </c>
      <c r="AH337" s="1">
        <v>1</v>
      </c>
      <c r="AM337" s="1">
        <f t="shared" si="35"/>
        <v>0</v>
      </c>
      <c r="AN337" s="1">
        <v>1</v>
      </c>
      <c r="AR337" s="1">
        <f t="shared" si="34"/>
        <v>0</v>
      </c>
      <c r="AS337" s="1">
        <v>1</v>
      </c>
    </row>
    <row r="338" spans="33:45" ht="16.5" customHeight="1" x14ac:dyDescent="0.2">
      <c r="AG338" s="1">
        <f t="shared" si="36"/>
        <v>0</v>
      </c>
      <c r="AH338" s="1">
        <v>1</v>
      </c>
      <c r="AM338" s="1">
        <f t="shared" si="35"/>
        <v>0</v>
      </c>
      <c r="AN338" s="1">
        <v>1</v>
      </c>
      <c r="AR338" s="1">
        <f t="shared" si="34"/>
        <v>0</v>
      </c>
      <c r="AS338" s="1">
        <v>1</v>
      </c>
    </row>
    <row r="339" spans="33:45" ht="16.5" customHeight="1" x14ac:dyDescent="0.2">
      <c r="AG339" s="1">
        <f t="shared" si="36"/>
        <v>0</v>
      </c>
      <c r="AH339" s="1">
        <v>1</v>
      </c>
      <c r="AM339" s="1">
        <f t="shared" si="35"/>
        <v>0</v>
      </c>
      <c r="AN339" s="1">
        <v>1</v>
      </c>
      <c r="AR339" s="1">
        <f t="shared" si="34"/>
        <v>0</v>
      </c>
      <c r="AS339" s="1">
        <v>1</v>
      </c>
    </row>
    <row r="340" spans="33:45" ht="16.5" customHeight="1" x14ac:dyDescent="0.2">
      <c r="AG340" s="1">
        <f t="shared" si="36"/>
        <v>0</v>
      </c>
      <c r="AH340" s="1">
        <v>1</v>
      </c>
      <c r="AM340" s="1">
        <f t="shared" si="35"/>
        <v>0</v>
      </c>
      <c r="AN340" s="1">
        <v>1</v>
      </c>
      <c r="AR340" s="1">
        <f t="shared" si="34"/>
        <v>0</v>
      </c>
      <c r="AS340" s="1">
        <v>1</v>
      </c>
    </row>
    <row r="341" spans="33:45" ht="16.5" customHeight="1" x14ac:dyDescent="0.2">
      <c r="AG341" s="1">
        <f t="shared" si="36"/>
        <v>0</v>
      </c>
      <c r="AH341" s="1">
        <v>1</v>
      </c>
      <c r="AM341" s="1">
        <f t="shared" si="35"/>
        <v>0</v>
      </c>
      <c r="AN341" s="1">
        <v>1</v>
      </c>
      <c r="AR341" s="1">
        <f t="shared" si="34"/>
        <v>0</v>
      </c>
      <c r="AS341" s="1">
        <v>1</v>
      </c>
    </row>
    <row r="342" spans="33:45" ht="16.5" customHeight="1" x14ac:dyDescent="0.2">
      <c r="AG342" s="1">
        <f t="shared" si="36"/>
        <v>0</v>
      </c>
      <c r="AH342" s="1">
        <v>1</v>
      </c>
      <c r="AM342" s="1">
        <f t="shared" si="35"/>
        <v>0</v>
      </c>
      <c r="AN342" s="1">
        <v>1</v>
      </c>
      <c r="AR342" s="1">
        <f t="shared" si="34"/>
        <v>0</v>
      </c>
      <c r="AS342" s="1">
        <v>1</v>
      </c>
    </row>
    <row r="343" spans="33:45" ht="16.5" customHeight="1" x14ac:dyDescent="0.2">
      <c r="AG343" s="1">
        <f t="shared" si="36"/>
        <v>0</v>
      </c>
      <c r="AH343" s="1">
        <v>1</v>
      </c>
      <c r="AM343" s="1">
        <f t="shared" si="35"/>
        <v>0</v>
      </c>
      <c r="AN343" s="1">
        <v>1</v>
      </c>
      <c r="AR343" s="1">
        <f t="shared" si="34"/>
        <v>0</v>
      </c>
      <c r="AS343" s="1">
        <v>1</v>
      </c>
    </row>
    <row r="344" spans="33:45" ht="16.5" customHeight="1" x14ac:dyDescent="0.2">
      <c r="AG344" s="1">
        <f t="shared" si="36"/>
        <v>0</v>
      </c>
      <c r="AH344" s="1">
        <v>1</v>
      </c>
      <c r="AM344" s="1">
        <f t="shared" si="35"/>
        <v>0</v>
      </c>
      <c r="AN344" s="1">
        <v>1</v>
      </c>
      <c r="AR344" s="1">
        <f t="shared" si="34"/>
        <v>0</v>
      </c>
      <c r="AS344" s="1">
        <v>1</v>
      </c>
    </row>
    <row r="345" spans="33:45" ht="16.5" customHeight="1" x14ac:dyDescent="0.2">
      <c r="AG345" s="1">
        <f t="shared" si="36"/>
        <v>0</v>
      </c>
      <c r="AH345" s="1">
        <v>1</v>
      </c>
      <c r="AM345" s="1">
        <f t="shared" si="35"/>
        <v>0</v>
      </c>
      <c r="AN345" s="1">
        <v>1</v>
      </c>
      <c r="AR345" s="1">
        <f t="shared" si="34"/>
        <v>0</v>
      </c>
      <c r="AS345" s="1">
        <v>1</v>
      </c>
    </row>
    <row r="346" spans="33:45" ht="16.5" customHeight="1" x14ac:dyDescent="0.2">
      <c r="AG346" s="1">
        <f t="shared" si="36"/>
        <v>0</v>
      </c>
      <c r="AH346" s="1">
        <v>1</v>
      </c>
      <c r="AM346" s="1">
        <f t="shared" si="35"/>
        <v>0</v>
      </c>
      <c r="AN346" s="1">
        <v>1</v>
      </c>
      <c r="AR346" s="1">
        <f t="shared" si="34"/>
        <v>0</v>
      </c>
      <c r="AS346" s="1">
        <v>1</v>
      </c>
    </row>
    <row r="347" spans="33:45" ht="16.5" customHeight="1" x14ac:dyDescent="0.2">
      <c r="AG347" s="1">
        <f t="shared" si="36"/>
        <v>0</v>
      </c>
      <c r="AH347" s="1">
        <v>1</v>
      </c>
      <c r="AM347" s="1">
        <f t="shared" si="35"/>
        <v>0</v>
      </c>
      <c r="AN347" s="1">
        <v>1</v>
      </c>
      <c r="AR347" s="1">
        <f t="shared" si="34"/>
        <v>0</v>
      </c>
      <c r="AS347" s="1">
        <v>1</v>
      </c>
    </row>
    <row r="348" spans="33:45" ht="16.5" customHeight="1" x14ac:dyDescent="0.2">
      <c r="AG348" s="1">
        <f t="shared" si="36"/>
        <v>0</v>
      </c>
      <c r="AH348" s="1">
        <v>1</v>
      </c>
      <c r="AM348" s="1">
        <f t="shared" si="35"/>
        <v>0</v>
      </c>
      <c r="AN348" s="1">
        <v>1</v>
      </c>
      <c r="AR348" s="1">
        <f t="shared" si="34"/>
        <v>0</v>
      </c>
      <c r="AS348" s="1">
        <v>1</v>
      </c>
    </row>
    <row r="349" spans="33:45" ht="16.5" customHeight="1" x14ac:dyDescent="0.2">
      <c r="AG349" s="1">
        <f t="shared" si="36"/>
        <v>0</v>
      </c>
      <c r="AH349" s="1">
        <v>1</v>
      </c>
      <c r="AM349" s="1">
        <f t="shared" si="35"/>
        <v>0</v>
      </c>
      <c r="AN349" s="1">
        <v>1</v>
      </c>
      <c r="AR349" s="1">
        <f t="shared" si="34"/>
        <v>0</v>
      </c>
      <c r="AS349" s="1">
        <v>1</v>
      </c>
    </row>
    <row r="350" spans="33:45" ht="16.5" customHeight="1" x14ac:dyDescent="0.2">
      <c r="AG350" s="1">
        <f t="shared" si="36"/>
        <v>0</v>
      </c>
      <c r="AH350" s="1">
        <v>1</v>
      </c>
      <c r="AM350" s="1">
        <f t="shared" si="35"/>
        <v>0</v>
      </c>
      <c r="AN350" s="1">
        <v>1</v>
      </c>
      <c r="AR350" s="1">
        <f t="shared" si="34"/>
        <v>0</v>
      </c>
      <c r="AS350" s="1">
        <v>1</v>
      </c>
    </row>
    <row r="351" spans="33:45" ht="16.5" customHeight="1" x14ac:dyDescent="0.2">
      <c r="AG351" s="1">
        <f t="shared" si="36"/>
        <v>0</v>
      </c>
      <c r="AH351" s="1">
        <v>1</v>
      </c>
      <c r="AM351" s="1">
        <f t="shared" si="35"/>
        <v>0</v>
      </c>
      <c r="AN351" s="1">
        <v>1</v>
      </c>
      <c r="AR351" s="1">
        <f t="shared" si="34"/>
        <v>0</v>
      </c>
      <c r="AS351" s="1">
        <v>1</v>
      </c>
    </row>
    <row r="352" spans="33:45" ht="16.5" customHeight="1" x14ac:dyDescent="0.2">
      <c r="AG352" s="1">
        <f t="shared" si="36"/>
        <v>0</v>
      </c>
      <c r="AH352" s="1">
        <v>1</v>
      </c>
      <c r="AM352" s="1">
        <f t="shared" si="35"/>
        <v>0</v>
      </c>
      <c r="AN352" s="1">
        <v>1</v>
      </c>
      <c r="AR352" s="1">
        <f t="shared" si="34"/>
        <v>0</v>
      </c>
      <c r="AS352" s="1">
        <v>1</v>
      </c>
    </row>
    <row r="353" spans="33:45" ht="16.5" customHeight="1" x14ac:dyDescent="0.2">
      <c r="AG353" s="1">
        <f t="shared" si="36"/>
        <v>0</v>
      </c>
      <c r="AH353" s="1">
        <v>1</v>
      </c>
      <c r="AM353" s="1">
        <f t="shared" si="35"/>
        <v>0</v>
      </c>
      <c r="AN353" s="1">
        <v>1</v>
      </c>
      <c r="AR353" s="1">
        <f t="shared" si="34"/>
        <v>0</v>
      </c>
      <c r="AS353" s="1">
        <v>1</v>
      </c>
    </row>
    <row r="354" spans="33:45" ht="16.5" customHeight="1" x14ac:dyDescent="0.2">
      <c r="AG354" s="1">
        <f t="shared" si="36"/>
        <v>0</v>
      </c>
      <c r="AH354" s="1">
        <v>1</v>
      </c>
      <c r="AM354" s="1">
        <f t="shared" si="35"/>
        <v>0</v>
      </c>
      <c r="AN354" s="1">
        <v>1</v>
      </c>
      <c r="AR354" s="1">
        <f t="shared" si="34"/>
        <v>0</v>
      </c>
      <c r="AS354" s="1">
        <v>1</v>
      </c>
    </row>
    <row r="355" spans="33:45" ht="16.5" customHeight="1" x14ac:dyDescent="0.2">
      <c r="AG355" s="1">
        <f t="shared" si="36"/>
        <v>0</v>
      </c>
      <c r="AH355" s="1">
        <v>1</v>
      </c>
      <c r="AM355" s="1">
        <f t="shared" si="35"/>
        <v>0</v>
      </c>
      <c r="AN355" s="1">
        <v>1</v>
      </c>
      <c r="AR355" s="1">
        <f t="shared" si="34"/>
        <v>0</v>
      </c>
      <c r="AS355" s="1">
        <v>1</v>
      </c>
    </row>
    <row r="356" spans="33:45" ht="16.5" customHeight="1" x14ac:dyDescent="0.2">
      <c r="AG356" s="1">
        <f t="shared" si="36"/>
        <v>0</v>
      </c>
      <c r="AH356" s="1">
        <v>1</v>
      </c>
      <c r="AM356" s="1">
        <f t="shared" si="35"/>
        <v>0</v>
      </c>
      <c r="AN356" s="1">
        <v>1</v>
      </c>
      <c r="AR356" s="1">
        <f t="shared" si="34"/>
        <v>0</v>
      </c>
      <c r="AS356" s="1">
        <v>1</v>
      </c>
    </row>
    <row r="357" spans="33:45" ht="16.5" customHeight="1" x14ac:dyDescent="0.2">
      <c r="AG357" s="1">
        <f t="shared" si="36"/>
        <v>0</v>
      </c>
      <c r="AH357" s="1">
        <v>1</v>
      </c>
      <c r="AM357" s="1">
        <f t="shared" si="35"/>
        <v>0</v>
      </c>
      <c r="AN357" s="1">
        <v>1</v>
      </c>
      <c r="AR357" s="1">
        <f t="shared" si="34"/>
        <v>0</v>
      </c>
      <c r="AS357" s="1">
        <v>1</v>
      </c>
    </row>
    <row r="358" spans="33:45" ht="16.5" customHeight="1" x14ac:dyDescent="0.2">
      <c r="AG358" s="1">
        <f t="shared" si="36"/>
        <v>0</v>
      </c>
      <c r="AH358" s="1">
        <v>1</v>
      </c>
      <c r="AM358" s="1">
        <f t="shared" si="35"/>
        <v>0</v>
      </c>
      <c r="AN358" s="1">
        <v>1</v>
      </c>
      <c r="AR358" s="1">
        <f t="shared" si="34"/>
        <v>0</v>
      </c>
      <c r="AS358" s="1">
        <v>1</v>
      </c>
    </row>
    <row r="359" spans="33:45" ht="16.5" customHeight="1" x14ac:dyDescent="0.2">
      <c r="AG359" s="1">
        <f t="shared" si="36"/>
        <v>0</v>
      </c>
      <c r="AH359" s="1">
        <v>1</v>
      </c>
      <c r="AM359" s="1">
        <f t="shared" si="35"/>
        <v>0</v>
      </c>
      <c r="AN359" s="1">
        <v>1</v>
      </c>
      <c r="AR359" s="1">
        <f t="shared" si="34"/>
        <v>0</v>
      </c>
      <c r="AS359" s="1">
        <v>1</v>
      </c>
    </row>
    <row r="360" spans="33:45" ht="16.5" customHeight="1" x14ac:dyDescent="0.2">
      <c r="AG360" s="1">
        <f t="shared" si="36"/>
        <v>0</v>
      </c>
      <c r="AH360" s="1">
        <v>1</v>
      </c>
      <c r="AM360" s="1">
        <f t="shared" si="35"/>
        <v>0</v>
      </c>
      <c r="AN360" s="1">
        <v>1</v>
      </c>
      <c r="AR360" s="1">
        <f t="shared" si="34"/>
        <v>0</v>
      </c>
      <c r="AS360" s="1">
        <v>1</v>
      </c>
    </row>
    <row r="361" spans="33:45" ht="16.5" customHeight="1" x14ac:dyDescent="0.2">
      <c r="AG361" s="1">
        <f t="shared" si="36"/>
        <v>0</v>
      </c>
      <c r="AH361" s="1">
        <v>1</v>
      </c>
      <c r="AM361" s="1">
        <f t="shared" si="35"/>
        <v>0</v>
      </c>
      <c r="AN361" s="1">
        <v>1</v>
      </c>
      <c r="AR361" s="1">
        <f t="shared" si="34"/>
        <v>0</v>
      </c>
      <c r="AS361" s="1">
        <v>1</v>
      </c>
    </row>
    <row r="362" spans="33:45" ht="16.5" customHeight="1" x14ac:dyDescent="0.2">
      <c r="AG362" s="1">
        <f t="shared" si="36"/>
        <v>0</v>
      </c>
      <c r="AH362" s="1">
        <v>1</v>
      </c>
      <c r="AM362" s="1">
        <f t="shared" si="35"/>
        <v>0</v>
      </c>
      <c r="AN362" s="1">
        <v>1</v>
      </c>
      <c r="AR362" s="1">
        <f t="shared" si="34"/>
        <v>0</v>
      </c>
      <c r="AS362" s="1">
        <v>1</v>
      </c>
    </row>
    <row r="363" spans="33:45" ht="16.5" customHeight="1" x14ac:dyDescent="0.2">
      <c r="AG363" s="1">
        <f t="shared" si="36"/>
        <v>0</v>
      </c>
      <c r="AH363" s="1">
        <v>1</v>
      </c>
      <c r="AM363" s="1">
        <f t="shared" si="35"/>
        <v>0</v>
      </c>
      <c r="AN363" s="1">
        <v>1</v>
      </c>
      <c r="AR363" s="1">
        <f t="shared" si="34"/>
        <v>0</v>
      </c>
      <c r="AS363" s="1">
        <v>1</v>
      </c>
    </row>
    <row r="364" spans="33:45" ht="16.5" customHeight="1" x14ac:dyDescent="0.2">
      <c r="AG364" s="1">
        <f t="shared" si="36"/>
        <v>0</v>
      </c>
      <c r="AH364" s="1">
        <v>1</v>
      </c>
      <c r="AM364" s="1">
        <f t="shared" si="35"/>
        <v>0</v>
      </c>
      <c r="AN364" s="1">
        <v>1</v>
      </c>
      <c r="AR364" s="1">
        <f t="shared" si="34"/>
        <v>0</v>
      </c>
      <c r="AS364" s="1">
        <v>1</v>
      </c>
    </row>
    <row r="365" spans="33:45" ht="16.5" customHeight="1" x14ac:dyDescent="0.2">
      <c r="AG365" s="1">
        <f t="shared" si="36"/>
        <v>0</v>
      </c>
      <c r="AH365" s="1">
        <v>1</v>
      </c>
      <c r="AM365" s="1">
        <f t="shared" si="35"/>
        <v>0</v>
      </c>
      <c r="AN365" s="1">
        <v>1</v>
      </c>
      <c r="AR365" s="1">
        <f t="shared" si="34"/>
        <v>0</v>
      </c>
      <c r="AS365" s="1">
        <v>1</v>
      </c>
    </row>
    <row r="366" spans="33:45" ht="16.5" customHeight="1" x14ac:dyDescent="0.2">
      <c r="AG366" s="1">
        <f t="shared" si="36"/>
        <v>0</v>
      </c>
      <c r="AH366" s="1">
        <v>1</v>
      </c>
      <c r="AM366" s="1">
        <f t="shared" si="35"/>
        <v>0</v>
      </c>
      <c r="AN366" s="1">
        <v>1</v>
      </c>
      <c r="AR366" s="1">
        <f t="shared" si="34"/>
        <v>0</v>
      </c>
      <c r="AS366" s="1">
        <v>1</v>
      </c>
    </row>
    <row r="367" spans="33:45" ht="16.5" customHeight="1" x14ac:dyDescent="0.2">
      <c r="AG367" s="1">
        <f t="shared" si="36"/>
        <v>0</v>
      </c>
      <c r="AH367" s="1">
        <v>1</v>
      </c>
      <c r="AM367" s="1">
        <f t="shared" si="35"/>
        <v>0</v>
      </c>
      <c r="AN367" s="1">
        <v>1</v>
      </c>
      <c r="AR367" s="1">
        <f t="shared" si="34"/>
        <v>0</v>
      </c>
      <c r="AS367" s="1">
        <v>1</v>
      </c>
    </row>
    <row r="368" spans="33:45" ht="16.5" customHeight="1" x14ac:dyDescent="0.2">
      <c r="AG368" s="1">
        <f t="shared" si="36"/>
        <v>0</v>
      </c>
      <c r="AH368" s="1">
        <v>1</v>
      </c>
      <c r="AM368" s="1">
        <f t="shared" si="35"/>
        <v>0</v>
      </c>
      <c r="AN368" s="1">
        <v>1</v>
      </c>
      <c r="AR368" s="1">
        <f t="shared" si="34"/>
        <v>0</v>
      </c>
      <c r="AS368" s="1">
        <v>1</v>
      </c>
    </row>
    <row r="369" spans="33:45" ht="16.5" customHeight="1" x14ac:dyDescent="0.2">
      <c r="AG369" s="1">
        <f t="shared" si="36"/>
        <v>0</v>
      </c>
      <c r="AH369" s="1">
        <v>1</v>
      </c>
      <c r="AM369" s="1">
        <f t="shared" si="35"/>
        <v>0</v>
      </c>
      <c r="AN369" s="1">
        <v>1</v>
      </c>
      <c r="AR369" s="1">
        <f t="shared" si="34"/>
        <v>0</v>
      </c>
      <c r="AS369" s="1">
        <v>1</v>
      </c>
    </row>
    <row r="370" spans="33:45" ht="16.5" customHeight="1" x14ac:dyDescent="0.2">
      <c r="AG370" s="1">
        <f t="shared" si="36"/>
        <v>0</v>
      </c>
      <c r="AH370" s="1">
        <v>1</v>
      </c>
      <c r="AM370" s="1">
        <f t="shared" si="35"/>
        <v>0</v>
      </c>
      <c r="AN370" s="1">
        <v>1</v>
      </c>
      <c r="AR370" s="1">
        <f t="shared" si="34"/>
        <v>0</v>
      </c>
      <c r="AS370" s="1">
        <v>1</v>
      </c>
    </row>
    <row r="371" spans="33:45" ht="16.5" customHeight="1" x14ac:dyDescent="0.2">
      <c r="AG371" s="1">
        <f t="shared" si="36"/>
        <v>0</v>
      </c>
      <c r="AH371" s="1">
        <v>1</v>
      </c>
      <c r="AM371" s="1">
        <f t="shared" si="35"/>
        <v>0</v>
      </c>
      <c r="AN371" s="1">
        <v>1</v>
      </c>
      <c r="AR371" s="1">
        <f t="shared" si="34"/>
        <v>0</v>
      </c>
      <c r="AS371" s="1">
        <v>1</v>
      </c>
    </row>
    <row r="372" spans="33:45" ht="16.5" customHeight="1" x14ac:dyDescent="0.2">
      <c r="AG372" s="1">
        <f t="shared" si="36"/>
        <v>0</v>
      </c>
      <c r="AH372" s="1">
        <v>1</v>
      </c>
      <c r="AM372" s="1">
        <f t="shared" si="35"/>
        <v>0</v>
      </c>
      <c r="AN372" s="1">
        <v>1</v>
      </c>
      <c r="AR372" s="1">
        <f t="shared" si="34"/>
        <v>0</v>
      </c>
      <c r="AS372" s="1">
        <v>1</v>
      </c>
    </row>
    <row r="373" spans="33:45" ht="16.5" customHeight="1" x14ac:dyDescent="0.2">
      <c r="AG373" s="1">
        <f t="shared" si="36"/>
        <v>0</v>
      </c>
      <c r="AH373" s="1">
        <v>1</v>
      </c>
      <c r="AM373" s="1">
        <f t="shared" si="35"/>
        <v>0</v>
      </c>
      <c r="AN373" s="1">
        <v>1</v>
      </c>
      <c r="AR373" s="1">
        <f t="shared" si="34"/>
        <v>0</v>
      </c>
      <c r="AS373" s="1">
        <v>1</v>
      </c>
    </row>
    <row r="374" spans="33:45" ht="16.5" customHeight="1" x14ac:dyDescent="0.2">
      <c r="AG374" s="1">
        <f t="shared" si="36"/>
        <v>0</v>
      </c>
      <c r="AH374" s="1">
        <v>1</v>
      </c>
      <c r="AM374" s="1">
        <f t="shared" si="35"/>
        <v>0</v>
      </c>
      <c r="AN374" s="1">
        <v>1</v>
      </c>
      <c r="AR374" s="1">
        <f t="shared" si="34"/>
        <v>0</v>
      </c>
      <c r="AS374" s="1">
        <v>1</v>
      </c>
    </row>
    <row r="375" spans="33:45" ht="16.5" customHeight="1" x14ac:dyDescent="0.2">
      <c r="AG375" s="1">
        <f t="shared" si="36"/>
        <v>0</v>
      </c>
      <c r="AH375" s="1">
        <v>1</v>
      </c>
      <c r="AM375" s="1">
        <f t="shared" si="35"/>
        <v>0</v>
      </c>
      <c r="AN375" s="1">
        <v>1</v>
      </c>
      <c r="AR375" s="1">
        <f t="shared" si="34"/>
        <v>0</v>
      </c>
      <c r="AS375" s="1">
        <v>1</v>
      </c>
    </row>
    <row r="376" spans="33:45" ht="16.5" customHeight="1" x14ac:dyDescent="0.2">
      <c r="AG376" s="1">
        <f t="shared" si="36"/>
        <v>0</v>
      </c>
      <c r="AH376" s="1">
        <v>1</v>
      </c>
      <c r="AM376" s="1">
        <f t="shared" si="35"/>
        <v>0</v>
      </c>
      <c r="AN376" s="1">
        <v>1</v>
      </c>
      <c r="AR376" s="1">
        <f t="shared" si="34"/>
        <v>0</v>
      </c>
      <c r="AS376" s="1">
        <v>1</v>
      </c>
    </row>
    <row r="377" spans="33:45" ht="16.5" customHeight="1" x14ac:dyDescent="0.2">
      <c r="AG377" s="1">
        <f t="shared" si="36"/>
        <v>0</v>
      </c>
      <c r="AH377" s="1">
        <v>1</v>
      </c>
      <c r="AM377" s="1">
        <f t="shared" si="35"/>
        <v>0</v>
      </c>
      <c r="AN377" s="1">
        <v>1</v>
      </c>
      <c r="AR377" s="1">
        <f t="shared" si="34"/>
        <v>0</v>
      </c>
      <c r="AS377" s="1">
        <v>1</v>
      </c>
    </row>
    <row r="378" spans="33:45" ht="16.5" customHeight="1" x14ac:dyDescent="0.2">
      <c r="AG378" s="1">
        <f t="shared" si="36"/>
        <v>0</v>
      </c>
      <c r="AH378" s="1">
        <v>1</v>
      </c>
      <c r="AM378" s="1">
        <f t="shared" si="35"/>
        <v>0</v>
      </c>
      <c r="AN378" s="1">
        <v>1</v>
      </c>
      <c r="AR378" s="1">
        <f t="shared" si="34"/>
        <v>0</v>
      </c>
      <c r="AS378" s="1">
        <v>1</v>
      </c>
    </row>
    <row r="379" spans="33:45" ht="16.5" customHeight="1" x14ac:dyDescent="0.2">
      <c r="AG379" s="1">
        <f t="shared" si="36"/>
        <v>0</v>
      </c>
      <c r="AH379" s="1">
        <v>1</v>
      </c>
      <c r="AM379" s="1">
        <f t="shared" si="35"/>
        <v>0</v>
      </c>
      <c r="AN379" s="1">
        <v>1</v>
      </c>
      <c r="AR379" s="1">
        <f t="shared" si="34"/>
        <v>0</v>
      </c>
      <c r="AS379" s="1">
        <v>1</v>
      </c>
    </row>
    <row r="380" spans="33:45" ht="16.5" customHeight="1" x14ac:dyDescent="0.2">
      <c r="AG380" s="1">
        <f t="shared" si="36"/>
        <v>0</v>
      </c>
      <c r="AH380" s="1">
        <v>1</v>
      </c>
      <c r="AM380" s="1">
        <f t="shared" si="35"/>
        <v>0</v>
      </c>
      <c r="AN380" s="1">
        <v>1</v>
      </c>
      <c r="AR380" s="1">
        <f t="shared" si="34"/>
        <v>0</v>
      </c>
      <c r="AS380" s="1">
        <v>1</v>
      </c>
    </row>
    <row r="381" spans="33:45" ht="16.5" customHeight="1" x14ac:dyDescent="0.2">
      <c r="AG381" s="1">
        <f t="shared" si="36"/>
        <v>0</v>
      </c>
      <c r="AH381" s="1">
        <v>1</v>
      </c>
      <c r="AM381" s="1">
        <f t="shared" si="35"/>
        <v>0</v>
      </c>
      <c r="AN381" s="1">
        <v>1</v>
      </c>
      <c r="AR381" s="1">
        <f t="shared" si="34"/>
        <v>0</v>
      </c>
      <c r="AS381" s="1">
        <v>1</v>
      </c>
    </row>
    <row r="382" spans="33:45" ht="16.5" customHeight="1" x14ac:dyDescent="0.2">
      <c r="AG382" s="1">
        <f t="shared" si="36"/>
        <v>0</v>
      </c>
      <c r="AH382" s="1">
        <v>1</v>
      </c>
      <c r="AM382" s="1">
        <f t="shared" si="35"/>
        <v>0</v>
      </c>
      <c r="AN382" s="1">
        <v>1</v>
      </c>
      <c r="AR382" s="1">
        <f t="shared" si="34"/>
        <v>0</v>
      </c>
      <c r="AS382" s="1">
        <v>1</v>
      </c>
    </row>
    <row r="383" spans="33:45" ht="16.5" customHeight="1" x14ac:dyDescent="0.2">
      <c r="AG383" s="1">
        <f t="shared" si="36"/>
        <v>0</v>
      </c>
      <c r="AH383" s="1">
        <v>1</v>
      </c>
      <c r="AM383" s="1">
        <f t="shared" si="35"/>
        <v>0</v>
      </c>
      <c r="AN383" s="1">
        <v>1</v>
      </c>
      <c r="AR383" s="1">
        <f t="shared" si="34"/>
        <v>0</v>
      </c>
      <c r="AS383" s="1">
        <v>1</v>
      </c>
    </row>
    <row r="384" spans="33:45" ht="16.5" customHeight="1" x14ac:dyDescent="0.2">
      <c r="AG384" s="1">
        <f t="shared" si="36"/>
        <v>0</v>
      </c>
      <c r="AH384" s="1">
        <v>1</v>
      </c>
      <c r="AM384" s="1">
        <f t="shared" si="35"/>
        <v>0</v>
      </c>
      <c r="AN384" s="1">
        <v>1</v>
      </c>
      <c r="AR384" s="1">
        <f t="shared" ref="AR384:AR447" si="37">AO384*10000+AP384*100+AQ384</f>
        <v>0</v>
      </c>
      <c r="AS384" s="1">
        <v>1</v>
      </c>
    </row>
    <row r="385" spans="33:45" ht="16.5" customHeight="1" x14ac:dyDescent="0.2">
      <c r="AG385" s="1">
        <f t="shared" si="36"/>
        <v>0</v>
      </c>
      <c r="AH385" s="1">
        <v>1</v>
      </c>
      <c r="AM385" s="1">
        <f t="shared" si="35"/>
        <v>0</v>
      </c>
      <c r="AN385" s="1">
        <v>1</v>
      </c>
      <c r="AR385" s="1">
        <f t="shared" si="37"/>
        <v>0</v>
      </c>
      <c r="AS385" s="1">
        <v>1</v>
      </c>
    </row>
    <row r="386" spans="33:45" ht="16.5" customHeight="1" x14ac:dyDescent="0.2">
      <c r="AG386" s="1">
        <f t="shared" si="36"/>
        <v>0</v>
      </c>
      <c r="AH386" s="1">
        <v>1</v>
      </c>
      <c r="AM386" s="1">
        <f t="shared" ref="AM386:AM449" si="38">AJ386*10000+AK386*100+AL386</f>
        <v>0</v>
      </c>
      <c r="AN386" s="1">
        <v>1</v>
      </c>
      <c r="AR386" s="1">
        <f t="shared" si="37"/>
        <v>0</v>
      </c>
      <c r="AS386" s="1">
        <v>1</v>
      </c>
    </row>
    <row r="387" spans="33:45" ht="16.5" customHeight="1" x14ac:dyDescent="0.2">
      <c r="AG387" s="1">
        <f t="shared" ref="AG387:AG450" si="39">AD387*10000+AE387*100+AF387</f>
        <v>0</v>
      </c>
      <c r="AH387" s="1">
        <v>1</v>
      </c>
      <c r="AM387" s="1">
        <f t="shared" si="38"/>
        <v>0</v>
      </c>
      <c r="AN387" s="1">
        <v>1</v>
      </c>
      <c r="AR387" s="1">
        <f t="shared" si="37"/>
        <v>0</v>
      </c>
      <c r="AS387" s="1">
        <v>1</v>
      </c>
    </row>
    <row r="388" spans="33:45" ht="16.5" customHeight="1" x14ac:dyDescent="0.2">
      <c r="AG388" s="1">
        <f t="shared" si="39"/>
        <v>0</v>
      </c>
      <c r="AH388" s="1">
        <v>1</v>
      </c>
      <c r="AM388" s="1">
        <f t="shared" si="38"/>
        <v>0</v>
      </c>
      <c r="AN388" s="1">
        <v>1</v>
      </c>
      <c r="AR388" s="1">
        <f t="shared" si="37"/>
        <v>0</v>
      </c>
      <c r="AS388" s="1">
        <v>1</v>
      </c>
    </row>
    <row r="389" spans="33:45" ht="16.5" customHeight="1" x14ac:dyDescent="0.2">
      <c r="AG389" s="1">
        <f t="shared" si="39"/>
        <v>0</v>
      </c>
      <c r="AH389" s="1">
        <v>1</v>
      </c>
      <c r="AM389" s="1">
        <f t="shared" si="38"/>
        <v>0</v>
      </c>
      <c r="AN389" s="1">
        <v>1</v>
      </c>
      <c r="AR389" s="1">
        <f t="shared" si="37"/>
        <v>0</v>
      </c>
      <c r="AS389" s="1">
        <v>1</v>
      </c>
    </row>
    <row r="390" spans="33:45" ht="16.5" customHeight="1" x14ac:dyDescent="0.2">
      <c r="AG390" s="1">
        <f t="shared" si="39"/>
        <v>0</v>
      </c>
      <c r="AH390" s="1">
        <v>1</v>
      </c>
      <c r="AM390" s="1">
        <f t="shared" si="38"/>
        <v>0</v>
      </c>
      <c r="AN390" s="1">
        <v>1</v>
      </c>
      <c r="AR390" s="1">
        <f t="shared" si="37"/>
        <v>0</v>
      </c>
      <c r="AS390" s="1">
        <v>1</v>
      </c>
    </row>
    <row r="391" spans="33:45" ht="16.5" customHeight="1" x14ac:dyDescent="0.2">
      <c r="AG391" s="1">
        <f t="shared" si="39"/>
        <v>0</v>
      </c>
      <c r="AH391" s="1">
        <v>1</v>
      </c>
      <c r="AM391" s="1">
        <f t="shared" si="38"/>
        <v>0</v>
      </c>
      <c r="AN391" s="1">
        <v>1</v>
      </c>
      <c r="AR391" s="1">
        <f t="shared" si="37"/>
        <v>0</v>
      </c>
      <c r="AS391" s="1">
        <v>1</v>
      </c>
    </row>
    <row r="392" spans="33:45" ht="16.5" customHeight="1" x14ac:dyDescent="0.2">
      <c r="AG392" s="1">
        <f t="shared" si="39"/>
        <v>0</v>
      </c>
      <c r="AH392" s="1">
        <v>1</v>
      </c>
      <c r="AM392" s="1">
        <f t="shared" si="38"/>
        <v>0</v>
      </c>
      <c r="AN392" s="1">
        <v>1</v>
      </c>
      <c r="AR392" s="1">
        <f t="shared" si="37"/>
        <v>0</v>
      </c>
      <c r="AS392" s="1">
        <v>1</v>
      </c>
    </row>
    <row r="393" spans="33:45" ht="16.5" customHeight="1" x14ac:dyDescent="0.2">
      <c r="AG393" s="1">
        <f t="shared" si="39"/>
        <v>0</v>
      </c>
      <c r="AH393" s="1">
        <v>1</v>
      </c>
      <c r="AM393" s="1">
        <f t="shared" si="38"/>
        <v>0</v>
      </c>
      <c r="AN393" s="1">
        <v>1</v>
      </c>
      <c r="AR393" s="1">
        <f t="shared" si="37"/>
        <v>0</v>
      </c>
      <c r="AS393" s="1">
        <v>1</v>
      </c>
    </row>
    <row r="394" spans="33:45" ht="16.5" customHeight="1" x14ac:dyDescent="0.2">
      <c r="AG394" s="1">
        <f t="shared" si="39"/>
        <v>0</v>
      </c>
      <c r="AH394" s="1">
        <v>1</v>
      </c>
      <c r="AM394" s="1">
        <f t="shared" si="38"/>
        <v>0</v>
      </c>
      <c r="AN394" s="1">
        <v>1</v>
      </c>
      <c r="AR394" s="1">
        <f t="shared" si="37"/>
        <v>0</v>
      </c>
      <c r="AS394" s="1">
        <v>1</v>
      </c>
    </row>
    <row r="395" spans="33:45" ht="16.5" customHeight="1" x14ac:dyDescent="0.2">
      <c r="AG395" s="1">
        <f t="shared" si="39"/>
        <v>0</v>
      </c>
      <c r="AH395" s="1">
        <v>1</v>
      </c>
      <c r="AM395" s="1">
        <f t="shared" si="38"/>
        <v>0</v>
      </c>
      <c r="AN395" s="1">
        <v>1</v>
      </c>
      <c r="AR395" s="1">
        <f t="shared" si="37"/>
        <v>0</v>
      </c>
      <c r="AS395" s="1">
        <v>1</v>
      </c>
    </row>
    <row r="396" spans="33:45" ht="16.5" customHeight="1" x14ac:dyDescent="0.2">
      <c r="AG396" s="1">
        <f t="shared" si="39"/>
        <v>0</v>
      </c>
      <c r="AH396" s="1">
        <v>1</v>
      </c>
      <c r="AM396" s="1">
        <f t="shared" si="38"/>
        <v>0</v>
      </c>
      <c r="AN396" s="1">
        <v>1</v>
      </c>
      <c r="AR396" s="1">
        <f t="shared" si="37"/>
        <v>0</v>
      </c>
      <c r="AS396" s="1">
        <v>1</v>
      </c>
    </row>
    <row r="397" spans="33:45" ht="16.5" customHeight="1" x14ac:dyDescent="0.2">
      <c r="AG397" s="1">
        <f t="shared" si="39"/>
        <v>0</v>
      </c>
      <c r="AH397" s="1">
        <v>1</v>
      </c>
      <c r="AM397" s="1">
        <f t="shared" si="38"/>
        <v>0</v>
      </c>
      <c r="AN397" s="1">
        <v>1</v>
      </c>
      <c r="AR397" s="1">
        <f t="shared" si="37"/>
        <v>0</v>
      </c>
      <c r="AS397" s="1">
        <v>1</v>
      </c>
    </row>
    <row r="398" spans="33:45" ht="16.5" customHeight="1" x14ac:dyDescent="0.2">
      <c r="AG398" s="1">
        <f t="shared" si="39"/>
        <v>0</v>
      </c>
      <c r="AH398" s="1">
        <v>1</v>
      </c>
      <c r="AM398" s="1">
        <f t="shared" si="38"/>
        <v>0</v>
      </c>
      <c r="AN398" s="1">
        <v>1</v>
      </c>
      <c r="AR398" s="1">
        <f t="shared" si="37"/>
        <v>0</v>
      </c>
      <c r="AS398" s="1">
        <v>1</v>
      </c>
    </row>
    <row r="399" spans="33:45" ht="16.5" customHeight="1" x14ac:dyDescent="0.2">
      <c r="AG399" s="1">
        <f t="shared" si="39"/>
        <v>0</v>
      </c>
      <c r="AH399" s="1">
        <v>1</v>
      </c>
      <c r="AM399" s="1">
        <f t="shared" si="38"/>
        <v>0</v>
      </c>
      <c r="AN399" s="1">
        <v>1</v>
      </c>
      <c r="AR399" s="1">
        <f t="shared" si="37"/>
        <v>0</v>
      </c>
      <c r="AS399" s="1">
        <v>1</v>
      </c>
    </row>
    <row r="400" spans="33:45" ht="16.5" customHeight="1" x14ac:dyDescent="0.2">
      <c r="AG400" s="1">
        <f t="shared" si="39"/>
        <v>0</v>
      </c>
      <c r="AH400" s="1">
        <v>1</v>
      </c>
      <c r="AM400" s="1">
        <f t="shared" si="38"/>
        <v>0</v>
      </c>
      <c r="AN400" s="1">
        <v>1</v>
      </c>
      <c r="AR400" s="1">
        <f t="shared" si="37"/>
        <v>0</v>
      </c>
      <c r="AS400" s="1">
        <v>1</v>
      </c>
    </row>
    <row r="401" spans="33:45" ht="16.5" customHeight="1" x14ac:dyDescent="0.2">
      <c r="AG401" s="1">
        <f t="shared" si="39"/>
        <v>0</v>
      </c>
      <c r="AH401" s="1">
        <v>1</v>
      </c>
      <c r="AM401" s="1">
        <f t="shared" si="38"/>
        <v>0</v>
      </c>
      <c r="AN401" s="1">
        <v>1</v>
      </c>
      <c r="AR401" s="1">
        <f t="shared" si="37"/>
        <v>0</v>
      </c>
      <c r="AS401" s="1">
        <v>1</v>
      </c>
    </row>
    <row r="402" spans="33:45" ht="16.5" customHeight="1" x14ac:dyDescent="0.2">
      <c r="AG402" s="1">
        <f t="shared" si="39"/>
        <v>0</v>
      </c>
      <c r="AH402" s="1">
        <v>1</v>
      </c>
      <c r="AM402" s="1">
        <f t="shared" si="38"/>
        <v>0</v>
      </c>
      <c r="AN402" s="1">
        <v>1</v>
      </c>
      <c r="AR402" s="1">
        <f t="shared" si="37"/>
        <v>0</v>
      </c>
      <c r="AS402" s="1">
        <v>1</v>
      </c>
    </row>
    <row r="403" spans="33:45" ht="16.5" customHeight="1" x14ac:dyDescent="0.2">
      <c r="AG403" s="1">
        <f t="shared" si="39"/>
        <v>0</v>
      </c>
      <c r="AH403" s="1">
        <v>1</v>
      </c>
      <c r="AM403" s="1">
        <f t="shared" si="38"/>
        <v>0</v>
      </c>
      <c r="AN403" s="1">
        <v>1</v>
      </c>
      <c r="AR403" s="1">
        <f t="shared" si="37"/>
        <v>0</v>
      </c>
      <c r="AS403" s="1">
        <v>1</v>
      </c>
    </row>
    <row r="404" spans="33:45" ht="16.5" customHeight="1" x14ac:dyDescent="0.2">
      <c r="AG404" s="1">
        <f t="shared" si="39"/>
        <v>0</v>
      </c>
      <c r="AH404" s="1">
        <v>1</v>
      </c>
      <c r="AM404" s="1">
        <f t="shared" si="38"/>
        <v>0</v>
      </c>
      <c r="AN404" s="1">
        <v>1</v>
      </c>
      <c r="AR404" s="1">
        <f t="shared" si="37"/>
        <v>0</v>
      </c>
      <c r="AS404" s="1">
        <v>1</v>
      </c>
    </row>
    <row r="405" spans="33:45" ht="16.5" customHeight="1" x14ac:dyDescent="0.2">
      <c r="AG405" s="1">
        <f t="shared" si="39"/>
        <v>0</v>
      </c>
      <c r="AH405" s="1">
        <v>1</v>
      </c>
      <c r="AM405" s="1">
        <f t="shared" si="38"/>
        <v>0</v>
      </c>
      <c r="AN405" s="1">
        <v>1</v>
      </c>
      <c r="AR405" s="1">
        <f t="shared" si="37"/>
        <v>0</v>
      </c>
      <c r="AS405" s="1">
        <v>1</v>
      </c>
    </row>
    <row r="406" spans="33:45" ht="16.5" customHeight="1" x14ac:dyDescent="0.2">
      <c r="AG406" s="1">
        <f t="shared" si="39"/>
        <v>0</v>
      </c>
      <c r="AH406" s="1">
        <v>1</v>
      </c>
      <c r="AM406" s="1">
        <f t="shared" si="38"/>
        <v>0</v>
      </c>
      <c r="AN406" s="1">
        <v>1</v>
      </c>
      <c r="AR406" s="1">
        <f t="shared" si="37"/>
        <v>0</v>
      </c>
      <c r="AS406" s="1">
        <v>1</v>
      </c>
    </row>
    <row r="407" spans="33:45" ht="16.5" customHeight="1" x14ac:dyDescent="0.2">
      <c r="AG407" s="1">
        <f t="shared" si="39"/>
        <v>0</v>
      </c>
      <c r="AH407" s="1">
        <v>1</v>
      </c>
      <c r="AM407" s="1">
        <f t="shared" si="38"/>
        <v>0</v>
      </c>
      <c r="AN407" s="1">
        <v>1</v>
      </c>
      <c r="AR407" s="1">
        <f t="shared" si="37"/>
        <v>0</v>
      </c>
      <c r="AS407" s="1">
        <v>1</v>
      </c>
    </row>
    <row r="408" spans="33:45" ht="16.5" customHeight="1" x14ac:dyDescent="0.2">
      <c r="AG408" s="1">
        <f t="shared" si="39"/>
        <v>0</v>
      </c>
      <c r="AH408" s="1">
        <v>1</v>
      </c>
      <c r="AM408" s="1">
        <f t="shared" si="38"/>
        <v>0</v>
      </c>
      <c r="AN408" s="1">
        <v>1</v>
      </c>
      <c r="AR408" s="1">
        <f t="shared" si="37"/>
        <v>0</v>
      </c>
      <c r="AS408" s="1">
        <v>1</v>
      </c>
    </row>
    <row r="409" spans="33:45" ht="16.5" customHeight="1" x14ac:dyDescent="0.2">
      <c r="AG409" s="1">
        <f t="shared" si="39"/>
        <v>0</v>
      </c>
      <c r="AH409" s="1">
        <v>1</v>
      </c>
      <c r="AM409" s="1">
        <f t="shared" si="38"/>
        <v>0</v>
      </c>
      <c r="AN409" s="1">
        <v>1</v>
      </c>
      <c r="AR409" s="1">
        <f t="shared" si="37"/>
        <v>0</v>
      </c>
      <c r="AS409" s="1">
        <v>1</v>
      </c>
    </row>
    <row r="410" spans="33:45" ht="16.5" customHeight="1" x14ac:dyDescent="0.2">
      <c r="AG410" s="1">
        <f t="shared" si="39"/>
        <v>0</v>
      </c>
      <c r="AH410" s="1">
        <v>1</v>
      </c>
      <c r="AM410" s="1">
        <f t="shared" si="38"/>
        <v>0</v>
      </c>
      <c r="AN410" s="1">
        <v>1</v>
      </c>
      <c r="AR410" s="1">
        <f t="shared" si="37"/>
        <v>0</v>
      </c>
      <c r="AS410" s="1">
        <v>1</v>
      </c>
    </row>
    <row r="411" spans="33:45" ht="16.5" customHeight="1" x14ac:dyDescent="0.2">
      <c r="AG411" s="1">
        <f t="shared" si="39"/>
        <v>0</v>
      </c>
      <c r="AH411" s="1">
        <v>1</v>
      </c>
      <c r="AM411" s="1">
        <f t="shared" si="38"/>
        <v>0</v>
      </c>
      <c r="AN411" s="1">
        <v>1</v>
      </c>
      <c r="AR411" s="1">
        <f t="shared" si="37"/>
        <v>0</v>
      </c>
      <c r="AS411" s="1">
        <v>1</v>
      </c>
    </row>
    <row r="412" spans="33:45" ht="16.5" customHeight="1" x14ac:dyDescent="0.2">
      <c r="AG412" s="1">
        <f t="shared" si="39"/>
        <v>0</v>
      </c>
      <c r="AH412" s="1">
        <v>1</v>
      </c>
      <c r="AM412" s="1">
        <f t="shared" si="38"/>
        <v>0</v>
      </c>
      <c r="AN412" s="1">
        <v>1</v>
      </c>
      <c r="AR412" s="1">
        <f t="shared" si="37"/>
        <v>0</v>
      </c>
      <c r="AS412" s="1">
        <v>1</v>
      </c>
    </row>
    <row r="413" spans="33:45" ht="16.5" customHeight="1" x14ac:dyDescent="0.2">
      <c r="AG413" s="1">
        <f t="shared" si="39"/>
        <v>0</v>
      </c>
      <c r="AH413" s="1">
        <v>1</v>
      </c>
      <c r="AM413" s="1">
        <f t="shared" si="38"/>
        <v>0</v>
      </c>
      <c r="AN413" s="1">
        <v>1</v>
      </c>
      <c r="AR413" s="1">
        <f t="shared" si="37"/>
        <v>0</v>
      </c>
      <c r="AS413" s="1">
        <v>1</v>
      </c>
    </row>
    <row r="414" spans="33:45" ht="16.5" customHeight="1" x14ac:dyDescent="0.2">
      <c r="AG414" s="1">
        <f t="shared" si="39"/>
        <v>0</v>
      </c>
      <c r="AH414" s="1">
        <v>1</v>
      </c>
      <c r="AM414" s="1">
        <f t="shared" si="38"/>
        <v>0</v>
      </c>
      <c r="AN414" s="1">
        <v>1</v>
      </c>
      <c r="AR414" s="1">
        <f t="shared" si="37"/>
        <v>0</v>
      </c>
      <c r="AS414" s="1">
        <v>1</v>
      </c>
    </row>
    <row r="415" spans="33:45" ht="16.5" customHeight="1" x14ac:dyDescent="0.2">
      <c r="AG415" s="1">
        <f t="shared" si="39"/>
        <v>0</v>
      </c>
      <c r="AH415" s="1">
        <v>1</v>
      </c>
      <c r="AM415" s="1">
        <f t="shared" si="38"/>
        <v>0</v>
      </c>
      <c r="AN415" s="1">
        <v>1</v>
      </c>
      <c r="AR415" s="1">
        <f t="shared" si="37"/>
        <v>0</v>
      </c>
      <c r="AS415" s="1">
        <v>1</v>
      </c>
    </row>
    <row r="416" spans="33:45" ht="16.5" customHeight="1" x14ac:dyDescent="0.2">
      <c r="AG416" s="1">
        <f t="shared" si="39"/>
        <v>0</v>
      </c>
      <c r="AH416" s="1">
        <v>1</v>
      </c>
      <c r="AM416" s="1">
        <f t="shared" si="38"/>
        <v>0</v>
      </c>
      <c r="AN416" s="1">
        <v>1</v>
      </c>
      <c r="AR416" s="1">
        <f t="shared" si="37"/>
        <v>0</v>
      </c>
      <c r="AS416" s="1">
        <v>1</v>
      </c>
    </row>
    <row r="417" spans="33:45" ht="16.5" customHeight="1" x14ac:dyDescent="0.2">
      <c r="AG417" s="1">
        <f t="shared" si="39"/>
        <v>0</v>
      </c>
      <c r="AH417" s="1">
        <v>1</v>
      </c>
      <c r="AM417" s="1">
        <f t="shared" si="38"/>
        <v>0</v>
      </c>
      <c r="AN417" s="1">
        <v>1</v>
      </c>
      <c r="AR417" s="1">
        <f t="shared" si="37"/>
        <v>0</v>
      </c>
      <c r="AS417" s="1">
        <v>1</v>
      </c>
    </row>
    <row r="418" spans="33:45" ht="16.5" customHeight="1" x14ac:dyDescent="0.2">
      <c r="AG418" s="1">
        <f t="shared" si="39"/>
        <v>0</v>
      </c>
      <c r="AH418" s="1">
        <v>1</v>
      </c>
      <c r="AM418" s="1">
        <f t="shared" si="38"/>
        <v>0</v>
      </c>
      <c r="AN418" s="1">
        <v>1</v>
      </c>
      <c r="AR418" s="1">
        <f t="shared" si="37"/>
        <v>0</v>
      </c>
      <c r="AS418" s="1">
        <v>1</v>
      </c>
    </row>
    <row r="419" spans="33:45" ht="16.5" customHeight="1" x14ac:dyDescent="0.2">
      <c r="AG419" s="1">
        <f t="shared" si="39"/>
        <v>0</v>
      </c>
      <c r="AH419" s="1">
        <v>1</v>
      </c>
      <c r="AM419" s="1">
        <f t="shared" si="38"/>
        <v>0</v>
      </c>
      <c r="AN419" s="1">
        <v>1</v>
      </c>
      <c r="AR419" s="1">
        <f t="shared" si="37"/>
        <v>0</v>
      </c>
      <c r="AS419" s="1">
        <v>1</v>
      </c>
    </row>
    <row r="420" spans="33:45" ht="16.5" customHeight="1" x14ac:dyDescent="0.2">
      <c r="AG420" s="1">
        <f t="shared" si="39"/>
        <v>0</v>
      </c>
      <c r="AH420" s="1">
        <v>1</v>
      </c>
      <c r="AM420" s="1">
        <f t="shared" si="38"/>
        <v>0</v>
      </c>
      <c r="AN420" s="1">
        <v>1</v>
      </c>
      <c r="AR420" s="1">
        <f t="shared" si="37"/>
        <v>0</v>
      </c>
      <c r="AS420" s="1">
        <v>1</v>
      </c>
    </row>
    <row r="421" spans="33:45" ht="16.5" customHeight="1" x14ac:dyDescent="0.2">
      <c r="AG421" s="1">
        <f t="shared" si="39"/>
        <v>0</v>
      </c>
      <c r="AH421" s="1">
        <v>1</v>
      </c>
      <c r="AM421" s="1">
        <f t="shared" si="38"/>
        <v>0</v>
      </c>
      <c r="AN421" s="1">
        <v>1</v>
      </c>
      <c r="AR421" s="1">
        <f t="shared" si="37"/>
        <v>0</v>
      </c>
      <c r="AS421" s="1">
        <v>1</v>
      </c>
    </row>
    <row r="422" spans="33:45" ht="16.5" customHeight="1" x14ac:dyDescent="0.2">
      <c r="AG422" s="1">
        <f t="shared" si="39"/>
        <v>0</v>
      </c>
      <c r="AH422" s="1">
        <v>1</v>
      </c>
      <c r="AM422" s="1">
        <f t="shared" si="38"/>
        <v>0</v>
      </c>
      <c r="AN422" s="1">
        <v>1</v>
      </c>
      <c r="AR422" s="1">
        <f t="shared" si="37"/>
        <v>0</v>
      </c>
      <c r="AS422" s="1">
        <v>1</v>
      </c>
    </row>
    <row r="423" spans="33:45" ht="16.5" customHeight="1" x14ac:dyDescent="0.2">
      <c r="AG423" s="1">
        <f t="shared" si="39"/>
        <v>0</v>
      </c>
      <c r="AH423" s="1">
        <v>1</v>
      </c>
      <c r="AM423" s="1">
        <f t="shared" si="38"/>
        <v>0</v>
      </c>
      <c r="AN423" s="1">
        <v>1</v>
      </c>
      <c r="AR423" s="1">
        <f t="shared" si="37"/>
        <v>0</v>
      </c>
      <c r="AS423" s="1">
        <v>1</v>
      </c>
    </row>
    <row r="424" spans="33:45" ht="16.5" customHeight="1" x14ac:dyDescent="0.2">
      <c r="AG424" s="1">
        <f t="shared" si="39"/>
        <v>0</v>
      </c>
      <c r="AH424" s="1">
        <v>1</v>
      </c>
      <c r="AM424" s="1">
        <f t="shared" si="38"/>
        <v>0</v>
      </c>
      <c r="AN424" s="1">
        <v>1</v>
      </c>
      <c r="AR424" s="1">
        <f t="shared" si="37"/>
        <v>0</v>
      </c>
      <c r="AS424" s="1">
        <v>1</v>
      </c>
    </row>
    <row r="425" spans="33:45" ht="16.5" customHeight="1" x14ac:dyDescent="0.2">
      <c r="AG425" s="1">
        <f t="shared" si="39"/>
        <v>0</v>
      </c>
      <c r="AH425" s="1">
        <v>1</v>
      </c>
      <c r="AM425" s="1">
        <f t="shared" si="38"/>
        <v>0</v>
      </c>
      <c r="AN425" s="1">
        <v>1</v>
      </c>
      <c r="AR425" s="1">
        <f t="shared" si="37"/>
        <v>0</v>
      </c>
      <c r="AS425" s="1">
        <v>1</v>
      </c>
    </row>
    <row r="426" spans="33:45" ht="16.5" customHeight="1" x14ac:dyDescent="0.2">
      <c r="AG426" s="1">
        <f t="shared" si="39"/>
        <v>0</v>
      </c>
      <c r="AH426" s="1">
        <v>1</v>
      </c>
      <c r="AM426" s="1">
        <f t="shared" si="38"/>
        <v>0</v>
      </c>
      <c r="AN426" s="1">
        <v>1</v>
      </c>
      <c r="AR426" s="1">
        <f t="shared" si="37"/>
        <v>0</v>
      </c>
      <c r="AS426" s="1">
        <v>1</v>
      </c>
    </row>
    <row r="427" spans="33:45" ht="16.5" customHeight="1" x14ac:dyDescent="0.2">
      <c r="AG427" s="1">
        <f t="shared" si="39"/>
        <v>0</v>
      </c>
      <c r="AH427" s="1">
        <v>1</v>
      </c>
      <c r="AM427" s="1">
        <f t="shared" si="38"/>
        <v>0</v>
      </c>
      <c r="AN427" s="1">
        <v>1</v>
      </c>
      <c r="AR427" s="1">
        <f t="shared" si="37"/>
        <v>0</v>
      </c>
      <c r="AS427" s="1">
        <v>1</v>
      </c>
    </row>
    <row r="428" spans="33:45" ht="16.5" customHeight="1" x14ac:dyDescent="0.2">
      <c r="AG428" s="1">
        <f t="shared" si="39"/>
        <v>0</v>
      </c>
      <c r="AH428" s="1">
        <v>1</v>
      </c>
      <c r="AM428" s="1">
        <f t="shared" si="38"/>
        <v>0</v>
      </c>
      <c r="AN428" s="1">
        <v>1</v>
      </c>
      <c r="AR428" s="1">
        <f t="shared" si="37"/>
        <v>0</v>
      </c>
      <c r="AS428" s="1">
        <v>1</v>
      </c>
    </row>
    <row r="429" spans="33:45" ht="16.5" customHeight="1" x14ac:dyDescent="0.2">
      <c r="AG429" s="1">
        <f t="shared" si="39"/>
        <v>0</v>
      </c>
      <c r="AH429" s="1">
        <v>1</v>
      </c>
      <c r="AM429" s="1">
        <f t="shared" si="38"/>
        <v>0</v>
      </c>
      <c r="AN429" s="1">
        <v>1</v>
      </c>
      <c r="AR429" s="1">
        <f t="shared" si="37"/>
        <v>0</v>
      </c>
      <c r="AS429" s="1">
        <v>1</v>
      </c>
    </row>
    <row r="430" spans="33:45" ht="16.5" customHeight="1" x14ac:dyDescent="0.2">
      <c r="AG430" s="1">
        <f t="shared" si="39"/>
        <v>0</v>
      </c>
      <c r="AH430" s="1">
        <v>1</v>
      </c>
      <c r="AM430" s="1">
        <f t="shared" si="38"/>
        <v>0</v>
      </c>
      <c r="AN430" s="1">
        <v>1</v>
      </c>
      <c r="AR430" s="1">
        <f t="shared" si="37"/>
        <v>0</v>
      </c>
      <c r="AS430" s="1">
        <v>1</v>
      </c>
    </row>
    <row r="431" spans="33:45" ht="16.5" customHeight="1" x14ac:dyDescent="0.2">
      <c r="AG431" s="1">
        <f t="shared" si="39"/>
        <v>0</v>
      </c>
      <c r="AH431" s="1">
        <v>1</v>
      </c>
      <c r="AM431" s="1">
        <f t="shared" si="38"/>
        <v>0</v>
      </c>
      <c r="AN431" s="1">
        <v>1</v>
      </c>
      <c r="AR431" s="1">
        <f t="shared" si="37"/>
        <v>0</v>
      </c>
      <c r="AS431" s="1">
        <v>1</v>
      </c>
    </row>
    <row r="432" spans="33:45" ht="16.5" customHeight="1" x14ac:dyDescent="0.2">
      <c r="AG432" s="1">
        <f t="shared" si="39"/>
        <v>0</v>
      </c>
      <c r="AH432" s="1">
        <v>1</v>
      </c>
      <c r="AM432" s="1">
        <f t="shared" si="38"/>
        <v>0</v>
      </c>
      <c r="AN432" s="1">
        <v>1</v>
      </c>
      <c r="AR432" s="1">
        <f t="shared" si="37"/>
        <v>0</v>
      </c>
      <c r="AS432" s="1">
        <v>1</v>
      </c>
    </row>
    <row r="433" spans="33:45" ht="16.5" customHeight="1" x14ac:dyDescent="0.2">
      <c r="AG433" s="1">
        <f t="shared" si="39"/>
        <v>0</v>
      </c>
      <c r="AH433" s="1">
        <v>1</v>
      </c>
      <c r="AM433" s="1">
        <f t="shared" si="38"/>
        <v>0</v>
      </c>
      <c r="AN433" s="1">
        <v>1</v>
      </c>
      <c r="AR433" s="1">
        <f t="shared" si="37"/>
        <v>0</v>
      </c>
      <c r="AS433" s="1">
        <v>1</v>
      </c>
    </row>
    <row r="434" spans="33:45" ht="16.5" customHeight="1" x14ac:dyDescent="0.2">
      <c r="AG434" s="1">
        <f t="shared" si="39"/>
        <v>0</v>
      </c>
      <c r="AH434" s="1">
        <v>1</v>
      </c>
      <c r="AM434" s="1">
        <f t="shared" si="38"/>
        <v>0</v>
      </c>
      <c r="AN434" s="1">
        <v>1</v>
      </c>
      <c r="AR434" s="1">
        <f t="shared" si="37"/>
        <v>0</v>
      </c>
      <c r="AS434" s="1">
        <v>1</v>
      </c>
    </row>
    <row r="435" spans="33:45" ht="16.5" customHeight="1" x14ac:dyDescent="0.2">
      <c r="AG435" s="1">
        <f t="shared" si="39"/>
        <v>0</v>
      </c>
      <c r="AH435" s="1">
        <v>1</v>
      </c>
      <c r="AM435" s="1">
        <f t="shared" si="38"/>
        <v>0</v>
      </c>
      <c r="AN435" s="1">
        <v>1</v>
      </c>
      <c r="AR435" s="1">
        <f t="shared" si="37"/>
        <v>0</v>
      </c>
      <c r="AS435" s="1">
        <v>1</v>
      </c>
    </row>
    <row r="436" spans="33:45" ht="16.5" customHeight="1" x14ac:dyDescent="0.2">
      <c r="AG436" s="1">
        <f t="shared" si="39"/>
        <v>0</v>
      </c>
      <c r="AH436" s="1">
        <v>1</v>
      </c>
      <c r="AM436" s="1">
        <f t="shared" si="38"/>
        <v>0</v>
      </c>
      <c r="AN436" s="1">
        <v>1</v>
      </c>
      <c r="AR436" s="1">
        <f t="shared" si="37"/>
        <v>0</v>
      </c>
      <c r="AS436" s="1">
        <v>1</v>
      </c>
    </row>
    <row r="437" spans="33:45" ht="16.5" customHeight="1" x14ac:dyDescent="0.2">
      <c r="AG437" s="1">
        <f t="shared" si="39"/>
        <v>0</v>
      </c>
      <c r="AH437" s="1">
        <v>1</v>
      </c>
      <c r="AM437" s="1">
        <f t="shared" si="38"/>
        <v>0</v>
      </c>
      <c r="AN437" s="1">
        <v>1</v>
      </c>
      <c r="AR437" s="1">
        <f t="shared" si="37"/>
        <v>0</v>
      </c>
      <c r="AS437" s="1">
        <v>1</v>
      </c>
    </row>
    <row r="438" spans="33:45" ht="16.5" customHeight="1" x14ac:dyDescent="0.2">
      <c r="AG438" s="1">
        <f t="shared" si="39"/>
        <v>0</v>
      </c>
      <c r="AH438" s="1">
        <v>1</v>
      </c>
      <c r="AM438" s="1">
        <f t="shared" si="38"/>
        <v>0</v>
      </c>
      <c r="AN438" s="1">
        <v>1</v>
      </c>
      <c r="AR438" s="1">
        <f t="shared" si="37"/>
        <v>0</v>
      </c>
      <c r="AS438" s="1">
        <v>1</v>
      </c>
    </row>
    <row r="439" spans="33:45" ht="16.5" customHeight="1" x14ac:dyDescent="0.2">
      <c r="AG439" s="1">
        <f t="shared" si="39"/>
        <v>0</v>
      </c>
      <c r="AH439" s="1">
        <v>1</v>
      </c>
      <c r="AM439" s="1">
        <f t="shared" si="38"/>
        <v>0</v>
      </c>
      <c r="AN439" s="1">
        <v>1</v>
      </c>
      <c r="AR439" s="1">
        <f t="shared" si="37"/>
        <v>0</v>
      </c>
      <c r="AS439" s="1">
        <v>1</v>
      </c>
    </row>
    <row r="440" spans="33:45" ht="16.5" customHeight="1" x14ac:dyDescent="0.2">
      <c r="AG440" s="1">
        <f t="shared" si="39"/>
        <v>0</v>
      </c>
      <c r="AH440" s="1">
        <v>1</v>
      </c>
      <c r="AM440" s="1">
        <f t="shared" si="38"/>
        <v>0</v>
      </c>
      <c r="AN440" s="1">
        <v>1</v>
      </c>
      <c r="AR440" s="1">
        <f t="shared" si="37"/>
        <v>0</v>
      </c>
      <c r="AS440" s="1">
        <v>1</v>
      </c>
    </row>
    <row r="441" spans="33:45" ht="16.5" customHeight="1" x14ac:dyDescent="0.2">
      <c r="AG441" s="1">
        <f t="shared" si="39"/>
        <v>0</v>
      </c>
      <c r="AH441" s="1">
        <v>1</v>
      </c>
      <c r="AM441" s="1">
        <f t="shared" si="38"/>
        <v>0</v>
      </c>
      <c r="AN441" s="1">
        <v>1</v>
      </c>
      <c r="AR441" s="1">
        <f t="shared" si="37"/>
        <v>0</v>
      </c>
      <c r="AS441" s="1">
        <v>1</v>
      </c>
    </row>
    <row r="442" spans="33:45" ht="16.5" customHeight="1" x14ac:dyDescent="0.2">
      <c r="AG442" s="1">
        <f t="shared" si="39"/>
        <v>0</v>
      </c>
      <c r="AH442" s="1">
        <v>1</v>
      </c>
      <c r="AM442" s="1">
        <f t="shared" si="38"/>
        <v>0</v>
      </c>
      <c r="AN442" s="1">
        <v>1</v>
      </c>
      <c r="AR442" s="1">
        <f t="shared" si="37"/>
        <v>0</v>
      </c>
      <c r="AS442" s="1">
        <v>1</v>
      </c>
    </row>
    <row r="443" spans="33:45" ht="16.5" customHeight="1" x14ac:dyDescent="0.2">
      <c r="AG443" s="1">
        <f t="shared" si="39"/>
        <v>0</v>
      </c>
      <c r="AH443" s="1">
        <v>1</v>
      </c>
      <c r="AM443" s="1">
        <f t="shared" si="38"/>
        <v>0</v>
      </c>
      <c r="AN443" s="1">
        <v>1</v>
      </c>
      <c r="AR443" s="1">
        <f t="shared" si="37"/>
        <v>0</v>
      </c>
      <c r="AS443" s="1">
        <v>1</v>
      </c>
    </row>
    <row r="444" spans="33:45" ht="16.5" customHeight="1" x14ac:dyDescent="0.2">
      <c r="AG444" s="1">
        <f t="shared" si="39"/>
        <v>0</v>
      </c>
      <c r="AH444" s="1">
        <v>1</v>
      </c>
      <c r="AM444" s="1">
        <f t="shared" si="38"/>
        <v>0</v>
      </c>
      <c r="AN444" s="1">
        <v>1</v>
      </c>
      <c r="AR444" s="1">
        <f t="shared" si="37"/>
        <v>0</v>
      </c>
      <c r="AS444" s="1">
        <v>1</v>
      </c>
    </row>
    <row r="445" spans="33:45" ht="16.5" customHeight="1" x14ac:dyDescent="0.2">
      <c r="AG445" s="1">
        <f t="shared" si="39"/>
        <v>0</v>
      </c>
      <c r="AH445" s="1">
        <v>1</v>
      </c>
      <c r="AM445" s="1">
        <f t="shared" si="38"/>
        <v>0</v>
      </c>
      <c r="AN445" s="1">
        <v>1</v>
      </c>
      <c r="AR445" s="1">
        <f t="shared" si="37"/>
        <v>0</v>
      </c>
      <c r="AS445" s="1">
        <v>1</v>
      </c>
    </row>
    <row r="446" spans="33:45" ht="16.5" customHeight="1" x14ac:dyDescent="0.2">
      <c r="AG446" s="1">
        <f t="shared" si="39"/>
        <v>0</v>
      </c>
      <c r="AH446" s="1">
        <v>1</v>
      </c>
      <c r="AM446" s="1">
        <f t="shared" si="38"/>
        <v>0</v>
      </c>
      <c r="AN446" s="1">
        <v>1</v>
      </c>
      <c r="AR446" s="1">
        <f t="shared" si="37"/>
        <v>0</v>
      </c>
      <c r="AS446" s="1">
        <v>1</v>
      </c>
    </row>
    <row r="447" spans="33:45" ht="16.5" customHeight="1" x14ac:dyDescent="0.2">
      <c r="AG447" s="1">
        <f t="shared" si="39"/>
        <v>0</v>
      </c>
      <c r="AH447" s="1">
        <v>1</v>
      </c>
      <c r="AM447" s="1">
        <f t="shared" si="38"/>
        <v>0</v>
      </c>
      <c r="AN447" s="1">
        <v>1</v>
      </c>
      <c r="AR447" s="1">
        <f t="shared" si="37"/>
        <v>0</v>
      </c>
      <c r="AS447" s="1">
        <v>1</v>
      </c>
    </row>
    <row r="448" spans="33:45" ht="16.5" customHeight="1" x14ac:dyDescent="0.2">
      <c r="AG448" s="1">
        <f t="shared" si="39"/>
        <v>0</v>
      </c>
      <c r="AH448" s="1">
        <v>1</v>
      </c>
      <c r="AM448" s="1">
        <f t="shared" si="38"/>
        <v>0</v>
      </c>
      <c r="AN448" s="1">
        <v>1</v>
      </c>
      <c r="AR448" s="1">
        <f t="shared" ref="AR448:AR511" si="40">AO448*10000+AP448*100+AQ448</f>
        <v>0</v>
      </c>
      <c r="AS448" s="1">
        <v>1</v>
      </c>
    </row>
    <row r="449" spans="33:45" ht="16.5" customHeight="1" x14ac:dyDescent="0.2">
      <c r="AG449" s="1">
        <f t="shared" si="39"/>
        <v>0</v>
      </c>
      <c r="AH449" s="1">
        <v>1</v>
      </c>
      <c r="AM449" s="1">
        <f t="shared" si="38"/>
        <v>0</v>
      </c>
      <c r="AN449" s="1">
        <v>1</v>
      </c>
      <c r="AR449" s="1">
        <f t="shared" si="40"/>
        <v>0</v>
      </c>
      <c r="AS449" s="1">
        <v>1</v>
      </c>
    </row>
    <row r="450" spans="33:45" ht="16.5" customHeight="1" x14ac:dyDescent="0.2">
      <c r="AG450" s="1">
        <f t="shared" si="39"/>
        <v>0</v>
      </c>
      <c r="AH450" s="1">
        <v>1</v>
      </c>
      <c r="AM450" s="1">
        <f t="shared" ref="AM450:AM513" si="41">AJ450*10000+AK450*100+AL450</f>
        <v>0</v>
      </c>
      <c r="AN450" s="1">
        <v>1</v>
      </c>
      <c r="AR450" s="1">
        <f t="shared" si="40"/>
        <v>0</v>
      </c>
      <c r="AS450" s="1">
        <v>1</v>
      </c>
    </row>
    <row r="451" spans="33:45" ht="16.5" customHeight="1" x14ac:dyDescent="0.2">
      <c r="AG451" s="1">
        <f t="shared" ref="AG451:AG514" si="42">AD451*10000+AE451*100+AF451</f>
        <v>0</v>
      </c>
      <c r="AH451" s="1">
        <v>1</v>
      </c>
      <c r="AM451" s="1">
        <f t="shared" si="41"/>
        <v>0</v>
      </c>
      <c r="AN451" s="1">
        <v>1</v>
      </c>
      <c r="AR451" s="1">
        <f t="shared" si="40"/>
        <v>0</v>
      </c>
      <c r="AS451" s="1">
        <v>1</v>
      </c>
    </row>
    <row r="452" spans="33:45" ht="16.5" customHeight="1" x14ac:dyDescent="0.2">
      <c r="AG452" s="1">
        <f t="shared" si="42"/>
        <v>0</v>
      </c>
      <c r="AH452" s="1">
        <v>1</v>
      </c>
      <c r="AM452" s="1">
        <f t="shared" si="41"/>
        <v>0</v>
      </c>
      <c r="AN452" s="1">
        <v>1</v>
      </c>
      <c r="AR452" s="1">
        <f t="shared" si="40"/>
        <v>0</v>
      </c>
      <c r="AS452" s="1">
        <v>1</v>
      </c>
    </row>
    <row r="453" spans="33:45" ht="16.5" customHeight="1" x14ac:dyDescent="0.2">
      <c r="AG453" s="1">
        <f t="shared" si="42"/>
        <v>0</v>
      </c>
      <c r="AH453" s="1">
        <v>1</v>
      </c>
      <c r="AM453" s="1">
        <f t="shared" si="41"/>
        <v>0</v>
      </c>
      <c r="AN453" s="1">
        <v>1</v>
      </c>
      <c r="AR453" s="1">
        <f t="shared" si="40"/>
        <v>0</v>
      </c>
      <c r="AS453" s="1">
        <v>1</v>
      </c>
    </row>
    <row r="454" spans="33:45" ht="16.5" customHeight="1" x14ac:dyDescent="0.2">
      <c r="AG454" s="1">
        <f t="shared" si="42"/>
        <v>0</v>
      </c>
      <c r="AH454" s="1">
        <v>1</v>
      </c>
      <c r="AM454" s="1">
        <f t="shared" si="41"/>
        <v>0</v>
      </c>
      <c r="AN454" s="1">
        <v>1</v>
      </c>
      <c r="AR454" s="1">
        <f t="shared" si="40"/>
        <v>0</v>
      </c>
      <c r="AS454" s="1">
        <v>1</v>
      </c>
    </row>
    <row r="455" spans="33:45" ht="16.5" customHeight="1" x14ac:dyDescent="0.2">
      <c r="AG455" s="1">
        <f t="shared" si="42"/>
        <v>0</v>
      </c>
      <c r="AH455" s="1">
        <v>1</v>
      </c>
      <c r="AM455" s="1">
        <f t="shared" si="41"/>
        <v>0</v>
      </c>
      <c r="AN455" s="1">
        <v>1</v>
      </c>
      <c r="AR455" s="1">
        <f t="shared" si="40"/>
        <v>0</v>
      </c>
      <c r="AS455" s="1">
        <v>1</v>
      </c>
    </row>
    <row r="456" spans="33:45" ht="16.5" customHeight="1" x14ac:dyDescent="0.2">
      <c r="AG456" s="1">
        <f t="shared" si="42"/>
        <v>0</v>
      </c>
      <c r="AH456" s="1">
        <v>1</v>
      </c>
      <c r="AM456" s="1">
        <f t="shared" si="41"/>
        <v>0</v>
      </c>
      <c r="AN456" s="1">
        <v>1</v>
      </c>
      <c r="AR456" s="1">
        <f t="shared" si="40"/>
        <v>0</v>
      </c>
      <c r="AS456" s="1">
        <v>1</v>
      </c>
    </row>
    <row r="457" spans="33:45" ht="16.5" customHeight="1" x14ac:dyDescent="0.2">
      <c r="AG457" s="1">
        <f t="shared" si="42"/>
        <v>0</v>
      </c>
      <c r="AH457" s="1">
        <v>1</v>
      </c>
      <c r="AM457" s="1">
        <f t="shared" si="41"/>
        <v>0</v>
      </c>
      <c r="AN457" s="1">
        <v>1</v>
      </c>
      <c r="AR457" s="1">
        <f t="shared" si="40"/>
        <v>0</v>
      </c>
      <c r="AS457" s="1">
        <v>1</v>
      </c>
    </row>
    <row r="458" spans="33:45" ht="16.5" customHeight="1" x14ac:dyDescent="0.2">
      <c r="AG458" s="1">
        <f t="shared" si="42"/>
        <v>0</v>
      </c>
      <c r="AH458" s="1">
        <v>1</v>
      </c>
      <c r="AM458" s="1">
        <f t="shared" si="41"/>
        <v>0</v>
      </c>
      <c r="AN458" s="1">
        <v>1</v>
      </c>
      <c r="AR458" s="1">
        <f t="shared" si="40"/>
        <v>0</v>
      </c>
      <c r="AS458" s="1">
        <v>1</v>
      </c>
    </row>
    <row r="459" spans="33:45" ht="16.5" customHeight="1" x14ac:dyDescent="0.2">
      <c r="AG459" s="1">
        <f t="shared" si="42"/>
        <v>0</v>
      </c>
      <c r="AH459" s="1">
        <v>1</v>
      </c>
      <c r="AM459" s="1">
        <f t="shared" si="41"/>
        <v>0</v>
      </c>
      <c r="AN459" s="1">
        <v>1</v>
      </c>
      <c r="AR459" s="1">
        <f t="shared" si="40"/>
        <v>0</v>
      </c>
      <c r="AS459" s="1">
        <v>1</v>
      </c>
    </row>
    <row r="460" spans="33:45" ht="16.5" customHeight="1" x14ac:dyDescent="0.2">
      <c r="AG460" s="1">
        <f t="shared" si="42"/>
        <v>0</v>
      </c>
      <c r="AH460" s="1">
        <v>1</v>
      </c>
      <c r="AM460" s="1">
        <f t="shared" si="41"/>
        <v>0</v>
      </c>
      <c r="AN460" s="1">
        <v>1</v>
      </c>
      <c r="AR460" s="1">
        <f t="shared" si="40"/>
        <v>0</v>
      </c>
      <c r="AS460" s="1">
        <v>1</v>
      </c>
    </row>
    <row r="461" spans="33:45" ht="16.5" customHeight="1" x14ac:dyDescent="0.2">
      <c r="AG461" s="1">
        <f t="shared" si="42"/>
        <v>0</v>
      </c>
      <c r="AH461" s="1">
        <v>1</v>
      </c>
      <c r="AM461" s="1">
        <f t="shared" si="41"/>
        <v>0</v>
      </c>
      <c r="AN461" s="1">
        <v>1</v>
      </c>
      <c r="AR461" s="1">
        <f t="shared" si="40"/>
        <v>0</v>
      </c>
      <c r="AS461" s="1">
        <v>1</v>
      </c>
    </row>
    <row r="462" spans="33:45" ht="16.5" customHeight="1" x14ac:dyDescent="0.2">
      <c r="AG462" s="1">
        <f t="shared" si="42"/>
        <v>0</v>
      </c>
      <c r="AH462" s="1">
        <v>1</v>
      </c>
      <c r="AM462" s="1">
        <f t="shared" si="41"/>
        <v>0</v>
      </c>
      <c r="AN462" s="1">
        <v>1</v>
      </c>
      <c r="AR462" s="1">
        <f t="shared" si="40"/>
        <v>0</v>
      </c>
      <c r="AS462" s="1">
        <v>1</v>
      </c>
    </row>
    <row r="463" spans="33:45" ht="16.5" customHeight="1" x14ac:dyDescent="0.2">
      <c r="AG463" s="1">
        <f t="shared" si="42"/>
        <v>0</v>
      </c>
      <c r="AH463" s="1">
        <v>1</v>
      </c>
      <c r="AM463" s="1">
        <f t="shared" si="41"/>
        <v>0</v>
      </c>
      <c r="AN463" s="1">
        <v>1</v>
      </c>
      <c r="AR463" s="1">
        <f t="shared" si="40"/>
        <v>0</v>
      </c>
      <c r="AS463" s="1">
        <v>1</v>
      </c>
    </row>
    <row r="464" spans="33:45" ht="16.5" customHeight="1" x14ac:dyDescent="0.2">
      <c r="AG464" s="1">
        <f t="shared" si="42"/>
        <v>0</v>
      </c>
      <c r="AH464" s="1">
        <v>1</v>
      </c>
      <c r="AM464" s="1">
        <f t="shared" si="41"/>
        <v>0</v>
      </c>
      <c r="AN464" s="1">
        <v>1</v>
      </c>
      <c r="AR464" s="1">
        <f t="shared" si="40"/>
        <v>0</v>
      </c>
      <c r="AS464" s="1">
        <v>1</v>
      </c>
    </row>
    <row r="465" spans="33:45" ht="16.5" customHeight="1" x14ac:dyDescent="0.2">
      <c r="AG465" s="1">
        <f t="shared" si="42"/>
        <v>0</v>
      </c>
      <c r="AH465" s="1">
        <v>1</v>
      </c>
      <c r="AM465" s="1">
        <f t="shared" si="41"/>
        <v>0</v>
      </c>
      <c r="AN465" s="1">
        <v>1</v>
      </c>
      <c r="AR465" s="1">
        <f t="shared" si="40"/>
        <v>0</v>
      </c>
      <c r="AS465" s="1">
        <v>1</v>
      </c>
    </row>
    <row r="466" spans="33:45" ht="16.5" customHeight="1" x14ac:dyDescent="0.2">
      <c r="AG466" s="1">
        <f t="shared" si="42"/>
        <v>0</v>
      </c>
      <c r="AH466" s="1">
        <v>1</v>
      </c>
      <c r="AM466" s="1">
        <f t="shared" si="41"/>
        <v>0</v>
      </c>
      <c r="AN466" s="1">
        <v>1</v>
      </c>
      <c r="AR466" s="1">
        <f t="shared" si="40"/>
        <v>0</v>
      </c>
      <c r="AS466" s="1">
        <v>1</v>
      </c>
    </row>
    <row r="467" spans="33:45" ht="16.5" customHeight="1" x14ac:dyDescent="0.2">
      <c r="AG467" s="1">
        <f t="shared" si="42"/>
        <v>0</v>
      </c>
      <c r="AH467" s="1">
        <v>1</v>
      </c>
      <c r="AM467" s="1">
        <f t="shared" si="41"/>
        <v>0</v>
      </c>
      <c r="AN467" s="1">
        <v>1</v>
      </c>
      <c r="AR467" s="1">
        <f t="shared" si="40"/>
        <v>0</v>
      </c>
      <c r="AS467" s="1">
        <v>1</v>
      </c>
    </row>
    <row r="468" spans="33:45" ht="16.5" customHeight="1" x14ac:dyDescent="0.2">
      <c r="AG468" s="1">
        <f t="shared" si="42"/>
        <v>0</v>
      </c>
      <c r="AH468" s="1">
        <v>1</v>
      </c>
      <c r="AM468" s="1">
        <f t="shared" si="41"/>
        <v>0</v>
      </c>
      <c r="AN468" s="1">
        <v>1</v>
      </c>
      <c r="AR468" s="1">
        <f t="shared" si="40"/>
        <v>0</v>
      </c>
      <c r="AS468" s="1">
        <v>1</v>
      </c>
    </row>
    <row r="469" spans="33:45" ht="16.5" customHeight="1" x14ac:dyDescent="0.2">
      <c r="AG469" s="1">
        <f t="shared" si="42"/>
        <v>0</v>
      </c>
      <c r="AH469" s="1">
        <v>1</v>
      </c>
      <c r="AM469" s="1">
        <f t="shared" si="41"/>
        <v>0</v>
      </c>
      <c r="AN469" s="1">
        <v>1</v>
      </c>
      <c r="AR469" s="1">
        <f t="shared" si="40"/>
        <v>0</v>
      </c>
      <c r="AS469" s="1">
        <v>1</v>
      </c>
    </row>
    <row r="470" spans="33:45" ht="16.5" customHeight="1" x14ac:dyDescent="0.2">
      <c r="AG470" s="1">
        <f t="shared" si="42"/>
        <v>0</v>
      </c>
      <c r="AH470" s="1">
        <v>1</v>
      </c>
      <c r="AM470" s="1">
        <f t="shared" si="41"/>
        <v>0</v>
      </c>
      <c r="AN470" s="1">
        <v>1</v>
      </c>
      <c r="AR470" s="1">
        <f t="shared" si="40"/>
        <v>0</v>
      </c>
      <c r="AS470" s="1">
        <v>1</v>
      </c>
    </row>
    <row r="471" spans="33:45" ht="16.5" customHeight="1" x14ac:dyDescent="0.2">
      <c r="AG471" s="1">
        <f t="shared" si="42"/>
        <v>0</v>
      </c>
      <c r="AH471" s="1">
        <v>1</v>
      </c>
      <c r="AM471" s="1">
        <f t="shared" si="41"/>
        <v>0</v>
      </c>
      <c r="AN471" s="1">
        <v>1</v>
      </c>
      <c r="AR471" s="1">
        <f t="shared" si="40"/>
        <v>0</v>
      </c>
      <c r="AS471" s="1">
        <v>1</v>
      </c>
    </row>
    <row r="472" spans="33:45" ht="16.5" customHeight="1" x14ac:dyDescent="0.2">
      <c r="AG472" s="1">
        <f t="shared" si="42"/>
        <v>0</v>
      </c>
      <c r="AH472" s="1">
        <v>1</v>
      </c>
      <c r="AM472" s="1">
        <f t="shared" si="41"/>
        <v>0</v>
      </c>
      <c r="AN472" s="1">
        <v>1</v>
      </c>
      <c r="AR472" s="1">
        <f t="shared" si="40"/>
        <v>0</v>
      </c>
      <c r="AS472" s="1">
        <v>1</v>
      </c>
    </row>
    <row r="473" spans="33:45" ht="16.5" customHeight="1" x14ac:dyDescent="0.2">
      <c r="AG473" s="1">
        <f t="shared" si="42"/>
        <v>0</v>
      </c>
      <c r="AH473" s="1">
        <v>1</v>
      </c>
      <c r="AM473" s="1">
        <f t="shared" si="41"/>
        <v>0</v>
      </c>
      <c r="AN473" s="1">
        <v>1</v>
      </c>
      <c r="AR473" s="1">
        <f t="shared" si="40"/>
        <v>0</v>
      </c>
      <c r="AS473" s="1">
        <v>1</v>
      </c>
    </row>
    <row r="474" spans="33:45" ht="16.5" customHeight="1" x14ac:dyDescent="0.2">
      <c r="AG474" s="1">
        <f t="shared" si="42"/>
        <v>0</v>
      </c>
      <c r="AH474" s="1">
        <v>1</v>
      </c>
      <c r="AM474" s="1">
        <f t="shared" si="41"/>
        <v>0</v>
      </c>
      <c r="AN474" s="1">
        <v>1</v>
      </c>
      <c r="AR474" s="1">
        <f t="shared" si="40"/>
        <v>0</v>
      </c>
      <c r="AS474" s="1">
        <v>1</v>
      </c>
    </row>
    <row r="475" spans="33:45" ht="16.5" customHeight="1" x14ac:dyDescent="0.2">
      <c r="AG475" s="1">
        <f t="shared" si="42"/>
        <v>0</v>
      </c>
      <c r="AH475" s="1">
        <v>1</v>
      </c>
      <c r="AM475" s="1">
        <f t="shared" si="41"/>
        <v>0</v>
      </c>
      <c r="AN475" s="1">
        <v>1</v>
      </c>
      <c r="AR475" s="1">
        <f t="shared" si="40"/>
        <v>0</v>
      </c>
      <c r="AS475" s="1">
        <v>1</v>
      </c>
    </row>
    <row r="476" spans="33:45" ht="16.5" customHeight="1" x14ac:dyDescent="0.2">
      <c r="AG476" s="1">
        <f t="shared" si="42"/>
        <v>0</v>
      </c>
      <c r="AH476" s="1">
        <v>1</v>
      </c>
      <c r="AM476" s="1">
        <f t="shared" si="41"/>
        <v>0</v>
      </c>
      <c r="AN476" s="1">
        <v>1</v>
      </c>
      <c r="AR476" s="1">
        <f t="shared" si="40"/>
        <v>0</v>
      </c>
      <c r="AS476" s="1">
        <v>1</v>
      </c>
    </row>
    <row r="477" spans="33:45" ht="16.5" customHeight="1" x14ac:dyDescent="0.2">
      <c r="AG477" s="1">
        <f t="shared" si="42"/>
        <v>0</v>
      </c>
      <c r="AH477" s="1">
        <v>1</v>
      </c>
      <c r="AM477" s="1">
        <f t="shared" si="41"/>
        <v>0</v>
      </c>
      <c r="AN477" s="1">
        <v>1</v>
      </c>
      <c r="AR477" s="1">
        <f t="shared" si="40"/>
        <v>0</v>
      </c>
      <c r="AS477" s="1">
        <v>1</v>
      </c>
    </row>
    <row r="478" spans="33:45" ht="16.5" customHeight="1" x14ac:dyDescent="0.2">
      <c r="AG478" s="1">
        <f t="shared" si="42"/>
        <v>0</v>
      </c>
      <c r="AH478" s="1">
        <v>1</v>
      </c>
      <c r="AM478" s="1">
        <f t="shared" si="41"/>
        <v>0</v>
      </c>
      <c r="AN478" s="1">
        <v>1</v>
      </c>
      <c r="AR478" s="1">
        <f t="shared" si="40"/>
        <v>0</v>
      </c>
      <c r="AS478" s="1">
        <v>1</v>
      </c>
    </row>
    <row r="479" spans="33:45" ht="16.5" customHeight="1" x14ac:dyDescent="0.2">
      <c r="AG479" s="1">
        <f t="shared" si="42"/>
        <v>0</v>
      </c>
      <c r="AH479" s="1">
        <v>1</v>
      </c>
      <c r="AM479" s="1">
        <f t="shared" si="41"/>
        <v>0</v>
      </c>
      <c r="AN479" s="1">
        <v>1</v>
      </c>
      <c r="AR479" s="1">
        <f t="shared" si="40"/>
        <v>0</v>
      </c>
      <c r="AS479" s="1">
        <v>1</v>
      </c>
    </row>
    <row r="480" spans="33:45" ht="16.5" customHeight="1" x14ac:dyDescent="0.2">
      <c r="AG480" s="1">
        <f t="shared" si="42"/>
        <v>0</v>
      </c>
      <c r="AH480" s="1">
        <v>1</v>
      </c>
      <c r="AM480" s="1">
        <f t="shared" si="41"/>
        <v>0</v>
      </c>
      <c r="AN480" s="1">
        <v>1</v>
      </c>
      <c r="AR480" s="1">
        <f t="shared" si="40"/>
        <v>0</v>
      </c>
      <c r="AS480" s="1">
        <v>1</v>
      </c>
    </row>
    <row r="481" spans="33:45" ht="16.5" customHeight="1" x14ac:dyDescent="0.2">
      <c r="AG481" s="1">
        <f t="shared" si="42"/>
        <v>0</v>
      </c>
      <c r="AH481" s="1">
        <v>1</v>
      </c>
      <c r="AM481" s="1">
        <f t="shared" si="41"/>
        <v>0</v>
      </c>
      <c r="AN481" s="1">
        <v>1</v>
      </c>
      <c r="AR481" s="1">
        <f t="shared" si="40"/>
        <v>0</v>
      </c>
      <c r="AS481" s="1">
        <v>1</v>
      </c>
    </row>
    <row r="482" spans="33:45" ht="16.5" customHeight="1" x14ac:dyDescent="0.2">
      <c r="AG482" s="1">
        <f t="shared" si="42"/>
        <v>0</v>
      </c>
      <c r="AH482" s="1">
        <v>1</v>
      </c>
      <c r="AM482" s="1">
        <f t="shared" si="41"/>
        <v>0</v>
      </c>
      <c r="AN482" s="1">
        <v>1</v>
      </c>
      <c r="AR482" s="1">
        <f t="shared" si="40"/>
        <v>0</v>
      </c>
      <c r="AS482" s="1">
        <v>1</v>
      </c>
    </row>
    <row r="483" spans="33:45" ht="16.5" customHeight="1" x14ac:dyDescent="0.2">
      <c r="AG483" s="1">
        <f t="shared" si="42"/>
        <v>0</v>
      </c>
      <c r="AH483" s="1">
        <v>1</v>
      </c>
      <c r="AM483" s="1">
        <f t="shared" si="41"/>
        <v>0</v>
      </c>
      <c r="AN483" s="1">
        <v>1</v>
      </c>
      <c r="AR483" s="1">
        <f t="shared" si="40"/>
        <v>0</v>
      </c>
      <c r="AS483" s="1">
        <v>1</v>
      </c>
    </row>
    <row r="484" spans="33:45" ht="16.5" customHeight="1" x14ac:dyDescent="0.2">
      <c r="AG484" s="1">
        <f t="shared" si="42"/>
        <v>0</v>
      </c>
      <c r="AH484" s="1">
        <v>1</v>
      </c>
      <c r="AM484" s="1">
        <f t="shared" si="41"/>
        <v>0</v>
      </c>
      <c r="AN484" s="1">
        <v>1</v>
      </c>
      <c r="AR484" s="1">
        <f t="shared" si="40"/>
        <v>0</v>
      </c>
      <c r="AS484" s="1">
        <v>1</v>
      </c>
    </row>
    <row r="485" spans="33:45" ht="16.5" customHeight="1" x14ac:dyDescent="0.2">
      <c r="AG485" s="1">
        <f t="shared" si="42"/>
        <v>0</v>
      </c>
      <c r="AH485" s="1">
        <v>1</v>
      </c>
      <c r="AM485" s="1">
        <f t="shared" si="41"/>
        <v>0</v>
      </c>
      <c r="AN485" s="1">
        <v>1</v>
      </c>
      <c r="AR485" s="1">
        <f t="shared" si="40"/>
        <v>0</v>
      </c>
      <c r="AS485" s="1">
        <v>1</v>
      </c>
    </row>
    <row r="486" spans="33:45" ht="16.5" customHeight="1" x14ac:dyDescent="0.2">
      <c r="AG486" s="1">
        <f t="shared" si="42"/>
        <v>0</v>
      </c>
      <c r="AH486" s="1">
        <v>1</v>
      </c>
      <c r="AM486" s="1">
        <f t="shared" si="41"/>
        <v>0</v>
      </c>
      <c r="AN486" s="1">
        <v>1</v>
      </c>
      <c r="AR486" s="1">
        <f t="shared" si="40"/>
        <v>0</v>
      </c>
      <c r="AS486" s="1">
        <v>1</v>
      </c>
    </row>
    <row r="487" spans="33:45" ht="16.5" customHeight="1" x14ac:dyDescent="0.2">
      <c r="AG487" s="1">
        <f t="shared" si="42"/>
        <v>0</v>
      </c>
      <c r="AH487" s="1">
        <v>1</v>
      </c>
      <c r="AM487" s="1">
        <f t="shared" si="41"/>
        <v>0</v>
      </c>
      <c r="AN487" s="1">
        <v>1</v>
      </c>
      <c r="AR487" s="1">
        <f t="shared" si="40"/>
        <v>0</v>
      </c>
      <c r="AS487" s="1">
        <v>1</v>
      </c>
    </row>
    <row r="488" spans="33:45" ht="16.5" customHeight="1" x14ac:dyDescent="0.2">
      <c r="AG488" s="1">
        <f t="shared" si="42"/>
        <v>0</v>
      </c>
      <c r="AH488" s="1">
        <v>1</v>
      </c>
      <c r="AM488" s="1">
        <f t="shared" si="41"/>
        <v>0</v>
      </c>
      <c r="AN488" s="1">
        <v>1</v>
      </c>
      <c r="AR488" s="1">
        <f t="shared" si="40"/>
        <v>0</v>
      </c>
      <c r="AS488" s="1">
        <v>1</v>
      </c>
    </row>
    <row r="489" spans="33:45" ht="16.5" customHeight="1" x14ac:dyDescent="0.2">
      <c r="AG489" s="1">
        <f t="shared" si="42"/>
        <v>0</v>
      </c>
      <c r="AH489" s="1">
        <v>1</v>
      </c>
      <c r="AM489" s="1">
        <f t="shared" si="41"/>
        <v>0</v>
      </c>
      <c r="AN489" s="1">
        <v>1</v>
      </c>
      <c r="AR489" s="1">
        <f t="shared" si="40"/>
        <v>0</v>
      </c>
      <c r="AS489" s="1">
        <v>1</v>
      </c>
    </row>
    <row r="490" spans="33:45" ht="16.5" customHeight="1" x14ac:dyDescent="0.2">
      <c r="AG490" s="1">
        <f t="shared" si="42"/>
        <v>0</v>
      </c>
      <c r="AH490" s="1">
        <v>1</v>
      </c>
      <c r="AM490" s="1">
        <f t="shared" si="41"/>
        <v>0</v>
      </c>
      <c r="AN490" s="1">
        <v>1</v>
      </c>
      <c r="AR490" s="1">
        <f t="shared" si="40"/>
        <v>0</v>
      </c>
      <c r="AS490" s="1">
        <v>1</v>
      </c>
    </row>
    <row r="491" spans="33:45" ht="16.5" customHeight="1" x14ac:dyDescent="0.2">
      <c r="AG491" s="1">
        <f t="shared" si="42"/>
        <v>0</v>
      </c>
      <c r="AH491" s="1">
        <v>1</v>
      </c>
      <c r="AM491" s="1">
        <f t="shared" si="41"/>
        <v>0</v>
      </c>
      <c r="AN491" s="1">
        <v>1</v>
      </c>
      <c r="AR491" s="1">
        <f t="shared" si="40"/>
        <v>0</v>
      </c>
      <c r="AS491" s="1">
        <v>1</v>
      </c>
    </row>
    <row r="492" spans="33:45" ht="16.5" customHeight="1" x14ac:dyDescent="0.2">
      <c r="AG492" s="1">
        <f t="shared" si="42"/>
        <v>0</v>
      </c>
      <c r="AH492" s="1">
        <v>1</v>
      </c>
      <c r="AM492" s="1">
        <f t="shared" si="41"/>
        <v>0</v>
      </c>
      <c r="AN492" s="1">
        <v>1</v>
      </c>
      <c r="AR492" s="1">
        <f t="shared" si="40"/>
        <v>0</v>
      </c>
      <c r="AS492" s="1">
        <v>1</v>
      </c>
    </row>
    <row r="493" spans="33:45" ht="16.5" customHeight="1" x14ac:dyDescent="0.2">
      <c r="AG493" s="1">
        <f t="shared" si="42"/>
        <v>0</v>
      </c>
      <c r="AH493" s="1">
        <v>1</v>
      </c>
      <c r="AM493" s="1">
        <f t="shared" si="41"/>
        <v>0</v>
      </c>
      <c r="AN493" s="1">
        <v>1</v>
      </c>
      <c r="AR493" s="1">
        <f t="shared" si="40"/>
        <v>0</v>
      </c>
      <c r="AS493" s="1">
        <v>1</v>
      </c>
    </row>
    <row r="494" spans="33:45" ht="16.5" customHeight="1" x14ac:dyDescent="0.2">
      <c r="AG494" s="1">
        <f t="shared" si="42"/>
        <v>0</v>
      </c>
      <c r="AH494" s="1">
        <v>1</v>
      </c>
      <c r="AM494" s="1">
        <f t="shared" si="41"/>
        <v>0</v>
      </c>
      <c r="AN494" s="1">
        <v>1</v>
      </c>
      <c r="AR494" s="1">
        <f t="shared" si="40"/>
        <v>0</v>
      </c>
      <c r="AS494" s="1">
        <v>1</v>
      </c>
    </row>
    <row r="495" spans="33:45" ht="16.5" customHeight="1" x14ac:dyDescent="0.2">
      <c r="AG495" s="1">
        <f t="shared" si="42"/>
        <v>0</v>
      </c>
      <c r="AH495" s="1">
        <v>1</v>
      </c>
      <c r="AM495" s="1">
        <f t="shared" si="41"/>
        <v>0</v>
      </c>
      <c r="AN495" s="1">
        <v>1</v>
      </c>
      <c r="AR495" s="1">
        <f t="shared" si="40"/>
        <v>0</v>
      </c>
      <c r="AS495" s="1">
        <v>1</v>
      </c>
    </row>
    <row r="496" spans="33:45" ht="16.5" customHeight="1" x14ac:dyDescent="0.2">
      <c r="AG496" s="1">
        <f t="shared" si="42"/>
        <v>0</v>
      </c>
      <c r="AH496" s="1">
        <v>1</v>
      </c>
      <c r="AM496" s="1">
        <f t="shared" si="41"/>
        <v>0</v>
      </c>
      <c r="AN496" s="1">
        <v>1</v>
      </c>
      <c r="AR496" s="1">
        <f t="shared" si="40"/>
        <v>0</v>
      </c>
      <c r="AS496" s="1">
        <v>1</v>
      </c>
    </row>
    <row r="497" spans="33:45" ht="16.5" customHeight="1" x14ac:dyDescent="0.2">
      <c r="AG497" s="1">
        <f t="shared" si="42"/>
        <v>0</v>
      </c>
      <c r="AH497" s="1">
        <v>1</v>
      </c>
      <c r="AM497" s="1">
        <f t="shared" si="41"/>
        <v>0</v>
      </c>
      <c r="AN497" s="1">
        <v>1</v>
      </c>
      <c r="AR497" s="1">
        <f t="shared" si="40"/>
        <v>0</v>
      </c>
      <c r="AS497" s="1">
        <v>1</v>
      </c>
    </row>
    <row r="498" spans="33:45" ht="16.5" customHeight="1" x14ac:dyDescent="0.2">
      <c r="AG498" s="1">
        <f t="shared" si="42"/>
        <v>0</v>
      </c>
      <c r="AH498" s="1">
        <v>1</v>
      </c>
      <c r="AM498" s="1">
        <f t="shared" si="41"/>
        <v>0</v>
      </c>
      <c r="AN498" s="1">
        <v>1</v>
      </c>
      <c r="AR498" s="1">
        <f t="shared" si="40"/>
        <v>0</v>
      </c>
      <c r="AS498" s="1">
        <v>1</v>
      </c>
    </row>
    <row r="499" spans="33:45" ht="16.5" customHeight="1" x14ac:dyDescent="0.2">
      <c r="AG499" s="1">
        <f t="shared" si="42"/>
        <v>0</v>
      </c>
      <c r="AH499" s="1">
        <v>1</v>
      </c>
      <c r="AM499" s="1">
        <f t="shared" si="41"/>
        <v>0</v>
      </c>
      <c r="AN499" s="1">
        <v>1</v>
      </c>
      <c r="AR499" s="1">
        <f t="shared" si="40"/>
        <v>0</v>
      </c>
      <c r="AS499" s="1">
        <v>1</v>
      </c>
    </row>
    <row r="500" spans="33:45" ht="16.5" customHeight="1" x14ac:dyDescent="0.2">
      <c r="AG500" s="1">
        <f t="shared" si="42"/>
        <v>0</v>
      </c>
      <c r="AH500" s="1">
        <v>1</v>
      </c>
      <c r="AM500" s="1">
        <f t="shared" si="41"/>
        <v>0</v>
      </c>
      <c r="AN500" s="1">
        <v>1</v>
      </c>
      <c r="AR500" s="1">
        <f t="shared" si="40"/>
        <v>0</v>
      </c>
      <c r="AS500" s="1">
        <v>1</v>
      </c>
    </row>
    <row r="501" spans="33:45" ht="16.5" customHeight="1" x14ac:dyDescent="0.2">
      <c r="AG501" s="1">
        <f t="shared" si="42"/>
        <v>0</v>
      </c>
      <c r="AH501" s="1">
        <v>1</v>
      </c>
      <c r="AM501" s="1">
        <f t="shared" si="41"/>
        <v>0</v>
      </c>
      <c r="AN501" s="1">
        <v>1</v>
      </c>
      <c r="AR501" s="1">
        <f t="shared" si="40"/>
        <v>0</v>
      </c>
      <c r="AS501" s="1">
        <v>1</v>
      </c>
    </row>
    <row r="502" spans="33:45" ht="16.5" customHeight="1" x14ac:dyDescent="0.2">
      <c r="AG502" s="1">
        <f t="shared" si="42"/>
        <v>0</v>
      </c>
      <c r="AH502" s="1">
        <v>1</v>
      </c>
      <c r="AM502" s="1">
        <f t="shared" si="41"/>
        <v>0</v>
      </c>
      <c r="AN502" s="1">
        <v>1</v>
      </c>
      <c r="AR502" s="1">
        <f t="shared" si="40"/>
        <v>0</v>
      </c>
      <c r="AS502" s="1">
        <v>1</v>
      </c>
    </row>
    <row r="503" spans="33:45" ht="16.5" customHeight="1" x14ac:dyDescent="0.2">
      <c r="AG503" s="1">
        <f t="shared" si="42"/>
        <v>0</v>
      </c>
      <c r="AH503" s="1">
        <v>1</v>
      </c>
      <c r="AM503" s="1">
        <f t="shared" si="41"/>
        <v>0</v>
      </c>
      <c r="AN503" s="1">
        <v>1</v>
      </c>
      <c r="AR503" s="1">
        <f t="shared" si="40"/>
        <v>0</v>
      </c>
      <c r="AS503" s="1">
        <v>1</v>
      </c>
    </row>
    <row r="504" spans="33:45" ht="16.5" customHeight="1" x14ac:dyDescent="0.2">
      <c r="AG504" s="1">
        <f t="shared" si="42"/>
        <v>0</v>
      </c>
      <c r="AH504" s="1">
        <v>1</v>
      </c>
      <c r="AM504" s="1">
        <f t="shared" si="41"/>
        <v>0</v>
      </c>
      <c r="AN504" s="1">
        <v>1</v>
      </c>
      <c r="AR504" s="1">
        <f t="shared" si="40"/>
        <v>0</v>
      </c>
      <c r="AS504" s="1">
        <v>1</v>
      </c>
    </row>
    <row r="505" spans="33:45" ht="16.5" customHeight="1" x14ac:dyDescent="0.2">
      <c r="AG505" s="1">
        <f t="shared" si="42"/>
        <v>0</v>
      </c>
      <c r="AH505" s="1">
        <v>1</v>
      </c>
      <c r="AM505" s="1">
        <f t="shared" si="41"/>
        <v>0</v>
      </c>
      <c r="AN505" s="1">
        <v>1</v>
      </c>
      <c r="AR505" s="1">
        <f t="shared" si="40"/>
        <v>0</v>
      </c>
      <c r="AS505" s="1">
        <v>1</v>
      </c>
    </row>
    <row r="506" spans="33:45" ht="16.5" customHeight="1" x14ac:dyDescent="0.2">
      <c r="AG506" s="1">
        <f t="shared" si="42"/>
        <v>0</v>
      </c>
      <c r="AH506" s="1">
        <v>1</v>
      </c>
      <c r="AM506" s="1">
        <f t="shared" si="41"/>
        <v>0</v>
      </c>
      <c r="AN506" s="1">
        <v>1</v>
      </c>
      <c r="AR506" s="1">
        <f t="shared" si="40"/>
        <v>0</v>
      </c>
      <c r="AS506" s="1">
        <v>1</v>
      </c>
    </row>
    <row r="507" spans="33:45" ht="16.5" customHeight="1" x14ac:dyDescent="0.2">
      <c r="AG507" s="1">
        <f t="shared" si="42"/>
        <v>0</v>
      </c>
      <c r="AH507" s="1">
        <v>1</v>
      </c>
      <c r="AM507" s="1">
        <f t="shared" si="41"/>
        <v>0</v>
      </c>
      <c r="AN507" s="1">
        <v>1</v>
      </c>
      <c r="AR507" s="1">
        <f t="shared" si="40"/>
        <v>0</v>
      </c>
      <c r="AS507" s="1">
        <v>1</v>
      </c>
    </row>
    <row r="508" spans="33:45" ht="16.5" customHeight="1" x14ac:dyDescent="0.2">
      <c r="AG508" s="1">
        <f t="shared" si="42"/>
        <v>0</v>
      </c>
      <c r="AH508" s="1">
        <v>1</v>
      </c>
      <c r="AM508" s="1">
        <f t="shared" si="41"/>
        <v>0</v>
      </c>
      <c r="AN508" s="1">
        <v>1</v>
      </c>
      <c r="AR508" s="1">
        <f t="shared" si="40"/>
        <v>0</v>
      </c>
      <c r="AS508" s="1">
        <v>1</v>
      </c>
    </row>
    <row r="509" spans="33:45" ht="16.5" customHeight="1" x14ac:dyDescent="0.2">
      <c r="AG509" s="1">
        <f t="shared" si="42"/>
        <v>0</v>
      </c>
      <c r="AH509" s="1">
        <v>1</v>
      </c>
      <c r="AM509" s="1">
        <f t="shared" si="41"/>
        <v>0</v>
      </c>
      <c r="AN509" s="1">
        <v>1</v>
      </c>
      <c r="AR509" s="1">
        <f t="shared" si="40"/>
        <v>0</v>
      </c>
      <c r="AS509" s="1">
        <v>1</v>
      </c>
    </row>
    <row r="510" spans="33:45" ht="16.5" customHeight="1" x14ac:dyDescent="0.2">
      <c r="AG510" s="1">
        <f t="shared" si="42"/>
        <v>0</v>
      </c>
      <c r="AH510" s="1">
        <v>1</v>
      </c>
      <c r="AM510" s="1">
        <f t="shared" si="41"/>
        <v>0</v>
      </c>
      <c r="AN510" s="1">
        <v>1</v>
      </c>
      <c r="AR510" s="1">
        <f t="shared" si="40"/>
        <v>0</v>
      </c>
      <c r="AS510" s="1">
        <v>1</v>
      </c>
    </row>
    <row r="511" spans="33:45" ht="16.5" customHeight="1" x14ac:dyDescent="0.2">
      <c r="AG511" s="1">
        <f t="shared" si="42"/>
        <v>0</v>
      </c>
      <c r="AH511" s="1">
        <v>1</v>
      </c>
      <c r="AM511" s="1">
        <f t="shared" si="41"/>
        <v>0</v>
      </c>
      <c r="AN511" s="1">
        <v>1</v>
      </c>
      <c r="AR511" s="1">
        <f t="shared" si="40"/>
        <v>0</v>
      </c>
      <c r="AS511" s="1">
        <v>1</v>
      </c>
    </row>
    <row r="512" spans="33:45" ht="16.5" customHeight="1" x14ac:dyDescent="0.2">
      <c r="AG512" s="1">
        <f t="shared" si="42"/>
        <v>0</v>
      </c>
      <c r="AH512" s="1">
        <v>1</v>
      </c>
      <c r="AM512" s="1">
        <f t="shared" si="41"/>
        <v>0</v>
      </c>
      <c r="AN512" s="1">
        <v>1</v>
      </c>
      <c r="AR512" s="1">
        <f t="shared" ref="AR512:AR575" si="43">AO512*10000+AP512*100+AQ512</f>
        <v>0</v>
      </c>
      <c r="AS512" s="1">
        <v>1</v>
      </c>
    </row>
    <row r="513" spans="33:45" ht="16.5" customHeight="1" x14ac:dyDescent="0.2">
      <c r="AG513" s="1">
        <f t="shared" si="42"/>
        <v>0</v>
      </c>
      <c r="AH513" s="1">
        <v>1</v>
      </c>
      <c r="AM513" s="1">
        <f t="shared" si="41"/>
        <v>0</v>
      </c>
      <c r="AN513" s="1">
        <v>1</v>
      </c>
      <c r="AR513" s="1">
        <f t="shared" si="43"/>
        <v>0</v>
      </c>
      <c r="AS513" s="1">
        <v>1</v>
      </c>
    </row>
    <row r="514" spans="33:45" ht="16.5" customHeight="1" x14ac:dyDescent="0.2">
      <c r="AG514" s="1">
        <f t="shared" si="42"/>
        <v>0</v>
      </c>
      <c r="AH514" s="1">
        <v>1</v>
      </c>
      <c r="AM514" s="1">
        <f t="shared" ref="AM514:AM577" si="44">AJ514*10000+AK514*100+AL514</f>
        <v>0</v>
      </c>
      <c r="AN514" s="1">
        <v>1</v>
      </c>
      <c r="AR514" s="1">
        <f t="shared" si="43"/>
        <v>0</v>
      </c>
      <c r="AS514" s="1">
        <v>1</v>
      </c>
    </row>
    <row r="515" spans="33:45" ht="16.5" customHeight="1" x14ac:dyDescent="0.2">
      <c r="AG515" s="1">
        <f t="shared" ref="AG515:AG578" si="45">AD515*10000+AE515*100+AF515</f>
        <v>0</v>
      </c>
      <c r="AH515" s="1">
        <v>1</v>
      </c>
      <c r="AM515" s="1">
        <f t="shared" si="44"/>
        <v>0</v>
      </c>
      <c r="AN515" s="1">
        <v>1</v>
      </c>
      <c r="AR515" s="1">
        <f t="shared" si="43"/>
        <v>0</v>
      </c>
      <c r="AS515" s="1">
        <v>1</v>
      </c>
    </row>
    <row r="516" spans="33:45" ht="16.5" customHeight="1" x14ac:dyDescent="0.2">
      <c r="AG516" s="1">
        <f t="shared" si="45"/>
        <v>0</v>
      </c>
      <c r="AH516" s="1">
        <v>1</v>
      </c>
      <c r="AM516" s="1">
        <f t="shared" si="44"/>
        <v>0</v>
      </c>
      <c r="AN516" s="1">
        <v>1</v>
      </c>
      <c r="AR516" s="1">
        <f t="shared" si="43"/>
        <v>0</v>
      </c>
      <c r="AS516" s="1">
        <v>1</v>
      </c>
    </row>
    <row r="517" spans="33:45" ht="16.5" customHeight="1" x14ac:dyDescent="0.2">
      <c r="AG517" s="1">
        <f t="shared" si="45"/>
        <v>0</v>
      </c>
      <c r="AH517" s="1">
        <v>1</v>
      </c>
      <c r="AM517" s="1">
        <f t="shared" si="44"/>
        <v>0</v>
      </c>
      <c r="AN517" s="1">
        <v>1</v>
      </c>
      <c r="AR517" s="1">
        <f t="shared" si="43"/>
        <v>0</v>
      </c>
      <c r="AS517" s="1">
        <v>1</v>
      </c>
    </row>
    <row r="518" spans="33:45" ht="16.5" customHeight="1" x14ac:dyDescent="0.2">
      <c r="AG518" s="1">
        <f t="shared" si="45"/>
        <v>0</v>
      </c>
      <c r="AH518" s="1">
        <v>1</v>
      </c>
      <c r="AM518" s="1">
        <f t="shared" si="44"/>
        <v>0</v>
      </c>
      <c r="AN518" s="1">
        <v>1</v>
      </c>
      <c r="AR518" s="1">
        <f t="shared" si="43"/>
        <v>0</v>
      </c>
      <c r="AS518" s="1">
        <v>1</v>
      </c>
    </row>
    <row r="519" spans="33:45" ht="16.5" customHeight="1" x14ac:dyDescent="0.2">
      <c r="AG519" s="1">
        <f t="shared" si="45"/>
        <v>0</v>
      </c>
      <c r="AH519" s="1">
        <v>1</v>
      </c>
      <c r="AM519" s="1">
        <f t="shared" si="44"/>
        <v>0</v>
      </c>
      <c r="AN519" s="1">
        <v>1</v>
      </c>
      <c r="AR519" s="1">
        <f t="shared" si="43"/>
        <v>0</v>
      </c>
      <c r="AS519" s="1">
        <v>1</v>
      </c>
    </row>
    <row r="520" spans="33:45" ht="16.5" customHeight="1" x14ac:dyDescent="0.2">
      <c r="AG520" s="1">
        <f t="shared" si="45"/>
        <v>0</v>
      </c>
      <c r="AH520" s="1">
        <v>1</v>
      </c>
      <c r="AM520" s="1">
        <f t="shared" si="44"/>
        <v>0</v>
      </c>
      <c r="AN520" s="1">
        <v>1</v>
      </c>
      <c r="AR520" s="1">
        <f t="shared" si="43"/>
        <v>0</v>
      </c>
      <c r="AS520" s="1">
        <v>1</v>
      </c>
    </row>
    <row r="521" spans="33:45" ht="16.5" customHeight="1" x14ac:dyDescent="0.2">
      <c r="AG521" s="1">
        <f t="shared" si="45"/>
        <v>0</v>
      </c>
      <c r="AH521" s="1">
        <v>1</v>
      </c>
      <c r="AM521" s="1">
        <f t="shared" si="44"/>
        <v>0</v>
      </c>
      <c r="AN521" s="1">
        <v>1</v>
      </c>
      <c r="AR521" s="1">
        <f t="shared" si="43"/>
        <v>0</v>
      </c>
      <c r="AS521" s="1">
        <v>1</v>
      </c>
    </row>
    <row r="522" spans="33:45" ht="16.5" customHeight="1" x14ac:dyDescent="0.2">
      <c r="AG522" s="1">
        <f t="shared" si="45"/>
        <v>0</v>
      </c>
      <c r="AH522" s="1">
        <v>1</v>
      </c>
      <c r="AM522" s="1">
        <f t="shared" si="44"/>
        <v>0</v>
      </c>
      <c r="AN522" s="1">
        <v>1</v>
      </c>
      <c r="AR522" s="1">
        <f t="shared" si="43"/>
        <v>0</v>
      </c>
      <c r="AS522" s="1">
        <v>1</v>
      </c>
    </row>
    <row r="523" spans="33:45" ht="16.5" customHeight="1" x14ac:dyDescent="0.2">
      <c r="AG523" s="1">
        <f t="shared" si="45"/>
        <v>0</v>
      </c>
      <c r="AH523" s="1">
        <v>1</v>
      </c>
      <c r="AM523" s="1">
        <f t="shared" si="44"/>
        <v>0</v>
      </c>
      <c r="AN523" s="1">
        <v>1</v>
      </c>
      <c r="AR523" s="1">
        <f t="shared" si="43"/>
        <v>0</v>
      </c>
      <c r="AS523" s="1">
        <v>1</v>
      </c>
    </row>
    <row r="524" spans="33:45" ht="16.5" customHeight="1" x14ac:dyDescent="0.2">
      <c r="AG524" s="1">
        <f t="shared" si="45"/>
        <v>0</v>
      </c>
      <c r="AH524" s="1">
        <v>1</v>
      </c>
      <c r="AM524" s="1">
        <f t="shared" si="44"/>
        <v>0</v>
      </c>
      <c r="AN524" s="1">
        <v>1</v>
      </c>
      <c r="AR524" s="1">
        <f t="shared" si="43"/>
        <v>0</v>
      </c>
      <c r="AS524" s="1">
        <v>1</v>
      </c>
    </row>
    <row r="525" spans="33:45" ht="16.5" customHeight="1" x14ac:dyDescent="0.2">
      <c r="AG525" s="1">
        <f t="shared" si="45"/>
        <v>0</v>
      </c>
      <c r="AH525" s="1">
        <v>1</v>
      </c>
      <c r="AM525" s="1">
        <f t="shared" si="44"/>
        <v>0</v>
      </c>
      <c r="AN525" s="1">
        <v>1</v>
      </c>
      <c r="AR525" s="1">
        <f t="shared" si="43"/>
        <v>0</v>
      </c>
      <c r="AS525" s="1">
        <v>1</v>
      </c>
    </row>
    <row r="526" spans="33:45" ht="16.5" customHeight="1" x14ac:dyDescent="0.2">
      <c r="AG526" s="1">
        <f t="shared" si="45"/>
        <v>0</v>
      </c>
      <c r="AH526" s="1">
        <v>1</v>
      </c>
      <c r="AM526" s="1">
        <f t="shared" si="44"/>
        <v>0</v>
      </c>
      <c r="AN526" s="1">
        <v>1</v>
      </c>
      <c r="AR526" s="1">
        <f t="shared" si="43"/>
        <v>0</v>
      </c>
      <c r="AS526" s="1">
        <v>1</v>
      </c>
    </row>
    <row r="527" spans="33:45" ht="16.5" customHeight="1" x14ac:dyDescent="0.2">
      <c r="AG527" s="1">
        <f t="shared" si="45"/>
        <v>0</v>
      </c>
      <c r="AH527" s="1">
        <v>1</v>
      </c>
      <c r="AM527" s="1">
        <f t="shared" si="44"/>
        <v>0</v>
      </c>
      <c r="AN527" s="1">
        <v>1</v>
      </c>
      <c r="AR527" s="1">
        <f t="shared" si="43"/>
        <v>0</v>
      </c>
      <c r="AS527" s="1">
        <v>1</v>
      </c>
    </row>
    <row r="528" spans="33:45" ht="16.5" customHeight="1" x14ac:dyDescent="0.2">
      <c r="AG528" s="1">
        <f t="shared" si="45"/>
        <v>0</v>
      </c>
      <c r="AH528" s="1">
        <v>1</v>
      </c>
      <c r="AM528" s="1">
        <f t="shared" si="44"/>
        <v>0</v>
      </c>
      <c r="AN528" s="1">
        <v>1</v>
      </c>
      <c r="AR528" s="1">
        <f t="shared" si="43"/>
        <v>0</v>
      </c>
      <c r="AS528" s="1">
        <v>1</v>
      </c>
    </row>
    <row r="529" spans="33:45" ht="16.5" customHeight="1" x14ac:dyDescent="0.2">
      <c r="AG529" s="1">
        <f t="shared" si="45"/>
        <v>0</v>
      </c>
      <c r="AH529" s="1">
        <v>1</v>
      </c>
      <c r="AM529" s="1">
        <f t="shared" si="44"/>
        <v>0</v>
      </c>
      <c r="AN529" s="1">
        <v>1</v>
      </c>
      <c r="AR529" s="1">
        <f t="shared" si="43"/>
        <v>0</v>
      </c>
      <c r="AS529" s="1">
        <v>1</v>
      </c>
    </row>
    <row r="530" spans="33:45" ht="16.5" customHeight="1" x14ac:dyDescent="0.2">
      <c r="AG530" s="1">
        <f t="shared" si="45"/>
        <v>0</v>
      </c>
      <c r="AH530" s="1">
        <v>1</v>
      </c>
      <c r="AM530" s="1">
        <f t="shared" si="44"/>
        <v>0</v>
      </c>
      <c r="AN530" s="1">
        <v>1</v>
      </c>
      <c r="AR530" s="1">
        <f t="shared" si="43"/>
        <v>0</v>
      </c>
      <c r="AS530" s="1">
        <v>1</v>
      </c>
    </row>
    <row r="531" spans="33:45" ht="16.5" customHeight="1" x14ac:dyDescent="0.2">
      <c r="AG531" s="1">
        <f t="shared" si="45"/>
        <v>0</v>
      </c>
      <c r="AH531" s="1">
        <v>1</v>
      </c>
      <c r="AM531" s="1">
        <f t="shared" si="44"/>
        <v>0</v>
      </c>
      <c r="AN531" s="1">
        <v>1</v>
      </c>
      <c r="AR531" s="1">
        <f t="shared" si="43"/>
        <v>0</v>
      </c>
      <c r="AS531" s="1">
        <v>1</v>
      </c>
    </row>
    <row r="532" spans="33:45" ht="16.5" customHeight="1" x14ac:dyDescent="0.2">
      <c r="AG532" s="1">
        <f t="shared" si="45"/>
        <v>0</v>
      </c>
      <c r="AH532" s="1">
        <v>1</v>
      </c>
      <c r="AM532" s="1">
        <f t="shared" si="44"/>
        <v>0</v>
      </c>
      <c r="AN532" s="1">
        <v>1</v>
      </c>
      <c r="AR532" s="1">
        <f t="shared" si="43"/>
        <v>0</v>
      </c>
      <c r="AS532" s="1">
        <v>1</v>
      </c>
    </row>
    <row r="533" spans="33:45" ht="16.5" customHeight="1" x14ac:dyDescent="0.2">
      <c r="AG533" s="1">
        <f t="shared" si="45"/>
        <v>0</v>
      </c>
      <c r="AH533" s="1">
        <v>1</v>
      </c>
      <c r="AM533" s="1">
        <f t="shared" si="44"/>
        <v>0</v>
      </c>
      <c r="AN533" s="1">
        <v>1</v>
      </c>
      <c r="AR533" s="1">
        <f t="shared" si="43"/>
        <v>0</v>
      </c>
      <c r="AS533" s="1">
        <v>1</v>
      </c>
    </row>
    <row r="534" spans="33:45" ht="16.5" customHeight="1" x14ac:dyDescent="0.2">
      <c r="AG534" s="1">
        <f t="shared" si="45"/>
        <v>0</v>
      </c>
      <c r="AH534" s="1">
        <v>1</v>
      </c>
      <c r="AM534" s="1">
        <f t="shared" si="44"/>
        <v>0</v>
      </c>
      <c r="AN534" s="1">
        <v>1</v>
      </c>
      <c r="AR534" s="1">
        <f t="shared" si="43"/>
        <v>0</v>
      </c>
      <c r="AS534" s="1">
        <v>1</v>
      </c>
    </row>
    <row r="535" spans="33:45" ht="16.5" customHeight="1" x14ac:dyDescent="0.2">
      <c r="AG535" s="1">
        <f t="shared" si="45"/>
        <v>0</v>
      </c>
      <c r="AH535" s="1">
        <v>1</v>
      </c>
      <c r="AM535" s="1">
        <f t="shared" si="44"/>
        <v>0</v>
      </c>
      <c r="AN535" s="1">
        <v>1</v>
      </c>
      <c r="AR535" s="1">
        <f t="shared" si="43"/>
        <v>0</v>
      </c>
      <c r="AS535" s="1">
        <v>1</v>
      </c>
    </row>
    <row r="536" spans="33:45" ht="16.5" customHeight="1" x14ac:dyDescent="0.2">
      <c r="AG536" s="1">
        <f t="shared" si="45"/>
        <v>0</v>
      </c>
      <c r="AH536" s="1">
        <v>1</v>
      </c>
      <c r="AM536" s="1">
        <f t="shared" si="44"/>
        <v>0</v>
      </c>
      <c r="AN536" s="1">
        <v>1</v>
      </c>
      <c r="AR536" s="1">
        <f t="shared" si="43"/>
        <v>0</v>
      </c>
      <c r="AS536" s="1">
        <v>1</v>
      </c>
    </row>
    <row r="537" spans="33:45" ht="16.5" customHeight="1" x14ac:dyDescent="0.2">
      <c r="AG537" s="1">
        <f t="shared" si="45"/>
        <v>0</v>
      </c>
      <c r="AH537" s="1">
        <v>1</v>
      </c>
      <c r="AM537" s="1">
        <f t="shared" si="44"/>
        <v>0</v>
      </c>
      <c r="AN537" s="1">
        <v>1</v>
      </c>
      <c r="AR537" s="1">
        <f t="shared" si="43"/>
        <v>0</v>
      </c>
      <c r="AS537" s="1">
        <v>1</v>
      </c>
    </row>
    <row r="538" spans="33:45" ht="16.5" customHeight="1" x14ac:dyDescent="0.2">
      <c r="AG538" s="1">
        <f t="shared" si="45"/>
        <v>0</v>
      </c>
      <c r="AH538" s="1">
        <v>1</v>
      </c>
      <c r="AM538" s="1">
        <f t="shared" si="44"/>
        <v>0</v>
      </c>
      <c r="AN538" s="1">
        <v>1</v>
      </c>
      <c r="AR538" s="1">
        <f t="shared" si="43"/>
        <v>0</v>
      </c>
      <c r="AS538" s="1">
        <v>1</v>
      </c>
    </row>
    <row r="539" spans="33:45" ht="16.5" customHeight="1" x14ac:dyDescent="0.2">
      <c r="AG539" s="1">
        <f t="shared" si="45"/>
        <v>0</v>
      </c>
      <c r="AH539" s="1">
        <v>1</v>
      </c>
      <c r="AM539" s="1">
        <f t="shared" si="44"/>
        <v>0</v>
      </c>
      <c r="AN539" s="1">
        <v>1</v>
      </c>
      <c r="AR539" s="1">
        <f t="shared" si="43"/>
        <v>0</v>
      </c>
      <c r="AS539" s="1">
        <v>1</v>
      </c>
    </row>
    <row r="540" spans="33:45" ht="16.5" customHeight="1" x14ac:dyDescent="0.2">
      <c r="AG540" s="1">
        <f t="shared" si="45"/>
        <v>0</v>
      </c>
      <c r="AH540" s="1">
        <v>1</v>
      </c>
      <c r="AM540" s="1">
        <f t="shared" si="44"/>
        <v>0</v>
      </c>
      <c r="AN540" s="1">
        <v>1</v>
      </c>
      <c r="AR540" s="1">
        <f t="shared" si="43"/>
        <v>0</v>
      </c>
      <c r="AS540" s="1">
        <v>1</v>
      </c>
    </row>
    <row r="541" spans="33:45" ht="16.5" customHeight="1" x14ac:dyDescent="0.2">
      <c r="AG541" s="1">
        <f t="shared" si="45"/>
        <v>0</v>
      </c>
      <c r="AH541" s="1">
        <v>1</v>
      </c>
      <c r="AM541" s="1">
        <f t="shared" si="44"/>
        <v>0</v>
      </c>
      <c r="AN541" s="1">
        <v>1</v>
      </c>
      <c r="AR541" s="1">
        <f t="shared" si="43"/>
        <v>0</v>
      </c>
      <c r="AS541" s="1">
        <v>1</v>
      </c>
    </row>
    <row r="542" spans="33:45" ht="16.5" customHeight="1" x14ac:dyDescent="0.2">
      <c r="AG542" s="1">
        <f t="shared" si="45"/>
        <v>0</v>
      </c>
      <c r="AH542" s="1">
        <v>1</v>
      </c>
      <c r="AM542" s="1">
        <f t="shared" si="44"/>
        <v>0</v>
      </c>
      <c r="AN542" s="1">
        <v>1</v>
      </c>
      <c r="AR542" s="1">
        <f t="shared" si="43"/>
        <v>0</v>
      </c>
      <c r="AS542" s="1">
        <v>1</v>
      </c>
    </row>
    <row r="543" spans="33:45" ht="16.5" customHeight="1" x14ac:dyDescent="0.2">
      <c r="AG543" s="1">
        <f t="shared" si="45"/>
        <v>0</v>
      </c>
      <c r="AH543" s="1">
        <v>1</v>
      </c>
      <c r="AM543" s="1">
        <f t="shared" si="44"/>
        <v>0</v>
      </c>
      <c r="AN543" s="1">
        <v>1</v>
      </c>
      <c r="AR543" s="1">
        <f t="shared" si="43"/>
        <v>0</v>
      </c>
      <c r="AS543" s="1">
        <v>1</v>
      </c>
    </row>
    <row r="544" spans="33:45" ht="16.5" customHeight="1" x14ac:dyDescent="0.2">
      <c r="AG544" s="1">
        <f t="shared" si="45"/>
        <v>0</v>
      </c>
      <c r="AH544" s="1">
        <v>1</v>
      </c>
      <c r="AM544" s="1">
        <f t="shared" si="44"/>
        <v>0</v>
      </c>
      <c r="AN544" s="1">
        <v>1</v>
      </c>
      <c r="AR544" s="1">
        <f t="shared" si="43"/>
        <v>0</v>
      </c>
      <c r="AS544" s="1">
        <v>1</v>
      </c>
    </row>
    <row r="545" spans="33:45" ht="16.5" customHeight="1" x14ac:dyDescent="0.2">
      <c r="AG545" s="1">
        <f t="shared" si="45"/>
        <v>0</v>
      </c>
      <c r="AH545" s="1">
        <v>1</v>
      </c>
      <c r="AM545" s="1">
        <f t="shared" si="44"/>
        <v>0</v>
      </c>
      <c r="AN545" s="1">
        <v>1</v>
      </c>
      <c r="AR545" s="1">
        <f t="shared" si="43"/>
        <v>0</v>
      </c>
      <c r="AS545" s="1">
        <v>1</v>
      </c>
    </row>
    <row r="546" spans="33:45" ht="16.5" customHeight="1" x14ac:dyDescent="0.2">
      <c r="AG546" s="1">
        <f t="shared" si="45"/>
        <v>0</v>
      </c>
      <c r="AH546" s="1">
        <v>1</v>
      </c>
      <c r="AM546" s="1">
        <f t="shared" si="44"/>
        <v>0</v>
      </c>
      <c r="AN546" s="1">
        <v>1</v>
      </c>
      <c r="AR546" s="1">
        <f t="shared" si="43"/>
        <v>0</v>
      </c>
      <c r="AS546" s="1">
        <v>1</v>
      </c>
    </row>
    <row r="547" spans="33:45" ht="16.5" customHeight="1" x14ac:dyDescent="0.2">
      <c r="AG547" s="1">
        <f t="shared" si="45"/>
        <v>0</v>
      </c>
      <c r="AH547" s="1">
        <v>1</v>
      </c>
      <c r="AM547" s="1">
        <f t="shared" si="44"/>
        <v>0</v>
      </c>
      <c r="AN547" s="1">
        <v>1</v>
      </c>
      <c r="AR547" s="1">
        <f t="shared" si="43"/>
        <v>0</v>
      </c>
      <c r="AS547" s="1">
        <v>1</v>
      </c>
    </row>
    <row r="548" spans="33:45" ht="16.5" customHeight="1" x14ac:dyDescent="0.2">
      <c r="AG548" s="1">
        <f t="shared" si="45"/>
        <v>0</v>
      </c>
      <c r="AH548" s="1">
        <v>1</v>
      </c>
      <c r="AM548" s="1">
        <f t="shared" si="44"/>
        <v>0</v>
      </c>
      <c r="AN548" s="1">
        <v>1</v>
      </c>
      <c r="AR548" s="1">
        <f t="shared" si="43"/>
        <v>0</v>
      </c>
      <c r="AS548" s="1">
        <v>1</v>
      </c>
    </row>
    <row r="549" spans="33:45" ht="16.5" customHeight="1" x14ac:dyDescent="0.2">
      <c r="AG549" s="1">
        <f t="shared" si="45"/>
        <v>0</v>
      </c>
      <c r="AH549" s="1">
        <v>1</v>
      </c>
      <c r="AM549" s="1">
        <f t="shared" si="44"/>
        <v>0</v>
      </c>
      <c r="AN549" s="1">
        <v>1</v>
      </c>
      <c r="AR549" s="1">
        <f t="shared" si="43"/>
        <v>0</v>
      </c>
      <c r="AS549" s="1">
        <v>1</v>
      </c>
    </row>
    <row r="550" spans="33:45" ht="16.5" customHeight="1" x14ac:dyDescent="0.2">
      <c r="AG550" s="1">
        <f t="shared" si="45"/>
        <v>0</v>
      </c>
      <c r="AH550" s="1">
        <v>1</v>
      </c>
      <c r="AM550" s="1">
        <f t="shared" si="44"/>
        <v>0</v>
      </c>
      <c r="AN550" s="1">
        <v>1</v>
      </c>
      <c r="AR550" s="1">
        <f t="shared" si="43"/>
        <v>0</v>
      </c>
      <c r="AS550" s="1">
        <v>1</v>
      </c>
    </row>
    <row r="551" spans="33:45" ht="16.5" customHeight="1" x14ac:dyDescent="0.2">
      <c r="AG551" s="1">
        <f t="shared" si="45"/>
        <v>0</v>
      </c>
      <c r="AH551" s="1">
        <v>1</v>
      </c>
      <c r="AM551" s="1">
        <f t="shared" si="44"/>
        <v>0</v>
      </c>
      <c r="AN551" s="1">
        <v>1</v>
      </c>
      <c r="AR551" s="1">
        <f t="shared" si="43"/>
        <v>0</v>
      </c>
      <c r="AS551" s="1">
        <v>1</v>
      </c>
    </row>
    <row r="552" spans="33:45" ht="16.5" customHeight="1" x14ac:dyDescent="0.2">
      <c r="AG552" s="1">
        <f t="shared" si="45"/>
        <v>0</v>
      </c>
      <c r="AH552" s="1">
        <v>1</v>
      </c>
      <c r="AM552" s="1">
        <f t="shared" si="44"/>
        <v>0</v>
      </c>
      <c r="AN552" s="1">
        <v>1</v>
      </c>
      <c r="AR552" s="1">
        <f t="shared" si="43"/>
        <v>0</v>
      </c>
      <c r="AS552" s="1">
        <v>1</v>
      </c>
    </row>
    <row r="553" spans="33:45" ht="16.5" customHeight="1" x14ac:dyDescent="0.2">
      <c r="AG553" s="1">
        <f t="shared" si="45"/>
        <v>0</v>
      </c>
      <c r="AH553" s="1">
        <v>1</v>
      </c>
      <c r="AM553" s="1">
        <f t="shared" si="44"/>
        <v>0</v>
      </c>
      <c r="AN553" s="1">
        <v>1</v>
      </c>
      <c r="AR553" s="1">
        <f t="shared" si="43"/>
        <v>0</v>
      </c>
      <c r="AS553" s="1">
        <v>1</v>
      </c>
    </row>
    <row r="554" spans="33:45" ht="16.5" customHeight="1" x14ac:dyDescent="0.2">
      <c r="AG554" s="1">
        <f t="shared" si="45"/>
        <v>0</v>
      </c>
      <c r="AH554" s="1">
        <v>1</v>
      </c>
      <c r="AM554" s="1">
        <f t="shared" si="44"/>
        <v>0</v>
      </c>
      <c r="AN554" s="1">
        <v>1</v>
      </c>
      <c r="AR554" s="1">
        <f t="shared" si="43"/>
        <v>0</v>
      </c>
      <c r="AS554" s="1">
        <v>1</v>
      </c>
    </row>
    <row r="555" spans="33:45" ht="16.5" customHeight="1" x14ac:dyDescent="0.2">
      <c r="AG555" s="1">
        <f t="shared" si="45"/>
        <v>0</v>
      </c>
      <c r="AH555" s="1">
        <v>1</v>
      </c>
      <c r="AM555" s="1">
        <f t="shared" si="44"/>
        <v>0</v>
      </c>
      <c r="AN555" s="1">
        <v>1</v>
      </c>
      <c r="AR555" s="1">
        <f t="shared" si="43"/>
        <v>0</v>
      </c>
      <c r="AS555" s="1">
        <v>1</v>
      </c>
    </row>
    <row r="556" spans="33:45" ht="16.5" customHeight="1" x14ac:dyDescent="0.2">
      <c r="AG556" s="1">
        <f t="shared" si="45"/>
        <v>0</v>
      </c>
      <c r="AH556" s="1">
        <v>1</v>
      </c>
      <c r="AM556" s="1">
        <f t="shared" si="44"/>
        <v>0</v>
      </c>
      <c r="AN556" s="1">
        <v>1</v>
      </c>
      <c r="AR556" s="1">
        <f t="shared" si="43"/>
        <v>0</v>
      </c>
      <c r="AS556" s="1">
        <v>1</v>
      </c>
    </row>
    <row r="557" spans="33:45" ht="16.5" customHeight="1" x14ac:dyDescent="0.2">
      <c r="AG557" s="1">
        <f t="shared" si="45"/>
        <v>0</v>
      </c>
      <c r="AH557" s="1">
        <v>1</v>
      </c>
      <c r="AM557" s="1">
        <f t="shared" si="44"/>
        <v>0</v>
      </c>
      <c r="AN557" s="1">
        <v>1</v>
      </c>
      <c r="AR557" s="1">
        <f t="shared" si="43"/>
        <v>0</v>
      </c>
      <c r="AS557" s="1">
        <v>1</v>
      </c>
    </row>
    <row r="558" spans="33:45" ht="16.5" customHeight="1" x14ac:dyDescent="0.2">
      <c r="AG558" s="1">
        <f t="shared" si="45"/>
        <v>0</v>
      </c>
      <c r="AH558" s="1">
        <v>1</v>
      </c>
      <c r="AM558" s="1">
        <f t="shared" si="44"/>
        <v>0</v>
      </c>
      <c r="AN558" s="1">
        <v>1</v>
      </c>
      <c r="AR558" s="1">
        <f t="shared" si="43"/>
        <v>0</v>
      </c>
      <c r="AS558" s="1">
        <v>1</v>
      </c>
    </row>
    <row r="559" spans="33:45" ht="16.5" customHeight="1" x14ac:dyDescent="0.2">
      <c r="AG559" s="1">
        <f t="shared" si="45"/>
        <v>0</v>
      </c>
      <c r="AH559" s="1">
        <v>1</v>
      </c>
      <c r="AM559" s="1">
        <f t="shared" si="44"/>
        <v>0</v>
      </c>
      <c r="AN559" s="1">
        <v>1</v>
      </c>
      <c r="AR559" s="1">
        <f t="shared" si="43"/>
        <v>0</v>
      </c>
      <c r="AS559" s="1">
        <v>1</v>
      </c>
    </row>
    <row r="560" spans="33:45" ht="16.5" customHeight="1" x14ac:dyDescent="0.2">
      <c r="AG560" s="1">
        <f t="shared" si="45"/>
        <v>0</v>
      </c>
      <c r="AH560" s="1">
        <v>1</v>
      </c>
      <c r="AM560" s="1">
        <f t="shared" si="44"/>
        <v>0</v>
      </c>
      <c r="AN560" s="1">
        <v>1</v>
      </c>
      <c r="AR560" s="1">
        <f t="shared" si="43"/>
        <v>0</v>
      </c>
      <c r="AS560" s="1">
        <v>1</v>
      </c>
    </row>
    <row r="561" spans="33:45" ht="16.5" customHeight="1" x14ac:dyDescent="0.2">
      <c r="AG561" s="1">
        <f t="shared" si="45"/>
        <v>0</v>
      </c>
      <c r="AH561" s="1">
        <v>1</v>
      </c>
      <c r="AM561" s="1">
        <f t="shared" si="44"/>
        <v>0</v>
      </c>
      <c r="AN561" s="1">
        <v>1</v>
      </c>
      <c r="AR561" s="1">
        <f t="shared" si="43"/>
        <v>0</v>
      </c>
      <c r="AS561" s="1">
        <v>1</v>
      </c>
    </row>
    <row r="562" spans="33:45" ht="16.5" customHeight="1" x14ac:dyDescent="0.2">
      <c r="AG562" s="1">
        <f t="shared" si="45"/>
        <v>0</v>
      </c>
      <c r="AH562" s="1">
        <v>1</v>
      </c>
      <c r="AM562" s="1">
        <f t="shared" si="44"/>
        <v>0</v>
      </c>
      <c r="AN562" s="1">
        <v>1</v>
      </c>
      <c r="AR562" s="1">
        <f t="shared" si="43"/>
        <v>0</v>
      </c>
      <c r="AS562" s="1">
        <v>1</v>
      </c>
    </row>
    <row r="563" spans="33:45" ht="16.5" customHeight="1" x14ac:dyDescent="0.2">
      <c r="AG563" s="1">
        <f t="shared" si="45"/>
        <v>0</v>
      </c>
      <c r="AH563" s="1">
        <v>1</v>
      </c>
      <c r="AM563" s="1">
        <f t="shared" si="44"/>
        <v>0</v>
      </c>
      <c r="AN563" s="1">
        <v>1</v>
      </c>
      <c r="AR563" s="1">
        <f t="shared" si="43"/>
        <v>0</v>
      </c>
      <c r="AS563" s="1">
        <v>1</v>
      </c>
    </row>
    <row r="564" spans="33:45" ht="16.5" customHeight="1" x14ac:dyDescent="0.2">
      <c r="AG564" s="1">
        <f t="shared" si="45"/>
        <v>0</v>
      </c>
      <c r="AH564" s="1">
        <v>1</v>
      </c>
      <c r="AM564" s="1">
        <f t="shared" si="44"/>
        <v>0</v>
      </c>
      <c r="AN564" s="1">
        <v>1</v>
      </c>
      <c r="AR564" s="1">
        <f t="shared" si="43"/>
        <v>0</v>
      </c>
      <c r="AS564" s="1">
        <v>1</v>
      </c>
    </row>
    <row r="565" spans="33:45" ht="16.5" customHeight="1" x14ac:dyDescent="0.2">
      <c r="AG565" s="1">
        <f t="shared" si="45"/>
        <v>0</v>
      </c>
      <c r="AH565" s="1">
        <v>1</v>
      </c>
      <c r="AM565" s="1">
        <f t="shared" si="44"/>
        <v>0</v>
      </c>
      <c r="AN565" s="1">
        <v>1</v>
      </c>
      <c r="AR565" s="1">
        <f t="shared" si="43"/>
        <v>0</v>
      </c>
      <c r="AS565" s="1">
        <v>1</v>
      </c>
    </row>
    <row r="566" spans="33:45" ht="16.5" customHeight="1" x14ac:dyDescent="0.2">
      <c r="AG566" s="1">
        <f t="shared" si="45"/>
        <v>0</v>
      </c>
      <c r="AH566" s="1">
        <v>1</v>
      </c>
      <c r="AM566" s="1">
        <f t="shared" si="44"/>
        <v>0</v>
      </c>
      <c r="AN566" s="1">
        <v>1</v>
      </c>
      <c r="AR566" s="1">
        <f t="shared" si="43"/>
        <v>0</v>
      </c>
      <c r="AS566" s="1">
        <v>1</v>
      </c>
    </row>
    <row r="567" spans="33:45" ht="16.5" customHeight="1" x14ac:dyDescent="0.2">
      <c r="AG567" s="1">
        <f t="shared" si="45"/>
        <v>0</v>
      </c>
      <c r="AH567" s="1">
        <v>1</v>
      </c>
      <c r="AM567" s="1">
        <f t="shared" si="44"/>
        <v>0</v>
      </c>
      <c r="AN567" s="1">
        <v>1</v>
      </c>
      <c r="AR567" s="1">
        <f t="shared" si="43"/>
        <v>0</v>
      </c>
      <c r="AS567" s="1">
        <v>1</v>
      </c>
    </row>
    <row r="568" spans="33:45" ht="16.5" customHeight="1" x14ac:dyDescent="0.2">
      <c r="AG568" s="1">
        <f t="shared" si="45"/>
        <v>0</v>
      </c>
      <c r="AH568" s="1">
        <v>1</v>
      </c>
      <c r="AM568" s="1">
        <f t="shared" si="44"/>
        <v>0</v>
      </c>
      <c r="AN568" s="1">
        <v>1</v>
      </c>
      <c r="AR568" s="1">
        <f t="shared" si="43"/>
        <v>0</v>
      </c>
      <c r="AS568" s="1">
        <v>1</v>
      </c>
    </row>
    <row r="569" spans="33:45" ht="16.5" customHeight="1" x14ac:dyDescent="0.2">
      <c r="AG569" s="1">
        <f t="shared" si="45"/>
        <v>0</v>
      </c>
      <c r="AH569" s="1">
        <v>1</v>
      </c>
      <c r="AM569" s="1">
        <f t="shared" si="44"/>
        <v>0</v>
      </c>
      <c r="AN569" s="1">
        <v>1</v>
      </c>
      <c r="AR569" s="1">
        <f t="shared" si="43"/>
        <v>0</v>
      </c>
      <c r="AS569" s="1">
        <v>1</v>
      </c>
    </row>
    <row r="570" spans="33:45" ht="16.5" customHeight="1" x14ac:dyDescent="0.2">
      <c r="AG570" s="1">
        <f t="shared" si="45"/>
        <v>0</v>
      </c>
      <c r="AH570" s="1">
        <v>1</v>
      </c>
      <c r="AM570" s="1">
        <f t="shared" si="44"/>
        <v>0</v>
      </c>
      <c r="AN570" s="1">
        <v>1</v>
      </c>
      <c r="AR570" s="1">
        <f t="shared" si="43"/>
        <v>0</v>
      </c>
      <c r="AS570" s="1">
        <v>1</v>
      </c>
    </row>
    <row r="571" spans="33:45" ht="16.5" customHeight="1" x14ac:dyDescent="0.2">
      <c r="AG571" s="1">
        <f t="shared" si="45"/>
        <v>0</v>
      </c>
      <c r="AH571" s="1">
        <v>1</v>
      </c>
      <c r="AM571" s="1">
        <f t="shared" si="44"/>
        <v>0</v>
      </c>
      <c r="AN571" s="1">
        <v>1</v>
      </c>
      <c r="AR571" s="1">
        <f t="shared" si="43"/>
        <v>0</v>
      </c>
      <c r="AS571" s="1">
        <v>1</v>
      </c>
    </row>
    <row r="572" spans="33:45" ht="16.5" customHeight="1" x14ac:dyDescent="0.2">
      <c r="AG572" s="1">
        <f t="shared" si="45"/>
        <v>0</v>
      </c>
      <c r="AH572" s="1">
        <v>1</v>
      </c>
      <c r="AM572" s="1">
        <f t="shared" si="44"/>
        <v>0</v>
      </c>
      <c r="AN572" s="1">
        <v>1</v>
      </c>
      <c r="AR572" s="1">
        <f t="shared" si="43"/>
        <v>0</v>
      </c>
      <c r="AS572" s="1">
        <v>1</v>
      </c>
    </row>
    <row r="573" spans="33:45" ht="16.5" customHeight="1" x14ac:dyDescent="0.2">
      <c r="AG573" s="1">
        <f t="shared" si="45"/>
        <v>0</v>
      </c>
      <c r="AH573" s="1">
        <v>1</v>
      </c>
      <c r="AM573" s="1">
        <f t="shared" si="44"/>
        <v>0</v>
      </c>
      <c r="AN573" s="1">
        <v>1</v>
      </c>
      <c r="AR573" s="1">
        <f t="shared" si="43"/>
        <v>0</v>
      </c>
      <c r="AS573" s="1">
        <v>1</v>
      </c>
    </row>
    <row r="574" spans="33:45" ht="16.5" customHeight="1" x14ac:dyDescent="0.2">
      <c r="AG574" s="1">
        <f t="shared" si="45"/>
        <v>0</v>
      </c>
      <c r="AH574" s="1">
        <v>1</v>
      </c>
      <c r="AM574" s="1">
        <f t="shared" si="44"/>
        <v>0</v>
      </c>
      <c r="AN574" s="1">
        <v>1</v>
      </c>
      <c r="AR574" s="1">
        <f t="shared" si="43"/>
        <v>0</v>
      </c>
      <c r="AS574" s="1">
        <v>1</v>
      </c>
    </row>
    <row r="575" spans="33:45" ht="16.5" customHeight="1" x14ac:dyDescent="0.2">
      <c r="AG575" s="1">
        <f t="shared" si="45"/>
        <v>0</v>
      </c>
      <c r="AH575" s="1">
        <v>1</v>
      </c>
      <c r="AM575" s="1">
        <f t="shared" si="44"/>
        <v>0</v>
      </c>
      <c r="AN575" s="1">
        <v>1</v>
      </c>
      <c r="AR575" s="1">
        <f t="shared" si="43"/>
        <v>0</v>
      </c>
      <c r="AS575" s="1">
        <v>1</v>
      </c>
    </row>
    <row r="576" spans="33:45" ht="16.5" customHeight="1" x14ac:dyDescent="0.2">
      <c r="AG576" s="1">
        <f t="shared" si="45"/>
        <v>0</v>
      </c>
      <c r="AH576" s="1">
        <v>1</v>
      </c>
      <c r="AM576" s="1">
        <f t="shared" si="44"/>
        <v>0</v>
      </c>
      <c r="AN576" s="1">
        <v>1</v>
      </c>
      <c r="AR576" s="1">
        <f t="shared" ref="AR576:AR639" si="46">AO576*10000+AP576*100+AQ576</f>
        <v>0</v>
      </c>
      <c r="AS576" s="1">
        <v>1</v>
      </c>
    </row>
    <row r="577" spans="33:45" ht="16.5" customHeight="1" x14ac:dyDescent="0.2">
      <c r="AG577" s="1">
        <f t="shared" si="45"/>
        <v>0</v>
      </c>
      <c r="AH577" s="1">
        <v>1</v>
      </c>
      <c r="AM577" s="1">
        <f t="shared" si="44"/>
        <v>0</v>
      </c>
      <c r="AN577" s="1">
        <v>1</v>
      </c>
      <c r="AR577" s="1">
        <f t="shared" si="46"/>
        <v>0</v>
      </c>
      <c r="AS577" s="1">
        <v>1</v>
      </c>
    </row>
    <row r="578" spans="33:45" ht="16.5" customHeight="1" x14ac:dyDescent="0.2">
      <c r="AG578" s="1">
        <f t="shared" si="45"/>
        <v>0</v>
      </c>
      <c r="AH578" s="1">
        <v>1</v>
      </c>
      <c r="AM578" s="1">
        <f t="shared" ref="AM578:AM641" si="47">AJ578*10000+AK578*100+AL578</f>
        <v>0</v>
      </c>
      <c r="AN578" s="1">
        <v>1</v>
      </c>
      <c r="AR578" s="1">
        <f t="shared" si="46"/>
        <v>0</v>
      </c>
      <c r="AS578" s="1">
        <v>1</v>
      </c>
    </row>
    <row r="579" spans="33:45" ht="16.5" customHeight="1" x14ac:dyDescent="0.2">
      <c r="AG579" s="1">
        <f t="shared" ref="AG579:AG642" si="48">AD579*10000+AE579*100+AF579</f>
        <v>0</v>
      </c>
      <c r="AH579" s="1">
        <v>1</v>
      </c>
      <c r="AM579" s="1">
        <f t="shared" si="47"/>
        <v>0</v>
      </c>
      <c r="AN579" s="1">
        <v>1</v>
      </c>
      <c r="AR579" s="1">
        <f t="shared" si="46"/>
        <v>0</v>
      </c>
      <c r="AS579" s="1">
        <v>1</v>
      </c>
    </row>
    <row r="580" spans="33:45" ht="16.5" customHeight="1" x14ac:dyDescent="0.2">
      <c r="AG580" s="1">
        <f t="shared" si="48"/>
        <v>0</v>
      </c>
      <c r="AH580" s="1">
        <v>1</v>
      </c>
      <c r="AM580" s="1">
        <f t="shared" si="47"/>
        <v>0</v>
      </c>
      <c r="AN580" s="1">
        <v>1</v>
      </c>
      <c r="AR580" s="1">
        <f t="shared" si="46"/>
        <v>0</v>
      </c>
      <c r="AS580" s="1">
        <v>1</v>
      </c>
    </row>
    <row r="581" spans="33:45" ht="16.5" customHeight="1" x14ac:dyDescent="0.2">
      <c r="AG581" s="1">
        <f t="shared" si="48"/>
        <v>0</v>
      </c>
      <c r="AH581" s="1">
        <v>1</v>
      </c>
      <c r="AM581" s="1">
        <f t="shared" si="47"/>
        <v>0</v>
      </c>
      <c r="AN581" s="1">
        <v>1</v>
      </c>
      <c r="AR581" s="1">
        <f t="shared" si="46"/>
        <v>0</v>
      </c>
      <c r="AS581" s="1">
        <v>1</v>
      </c>
    </row>
    <row r="582" spans="33:45" ht="16.5" customHeight="1" x14ac:dyDescent="0.2">
      <c r="AG582" s="1">
        <f t="shared" si="48"/>
        <v>0</v>
      </c>
      <c r="AH582" s="1">
        <v>1</v>
      </c>
      <c r="AM582" s="1">
        <f t="shared" si="47"/>
        <v>0</v>
      </c>
      <c r="AN582" s="1">
        <v>1</v>
      </c>
      <c r="AR582" s="1">
        <f t="shared" si="46"/>
        <v>0</v>
      </c>
      <c r="AS582" s="1">
        <v>1</v>
      </c>
    </row>
    <row r="583" spans="33:45" ht="16.5" customHeight="1" x14ac:dyDescent="0.2">
      <c r="AG583" s="1">
        <f t="shared" si="48"/>
        <v>0</v>
      </c>
      <c r="AH583" s="1">
        <v>1</v>
      </c>
      <c r="AM583" s="1">
        <f t="shared" si="47"/>
        <v>0</v>
      </c>
      <c r="AN583" s="1">
        <v>1</v>
      </c>
      <c r="AR583" s="1">
        <f t="shared" si="46"/>
        <v>0</v>
      </c>
      <c r="AS583" s="1">
        <v>1</v>
      </c>
    </row>
    <row r="584" spans="33:45" ht="16.5" customHeight="1" x14ac:dyDescent="0.2">
      <c r="AG584" s="1">
        <f t="shared" si="48"/>
        <v>0</v>
      </c>
      <c r="AH584" s="1">
        <v>1</v>
      </c>
      <c r="AM584" s="1">
        <f t="shared" si="47"/>
        <v>0</v>
      </c>
      <c r="AN584" s="1">
        <v>1</v>
      </c>
      <c r="AR584" s="1">
        <f t="shared" si="46"/>
        <v>0</v>
      </c>
      <c r="AS584" s="1">
        <v>1</v>
      </c>
    </row>
    <row r="585" spans="33:45" ht="16.5" customHeight="1" x14ac:dyDescent="0.2">
      <c r="AG585" s="1">
        <f t="shared" si="48"/>
        <v>0</v>
      </c>
      <c r="AH585" s="1">
        <v>1</v>
      </c>
      <c r="AM585" s="1">
        <f t="shared" si="47"/>
        <v>0</v>
      </c>
      <c r="AN585" s="1">
        <v>1</v>
      </c>
      <c r="AR585" s="1">
        <f t="shared" si="46"/>
        <v>0</v>
      </c>
      <c r="AS585" s="1">
        <v>1</v>
      </c>
    </row>
    <row r="586" spans="33:45" ht="16.5" customHeight="1" x14ac:dyDescent="0.2">
      <c r="AG586" s="1">
        <f t="shared" si="48"/>
        <v>0</v>
      </c>
      <c r="AH586" s="1">
        <v>1</v>
      </c>
      <c r="AM586" s="1">
        <f t="shared" si="47"/>
        <v>0</v>
      </c>
      <c r="AN586" s="1">
        <v>1</v>
      </c>
      <c r="AR586" s="1">
        <f t="shared" si="46"/>
        <v>0</v>
      </c>
      <c r="AS586" s="1">
        <v>1</v>
      </c>
    </row>
    <row r="587" spans="33:45" ht="16.5" customHeight="1" x14ac:dyDescent="0.2">
      <c r="AG587" s="1">
        <f t="shared" si="48"/>
        <v>0</v>
      </c>
      <c r="AH587" s="1">
        <v>1</v>
      </c>
      <c r="AM587" s="1">
        <f t="shared" si="47"/>
        <v>0</v>
      </c>
      <c r="AN587" s="1">
        <v>1</v>
      </c>
      <c r="AR587" s="1">
        <f t="shared" si="46"/>
        <v>0</v>
      </c>
      <c r="AS587" s="1">
        <v>1</v>
      </c>
    </row>
    <row r="588" spans="33:45" ht="16.5" customHeight="1" x14ac:dyDescent="0.2">
      <c r="AG588" s="1">
        <f t="shared" si="48"/>
        <v>0</v>
      </c>
      <c r="AH588" s="1">
        <v>1</v>
      </c>
      <c r="AM588" s="1">
        <f t="shared" si="47"/>
        <v>0</v>
      </c>
      <c r="AN588" s="1">
        <v>1</v>
      </c>
      <c r="AR588" s="1">
        <f t="shared" si="46"/>
        <v>0</v>
      </c>
      <c r="AS588" s="1">
        <v>1</v>
      </c>
    </row>
    <row r="589" spans="33:45" ht="16.5" customHeight="1" x14ac:dyDescent="0.2">
      <c r="AG589" s="1">
        <f t="shared" si="48"/>
        <v>0</v>
      </c>
      <c r="AH589" s="1">
        <v>1</v>
      </c>
      <c r="AM589" s="1">
        <f t="shared" si="47"/>
        <v>0</v>
      </c>
      <c r="AN589" s="1">
        <v>1</v>
      </c>
      <c r="AR589" s="1">
        <f t="shared" si="46"/>
        <v>0</v>
      </c>
      <c r="AS589" s="1">
        <v>1</v>
      </c>
    </row>
    <row r="590" spans="33:45" ht="16.5" customHeight="1" x14ac:dyDescent="0.2">
      <c r="AG590" s="1">
        <f t="shared" si="48"/>
        <v>0</v>
      </c>
      <c r="AH590" s="1">
        <v>1</v>
      </c>
      <c r="AM590" s="1">
        <f t="shared" si="47"/>
        <v>0</v>
      </c>
      <c r="AN590" s="1">
        <v>1</v>
      </c>
      <c r="AR590" s="1">
        <f t="shared" si="46"/>
        <v>0</v>
      </c>
      <c r="AS590" s="1">
        <v>1</v>
      </c>
    </row>
    <row r="591" spans="33:45" ht="16.5" customHeight="1" x14ac:dyDescent="0.2">
      <c r="AG591" s="1">
        <f t="shared" si="48"/>
        <v>0</v>
      </c>
      <c r="AH591" s="1">
        <v>1</v>
      </c>
      <c r="AM591" s="1">
        <f t="shared" si="47"/>
        <v>0</v>
      </c>
      <c r="AN591" s="1">
        <v>1</v>
      </c>
      <c r="AR591" s="1">
        <f t="shared" si="46"/>
        <v>0</v>
      </c>
      <c r="AS591" s="1">
        <v>1</v>
      </c>
    </row>
    <row r="592" spans="33:45" ht="16.5" customHeight="1" x14ac:dyDescent="0.2">
      <c r="AG592" s="1">
        <f t="shared" si="48"/>
        <v>0</v>
      </c>
      <c r="AH592" s="1">
        <v>1</v>
      </c>
      <c r="AM592" s="1">
        <f t="shared" si="47"/>
        <v>0</v>
      </c>
      <c r="AN592" s="1">
        <v>1</v>
      </c>
      <c r="AR592" s="1">
        <f t="shared" si="46"/>
        <v>0</v>
      </c>
      <c r="AS592" s="1">
        <v>1</v>
      </c>
    </row>
    <row r="593" spans="33:45" ht="16.5" customHeight="1" x14ac:dyDescent="0.2">
      <c r="AG593" s="1">
        <f t="shared" si="48"/>
        <v>0</v>
      </c>
      <c r="AH593" s="1">
        <v>1</v>
      </c>
      <c r="AM593" s="1">
        <f t="shared" si="47"/>
        <v>0</v>
      </c>
      <c r="AN593" s="1">
        <v>1</v>
      </c>
      <c r="AR593" s="1">
        <f t="shared" si="46"/>
        <v>0</v>
      </c>
      <c r="AS593" s="1">
        <v>1</v>
      </c>
    </row>
    <row r="594" spans="33:45" ht="16.5" customHeight="1" x14ac:dyDescent="0.2">
      <c r="AG594" s="1">
        <f t="shared" si="48"/>
        <v>0</v>
      </c>
      <c r="AH594" s="1">
        <v>1</v>
      </c>
      <c r="AM594" s="1">
        <f t="shared" si="47"/>
        <v>0</v>
      </c>
      <c r="AN594" s="1">
        <v>1</v>
      </c>
      <c r="AR594" s="1">
        <f t="shared" si="46"/>
        <v>0</v>
      </c>
      <c r="AS594" s="1">
        <v>1</v>
      </c>
    </row>
    <row r="595" spans="33:45" ht="16.5" customHeight="1" x14ac:dyDescent="0.2">
      <c r="AG595" s="1">
        <f t="shared" si="48"/>
        <v>0</v>
      </c>
      <c r="AH595" s="1">
        <v>1</v>
      </c>
      <c r="AM595" s="1">
        <f t="shared" si="47"/>
        <v>0</v>
      </c>
      <c r="AN595" s="1">
        <v>1</v>
      </c>
      <c r="AR595" s="1">
        <f t="shared" si="46"/>
        <v>0</v>
      </c>
      <c r="AS595" s="1">
        <v>1</v>
      </c>
    </row>
    <row r="596" spans="33:45" ht="16.5" customHeight="1" x14ac:dyDescent="0.2">
      <c r="AG596" s="1">
        <f t="shared" si="48"/>
        <v>0</v>
      </c>
      <c r="AH596" s="1">
        <v>1</v>
      </c>
      <c r="AM596" s="1">
        <f t="shared" si="47"/>
        <v>0</v>
      </c>
      <c r="AN596" s="1">
        <v>1</v>
      </c>
      <c r="AR596" s="1">
        <f t="shared" si="46"/>
        <v>0</v>
      </c>
      <c r="AS596" s="1">
        <v>1</v>
      </c>
    </row>
    <row r="597" spans="33:45" ht="16.5" customHeight="1" x14ac:dyDescent="0.2">
      <c r="AG597" s="1">
        <f t="shared" si="48"/>
        <v>0</v>
      </c>
      <c r="AH597" s="1">
        <v>1</v>
      </c>
      <c r="AM597" s="1">
        <f t="shared" si="47"/>
        <v>0</v>
      </c>
      <c r="AN597" s="1">
        <v>1</v>
      </c>
      <c r="AR597" s="1">
        <f t="shared" si="46"/>
        <v>0</v>
      </c>
      <c r="AS597" s="1">
        <v>1</v>
      </c>
    </row>
    <row r="598" spans="33:45" ht="16.5" customHeight="1" x14ac:dyDescent="0.2">
      <c r="AG598" s="1">
        <f t="shared" si="48"/>
        <v>0</v>
      </c>
      <c r="AH598" s="1">
        <v>1</v>
      </c>
      <c r="AM598" s="1">
        <f t="shared" si="47"/>
        <v>0</v>
      </c>
      <c r="AN598" s="1">
        <v>1</v>
      </c>
      <c r="AR598" s="1">
        <f t="shared" si="46"/>
        <v>0</v>
      </c>
      <c r="AS598" s="1">
        <v>1</v>
      </c>
    </row>
    <row r="599" spans="33:45" ht="16.5" customHeight="1" x14ac:dyDescent="0.2">
      <c r="AG599" s="1">
        <f t="shared" si="48"/>
        <v>0</v>
      </c>
      <c r="AH599" s="1">
        <v>1</v>
      </c>
      <c r="AM599" s="1">
        <f t="shared" si="47"/>
        <v>0</v>
      </c>
      <c r="AN599" s="1">
        <v>1</v>
      </c>
      <c r="AR599" s="1">
        <f t="shared" si="46"/>
        <v>0</v>
      </c>
      <c r="AS599" s="1">
        <v>1</v>
      </c>
    </row>
    <row r="600" spans="33:45" ht="16.5" customHeight="1" x14ac:dyDescent="0.2">
      <c r="AG600" s="1">
        <f t="shared" si="48"/>
        <v>0</v>
      </c>
      <c r="AH600" s="1">
        <v>1</v>
      </c>
      <c r="AM600" s="1">
        <f t="shared" si="47"/>
        <v>0</v>
      </c>
      <c r="AN600" s="1">
        <v>1</v>
      </c>
      <c r="AR600" s="1">
        <f t="shared" si="46"/>
        <v>0</v>
      </c>
      <c r="AS600" s="1">
        <v>1</v>
      </c>
    </row>
    <row r="601" spans="33:45" ht="16.5" customHeight="1" x14ac:dyDescent="0.2">
      <c r="AG601" s="1">
        <f t="shared" si="48"/>
        <v>0</v>
      </c>
      <c r="AH601" s="1">
        <v>1</v>
      </c>
      <c r="AM601" s="1">
        <f t="shared" si="47"/>
        <v>0</v>
      </c>
      <c r="AN601" s="1">
        <v>1</v>
      </c>
      <c r="AR601" s="1">
        <f t="shared" si="46"/>
        <v>0</v>
      </c>
      <c r="AS601" s="1">
        <v>1</v>
      </c>
    </row>
    <row r="602" spans="33:45" ht="16.5" customHeight="1" x14ac:dyDescent="0.2">
      <c r="AG602" s="1">
        <f t="shared" si="48"/>
        <v>0</v>
      </c>
      <c r="AH602" s="1">
        <v>1</v>
      </c>
      <c r="AM602" s="1">
        <f t="shared" si="47"/>
        <v>0</v>
      </c>
      <c r="AN602" s="1">
        <v>1</v>
      </c>
      <c r="AR602" s="1">
        <f t="shared" si="46"/>
        <v>0</v>
      </c>
      <c r="AS602" s="1">
        <v>1</v>
      </c>
    </row>
    <row r="603" spans="33:45" ht="16.5" customHeight="1" x14ac:dyDescent="0.2">
      <c r="AG603" s="1">
        <f t="shared" si="48"/>
        <v>0</v>
      </c>
      <c r="AH603" s="1">
        <v>1</v>
      </c>
      <c r="AM603" s="1">
        <f t="shared" si="47"/>
        <v>0</v>
      </c>
      <c r="AN603" s="1">
        <v>1</v>
      </c>
      <c r="AR603" s="1">
        <f t="shared" si="46"/>
        <v>0</v>
      </c>
      <c r="AS603" s="1">
        <v>1</v>
      </c>
    </row>
    <row r="604" spans="33:45" ht="16.5" customHeight="1" x14ac:dyDescent="0.2">
      <c r="AG604" s="1">
        <f t="shared" si="48"/>
        <v>0</v>
      </c>
      <c r="AH604" s="1">
        <v>1</v>
      </c>
      <c r="AM604" s="1">
        <f t="shared" si="47"/>
        <v>0</v>
      </c>
      <c r="AN604" s="1">
        <v>1</v>
      </c>
      <c r="AR604" s="1">
        <f t="shared" si="46"/>
        <v>0</v>
      </c>
      <c r="AS604" s="1">
        <v>1</v>
      </c>
    </row>
    <row r="605" spans="33:45" ht="16.5" customHeight="1" x14ac:dyDescent="0.2">
      <c r="AG605" s="1">
        <f t="shared" si="48"/>
        <v>0</v>
      </c>
      <c r="AH605" s="1">
        <v>1</v>
      </c>
      <c r="AM605" s="1">
        <f t="shared" si="47"/>
        <v>0</v>
      </c>
      <c r="AN605" s="1">
        <v>1</v>
      </c>
      <c r="AR605" s="1">
        <f t="shared" si="46"/>
        <v>0</v>
      </c>
      <c r="AS605" s="1">
        <v>1</v>
      </c>
    </row>
    <row r="606" spans="33:45" ht="16.5" customHeight="1" x14ac:dyDescent="0.2">
      <c r="AG606" s="1">
        <f t="shared" si="48"/>
        <v>0</v>
      </c>
      <c r="AH606" s="1">
        <v>1</v>
      </c>
      <c r="AM606" s="1">
        <f t="shared" si="47"/>
        <v>0</v>
      </c>
      <c r="AN606" s="1">
        <v>1</v>
      </c>
      <c r="AR606" s="1">
        <f t="shared" si="46"/>
        <v>0</v>
      </c>
      <c r="AS606" s="1">
        <v>1</v>
      </c>
    </row>
    <row r="607" spans="33:45" ht="16.5" customHeight="1" x14ac:dyDescent="0.2">
      <c r="AG607" s="1">
        <f t="shared" si="48"/>
        <v>0</v>
      </c>
      <c r="AH607" s="1">
        <v>1</v>
      </c>
      <c r="AM607" s="1">
        <f t="shared" si="47"/>
        <v>0</v>
      </c>
      <c r="AN607" s="1">
        <v>1</v>
      </c>
      <c r="AR607" s="1">
        <f t="shared" si="46"/>
        <v>0</v>
      </c>
      <c r="AS607" s="1">
        <v>1</v>
      </c>
    </row>
    <row r="608" spans="33:45" ht="16.5" customHeight="1" x14ac:dyDescent="0.2">
      <c r="AG608" s="1">
        <f t="shared" si="48"/>
        <v>0</v>
      </c>
      <c r="AH608" s="1">
        <v>1</v>
      </c>
      <c r="AM608" s="1">
        <f t="shared" si="47"/>
        <v>0</v>
      </c>
      <c r="AN608" s="1">
        <v>1</v>
      </c>
      <c r="AR608" s="1">
        <f t="shared" si="46"/>
        <v>0</v>
      </c>
      <c r="AS608" s="1">
        <v>1</v>
      </c>
    </row>
    <row r="609" spans="33:45" ht="16.5" customHeight="1" x14ac:dyDescent="0.2">
      <c r="AG609" s="1">
        <f t="shared" si="48"/>
        <v>0</v>
      </c>
      <c r="AH609" s="1">
        <v>1</v>
      </c>
      <c r="AM609" s="1">
        <f t="shared" si="47"/>
        <v>0</v>
      </c>
      <c r="AN609" s="1">
        <v>1</v>
      </c>
      <c r="AR609" s="1">
        <f t="shared" si="46"/>
        <v>0</v>
      </c>
      <c r="AS609" s="1">
        <v>1</v>
      </c>
    </row>
    <row r="610" spans="33:45" ht="16.5" customHeight="1" x14ac:dyDescent="0.2">
      <c r="AG610" s="1">
        <f t="shared" si="48"/>
        <v>0</v>
      </c>
      <c r="AH610" s="1">
        <v>1</v>
      </c>
      <c r="AM610" s="1">
        <f t="shared" si="47"/>
        <v>0</v>
      </c>
      <c r="AN610" s="1">
        <v>1</v>
      </c>
      <c r="AR610" s="1">
        <f t="shared" si="46"/>
        <v>0</v>
      </c>
      <c r="AS610" s="1">
        <v>1</v>
      </c>
    </row>
    <row r="611" spans="33:45" ht="16.5" customHeight="1" x14ac:dyDescent="0.2">
      <c r="AG611" s="1">
        <f t="shared" si="48"/>
        <v>0</v>
      </c>
      <c r="AH611" s="1">
        <v>1</v>
      </c>
      <c r="AM611" s="1">
        <f t="shared" si="47"/>
        <v>0</v>
      </c>
      <c r="AN611" s="1">
        <v>1</v>
      </c>
      <c r="AR611" s="1">
        <f t="shared" si="46"/>
        <v>0</v>
      </c>
      <c r="AS611" s="1">
        <v>1</v>
      </c>
    </row>
    <row r="612" spans="33:45" ht="16.5" customHeight="1" x14ac:dyDescent="0.2">
      <c r="AG612" s="1">
        <f t="shared" si="48"/>
        <v>0</v>
      </c>
      <c r="AH612" s="1">
        <v>1</v>
      </c>
      <c r="AM612" s="1">
        <f t="shared" si="47"/>
        <v>0</v>
      </c>
      <c r="AN612" s="1">
        <v>1</v>
      </c>
      <c r="AR612" s="1">
        <f t="shared" si="46"/>
        <v>0</v>
      </c>
      <c r="AS612" s="1">
        <v>1</v>
      </c>
    </row>
    <row r="613" spans="33:45" ht="16.5" customHeight="1" x14ac:dyDescent="0.2">
      <c r="AG613" s="1">
        <f t="shared" si="48"/>
        <v>0</v>
      </c>
      <c r="AH613" s="1">
        <v>1</v>
      </c>
      <c r="AM613" s="1">
        <f t="shared" si="47"/>
        <v>0</v>
      </c>
      <c r="AN613" s="1">
        <v>1</v>
      </c>
      <c r="AR613" s="1">
        <f t="shared" si="46"/>
        <v>0</v>
      </c>
      <c r="AS613" s="1">
        <v>1</v>
      </c>
    </row>
    <row r="614" spans="33:45" ht="16.5" customHeight="1" x14ac:dyDescent="0.2">
      <c r="AG614" s="1">
        <f t="shared" si="48"/>
        <v>0</v>
      </c>
      <c r="AH614" s="1">
        <v>1</v>
      </c>
      <c r="AM614" s="1">
        <f t="shared" si="47"/>
        <v>0</v>
      </c>
      <c r="AN614" s="1">
        <v>1</v>
      </c>
      <c r="AR614" s="1">
        <f t="shared" si="46"/>
        <v>0</v>
      </c>
      <c r="AS614" s="1">
        <v>1</v>
      </c>
    </row>
    <row r="615" spans="33:45" ht="16.5" customHeight="1" x14ac:dyDescent="0.2">
      <c r="AG615" s="1">
        <f t="shared" si="48"/>
        <v>0</v>
      </c>
      <c r="AH615" s="1">
        <v>1</v>
      </c>
      <c r="AM615" s="1">
        <f t="shared" si="47"/>
        <v>0</v>
      </c>
      <c r="AN615" s="1">
        <v>1</v>
      </c>
      <c r="AR615" s="1">
        <f t="shared" si="46"/>
        <v>0</v>
      </c>
      <c r="AS615" s="1">
        <v>1</v>
      </c>
    </row>
    <row r="616" spans="33:45" ht="16.5" customHeight="1" x14ac:dyDescent="0.2">
      <c r="AG616" s="1">
        <f t="shared" si="48"/>
        <v>0</v>
      </c>
      <c r="AH616" s="1">
        <v>1</v>
      </c>
      <c r="AM616" s="1">
        <f t="shared" si="47"/>
        <v>0</v>
      </c>
      <c r="AN616" s="1">
        <v>1</v>
      </c>
      <c r="AR616" s="1">
        <f t="shared" si="46"/>
        <v>0</v>
      </c>
      <c r="AS616" s="1">
        <v>1</v>
      </c>
    </row>
    <row r="617" spans="33:45" ht="16.5" customHeight="1" x14ac:dyDescent="0.2">
      <c r="AG617" s="1">
        <f t="shared" si="48"/>
        <v>0</v>
      </c>
      <c r="AH617" s="1">
        <v>1</v>
      </c>
      <c r="AM617" s="1">
        <f t="shared" si="47"/>
        <v>0</v>
      </c>
      <c r="AN617" s="1">
        <v>1</v>
      </c>
      <c r="AR617" s="1">
        <f t="shared" si="46"/>
        <v>0</v>
      </c>
      <c r="AS617" s="1">
        <v>1</v>
      </c>
    </row>
    <row r="618" spans="33:45" ht="16.5" customHeight="1" x14ac:dyDescent="0.2">
      <c r="AG618" s="1">
        <f t="shared" si="48"/>
        <v>0</v>
      </c>
      <c r="AH618" s="1">
        <v>1</v>
      </c>
      <c r="AM618" s="1">
        <f t="shared" si="47"/>
        <v>0</v>
      </c>
      <c r="AN618" s="1">
        <v>1</v>
      </c>
      <c r="AR618" s="1">
        <f t="shared" si="46"/>
        <v>0</v>
      </c>
      <c r="AS618" s="1">
        <v>1</v>
      </c>
    </row>
    <row r="619" spans="33:45" ht="16.5" customHeight="1" x14ac:dyDescent="0.2">
      <c r="AG619" s="1">
        <f t="shared" si="48"/>
        <v>0</v>
      </c>
      <c r="AH619" s="1">
        <v>1</v>
      </c>
      <c r="AM619" s="1">
        <f t="shared" si="47"/>
        <v>0</v>
      </c>
      <c r="AN619" s="1">
        <v>1</v>
      </c>
      <c r="AR619" s="1">
        <f t="shared" si="46"/>
        <v>0</v>
      </c>
      <c r="AS619" s="1">
        <v>1</v>
      </c>
    </row>
    <row r="620" spans="33:45" ht="16.5" customHeight="1" x14ac:dyDescent="0.2">
      <c r="AG620" s="1">
        <f t="shared" si="48"/>
        <v>0</v>
      </c>
      <c r="AH620" s="1">
        <v>1</v>
      </c>
      <c r="AM620" s="1">
        <f t="shared" si="47"/>
        <v>0</v>
      </c>
      <c r="AN620" s="1">
        <v>1</v>
      </c>
      <c r="AR620" s="1">
        <f t="shared" si="46"/>
        <v>0</v>
      </c>
      <c r="AS620" s="1">
        <v>1</v>
      </c>
    </row>
    <row r="621" spans="33:45" ht="16.5" customHeight="1" x14ac:dyDescent="0.2">
      <c r="AG621" s="1">
        <f t="shared" si="48"/>
        <v>0</v>
      </c>
      <c r="AH621" s="1">
        <v>1</v>
      </c>
      <c r="AM621" s="1">
        <f t="shared" si="47"/>
        <v>0</v>
      </c>
      <c r="AN621" s="1">
        <v>1</v>
      </c>
      <c r="AR621" s="1">
        <f t="shared" si="46"/>
        <v>0</v>
      </c>
      <c r="AS621" s="1">
        <v>1</v>
      </c>
    </row>
    <row r="622" spans="33:45" ht="16.5" customHeight="1" x14ac:dyDescent="0.2">
      <c r="AG622" s="1">
        <f t="shared" si="48"/>
        <v>0</v>
      </c>
      <c r="AH622" s="1">
        <v>1</v>
      </c>
      <c r="AM622" s="1">
        <f t="shared" si="47"/>
        <v>0</v>
      </c>
      <c r="AN622" s="1">
        <v>1</v>
      </c>
      <c r="AR622" s="1">
        <f t="shared" si="46"/>
        <v>0</v>
      </c>
      <c r="AS622" s="1">
        <v>1</v>
      </c>
    </row>
    <row r="623" spans="33:45" ht="16.5" customHeight="1" x14ac:dyDescent="0.2">
      <c r="AG623" s="1">
        <f t="shared" si="48"/>
        <v>0</v>
      </c>
      <c r="AH623" s="1">
        <v>1</v>
      </c>
      <c r="AM623" s="1">
        <f t="shared" si="47"/>
        <v>0</v>
      </c>
      <c r="AN623" s="1">
        <v>1</v>
      </c>
      <c r="AR623" s="1">
        <f t="shared" si="46"/>
        <v>0</v>
      </c>
      <c r="AS623" s="1">
        <v>1</v>
      </c>
    </row>
    <row r="624" spans="33:45" ht="16.5" customHeight="1" x14ac:dyDescent="0.2">
      <c r="AG624" s="1">
        <f t="shared" si="48"/>
        <v>0</v>
      </c>
      <c r="AH624" s="1">
        <v>1</v>
      </c>
      <c r="AM624" s="1">
        <f t="shared" si="47"/>
        <v>0</v>
      </c>
      <c r="AN624" s="1">
        <v>1</v>
      </c>
      <c r="AR624" s="1">
        <f t="shared" si="46"/>
        <v>0</v>
      </c>
      <c r="AS624" s="1">
        <v>1</v>
      </c>
    </row>
    <row r="625" spans="33:45" ht="16.5" customHeight="1" x14ac:dyDescent="0.2">
      <c r="AG625" s="1">
        <f t="shared" si="48"/>
        <v>0</v>
      </c>
      <c r="AH625" s="1">
        <v>1</v>
      </c>
      <c r="AM625" s="1">
        <f t="shared" si="47"/>
        <v>0</v>
      </c>
      <c r="AN625" s="1">
        <v>1</v>
      </c>
      <c r="AR625" s="1">
        <f t="shared" si="46"/>
        <v>0</v>
      </c>
      <c r="AS625" s="1">
        <v>1</v>
      </c>
    </row>
    <row r="626" spans="33:45" ht="16.5" customHeight="1" x14ac:dyDescent="0.2">
      <c r="AG626" s="1">
        <f t="shared" si="48"/>
        <v>0</v>
      </c>
      <c r="AH626" s="1">
        <v>1</v>
      </c>
      <c r="AM626" s="1">
        <f t="shared" si="47"/>
        <v>0</v>
      </c>
      <c r="AN626" s="1">
        <v>1</v>
      </c>
      <c r="AR626" s="1">
        <f t="shared" si="46"/>
        <v>0</v>
      </c>
      <c r="AS626" s="1">
        <v>1</v>
      </c>
    </row>
    <row r="627" spans="33:45" ht="16.5" customHeight="1" x14ac:dyDescent="0.2">
      <c r="AG627" s="1">
        <f t="shared" si="48"/>
        <v>0</v>
      </c>
      <c r="AH627" s="1">
        <v>1</v>
      </c>
      <c r="AM627" s="1">
        <f t="shared" si="47"/>
        <v>0</v>
      </c>
      <c r="AN627" s="1">
        <v>1</v>
      </c>
      <c r="AR627" s="1">
        <f t="shared" si="46"/>
        <v>0</v>
      </c>
      <c r="AS627" s="1">
        <v>1</v>
      </c>
    </row>
    <row r="628" spans="33:45" ht="16.5" customHeight="1" x14ac:dyDescent="0.2">
      <c r="AG628" s="1">
        <f t="shared" si="48"/>
        <v>0</v>
      </c>
      <c r="AH628" s="1">
        <v>1</v>
      </c>
      <c r="AM628" s="1">
        <f t="shared" si="47"/>
        <v>0</v>
      </c>
      <c r="AN628" s="1">
        <v>1</v>
      </c>
      <c r="AR628" s="1">
        <f t="shared" si="46"/>
        <v>0</v>
      </c>
      <c r="AS628" s="1">
        <v>1</v>
      </c>
    </row>
    <row r="629" spans="33:45" ht="16.5" customHeight="1" x14ac:dyDescent="0.2">
      <c r="AG629" s="1">
        <f t="shared" si="48"/>
        <v>0</v>
      </c>
      <c r="AH629" s="1">
        <v>1</v>
      </c>
      <c r="AM629" s="1">
        <f t="shared" si="47"/>
        <v>0</v>
      </c>
      <c r="AN629" s="1">
        <v>1</v>
      </c>
      <c r="AR629" s="1">
        <f t="shared" si="46"/>
        <v>0</v>
      </c>
      <c r="AS629" s="1">
        <v>1</v>
      </c>
    </row>
    <row r="630" spans="33:45" ht="16.5" customHeight="1" x14ac:dyDescent="0.2">
      <c r="AG630" s="1">
        <f t="shared" si="48"/>
        <v>0</v>
      </c>
      <c r="AH630" s="1">
        <v>1</v>
      </c>
      <c r="AM630" s="1">
        <f t="shared" si="47"/>
        <v>0</v>
      </c>
      <c r="AN630" s="1">
        <v>1</v>
      </c>
      <c r="AR630" s="1">
        <f t="shared" si="46"/>
        <v>0</v>
      </c>
      <c r="AS630" s="1">
        <v>1</v>
      </c>
    </row>
    <row r="631" spans="33:45" ht="16.5" customHeight="1" x14ac:dyDescent="0.2">
      <c r="AG631" s="1">
        <f t="shared" si="48"/>
        <v>0</v>
      </c>
      <c r="AH631" s="1">
        <v>1</v>
      </c>
      <c r="AM631" s="1">
        <f t="shared" si="47"/>
        <v>0</v>
      </c>
      <c r="AN631" s="1">
        <v>1</v>
      </c>
      <c r="AR631" s="1">
        <f t="shared" si="46"/>
        <v>0</v>
      </c>
      <c r="AS631" s="1">
        <v>1</v>
      </c>
    </row>
    <row r="632" spans="33:45" ht="16.5" customHeight="1" x14ac:dyDescent="0.2">
      <c r="AG632" s="1">
        <f t="shared" si="48"/>
        <v>0</v>
      </c>
      <c r="AH632" s="1">
        <v>1</v>
      </c>
      <c r="AM632" s="1">
        <f t="shared" si="47"/>
        <v>0</v>
      </c>
      <c r="AN632" s="1">
        <v>1</v>
      </c>
      <c r="AR632" s="1">
        <f t="shared" si="46"/>
        <v>0</v>
      </c>
      <c r="AS632" s="1">
        <v>1</v>
      </c>
    </row>
    <row r="633" spans="33:45" ht="16.5" customHeight="1" x14ac:dyDescent="0.2">
      <c r="AG633" s="1">
        <f t="shared" si="48"/>
        <v>0</v>
      </c>
      <c r="AH633" s="1">
        <v>1</v>
      </c>
      <c r="AM633" s="1">
        <f t="shared" si="47"/>
        <v>0</v>
      </c>
      <c r="AN633" s="1">
        <v>1</v>
      </c>
      <c r="AR633" s="1">
        <f t="shared" si="46"/>
        <v>0</v>
      </c>
      <c r="AS633" s="1">
        <v>1</v>
      </c>
    </row>
    <row r="634" spans="33:45" ht="16.5" customHeight="1" x14ac:dyDescent="0.2">
      <c r="AG634" s="1">
        <f t="shared" si="48"/>
        <v>0</v>
      </c>
      <c r="AH634" s="1">
        <v>1</v>
      </c>
      <c r="AM634" s="1">
        <f t="shared" si="47"/>
        <v>0</v>
      </c>
      <c r="AN634" s="1">
        <v>1</v>
      </c>
      <c r="AR634" s="1">
        <f t="shared" si="46"/>
        <v>0</v>
      </c>
      <c r="AS634" s="1">
        <v>1</v>
      </c>
    </row>
    <row r="635" spans="33:45" ht="16.5" customHeight="1" x14ac:dyDescent="0.2">
      <c r="AG635" s="1">
        <f t="shared" si="48"/>
        <v>0</v>
      </c>
      <c r="AH635" s="1">
        <v>1</v>
      </c>
      <c r="AM635" s="1">
        <f t="shared" si="47"/>
        <v>0</v>
      </c>
      <c r="AN635" s="1">
        <v>1</v>
      </c>
      <c r="AR635" s="1">
        <f t="shared" si="46"/>
        <v>0</v>
      </c>
      <c r="AS635" s="1">
        <v>1</v>
      </c>
    </row>
    <row r="636" spans="33:45" ht="16.5" customHeight="1" x14ac:dyDescent="0.2">
      <c r="AG636" s="1">
        <f t="shared" si="48"/>
        <v>0</v>
      </c>
      <c r="AH636" s="1">
        <v>1</v>
      </c>
      <c r="AM636" s="1">
        <f t="shared" si="47"/>
        <v>0</v>
      </c>
      <c r="AN636" s="1">
        <v>1</v>
      </c>
      <c r="AR636" s="1">
        <f t="shared" si="46"/>
        <v>0</v>
      </c>
      <c r="AS636" s="1">
        <v>1</v>
      </c>
    </row>
    <row r="637" spans="33:45" ht="16.5" customHeight="1" x14ac:dyDescent="0.2">
      <c r="AG637" s="1">
        <f t="shared" si="48"/>
        <v>0</v>
      </c>
      <c r="AH637" s="1">
        <v>1</v>
      </c>
      <c r="AM637" s="1">
        <f t="shared" si="47"/>
        <v>0</v>
      </c>
      <c r="AN637" s="1">
        <v>1</v>
      </c>
      <c r="AR637" s="1">
        <f t="shared" si="46"/>
        <v>0</v>
      </c>
      <c r="AS637" s="1">
        <v>1</v>
      </c>
    </row>
    <row r="638" spans="33:45" ht="16.5" customHeight="1" x14ac:dyDescent="0.2">
      <c r="AG638" s="1">
        <f t="shared" si="48"/>
        <v>0</v>
      </c>
      <c r="AH638" s="1">
        <v>1</v>
      </c>
      <c r="AM638" s="1">
        <f t="shared" si="47"/>
        <v>0</v>
      </c>
      <c r="AN638" s="1">
        <v>1</v>
      </c>
      <c r="AR638" s="1">
        <f t="shared" si="46"/>
        <v>0</v>
      </c>
      <c r="AS638" s="1">
        <v>1</v>
      </c>
    </row>
    <row r="639" spans="33:45" ht="16.5" customHeight="1" x14ac:dyDescent="0.2">
      <c r="AG639" s="1">
        <f t="shared" si="48"/>
        <v>0</v>
      </c>
      <c r="AH639" s="1">
        <v>1</v>
      </c>
      <c r="AM639" s="1">
        <f t="shared" si="47"/>
        <v>0</v>
      </c>
      <c r="AN639" s="1">
        <v>1</v>
      </c>
      <c r="AR639" s="1">
        <f t="shared" si="46"/>
        <v>0</v>
      </c>
      <c r="AS639" s="1">
        <v>1</v>
      </c>
    </row>
    <row r="640" spans="33:45" ht="16.5" customHeight="1" x14ac:dyDescent="0.2">
      <c r="AG640" s="1">
        <f t="shared" si="48"/>
        <v>0</v>
      </c>
      <c r="AH640" s="1">
        <v>1</v>
      </c>
      <c r="AM640" s="1">
        <f t="shared" si="47"/>
        <v>0</v>
      </c>
      <c r="AN640" s="1">
        <v>1</v>
      </c>
      <c r="AR640" s="1">
        <f t="shared" ref="AR640:AR696" si="49">AO640*10000+AP640*100+AQ640</f>
        <v>0</v>
      </c>
      <c r="AS640" s="1">
        <v>1</v>
      </c>
    </row>
    <row r="641" spans="33:45" ht="16.5" customHeight="1" x14ac:dyDescent="0.2">
      <c r="AG641" s="1">
        <f t="shared" si="48"/>
        <v>0</v>
      </c>
      <c r="AH641" s="1">
        <v>1</v>
      </c>
      <c r="AM641" s="1">
        <f t="shared" si="47"/>
        <v>0</v>
      </c>
      <c r="AN641" s="1">
        <v>1</v>
      </c>
      <c r="AR641" s="1">
        <f t="shared" si="49"/>
        <v>0</v>
      </c>
      <c r="AS641" s="1">
        <v>1</v>
      </c>
    </row>
    <row r="642" spans="33:45" ht="16.5" customHeight="1" x14ac:dyDescent="0.2">
      <c r="AG642" s="1">
        <f t="shared" si="48"/>
        <v>0</v>
      </c>
      <c r="AH642" s="1">
        <v>1</v>
      </c>
      <c r="AM642" s="1">
        <f t="shared" ref="AM642:AM698" si="50">AJ642*10000+AK642*100+AL642</f>
        <v>0</v>
      </c>
      <c r="AN642" s="1">
        <v>1</v>
      </c>
      <c r="AR642" s="1">
        <f t="shared" si="49"/>
        <v>0</v>
      </c>
      <c r="AS642" s="1">
        <v>1</v>
      </c>
    </row>
    <row r="643" spans="33:45" ht="16.5" customHeight="1" x14ac:dyDescent="0.2">
      <c r="AG643" s="1">
        <f t="shared" ref="AG643:AG698" si="51">AD643*10000+AE643*100+AF643</f>
        <v>0</v>
      </c>
      <c r="AH643" s="1">
        <v>1</v>
      </c>
      <c r="AM643" s="1">
        <f t="shared" si="50"/>
        <v>0</v>
      </c>
      <c r="AN643" s="1">
        <v>1</v>
      </c>
      <c r="AR643" s="1">
        <f t="shared" si="49"/>
        <v>0</v>
      </c>
      <c r="AS643" s="1">
        <v>1</v>
      </c>
    </row>
    <row r="644" spans="33:45" ht="16.5" customHeight="1" x14ac:dyDescent="0.2">
      <c r="AG644" s="1">
        <f t="shared" si="51"/>
        <v>0</v>
      </c>
      <c r="AH644" s="1">
        <v>1</v>
      </c>
      <c r="AM644" s="1">
        <f t="shared" si="50"/>
        <v>0</v>
      </c>
      <c r="AN644" s="1">
        <v>1</v>
      </c>
      <c r="AR644" s="1">
        <f t="shared" si="49"/>
        <v>0</v>
      </c>
      <c r="AS644" s="1">
        <v>1</v>
      </c>
    </row>
    <row r="645" spans="33:45" ht="16.5" customHeight="1" x14ac:dyDescent="0.2">
      <c r="AG645" s="1">
        <f t="shared" si="51"/>
        <v>0</v>
      </c>
      <c r="AH645" s="1">
        <v>1</v>
      </c>
      <c r="AM645" s="1">
        <f t="shared" si="50"/>
        <v>0</v>
      </c>
      <c r="AN645" s="1">
        <v>1</v>
      </c>
      <c r="AR645" s="1">
        <f t="shared" si="49"/>
        <v>0</v>
      </c>
      <c r="AS645" s="1">
        <v>1</v>
      </c>
    </row>
    <row r="646" spans="33:45" ht="16.5" customHeight="1" x14ac:dyDescent="0.2">
      <c r="AG646" s="1">
        <f t="shared" si="51"/>
        <v>0</v>
      </c>
      <c r="AH646" s="1">
        <v>1</v>
      </c>
      <c r="AM646" s="1">
        <f t="shared" si="50"/>
        <v>0</v>
      </c>
      <c r="AN646" s="1">
        <v>1</v>
      </c>
      <c r="AR646" s="1">
        <f t="shared" si="49"/>
        <v>0</v>
      </c>
      <c r="AS646" s="1">
        <v>1</v>
      </c>
    </row>
    <row r="647" spans="33:45" ht="16.5" customHeight="1" x14ac:dyDescent="0.2">
      <c r="AG647" s="1">
        <f t="shared" si="51"/>
        <v>0</v>
      </c>
      <c r="AH647" s="1">
        <v>1</v>
      </c>
      <c r="AM647" s="1">
        <f t="shared" si="50"/>
        <v>0</v>
      </c>
      <c r="AN647" s="1">
        <v>1</v>
      </c>
      <c r="AR647" s="1">
        <f t="shared" si="49"/>
        <v>0</v>
      </c>
      <c r="AS647" s="1">
        <v>1</v>
      </c>
    </row>
    <row r="648" spans="33:45" ht="16.5" customHeight="1" x14ac:dyDescent="0.2">
      <c r="AG648" s="1">
        <f t="shared" si="51"/>
        <v>0</v>
      </c>
      <c r="AH648" s="1">
        <v>1</v>
      </c>
      <c r="AM648" s="1">
        <f t="shared" si="50"/>
        <v>0</v>
      </c>
      <c r="AN648" s="1">
        <v>1</v>
      </c>
      <c r="AR648" s="1">
        <f t="shared" si="49"/>
        <v>0</v>
      </c>
      <c r="AS648" s="1">
        <v>1</v>
      </c>
    </row>
    <row r="649" spans="33:45" ht="16.5" customHeight="1" x14ac:dyDescent="0.2">
      <c r="AG649" s="1">
        <f t="shared" si="51"/>
        <v>0</v>
      </c>
      <c r="AH649" s="1">
        <v>1</v>
      </c>
      <c r="AM649" s="1">
        <f t="shared" si="50"/>
        <v>0</v>
      </c>
      <c r="AN649" s="1">
        <v>1</v>
      </c>
      <c r="AR649" s="1">
        <f t="shared" si="49"/>
        <v>0</v>
      </c>
      <c r="AS649" s="1">
        <v>1</v>
      </c>
    </row>
    <row r="650" spans="33:45" ht="16.5" customHeight="1" x14ac:dyDescent="0.2">
      <c r="AG650" s="1">
        <f t="shared" si="51"/>
        <v>0</v>
      </c>
      <c r="AH650" s="1">
        <v>1</v>
      </c>
      <c r="AM650" s="1">
        <f t="shared" si="50"/>
        <v>0</v>
      </c>
      <c r="AN650" s="1">
        <v>1</v>
      </c>
      <c r="AR650" s="1">
        <f t="shared" si="49"/>
        <v>0</v>
      </c>
      <c r="AS650" s="1">
        <v>1</v>
      </c>
    </row>
    <row r="651" spans="33:45" ht="16.5" customHeight="1" x14ac:dyDescent="0.2">
      <c r="AG651" s="1">
        <f t="shared" si="51"/>
        <v>0</v>
      </c>
      <c r="AH651" s="1">
        <v>1</v>
      </c>
      <c r="AM651" s="1">
        <f t="shared" si="50"/>
        <v>0</v>
      </c>
      <c r="AN651" s="1">
        <v>1</v>
      </c>
      <c r="AR651" s="1">
        <f t="shared" si="49"/>
        <v>0</v>
      </c>
      <c r="AS651" s="1">
        <v>1</v>
      </c>
    </row>
    <row r="652" spans="33:45" ht="16.5" customHeight="1" x14ac:dyDescent="0.2">
      <c r="AG652" s="1">
        <f t="shared" si="51"/>
        <v>0</v>
      </c>
      <c r="AH652" s="1">
        <v>1</v>
      </c>
      <c r="AM652" s="1">
        <f t="shared" si="50"/>
        <v>0</v>
      </c>
      <c r="AN652" s="1">
        <v>1</v>
      </c>
      <c r="AR652" s="1">
        <f t="shared" si="49"/>
        <v>0</v>
      </c>
      <c r="AS652" s="1">
        <v>1</v>
      </c>
    </row>
    <row r="653" spans="33:45" ht="16.5" customHeight="1" x14ac:dyDescent="0.2">
      <c r="AG653" s="1">
        <f t="shared" si="51"/>
        <v>0</v>
      </c>
      <c r="AH653" s="1">
        <v>1</v>
      </c>
      <c r="AM653" s="1">
        <f t="shared" si="50"/>
        <v>0</v>
      </c>
      <c r="AN653" s="1">
        <v>1</v>
      </c>
      <c r="AR653" s="1">
        <f t="shared" si="49"/>
        <v>0</v>
      </c>
      <c r="AS653" s="1">
        <v>1</v>
      </c>
    </row>
    <row r="654" spans="33:45" ht="16.5" customHeight="1" x14ac:dyDescent="0.2">
      <c r="AG654" s="1">
        <f t="shared" si="51"/>
        <v>0</v>
      </c>
      <c r="AH654" s="1">
        <v>1</v>
      </c>
      <c r="AM654" s="1">
        <f t="shared" si="50"/>
        <v>0</v>
      </c>
      <c r="AN654" s="1">
        <v>1</v>
      </c>
      <c r="AR654" s="1">
        <f t="shared" si="49"/>
        <v>0</v>
      </c>
      <c r="AS654" s="1">
        <v>1</v>
      </c>
    </row>
    <row r="655" spans="33:45" ht="16.5" customHeight="1" x14ac:dyDescent="0.2">
      <c r="AG655" s="1">
        <f t="shared" si="51"/>
        <v>0</v>
      </c>
      <c r="AH655" s="1">
        <v>1</v>
      </c>
      <c r="AM655" s="1">
        <f t="shared" si="50"/>
        <v>0</v>
      </c>
      <c r="AN655" s="1">
        <v>1</v>
      </c>
      <c r="AR655" s="1">
        <f t="shared" si="49"/>
        <v>0</v>
      </c>
      <c r="AS655" s="1">
        <v>1</v>
      </c>
    </row>
    <row r="656" spans="33:45" ht="16.5" customHeight="1" x14ac:dyDescent="0.2">
      <c r="AG656" s="1">
        <f t="shared" si="51"/>
        <v>0</v>
      </c>
      <c r="AH656" s="1">
        <v>1</v>
      </c>
      <c r="AM656" s="1">
        <f t="shared" si="50"/>
        <v>0</v>
      </c>
      <c r="AN656" s="1">
        <v>1</v>
      </c>
      <c r="AR656" s="1">
        <f t="shared" si="49"/>
        <v>0</v>
      </c>
      <c r="AS656" s="1">
        <v>1</v>
      </c>
    </row>
    <row r="657" spans="33:45" ht="16.5" customHeight="1" x14ac:dyDescent="0.2">
      <c r="AG657" s="1">
        <f t="shared" si="51"/>
        <v>0</v>
      </c>
      <c r="AH657" s="1">
        <v>1</v>
      </c>
      <c r="AM657" s="1">
        <f t="shared" si="50"/>
        <v>0</v>
      </c>
      <c r="AN657" s="1">
        <v>1</v>
      </c>
      <c r="AR657" s="1">
        <f t="shared" si="49"/>
        <v>0</v>
      </c>
      <c r="AS657" s="1">
        <v>1</v>
      </c>
    </row>
    <row r="658" spans="33:45" ht="16.5" customHeight="1" x14ac:dyDescent="0.2">
      <c r="AG658" s="1">
        <f t="shared" si="51"/>
        <v>0</v>
      </c>
      <c r="AH658" s="1">
        <v>1</v>
      </c>
      <c r="AM658" s="1">
        <f t="shared" si="50"/>
        <v>0</v>
      </c>
      <c r="AN658" s="1">
        <v>1</v>
      </c>
      <c r="AR658" s="1">
        <f t="shared" si="49"/>
        <v>0</v>
      </c>
      <c r="AS658" s="1">
        <v>1</v>
      </c>
    </row>
    <row r="659" spans="33:45" ht="16.5" customHeight="1" x14ac:dyDescent="0.2">
      <c r="AG659" s="1">
        <f t="shared" si="51"/>
        <v>0</v>
      </c>
      <c r="AH659" s="1">
        <v>1</v>
      </c>
      <c r="AM659" s="1">
        <f t="shared" si="50"/>
        <v>0</v>
      </c>
      <c r="AN659" s="1">
        <v>1</v>
      </c>
      <c r="AR659" s="1">
        <f t="shared" si="49"/>
        <v>0</v>
      </c>
      <c r="AS659" s="1">
        <v>1</v>
      </c>
    </row>
    <row r="660" spans="33:45" ht="16.5" customHeight="1" x14ac:dyDescent="0.2">
      <c r="AG660" s="1">
        <f t="shared" si="51"/>
        <v>0</v>
      </c>
      <c r="AH660" s="1">
        <v>1</v>
      </c>
      <c r="AM660" s="1">
        <f t="shared" si="50"/>
        <v>0</v>
      </c>
      <c r="AN660" s="1">
        <v>1</v>
      </c>
      <c r="AR660" s="1">
        <f t="shared" si="49"/>
        <v>0</v>
      </c>
      <c r="AS660" s="1">
        <v>1</v>
      </c>
    </row>
    <row r="661" spans="33:45" ht="16.5" customHeight="1" x14ac:dyDescent="0.2">
      <c r="AG661" s="1">
        <f t="shared" si="51"/>
        <v>0</v>
      </c>
      <c r="AH661" s="1">
        <v>1</v>
      </c>
      <c r="AM661" s="1">
        <f t="shared" si="50"/>
        <v>0</v>
      </c>
      <c r="AN661" s="1">
        <v>1</v>
      </c>
      <c r="AR661" s="1">
        <f t="shared" si="49"/>
        <v>0</v>
      </c>
      <c r="AS661" s="1">
        <v>1</v>
      </c>
    </row>
    <row r="662" spans="33:45" ht="16.5" customHeight="1" x14ac:dyDescent="0.2">
      <c r="AG662" s="1">
        <f t="shared" si="51"/>
        <v>0</v>
      </c>
      <c r="AH662" s="1">
        <v>1</v>
      </c>
      <c r="AM662" s="1">
        <f t="shared" si="50"/>
        <v>0</v>
      </c>
      <c r="AN662" s="1">
        <v>1</v>
      </c>
      <c r="AR662" s="1">
        <f t="shared" si="49"/>
        <v>0</v>
      </c>
      <c r="AS662" s="1">
        <v>1</v>
      </c>
    </row>
    <row r="663" spans="33:45" ht="16.5" customHeight="1" x14ac:dyDescent="0.2">
      <c r="AG663" s="1">
        <f t="shared" si="51"/>
        <v>0</v>
      </c>
      <c r="AH663" s="1">
        <v>1</v>
      </c>
      <c r="AM663" s="1">
        <f t="shared" si="50"/>
        <v>0</v>
      </c>
      <c r="AN663" s="1">
        <v>1</v>
      </c>
      <c r="AR663" s="1">
        <f t="shared" si="49"/>
        <v>0</v>
      </c>
      <c r="AS663" s="1">
        <v>1</v>
      </c>
    </row>
    <row r="664" spans="33:45" ht="16.5" customHeight="1" x14ac:dyDescent="0.2">
      <c r="AG664" s="1">
        <f t="shared" si="51"/>
        <v>0</v>
      </c>
      <c r="AH664" s="1">
        <v>1</v>
      </c>
      <c r="AM664" s="1">
        <f t="shared" si="50"/>
        <v>0</v>
      </c>
      <c r="AN664" s="1">
        <v>1</v>
      </c>
      <c r="AR664" s="1">
        <f t="shared" si="49"/>
        <v>0</v>
      </c>
      <c r="AS664" s="1">
        <v>1</v>
      </c>
    </row>
    <row r="665" spans="33:45" ht="16.5" customHeight="1" x14ac:dyDescent="0.2">
      <c r="AG665" s="1">
        <f t="shared" si="51"/>
        <v>0</v>
      </c>
      <c r="AH665" s="1">
        <v>1</v>
      </c>
      <c r="AM665" s="1">
        <f t="shared" si="50"/>
        <v>0</v>
      </c>
      <c r="AN665" s="1">
        <v>1</v>
      </c>
      <c r="AR665" s="1">
        <f t="shared" si="49"/>
        <v>0</v>
      </c>
      <c r="AS665" s="1">
        <v>1</v>
      </c>
    </row>
    <row r="666" spans="33:45" ht="16.5" customHeight="1" x14ac:dyDescent="0.2">
      <c r="AG666" s="1">
        <f t="shared" si="51"/>
        <v>0</v>
      </c>
      <c r="AH666" s="1">
        <v>1</v>
      </c>
      <c r="AM666" s="1">
        <f t="shared" si="50"/>
        <v>0</v>
      </c>
      <c r="AN666" s="1">
        <v>1</v>
      </c>
      <c r="AR666" s="1">
        <f t="shared" si="49"/>
        <v>0</v>
      </c>
      <c r="AS666" s="1">
        <v>1</v>
      </c>
    </row>
    <row r="667" spans="33:45" ht="16.5" customHeight="1" x14ac:dyDescent="0.2">
      <c r="AG667" s="1">
        <f t="shared" si="51"/>
        <v>0</v>
      </c>
      <c r="AH667" s="1">
        <v>1</v>
      </c>
      <c r="AM667" s="1">
        <f t="shared" si="50"/>
        <v>0</v>
      </c>
      <c r="AN667" s="1">
        <v>1</v>
      </c>
      <c r="AR667" s="1">
        <f t="shared" si="49"/>
        <v>0</v>
      </c>
      <c r="AS667" s="1">
        <v>1</v>
      </c>
    </row>
    <row r="668" spans="33:45" ht="16.5" customHeight="1" x14ac:dyDescent="0.2">
      <c r="AG668" s="1">
        <f t="shared" si="51"/>
        <v>0</v>
      </c>
      <c r="AH668" s="1">
        <v>1</v>
      </c>
      <c r="AM668" s="1">
        <f t="shared" si="50"/>
        <v>0</v>
      </c>
      <c r="AN668" s="1">
        <v>1</v>
      </c>
      <c r="AR668" s="1">
        <f t="shared" si="49"/>
        <v>0</v>
      </c>
      <c r="AS668" s="1">
        <v>1</v>
      </c>
    </row>
    <row r="669" spans="33:45" ht="16.5" customHeight="1" x14ac:dyDescent="0.2">
      <c r="AG669" s="1">
        <f t="shared" si="51"/>
        <v>0</v>
      </c>
      <c r="AH669" s="1">
        <v>1</v>
      </c>
      <c r="AM669" s="1">
        <f t="shared" si="50"/>
        <v>0</v>
      </c>
      <c r="AN669" s="1">
        <v>1</v>
      </c>
      <c r="AR669" s="1">
        <f t="shared" si="49"/>
        <v>0</v>
      </c>
      <c r="AS669" s="1">
        <v>1</v>
      </c>
    </row>
    <row r="670" spans="33:45" ht="16.5" customHeight="1" x14ac:dyDescent="0.2">
      <c r="AG670" s="1">
        <f t="shared" si="51"/>
        <v>0</v>
      </c>
      <c r="AH670" s="1">
        <v>1</v>
      </c>
      <c r="AM670" s="1">
        <f t="shared" si="50"/>
        <v>0</v>
      </c>
      <c r="AN670" s="1">
        <v>1</v>
      </c>
      <c r="AR670" s="1">
        <f t="shared" si="49"/>
        <v>0</v>
      </c>
      <c r="AS670" s="1">
        <v>1</v>
      </c>
    </row>
    <row r="671" spans="33:45" ht="16.5" customHeight="1" x14ac:dyDescent="0.2">
      <c r="AG671" s="1">
        <f t="shared" si="51"/>
        <v>0</v>
      </c>
      <c r="AH671" s="1">
        <v>1</v>
      </c>
      <c r="AM671" s="1">
        <f t="shared" si="50"/>
        <v>0</v>
      </c>
      <c r="AN671" s="1">
        <v>1</v>
      </c>
      <c r="AR671" s="1">
        <f t="shared" si="49"/>
        <v>0</v>
      </c>
      <c r="AS671" s="1">
        <v>1</v>
      </c>
    </row>
    <row r="672" spans="33:45" ht="16.5" customHeight="1" x14ac:dyDescent="0.2">
      <c r="AG672" s="1">
        <f t="shared" si="51"/>
        <v>0</v>
      </c>
      <c r="AH672" s="1">
        <v>1</v>
      </c>
      <c r="AM672" s="1">
        <f t="shared" si="50"/>
        <v>0</v>
      </c>
      <c r="AN672" s="1">
        <v>1</v>
      </c>
      <c r="AR672" s="1">
        <f t="shared" si="49"/>
        <v>0</v>
      </c>
      <c r="AS672" s="1">
        <v>1</v>
      </c>
    </row>
    <row r="673" spans="33:45" ht="16.5" customHeight="1" x14ac:dyDescent="0.2">
      <c r="AG673" s="1">
        <f t="shared" si="51"/>
        <v>0</v>
      </c>
      <c r="AH673" s="1">
        <v>1</v>
      </c>
      <c r="AM673" s="1">
        <f t="shared" si="50"/>
        <v>0</v>
      </c>
      <c r="AN673" s="1">
        <v>1</v>
      </c>
      <c r="AR673" s="1">
        <f t="shared" si="49"/>
        <v>0</v>
      </c>
      <c r="AS673" s="1">
        <v>1</v>
      </c>
    </row>
    <row r="674" spans="33:45" ht="16.5" customHeight="1" x14ac:dyDescent="0.2">
      <c r="AG674" s="1">
        <f t="shared" si="51"/>
        <v>0</v>
      </c>
      <c r="AH674" s="1">
        <v>1</v>
      </c>
      <c r="AM674" s="1">
        <f t="shared" si="50"/>
        <v>0</v>
      </c>
      <c r="AN674" s="1">
        <v>1</v>
      </c>
      <c r="AR674" s="1">
        <f t="shared" si="49"/>
        <v>0</v>
      </c>
      <c r="AS674" s="1">
        <v>1</v>
      </c>
    </row>
    <row r="675" spans="33:45" ht="16.5" customHeight="1" x14ac:dyDescent="0.2">
      <c r="AG675" s="1">
        <f t="shared" si="51"/>
        <v>0</v>
      </c>
      <c r="AH675" s="1">
        <v>1</v>
      </c>
      <c r="AM675" s="1">
        <f t="shared" si="50"/>
        <v>0</v>
      </c>
      <c r="AN675" s="1">
        <v>1</v>
      </c>
      <c r="AR675" s="1">
        <f t="shared" si="49"/>
        <v>0</v>
      </c>
      <c r="AS675" s="1">
        <v>1</v>
      </c>
    </row>
    <row r="676" spans="33:45" ht="16.5" customHeight="1" x14ac:dyDescent="0.2">
      <c r="AG676" s="1">
        <f t="shared" si="51"/>
        <v>0</v>
      </c>
      <c r="AH676" s="1">
        <v>1</v>
      </c>
      <c r="AM676" s="1">
        <f t="shared" si="50"/>
        <v>0</v>
      </c>
      <c r="AN676" s="1">
        <v>1</v>
      </c>
      <c r="AR676" s="1">
        <f t="shared" si="49"/>
        <v>0</v>
      </c>
      <c r="AS676" s="1">
        <v>1</v>
      </c>
    </row>
    <row r="677" spans="33:45" ht="16.5" customHeight="1" x14ac:dyDescent="0.2">
      <c r="AG677" s="1">
        <f t="shared" si="51"/>
        <v>0</v>
      </c>
      <c r="AH677" s="1">
        <v>1</v>
      </c>
      <c r="AM677" s="1">
        <f t="shared" si="50"/>
        <v>0</v>
      </c>
      <c r="AN677" s="1">
        <v>1</v>
      </c>
      <c r="AR677" s="1">
        <f t="shared" si="49"/>
        <v>0</v>
      </c>
      <c r="AS677" s="1">
        <v>1</v>
      </c>
    </row>
    <row r="678" spans="33:45" ht="16.5" customHeight="1" x14ac:dyDescent="0.2">
      <c r="AG678" s="1">
        <f t="shared" si="51"/>
        <v>0</v>
      </c>
      <c r="AH678" s="1">
        <v>1</v>
      </c>
      <c r="AM678" s="1">
        <f t="shared" si="50"/>
        <v>0</v>
      </c>
      <c r="AN678" s="1">
        <v>1</v>
      </c>
      <c r="AR678" s="1">
        <f t="shared" si="49"/>
        <v>0</v>
      </c>
      <c r="AS678" s="1">
        <v>1</v>
      </c>
    </row>
    <row r="679" spans="33:45" ht="16.5" customHeight="1" x14ac:dyDescent="0.2">
      <c r="AG679" s="1">
        <f t="shared" si="51"/>
        <v>0</v>
      </c>
      <c r="AH679" s="1">
        <v>1</v>
      </c>
      <c r="AM679" s="1">
        <f t="shared" si="50"/>
        <v>0</v>
      </c>
      <c r="AN679" s="1">
        <v>1</v>
      </c>
      <c r="AR679" s="1">
        <f t="shared" si="49"/>
        <v>0</v>
      </c>
      <c r="AS679" s="1">
        <v>1</v>
      </c>
    </row>
    <row r="680" spans="33:45" ht="16.5" customHeight="1" x14ac:dyDescent="0.2">
      <c r="AG680" s="1">
        <f t="shared" si="51"/>
        <v>0</v>
      </c>
      <c r="AH680" s="1">
        <v>1</v>
      </c>
      <c r="AM680" s="1">
        <f t="shared" si="50"/>
        <v>0</v>
      </c>
      <c r="AN680" s="1">
        <v>1</v>
      </c>
      <c r="AR680" s="1">
        <f t="shared" si="49"/>
        <v>0</v>
      </c>
      <c r="AS680" s="1">
        <v>1</v>
      </c>
    </row>
    <row r="681" spans="33:45" ht="16.5" customHeight="1" x14ac:dyDescent="0.2">
      <c r="AG681" s="1">
        <f t="shared" si="51"/>
        <v>0</v>
      </c>
      <c r="AH681" s="1">
        <v>1</v>
      </c>
      <c r="AM681" s="1">
        <f t="shared" si="50"/>
        <v>0</v>
      </c>
      <c r="AN681" s="1">
        <v>1</v>
      </c>
      <c r="AR681" s="1">
        <f t="shared" si="49"/>
        <v>0</v>
      </c>
      <c r="AS681" s="1">
        <v>1</v>
      </c>
    </row>
    <row r="682" spans="33:45" ht="16.5" customHeight="1" x14ac:dyDescent="0.2">
      <c r="AG682" s="1">
        <f t="shared" si="51"/>
        <v>0</v>
      </c>
      <c r="AH682" s="1">
        <v>1</v>
      </c>
      <c r="AM682" s="1">
        <f t="shared" si="50"/>
        <v>0</v>
      </c>
      <c r="AN682" s="1">
        <v>1</v>
      </c>
      <c r="AR682" s="1">
        <f t="shared" si="49"/>
        <v>0</v>
      </c>
      <c r="AS682" s="1">
        <v>1</v>
      </c>
    </row>
    <row r="683" spans="33:45" ht="16.5" customHeight="1" x14ac:dyDescent="0.2">
      <c r="AG683" s="1">
        <f t="shared" si="51"/>
        <v>0</v>
      </c>
      <c r="AH683" s="1">
        <v>1</v>
      </c>
      <c r="AM683" s="1">
        <f t="shared" si="50"/>
        <v>0</v>
      </c>
      <c r="AN683" s="1">
        <v>1</v>
      </c>
      <c r="AR683" s="1">
        <f t="shared" si="49"/>
        <v>0</v>
      </c>
      <c r="AS683" s="1">
        <v>1</v>
      </c>
    </row>
    <row r="684" spans="33:45" ht="16.5" customHeight="1" x14ac:dyDescent="0.2">
      <c r="AG684" s="1">
        <f t="shared" si="51"/>
        <v>0</v>
      </c>
      <c r="AH684" s="1">
        <v>1</v>
      </c>
      <c r="AM684" s="1">
        <f t="shared" si="50"/>
        <v>0</v>
      </c>
      <c r="AN684" s="1">
        <v>1</v>
      </c>
      <c r="AR684" s="1">
        <f t="shared" si="49"/>
        <v>0</v>
      </c>
      <c r="AS684" s="1">
        <v>1</v>
      </c>
    </row>
    <row r="685" spans="33:45" ht="16.5" customHeight="1" x14ac:dyDescent="0.2">
      <c r="AG685" s="1">
        <f t="shared" si="51"/>
        <v>0</v>
      </c>
      <c r="AH685" s="1">
        <v>1</v>
      </c>
      <c r="AM685" s="1">
        <f t="shared" si="50"/>
        <v>0</v>
      </c>
      <c r="AN685" s="1">
        <v>1</v>
      </c>
      <c r="AR685" s="1">
        <f t="shared" si="49"/>
        <v>0</v>
      </c>
      <c r="AS685" s="1">
        <v>1</v>
      </c>
    </row>
    <row r="686" spans="33:45" ht="16.5" customHeight="1" x14ac:dyDescent="0.2">
      <c r="AG686" s="1">
        <f t="shared" si="51"/>
        <v>0</v>
      </c>
      <c r="AH686" s="1">
        <v>1</v>
      </c>
      <c r="AM686" s="1">
        <f t="shared" si="50"/>
        <v>0</v>
      </c>
      <c r="AN686" s="1">
        <v>1</v>
      </c>
      <c r="AR686" s="1">
        <f t="shared" si="49"/>
        <v>0</v>
      </c>
      <c r="AS686" s="1">
        <v>1</v>
      </c>
    </row>
    <row r="687" spans="33:45" ht="16.5" customHeight="1" x14ac:dyDescent="0.2">
      <c r="AG687" s="1">
        <f t="shared" si="51"/>
        <v>0</v>
      </c>
      <c r="AH687" s="1">
        <v>1</v>
      </c>
      <c r="AM687" s="1">
        <f t="shared" si="50"/>
        <v>0</v>
      </c>
      <c r="AN687" s="1">
        <v>1</v>
      </c>
      <c r="AR687" s="1">
        <f t="shared" si="49"/>
        <v>0</v>
      </c>
      <c r="AS687" s="1">
        <v>1</v>
      </c>
    </row>
    <row r="688" spans="33:45" ht="16.5" customHeight="1" x14ac:dyDescent="0.2">
      <c r="AG688" s="1">
        <f t="shared" si="51"/>
        <v>0</v>
      </c>
      <c r="AH688" s="1">
        <v>1</v>
      </c>
      <c r="AM688" s="1">
        <f t="shared" si="50"/>
        <v>0</v>
      </c>
      <c r="AN688" s="1">
        <v>1</v>
      </c>
      <c r="AR688" s="1">
        <f t="shared" si="49"/>
        <v>0</v>
      </c>
      <c r="AS688" s="1">
        <v>1</v>
      </c>
    </row>
    <row r="689" spans="33:45" ht="16.5" customHeight="1" x14ac:dyDescent="0.2">
      <c r="AG689" s="1">
        <f t="shared" si="51"/>
        <v>0</v>
      </c>
      <c r="AH689" s="1">
        <v>1</v>
      </c>
      <c r="AM689" s="1">
        <f t="shared" si="50"/>
        <v>0</v>
      </c>
      <c r="AN689" s="1">
        <v>1</v>
      </c>
      <c r="AR689" s="1">
        <f t="shared" si="49"/>
        <v>0</v>
      </c>
      <c r="AS689" s="1">
        <v>1</v>
      </c>
    </row>
    <row r="690" spans="33:45" ht="16.5" customHeight="1" x14ac:dyDescent="0.2">
      <c r="AG690" s="1">
        <f t="shared" si="51"/>
        <v>0</v>
      </c>
      <c r="AH690" s="1">
        <v>1</v>
      </c>
      <c r="AM690" s="1">
        <f t="shared" si="50"/>
        <v>0</v>
      </c>
      <c r="AN690" s="1">
        <v>1</v>
      </c>
      <c r="AR690" s="1">
        <f t="shared" si="49"/>
        <v>0</v>
      </c>
      <c r="AS690" s="1">
        <v>1</v>
      </c>
    </row>
    <row r="691" spans="33:45" ht="16.5" customHeight="1" x14ac:dyDescent="0.2">
      <c r="AG691" s="1">
        <f t="shared" si="51"/>
        <v>0</v>
      </c>
      <c r="AH691" s="1">
        <v>1</v>
      </c>
      <c r="AM691" s="1">
        <f t="shared" si="50"/>
        <v>0</v>
      </c>
      <c r="AN691" s="1">
        <v>1</v>
      </c>
      <c r="AR691" s="1">
        <f t="shared" si="49"/>
        <v>0</v>
      </c>
      <c r="AS691" s="1">
        <v>1</v>
      </c>
    </row>
    <row r="692" spans="33:45" ht="16.5" customHeight="1" x14ac:dyDescent="0.2">
      <c r="AG692" s="1">
        <f t="shared" si="51"/>
        <v>0</v>
      </c>
      <c r="AH692" s="1">
        <v>1</v>
      </c>
      <c r="AM692" s="1">
        <f t="shared" si="50"/>
        <v>0</v>
      </c>
      <c r="AN692" s="1">
        <v>1</v>
      </c>
      <c r="AR692" s="1">
        <f t="shared" si="49"/>
        <v>0</v>
      </c>
      <c r="AS692" s="1">
        <v>1</v>
      </c>
    </row>
    <row r="693" spans="33:45" ht="16.5" customHeight="1" x14ac:dyDescent="0.2">
      <c r="AG693" s="1">
        <f t="shared" si="51"/>
        <v>0</v>
      </c>
      <c r="AH693" s="1">
        <v>1</v>
      </c>
      <c r="AM693" s="1">
        <f t="shared" si="50"/>
        <v>0</v>
      </c>
      <c r="AN693" s="1">
        <v>1</v>
      </c>
      <c r="AR693" s="1">
        <f t="shared" si="49"/>
        <v>0</v>
      </c>
      <c r="AS693" s="1">
        <v>1</v>
      </c>
    </row>
    <row r="694" spans="33:45" ht="16.5" customHeight="1" x14ac:dyDescent="0.2">
      <c r="AG694" s="1">
        <f t="shared" si="51"/>
        <v>0</v>
      </c>
      <c r="AH694" s="1">
        <v>1</v>
      </c>
      <c r="AM694" s="1">
        <f t="shared" si="50"/>
        <v>0</v>
      </c>
      <c r="AN694" s="1">
        <v>1</v>
      </c>
      <c r="AR694" s="1">
        <f t="shared" si="49"/>
        <v>0</v>
      </c>
      <c r="AS694" s="1">
        <v>1</v>
      </c>
    </row>
    <row r="695" spans="33:45" ht="16.5" customHeight="1" x14ac:dyDescent="0.2">
      <c r="AG695" s="1">
        <f t="shared" si="51"/>
        <v>0</v>
      </c>
      <c r="AH695" s="1">
        <v>1</v>
      </c>
      <c r="AM695" s="1">
        <f t="shared" si="50"/>
        <v>0</v>
      </c>
      <c r="AN695" s="1">
        <v>1</v>
      </c>
      <c r="AR695" s="1">
        <f t="shared" si="49"/>
        <v>0</v>
      </c>
      <c r="AS695" s="1">
        <v>1</v>
      </c>
    </row>
    <row r="696" spans="33:45" ht="16.5" customHeight="1" x14ac:dyDescent="0.2">
      <c r="AG696" s="1">
        <f t="shared" si="51"/>
        <v>0</v>
      </c>
      <c r="AH696" s="1">
        <v>1</v>
      </c>
      <c r="AM696" s="1">
        <f t="shared" si="50"/>
        <v>0</v>
      </c>
      <c r="AN696" s="1">
        <v>1</v>
      </c>
      <c r="AR696" s="1">
        <f t="shared" si="49"/>
        <v>0</v>
      </c>
      <c r="AS696" s="1">
        <v>1</v>
      </c>
    </row>
    <row r="697" spans="33:45" ht="16.5" customHeight="1" x14ac:dyDescent="0.2">
      <c r="AG697" s="1">
        <f t="shared" si="51"/>
        <v>0</v>
      </c>
      <c r="AH697" s="1">
        <v>1</v>
      </c>
      <c r="AM697" s="1">
        <f t="shared" si="50"/>
        <v>0</v>
      </c>
      <c r="AN697" s="1">
        <v>1</v>
      </c>
    </row>
    <row r="698" spans="33:45" ht="16.5" customHeight="1" x14ac:dyDescent="0.2">
      <c r="AG698" s="1">
        <f t="shared" si="51"/>
        <v>0</v>
      </c>
      <c r="AH698" s="1">
        <v>1</v>
      </c>
      <c r="AM698" s="1">
        <f t="shared" si="50"/>
        <v>0</v>
      </c>
      <c r="AN698" s="1">
        <v>1</v>
      </c>
    </row>
  </sheetData>
  <sheetProtection algorithmName="SHA-512" hashValue="Iz/9vhaGDy58uA+yR3fIETinFlUIurXogX5p8L56qxifh66LUkcPE/GDEJSeZRXmYuh5+GtX2PR2klq/oiGZRQ==" saltValue="uvHzqmHmkmAncjpiplDu7g==" spinCount="100000" sheet="1" selectLockedCells="1"/>
  <mergeCells count="29">
    <mergeCell ref="K45:W49"/>
    <mergeCell ref="K44:P44"/>
    <mergeCell ref="V10:W19"/>
    <mergeCell ref="I7:I8"/>
    <mergeCell ref="S7:T7"/>
    <mergeCell ref="Q8:R8"/>
    <mergeCell ref="K7:K8"/>
    <mergeCell ref="L7:L8"/>
    <mergeCell ref="N7:N8"/>
    <mergeCell ref="O7:R7"/>
    <mergeCell ref="K42:O42"/>
    <mergeCell ref="P42:R42"/>
    <mergeCell ref="V21:W21"/>
    <mergeCell ref="K40:R40"/>
    <mergeCell ref="K41:O41"/>
    <mergeCell ref="C7:C8"/>
    <mergeCell ref="E7:E8"/>
    <mergeCell ref="F7:F8"/>
    <mergeCell ref="G7:G8"/>
    <mergeCell ref="H7:H8"/>
    <mergeCell ref="D7:D8"/>
    <mergeCell ref="V1:W1"/>
    <mergeCell ref="V2:W2"/>
    <mergeCell ref="V3:W3"/>
    <mergeCell ref="V4:W4"/>
    <mergeCell ref="P41:R41"/>
    <mergeCell ref="K5:T6"/>
    <mergeCell ref="V32:W35"/>
    <mergeCell ref="M7:M8"/>
  </mergeCells>
  <conditionalFormatting sqref="C9:I39">
    <cfRule type="cellIs" dxfId="5" priority="1" operator="equal">
      <formula>TRUE</formula>
    </cfRule>
  </conditionalFormatting>
  <conditionalFormatting sqref="K9:T39">
    <cfRule type="expression" dxfId="4" priority="11">
      <formula>AND($N9&lt;&gt;$W$8,$N9&lt;&gt;"DPP")</formula>
    </cfRule>
  </conditionalFormatting>
  <conditionalFormatting sqref="N9:N39">
    <cfRule type="cellIs" dxfId="3" priority="6" stopIfTrue="1" operator="equal">
      <formula>"!!!"</formula>
    </cfRule>
  </conditionalFormatting>
  <conditionalFormatting sqref="O9:S39">
    <cfRule type="cellIs" dxfId="2" priority="10" stopIfTrue="1" operator="equal">
      <formula>$AB$11</formula>
    </cfRule>
  </conditionalFormatting>
  <conditionalFormatting sqref="S9:S41">
    <cfRule type="expression" dxfId="1" priority="8" stopIfTrue="1">
      <formula>$W$7="ano"</formula>
    </cfRule>
  </conditionalFormatting>
  <conditionalFormatting sqref="T9:T41">
    <cfRule type="expression" dxfId="0" priority="7" stopIfTrue="1">
      <formula>$W$7&lt;&gt;"ano"</formula>
    </cfRule>
  </conditionalFormatting>
  <printOptions horizontalCentered="1"/>
  <pageMargins left="0.19685039370078741" right="0.19685039370078741" top="0.27559055118110237" bottom="0.39370078740157483" header="0" footer="0.39370078740157483"/>
  <pageSetup paperSize="9" orientation="portrait" r:id="rId1"/>
  <headerFooter alignWithMargins="0">
    <oddFooter>&amp;R&amp;K00-019
Verze 15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List2"/>
  <dimension ref="B2:K25"/>
  <sheetViews>
    <sheetView workbookViewId="0">
      <selection activeCell="G15" sqref="G15"/>
    </sheetView>
  </sheetViews>
  <sheetFormatPr defaultRowHeight="12.75" x14ac:dyDescent="0.2"/>
  <cols>
    <col min="1" max="1" width="6.28515625" customWidth="1"/>
    <col min="2" max="2" width="8" customWidth="1"/>
    <col min="3" max="3" width="12" customWidth="1"/>
    <col min="5" max="5" width="16" customWidth="1"/>
    <col min="6" max="6" width="16.5703125" customWidth="1"/>
    <col min="7" max="7" width="13" customWidth="1"/>
    <col min="10" max="10" width="9.7109375" customWidth="1"/>
  </cols>
  <sheetData>
    <row r="2" spans="2:11" ht="23.25" x14ac:dyDescent="0.35">
      <c r="B2" s="68" t="s">
        <v>113</v>
      </c>
    </row>
    <row r="3" spans="2:11" ht="13.5" thickBot="1" x14ac:dyDescent="0.25"/>
    <row r="4" spans="2:11" x14ac:dyDescent="0.2">
      <c r="B4" s="69" t="s">
        <v>114</v>
      </c>
      <c r="C4" s="70"/>
      <c r="D4" s="70"/>
      <c r="E4" s="70"/>
      <c r="F4" s="70"/>
      <c r="G4" s="70"/>
      <c r="H4" s="70"/>
      <c r="I4" s="70"/>
      <c r="J4" s="70"/>
      <c r="K4" s="71"/>
    </row>
    <row r="5" spans="2:11" x14ac:dyDescent="0.2">
      <c r="B5" s="72"/>
      <c r="C5" s="73"/>
      <c r="D5" s="73"/>
      <c r="E5" s="73"/>
      <c r="F5" s="73"/>
      <c r="G5" s="73"/>
      <c r="H5" s="73"/>
      <c r="I5" s="73"/>
      <c r="J5" s="73"/>
      <c r="K5" s="74"/>
    </row>
    <row r="6" spans="2:11" x14ac:dyDescent="0.2">
      <c r="B6" s="72" t="s">
        <v>115</v>
      </c>
      <c r="C6" s="73"/>
      <c r="D6" s="73"/>
      <c r="E6" s="73"/>
      <c r="F6" s="73"/>
      <c r="G6" s="73"/>
      <c r="H6" s="73"/>
      <c r="I6" s="73"/>
      <c r="J6" s="73"/>
      <c r="K6" s="74"/>
    </row>
    <row r="7" spans="2:11" x14ac:dyDescent="0.2">
      <c r="B7" s="72"/>
      <c r="C7" s="73" t="s">
        <v>116</v>
      </c>
      <c r="D7" s="73"/>
      <c r="E7" s="73"/>
      <c r="F7" s="73"/>
      <c r="G7" s="73"/>
      <c r="H7" s="73"/>
      <c r="I7" s="73"/>
      <c r="J7" s="73"/>
      <c r="K7" s="74"/>
    </row>
    <row r="8" spans="2:11" x14ac:dyDescent="0.2">
      <c r="B8" s="72"/>
      <c r="C8" s="73"/>
      <c r="D8" s="73"/>
      <c r="E8" s="73"/>
      <c r="F8" s="73"/>
      <c r="G8" s="73"/>
      <c r="H8" s="73"/>
      <c r="I8" s="73"/>
      <c r="J8" s="73"/>
      <c r="K8" s="74"/>
    </row>
    <row r="9" spans="2:11" x14ac:dyDescent="0.2">
      <c r="B9" s="72" t="s">
        <v>117</v>
      </c>
      <c r="C9" s="73"/>
      <c r="D9" s="73"/>
      <c r="E9" s="73"/>
      <c r="F9" s="73"/>
      <c r="G9" s="73"/>
      <c r="H9" s="73"/>
      <c r="I9" s="73"/>
      <c r="J9" s="73"/>
      <c r="K9" s="74"/>
    </row>
    <row r="10" spans="2:11" ht="13.5" thickBot="1" x14ac:dyDescent="0.25">
      <c r="B10" s="75"/>
      <c r="C10" s="76" t="s">
        <v>118</v>
      </c>
      <c r="D10" s="76"/>
      <c r="E10" s="76"/>
      <c r="F10" s="76"/>
      <c r="G10" s="76"/>
      <c r="H10" s="76"/>
      <c r="I10" s="76"/>
      <c r="J10" s="76"/>
      <c r="K10" s="77"/>
    </row>
    <row r="13" spans="2:11" ht="13.5" thickBot="1" x14ac:dyDescent="0.25">
      <c r="B13" s="78" t="s">
        <v>119</v>
      </c>
    </row>
    <row r="14" spans="2:11" x14ac:dyDescent="0.2">
      <c r="B14" s="79" t="s">
        <v>120</v>
      </c>
      <c r="C14" s="79" t="s">
        <v>121</v>
      </c>
      <c r="D14" s="79" t="s">
        <v>122</v>
      </c>
      <c r="E14" s="79" t="s">
        <v>123</v>
      </c>
      <c r="F14" s="80" t="s">
        <v>124</v>
      </c>
      <c r="G14" s="81" t="s">
        <v>125</v>
      </c>
    </row>
    <row r="15" spans="2:11" ht="13.5" thickBot="1" x14ac:dyDescent="0.25">
      <c r="B15" s="66">
        <v>15</v>
      </c>
      <c r="C15" s="66">
        <v>21</v>
      </c>
      <c r="D15" s="82">
        <f>B15/C15</f>
        <v>0.7142857142857143</v>
      </c>
      <c r="E15" s="82">
        <f>D15*40</f>
        <v>28.571428571428573</v>
      </c>
      <c r="F15" s="83">
        <f>E15/D25</f>
        <v>9.5238095238095237</v>
      </c>
      <c r="G15" s="84">
        <f>ROUND(F15,2)</f>
        <v>9.52</v>
      </c>
      <c r="H15" s="85" t="s">
        <v>126</v>
      </c>
    </row>
    <row r="18" spans="2:5" x14ac:dyDescent="0.2">
      <c r="B18" s="67" t="s">
        <v>127</v>
      </c>
    </row>
    <row r="19" spans="2:5" x14ac:dyDescent="0.2">
      <c r="B19" s="79">
        <v>1</v>
      </c>
      <c r="C19" s="79" t="s">
        <v>128</v>
      </c>
      <c r="D19" s="79" t="s">
        <v>129</v>
      </c>
    </row>
    <row r="20" spans="2:5" x14ac:dyDescent="0.2">
      <c r="B20" s="82">
        <v>2</v>
      </c>
      <c r="C20" s="82" t="s">
        <v>130</v>
      </c>
      <c r="D20" s="66" t="s">
        <v>131</v>
      </c>
    </row>
    <row r="21" spans="2:5" x14ac:dyDescent="0.2">
      <c r="B21" s="82">
        <v>3</v>
      </c>
      <c r="C21" s="82" t="s">
        <v>132</v>
      </c>
      <c r="D21" s="66" t="s">
        <v>131</v>
      </c>
    </row>
    <row r="22" spans="2:5" x14ac:dyDescent="0.2">
      <c r="B22" s="82">
        <v>4</v>
      </c>
      <c r="C22" s="82" t="s">
        <v>133</v>
      </c>
      <c r="D22" s="66" t="s">
        <v>131</v>
      </c>
    </row>
    <row r="23" spans="2:5" x14ac:dyDescent="0.2">
      <c r="B23" s="82">
        <v>5</v>
      </c>
      <c r="C23" s="82" t="s">
        <v>134</v>
      </c>
      <c r="D23" s="66" t="s">
        <v>40</v>
      </c>
    </row>
    <row r="24" spans="2:5" x14ac:dyDescent="0.2">
      <c r="B24" s="82">
        <v>6</v>
      </c>
      <c r="C24" s="82" t="s">
        <v>135</v>
      </c>
      <c r="D24" s="66" t="s">
        <v>40</v>
      </c>
    </row>
    <row r="25" spans="2:5" x14ac:dyDescent="0.2">
      <c r="B25" s="141" t="s">
        <v>136</v>
      </c>
      <c r="C25" s="141"/>
      <c r="D25" s="82">
        <f>COUNTIF(D20:D24,"ano")</f>
        <v>3</v>
      </c>
      <c r="E25" s="79" t="s">
        <v>137</v>
      </c>
    </row>
  </sheetData>
  <sheetProtection algorithmName="SHA-512" hashValue="IDbx5w4TJ+CSaZ1J2QfATR8t6hsL0jPolrIsXSpFhTG35Oy39mkefFOwvPfWu/6b69tRKI8KwUXOeSEbi9KFgA==" saltValue="vWwI3OOPWlKQhzv2ubbVTg==" spinCount="100000" sheet="1" objects="1" scenarios="1"/>
  <mergeCells count="1">
    <mergeCell ref="B25:C2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výkaz v.15</vt:lpstr>
      <vt:lpstr>zkrácené úvazky</vt:lpstr>
      <vt:lpstr>'výkaz v.15'!Print_Area</vt:lpstr>
    </vt:vector>
  </TitlesOfParts>
  <Manager/>
  <Company>SPŠ, Ústí n.L., Resslova 5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Mgr. Pavel Novák</dc:creator>
  <cp:keywords/>
  <dc:description/>
  <cp:lastModifiedBy>Tomáš Ulrich</cp:lastModifiedBy>
  <cp:revision/>
  <dcterms:created xsi:type="dcterms:W3CDTF">2007-08-28T12:06:36Z</dcterms:created>
  <dcterms:modified xsi:type="dcterms:W3CDTF">2025-05-17T22:08:43Z</dcterms:modified>
  <cp:category/>
  <cp:contentStatus/>
</cp:coreProperties>
</file>