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파이프" sheetId="1" r:id="rId1"/>
    <sheet name="하드웨어" sheetId="2" r:id="rId2"/>
    <sheet name="Sheet3" sheetId="3" r:id="rId3"/>
  </sheets>
  <definedNames>
    <definedName name="a">파이프!$XFD$36</definedName>
  </definedNames>
  <calcPr calcId="152511"/>
</workbook>
</file>

<file path=xl/sharedStrings.xml><?xml version="1.0" encoding="utf-8"?>
<sst xmlns="http://schemas.openxmlformats.org/spreadsheetml/2006/main" count="102" uniqueCount="102">
  <si>
    <t>1474x6</t>
  </si>
  <si>
    <t>x-axis conduit lengths</t>
  </si>
  <si>
    <t>y-anis conduit lengths</t>
  </si>
  <si>
    <t>zirail lengths</t>
  </si>
  <si>
    <t>z-rail lengths</t>
  </si>
  <si>
    <t>leg conduit lengths</t>
  </si>
  <si>
    <t xml:space="preserve">Allthread/Leadscrew length </t>
  </si>
  <si>
    <t>Allthread/Leadscrew length (mim)</t>
  </si>
  <si>
    <t>합</t>
  </si>
  <si>
    <t>총 파이프 길이</t>
  </si>
  <si>
    <t>합(mm)</t>
  </si>
  <si>
    <t>총 파이프 길이(mm)</t>
  </si>
  <si>
    <t>마진</t>
  </si>
  <si>
    <t>5mmx13ea</t>
  </si>
  <si>
    <t>11미터 필요함</t>
  </si>
  <si>
    <t>6m 두개 사면 될것 같음.</t>
  </si>
  <si>
    <t>흑관 6m 두개 사면 될것 같음.</t>
  </si>
  <si>
    <t xml:space="preserve">흑관 6m 두개 사면 될것 같음. </t>
  </si>
  <si>
    <t>열1</t>
  </si>
  <si>
    <t>열2</t>
  </si>
  <si>
    <t>열3</t>
  </si>
  <si>
    <t>열4</t>
  </si>
  <si>
    <t>열5</t>
  </si>
  <si>
    <t>열6</t>
  </si>
  <si>
    <t>x축 바닥 1480.5</t>
  </si>
  <si>
    <t xml:space="preserve">y축 바닥 </t>
  </si>
  <si>
    <t xml:space="preserve">x축 바닥 </t>
  </si>
  <si>
    <t>x축 x y축 배드</t>
  </si>
  <si>
    <t>1481x1481 mm</t>
  </si>
  <si>
    <t xml:space="preserve">타이밍 밸트 길이 </t>
  </si>
  <si>
    <t>미니멈이라 여유를 가져야함</t>
  </si>
  <si>
    <t>타이밍 밸트 길이 (gt2밸트)</t>
  </si>
  <si>
    <t>타이밍 밸트 길이 (gt3밸트)</t>
  </si>
  <si>
    <t>x 타이밍 밸트 gt2밸트)</t>
  </si>
  <si>
    <t xml:space="preserve">y 타이밍 밸트 </t>
  </si>
  <si>
    <t>타이밍 밸트 마진</t>
  </si>
  <si>
    <t>X축 x Y축 배드(mm)</t>
  </si>
  <si>
    <t>배드 나무를 정할것 OSB가 가능한가?</t>
  </si>
  <si>
    <t>열7</t>
  </si>
  <si>
    <t>타이밍 밸트를 정품을 살 것인가 가품을 살 것인가???</t>
  </si>
  <si>
    <t xml:space="preserve">외경 25 - 흑관 6m 두개 사면 될것 같음. </t>
  </si>
  <si>
    <t xml:space="preserve">너트 </t>
  </si>
  <si>
    <t xml:space="preserve">M8너트 </t>
  </si>
  <si>
    <t>수량</t>
  </si>
  <si>
    <t>T8 리드 스큐류 300mm x8mm</t>
  </si>
  <si>
    <t>M8 X 130</t>
  </si>
  <si>
    <t>M8X65</t>
  </si>
  <si>
    <t>M8X40</t>
  </si>
  <si>
    <t>M8X30</t>
  </si>
  <si>
    <t xml:space="preserve">M8 나이론 너트 </t>
  </si>
  <si>
    <t>M8X25 커플링 너트</t>
  </si>
  <si>
    <t>M3X10</t>
  </si>
  <si>
    <t>M3.5X20</t>
  </si>
  <si>
    <t>M3.5 나이론 너트</t>
  </si>
  <si>
    <t>가격</t>
  </si>
  <si>
    <t>Mini-RAMBo (or RAMBo)</t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</si>
  <si>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</si>
  <si>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t>12v ≥5A power supply (cut off the barrel connector)</t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</si>
  <si>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</si>
  <si>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t>GT2 belt (4M = 24″x24″)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</si>
  <si>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</si>
  <si>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GT2 16T Pulley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</si>
  <si>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</si>
  <si>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608 2-RS Bearings</t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</si>
  <si>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</si>
  <si>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t>≅18ft</t>
  </si>
  <si>
    <t>Rails (Conduit or Stainless Steel)</t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</si>
  <si>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</si>
  <si>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t>Nema 17 Steppers</t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</si>
  <si>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</si>
  <si>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t>Wiring harness (Or extended your stepper plugs with Stranded Shielded 4 Wire)</t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</si>
  <si>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</si>
  <si>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t>≥20</t>
  </si>
  <si>
    <t>Zip Ties</t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</si>
  <si>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</si>
  <si>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</si>
  <si>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</si>
  <si>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</si>
  <si>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</si>
  <si>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</si>
  <si>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</si>
  <si>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</si>
  <si>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r>
      <t>Amazon</t>
    </r>
    <r>
      <rPr>
        <sz val="10"/>
        <color rgb="FF000000"/>
        <rFont val="&amp;quot"/>
      </rPr>
      <t> Or 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</si>
  <si>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</si>
  <si>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</si>
  <si>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</si>
  <si>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Amazon</t>
    </r>
    <r>
      <rPr>
        <sz val="10"/>
        <color rgb="FF000000"/>
        <rFont val="&amp;quot"/>
      </rPr>
      <t>Or</t>
    </r>
    <r>
      <rPr>
        <u/>
        <sz val="11"/>
        <color theme="10"/>
        <rFont val="&amp;quot"/>
      </rPr>
      <t>Shop</t>
    </r>
  </si>
  <si>
    <r>
      <t>info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info</t>
    </r>
    <r>
      <rPr>
        <sz val="10"/>
        <color rgb="FF000000"/>
        <rFont val="&amp;quot"/>
      </rPr>
      <t> –</t>
    </r>
    <r>
      <rPr>
        <u/>
        <sz val="11"/>
        <color theme="10"/>
        <rFont val="&amp;quot"/>
      </rPr>
      <t>Cut Calculators</t>
    </r>
  </si>
  <si>
    <r>
      <t>Amazon</t>
    </r>
    <r>
      <rPr>
        <sz val="10"/>
        <color rgb="FF000000"/>
        <rFont val="&amp;quot"/>
      </rPr>
      <t> Or</t>
    </r>
    <r>
      <rPr>
        <u/>
        <sz val="11"/>
        <color theme="10"/>
        <rFont val="&amp;quot"/>
      </rPr>
      <t>Shop</t>
    </r>
  </si>
  <si>
    <r>
      <t>wiring kit</t>
    </r>
    <r>
      <rPr>
        <sz val="10"/>
        <color rgb="FF000000"/>
        <rFont val="&amp;quot"/>
      </rPr>
      <t>,</t>
    </r>
    <r>
      <rPr>
        <u/>
        <sz val="11"/>
        <color theme="10"/>
        <rFont val="&amp;quot"/>
      </rPr>
      <t>Stranded Wire</t>
    </r>
  </si>
  <si>
    <t>하드웨어</t>
  </si>
  <si>
    <t>608 2-rs bearings</t>
  </si>
  <si>
    <t>nema 17 steppers 85oz 정도</t>
  </si>
  <si>
    <t>하네스 케이블</t>
  </si>
  <si>
    <t>케이블 타이</t>
  </si>
  <si>
    <t xml:space="preserve">스핀들 </t>
  </si>
  <si>
    <t>스핀들 800w 이상 알아 볼것</t>
  </si>
  <si>
    <t xml:space="preserve">RAMPS보드 </t>
  </si>
  <si>
    <t>RAMPS보드 1.4</t>
  </si>
  <si>
    <t>12V V파워</t>
  </si>
  <si>
    <t>하네스 케이블 (22/4)</t>
  </si>
  <si>
    <t>CNC 자작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</si>
</sst>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#,##0_ "/>
    <numFmt numFmtId="66" formatCode="#,##0_);[Red]\(#,##0\)"/>
  </numFmts>
  <fonts count="25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맑은 고딕"/>
      <color theme="1"/>
    </font>
    <font>
      <b/>
      <sz val="11.0"/>
      <name val="맑은 고딕"/>
      <color theme="0"/>
    </font>
    <font>
      <b/>
      <sz val="11.0"/>
      <name val="맑은 고딕"/>
      <color theme="1"/>
    </font>
    <font>
      <sz val="10.5"/>
      <name val="&amp;quot"/>
      <color rgb="FF000000"/>
    </font>
    <font>
      <u/>
      <sz val="11.0"/>
      <name val="&amp;quot"/>
      <color theme="10"/>
    </font>
  </fonts>
  <fills count="60">
    <fill>
      <patternFill patternType="none"/>
    </fill>
    <fill>
      <patternFill patternType="gray125">
        <bgColor rgb="FFFFFFFF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FBE5D6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BDD7EE"/>
      </patternFill>
    </fill>
    <fill>
      <patternFill patternType="solid">
        <fgColor rgb="FFF8CBAD"/>
      </patternFill>
    </fill>
    <fill>
      <patternFill patternType="solid">
        <fgColor rgb="FFDBDBDB"/>
      </patternFill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C5E0B4"/>
      </patternFill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C9C9C9"/>
      </patternFill>
    </fill>
    <fill>
      <patternFill patternType="solid">
        <fgColor rgb="FFFFD966"/>
      </patternFill>
    </fill>
    <fill>
      <patternFill patternType="solid">
        <fgColor rgb="FF8FAADC"/>
      </patternFill>
    </fill>
    <fill>
      <patternFill patternType="solid">
        <fgColor rgb="FFA9D18E"/>
      </patternFill>
    </fill>
    <fill>
      <patternFill patternType="solid">
        <fgColor rgb="FF5B9BD5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70AD47"/>
      </patternFill>
    </fill>
    <fill>
      <patternFill patternType="solid">
        <fgColor theme="1"/>
        <bgColor theme="1"/>
      </patternFill>
    </fill>
    <fill>
      <patternFill patternType="solid">
        <fgColor theme="0" tint="-0.150000"/>
        <bgColor theme="0" tint="-0.150000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top style="thin">
        <color rgb="FF5B9BD5"/>
      </top>
      <bottom style="double">
        <color rgb="FF5B9BD5"/>
      </bottom>
      <diagonal/>
    </border>
    <border>
      <bottom style="thick">
        <color rgb="FF5B9BD5"/>
      </bottom>
      <diagonal/>
    </border>
    <border>
      <bottom style="thick">
        <color rgb="FFACCCEA"/>
      </bottom>
      <diagonal/>
    </border>
    <border>
      <bottom style="medium">
        <color rgb="FF9DC3E6"/>
      </bottom>
      <diagonal/>
    </border>
    <border>
      <top style="thin">
        <color rgb="FF5B9BD5"/>
      </top>
      <bottom style="double">
        <color rgb="FF5B9BD5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20" fillId="0" borderId="10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 applyProtection="1">
      <alignment vertical="center"/>
    </xf>
    <xf numFmtId="0" fontId="16" fillId="7" borderId="10" xfId="22" applyNumberFormat="1" applyFill="1" applyBorder="1" applyAlignment="1">
      <alignment vertical="center"/>
    </xf>
    <xf numFmtId="0" fontId="17" fillId="8" borderId="10" xfId="23" applyNumberFormat="1" applyFill="1" applyBorder="1" applyAlignment="1">
      <alignment vertical="center"/>
    </xf>
    <xf numFmtId="0" fontId="15" fillId="6" borderId="10" xfId="21" applyNumberFormat="1" applyFill="1" applyBorder="1" applyAlignment="1">
      <alignment vertical="center"/>
    </xf>
    <xf numFmtId="0" fontId="4" fillId="0" borderId="10" xfId="9" applyNumberFormat="1" applyFill="1" applyBorder="1" applyAlignment="1">
      <alignment vertical="center"/>
    </xf>
    <xf numFmtId="0" fontId="11" fillId="4" borderId="11" xfId="17" applyNumberFormat="1" applyFill="1" applyBorder="1" applyAlignment="1">
      <alignment vertical="center"/>
    </xf>
    <xf numFmtId="0" fontId="20" fillId="2" borderId="12" xfId="8" applyNumberFormat="1" applyFill="1" applyBorder="1" applyAlignment="1">
      <alignment vertical="center"/>
    </xf>
    <xf numFmtId="0" fontId="19" fillId="0" borderId="10" xfId="48" applyNumberFormat="1" applyFill="1" applyBorder="1" applyAlignment="1">
      <alignment vertical="center"/>
    </xf>
    <xf numFmtId="0" fontId="12" fillId="5" borderId="13" xfId="18" applyNumberFormat="1" applyFill="1" applyBorder="1" applyAlignment="1">
      <alignment vertical="center"/>
    </xf>
    <xf numFmtId="0" fontId="13" fillId="0" borderId="14" xfId="19" applyNumberFormat="1" applyFill="1" applyBorder="1" applyAlignment="1">
      <alignment vertical="center"/>
    </xf>
    <xf numFmtId="0" fontId="9" fillId="3" borderId="11" xfId="15" applyNumberFormat="1" applyFill="1" applyBorder="1" applyAlignment="1">
      <alignment vertical="center"/>
    </xf>
    <xf numFmtId="0" fontId="10" fillId="4" borderId="15" xfId="16" applyNumberFormat="1" applyFill="1" applyBorder="1" applyAlignment="1">
      <alignment vertical="center"/>
    </xf>
    <xf numFmtId="0" fontId="14" fillId="0" borderId="16" xfId="20" applyNumberFormat="1" applyFill="1" applyBorder="1" applyAlignment="1">
      <alignment vertical="center"/>
    </xf>
    <xf numFmtId="0" fontId="5" fillId="0" borderId="10" xfId="10" applyNumberFormat="1" applyFill="1" applyBorder="1" applyAlignment="1">
      <alignment vertical="center"/>
    </xf>
    <xf numFmtId="0" fontId="6" fillId="0" borderId="17" xfId="11" applyNumberFormat="1" applyFill="1" applyBorder="1" applyAlignment="1">
      <alignment vertical="center"/>
    </xf>
    <xf numFmtId="0" fontId="7" fillId="0" borderId="18" xfId="12" applyNumberFormat="1" applyFill="1" applyBorder="1" applyAlignment="1">
      <alignment vertical="center"/>
    </xf>
    <xf numFmtId="0" fontId="8" fillId="0" borderId="19" xfId="13" applyNumberFormat="1" applyFill="1" applyBorder="1" applyAlignment="1">
      <alignment vertical="center"/>
    </xf>
    <xf numFmtId="0" fontId="8" fillId="0" borderId="10" xfId="14" applyNumberFormat="1" applyFill="1" applyBorder="1" applyAlignment="1">
      <alignment vertical="center"/>
    </xf>
    <xf numFmtId="0" fontId="0" fillId="34" borderId="10" xfId="25" applyNumberFormat="1" applyFill="1" applyBorder="1" applyAlignment="1">
      <alignment vertical="center"/>
    </xf>
    <xf numFmtId="0" fontId="0" fillId="35" borderId="10" xfId="29" applyNumberFormat="1" applyFill="1" applyBorder="1" applyAlignment="1">
      <alignment vertical="center"/>
    </xf>
    <xf numFmtId="0" fontId="0" fillId="36" borderId="10" xfId="33" applyNumberFormat="1" applyFill="1" applyBorder="1" applyAlignment="1">
      <alignment vertical="center"/>
    </xf>
    <xf numFmtId="0" fontId="0" fillId="37" borderId="10" xfId="37" applyNumberFormat="1" applyFill="1" applyBorder="1" applyAlignment="1">
      <alignment vertical="center"/>
    </xf>
    <xf numFmtId="0" fontId="0" fillId="38" borderId="10" xfId="41" applyNumberFormat="1" applyFill="1" applyBorder="1" applyAlignment="1">
      <alignment vertical="center"/>
    </xf>
    <xf numFmtId="0" fontId="0" fillId="39" borderId="10" xfId="45" applyNumberFormat="1" applyFill="1" applyBorder="1" applyAlignment="1">
      <alignment vertical="center"/>
    </xf>
    <xf numFmtId="0" fontId="0" fillId="40" borderId="10" xfId="26" applyNumberFormat="1" applyFill="1" applyBorder="1" applyAlignment="1">
      <alignment vertical="center"/>
    </xf>
    <xf numFmtId="0" fontId="0" fillId="41" borderId="10" xfId="30" applyNumberFormat="1" applyFill="1" applyBorder="1" applyAlignment="1">
      <alignment vertical="center"/>
    </xf>
    <xf numFmtId="0" fontId="0" fillId="42" borderId="10" xfId="34" applyNumberFormat="1" applyFill="1" applyBorder="1" applyAlignment="1">
      <alignment vertical="center"/>
    </xf>
    <xf numFmtId="0" fontId="0" fillId="43" borderId="10" xfId="38" applyNumberFormat="1" applyFill="1" applyBorder="1" applyAlignment="1">
      <alignment vertical="center"/>
    </xf>
    <xf numFmtId="0" fontId="0" fillId="44" borderId="10" xfId="42" applyNumberFormat="1" applyFill="1" applyBorder="1" applyAlignment="1">
      <alignment vertical="center"/>
    </xf>
    <xf numFmtId="0" fontId="0" fillId="45" borderId="10" xfId="46" applyNumberFormat="1" applyFill="1" applyBorder="1" applyAlignment="1">
      <alignment vertical="center"/>
    </xf>
    <xf numFmtId="0" fontId="18" fillId="46" borderId="10" xfId="27" applyNumberFormat="1" applyFill="1" applyBorder="1" applyAlignment="1">
      <alignment vertical="center"/>
    </xf>
    <xf numFmtId="0" fontId="18" fillId="47" borderId="10" xfId="31" applyNumberFormat="1" applyFill="1" applyBorder="1" applyAlignment="1">
      <alignment vertical="center"/>
    </xf>
    <xf numFmtId="0" fontId="18" fillId="48" borderId="10" xfId="35" applyNumberFormat="1" applyFill="1" applyBorder="1" applyAlignment="1">
      <alignment vertical="center"/>
    </xf>
    <xf numFmtId="0" fontId="18" fillId="49" borderId="10" xfId="39" applyNumberFormat="1" applyFill="1" applyBorder="1" applyAlignment="1">
      <alignment vertical="center"/>
    </xf>
    <xf numFmtId="0" fontId="18" fillId="50" borderId="10" xfId="43" applyNumberFormat="1" applyFill="1" applyBorder="1" applyAlignment="1">
      <alignment vertical="center"/>
    </xf>
    <xf numFmtId="0" fontId="18" fillId="51" borderId="10" xfId="47" applyNumberFormat="1" applyFill="1" applyBorder="1" applyAlignment="1">
      <alignment vertical="center"/>
    </xf>
    <xf numFmtId="0" fontId="18" fillId="52" borderId="10" xfId="24" applyNumberFormat="1" applyFill="1" applyBorder="1" applyAlignment="1">
      <alignment vertical="center"/>
    </xf>
    <xf numFmtId="0" fontId="18" fillId="53" borderId="10" xfId="28" applyNumberFormat="1" applyFill="1" applyBorder="1" applyAlignment="1">
      <alignment vertical="center"/>
    </xf>
    <xf numFmtId="0" fontId="18" fillId="5" borderId="10" xfId="32" applyNumberFormat="1" applyFill="1" applyBorder="1" applyAlignment="1">
      <alignment vertical="center"/>
    </xf>
    <xf numFmtId="0" fontId="18" fillId="54" borderId="10" xfId="36" applyNumberFormat="1" applyFill="1" applyBorder="1" applyAlignment="1">
      <alignment vertical="center"/>
    </xf>
    <xf numFmtId="0" fontId="18" fillId="55" borderId="10" xfId="40" applyNumberFormat="1" applyFill="1" applyBorder="1" applyAlignment="1">
      <alignment vertical="center"/>
    </xf>
    <xf numFmtId="0" fontId="18" fillId="56" borderId="10" xfId="44" applyNumberFormat="1" applyFill="1" applyBorder="1" applyAlignment="1">
      <alignment vertical="center"/>
    </xf>
    <xf numFmtId="9" fontId="20" fillId="0" borderId="10" xfId="3" applyNumberFormat="1" applyFill="1" applyBorder="1" applyAlignment="1">
      <alignment vertical="center"/>
    </xf>
    <xf numFmtId="43" fontId="20" fillId="0" borderId="10" xfId="1" applyNumberFormat="1" applyFill="1" applyBorder="1" applyAlignment="1">
      <alignment vertical="center"/>
    </xf>
    <xf numFmtId="41" fontId="20" fillId="0" borderId="10" xfId="4" applyNumberFormat="1" applyFill="1" applyBorder="1" applyAlignment="1">
      <alignment vertical="center"/>
    </xf>
    <xf numFmtId="7" fontId="20" fillId="0" borderId="10" xfId="2" applyNumberFormat="1" applyFill="1" applyBorder="1" applyAlignment="1">
      <alignment vertical="center"/>
    </xf>
    <xf numFmtId="5" fontId="20" fillId="0" borderId="10" xfId="5" applyNumberFormat="1" applyFill="1" applyBorder="1" applyAlignment="1">
      <alignment vertical="center"/>
    </xf>
    <xf numFmtId="0" fontId="15" fillId="6" borderId="0" xfId="21" applyFill="1" applyAlignment="1">
      <alignment horizontal="center" vertical="center"/>
    </xf>
    <xf numFmtId="0" fontId="15" fillId="6" borderId="0" xfId="21" applyFill="1">
      <alignment vertical="center"/>
    </xf>
    <xf numFmtId="0" fontId="15" fillId="6" borderId="0" xfId="21" applyFill="1" applyBorder="1" applyAlignment="1">
      <alignment horizontal="center" vertical="center"/>
    </xf>
    <xf numFmtId="65" fontId="0" fillId="0" borderId="0" xfId="0" applyNumberFormat="1">
      <alignment vertical="center"/>
    </xf>
    <xf numFmtId="65" fontId="0" fillId="0" borderId="0" xfId="0" applyNumberFormat="1" applyBorder="1" applyAlignment="1">
      <alignment horizontal="center" vertical="center"/>
    </xf>
    <xf numFmtId="66" fontId="0" fillId="0" borderId="0" xfId="0" applyNumberFormat="1">
      <alignment vertical="center"/>
    </xf>
    <xf numFmtId="66" fontId="0" fillId="0" borderId="0" xfId="0" applyNumberFormat="1" applyAlignment="1">
      <alignment horizontal="center" vertical="center"/>
    </xf>
    <xf numFmtId="66" fontId="0" fillId="0" borderId="0" xfId="0" applyNumberFormat="1" applyBorder="1" applyAlignment="1">
      <alignment horizontal="center" vertical="center"/>
    </xf>
    <xf numFmtId="66" fontId="14" fillId="0" borderId="20" xfId="20" applyNumberFormat="1" applyBorder="1">
      <alignment vertical="center"/>
    </xf>
    <xf numFmtId="66" fontId="14" fillId="0" borderId="20" xfId="20" applyNumberFormat="1" applyBorder="1" applyAlignment="1">
      <alignment horizontal="center" vertical="center"/>
    </xf>
    <xf numFmtId="0" fontId="14" fillId="0" borderId="20" xfId="20" applyBorder="1" applyAlignment="1">
      <alignment horizontal="center" vertical="center"/>
    </xf>
    <xf numFmtId="0" fontId="23" fillId="59" borderId="21" xfId="0" applyFill="1" applyBorder="1" applyAlignment="1">
      <alignment horizontal="left" vertical="center" wrapText="1"/>
    </xf>
    <xf numFmtId="0" fontId="24" fillId="59" borderId="22" xfId="0" applyFill="1" applyBorder="1" applyAlignment="1">
      <alignment horizontal="left" vertical="center" wrapText="1"/>
    </xf>
    <xf numFmtId="0" fontId="23" fillId="59" borderId="22" xfId="0" applyFill="1" applyBorder="1" applyAlignment="1">
      <alignment horizontal="left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ables/table1.xml><?xml version="1.0" encoding="utf-8"?>
<table xmlns="http://schemas.openxmlformats.org/spreadsheetml/2006/main" id="1" name="표1" displayName="표1" ref="A2:F11" totalsRowShown="0">
  <autoFilter ref="A2:F11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5:F19" totalsRowShown="0">
  <autoFilter ref="A15:F19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A22:C33" totalsRowShown="0">
  <autoFilter ref="A22:C33"/>
  <tableColumns count="3">
    <tableColumn id="1" name="열1"/>
    <tableColumn id="2" name="열2"/>
    <tableColumn id="3" name="열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35:C45" totalsRowShown="0">
  <autoFilter ref="A35:C45"/>
  <tableColumns count="3">
    <tableColumn id="1" name="열1"/>
    <tableColumn id="2" name="열2"/>
    <tableColumn id="3" name="열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eme patter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 pattern" id="{F21CBC20-20EB-4F0B-89DB-E60D6F526821}" vid="{0DDB8F2A-9DD4-4DA8-9436-972CF50F0DBB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Relationship Id="rId2" Type="http://schemas.openxmlformats.org/officeDocument/2006/relationships/table" Target="../tables/table2.xml"></Relationship><Relationship Id="rId3" Type="http://schemas.openxmlformats.org/officeDocument/2006/relationships/table" Target="../tables/table3.xml"></Relationship><Relationship Id="rId4" Type="http://schemas.openxmlformats.org/officeDocument/2006/relationships/table" Target="../tables/table4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opLeftCell="A13" tabSelected="1" workbookViewId="0">
      <selection activeCell="I5" sqref="I5"/>
    </sheetView>
  </sheetViews>
  <sheetFormatPr defaultRowHeight="16.500000"/>
  <cols>
    <col min="1" max="1" width="29.87999916" customWidth="1" outlineLevel="0"/>
  </cols>
  <sheetData>
    <row r="1" spans="1:7" ht="113.250000" customHeight="1">
      <c r="A1" s="2" t="s">
        <v>101</v>
      </c>
      <c r="B1" s="2"/>
      <c r="C1" s="2"/>
      <c r="D1" s="2"/>
      <c r="E1" s="2"/>
      <c r="F1" s="2"/>
    </row>
    <row r="2" spans="1:7">
      <c r="A2" s="59" t="s">
        <v>18</v>
      </c>
      <c r="B2" s="59" t="s">
        <v>19</v>
      </c>
      <c r="C2" s="59" t="s">
        <v>20</v>
      </c>
      <c r="D2" s="59" t="s">
        <v>21</v>
      </c>
      <c r="E2" s="59" t="s">
        <v>22</v>
      </c>
      <c r="F2" s="59" t="s">
        <v>23</v>
      </c>
    </row>
    <row r="3" spans="1:7">
      <c r="A3" s="60" t="s">
        <v>11</v>
      </c>
      <c r="B3" s="60">
        <v>1</v>
      </c>
      <c r="C3" s="60">
        <v>2</v>
      </c>
      <c r="D3" s="60">
        <v>3</v>
      </c>
      <c r="E3" s="60">
        <v>4</v>
      </c>
      <c r="F3" s="60" t="s">
        <v>10</v>
      </c>
    </row>
    <row r="4" spans="1:7">
      <c r="A4" s="59" t="s">
        <v>1</v>
      </c>
      <c r="B4" s="59">
        <v>1474</v>
      </c>
      <c r="C4" s="59">
        <v>1474</v>
      </c>
      <c r="D4" s="59">
        <v>1474</v>
      </c>
      <c r="E4" s="59"/>
      <c r="F4" s="59">
        <f>SUM(B4,C4,D4)</f>
        <v>4422</v>
      </c>
    </row>
    <row r="5" spans="1:7">
      <c r="A5" s="59" t="s">
        <v>2</v>
      </c>
      <c r="B5" s="59">
        <v>1474</v>
      </c>
      <c r="C5" s="59">
        <v>1474</v>
      </c>
      <c r="D5" s="59">
        <v>1474</v>
      </c>
      <c r="E5" s="59"/>
      <c r="F5" s="59">
        <f>SUM(B5,C5,D5)</f>
        <v>4422</v>
      </c>
    </row>
    <row r="6" spans="1:7">
      <c r="A6" s="59" t="s">
        <v>4</v>
      </c>
      <c r="B6" s="59">
        <v>490</v>
      </c>
      <c r="C6" s="59">
        <v>490</v>
      </c>
      <c r="D6" s="59"/>
      <c r="E6" s="59"/>
      <c r="F6" s="59">
        <f>SUM(B6,C6)</f>
        <v>980</v>
      </c>
    </row>
    <row r="7" spans="1:7">
      <c r="A7" s="59" t="s">
        <v>5</v>
      </c>
      <c r="B7" s="59">
        <v>287</v>
      </c>
      <c r="C7" s="59">
        <v>287</v>
      </c>
      <c r="D7" s="59">
        <v>287</v>
      </c>
      <c r="E7" s="59">
        <v>287</v>
      </c>
      <c r="F7" s="59">
        <f>SUM(B7,C7)</f>
        <v>574</v>
      </c>
    </row>
    <row r="8" spans="1:7">
      <c r="A8" s="59" t="s">
        <v>7</v>
      </c>
      <c r="B8" s="59">
        <v>376</v>
      </c>
      <c r="C8" s="59" t="s">
        <v>30</v>
      </c>
      <c r="D8" s="59"/>
      <c r="E8" s="59"/>
      <c r="F8" s="59">
        <f>SUM(B8,C8)</f>
        <v>376</v>
      </c>
    </row>
    <row r="9" spans="1:7">
      <c r="A9" s="59" t="s">
        <v>12</v>
      </c>
      <c r="B9" s="59" t="s">
        <v>13</v>
      </c>
      <c r="C9" s="59"/>
      <c r="D9" s="59"/>
      <c r="E9" s="59"/>
      <c r="F9" s="59">
        <v>65</v>
      </c>
    </row>
    <row r="10" spans="1:7">
      <c r="A10" s="59"/>
      <c r="B10" s="59"/>
      <c r="C10" s="59"/>
      <c r="D10" s="59"/>
      <c r="E10" s="59"/>
      <c r="F10" s="59">
        <f>SUM(F4:F9)</f>
        <v>10839</v>
      </c>
    </row>
    <row r="11" spans="1:7">
      <c r="A11" s="61" t="s">
        <v>40</v>
      </c>
      <c r="B11" s="61"/>
      <c r="C11" s="61"/>
      <c r="D11" s="61"/>
      <c r="E11" s="61"/>
      <c r="F11" s="61"/>
    </row>
    <row r="12" spans="1:7">
      <c r="A12" s="59"/>
      <c r="B12" s="59"/>
      <c r="C12" s="59"/>
      <c r="D12" s="59"/>
      <c r="E12" s="59"/>
      <c r="F12" s="59"/>
    </row>
    <row r="13" spans="1:7" ht="17.250000">
      <c r="A13" s="62" t="s">
        <v>36</v>
      </c>
      <c r="B13" s="63" t="s">
        <v>28</v>
      </c>
      <c r="C13" s="63"/>
      <c r="D13" s="63" t="s">
        <v>37</v>
      </c>
      <c r="E13" s="63"/>
      <c r="F13" s="63"/>
      <c r="G13" s="64"/>
    </row>
    <row r="14" spans="1:7">
      <c r="A14" s="59"/>
      <c r="B14" s="59"/>
      <c r="C14" s="59"/>
      <c r="D14" s="59"/>
      <c r="E14" s="59"/>
      <c r="F14" s="59"/>
    </row>
    <row r="15" spans="1:7">
      <c r="A15" s="0" t="s">
        <v>18</v>
      </c>
      <c r="B15" s="0" t="s">
        <v>19</v>
      </c>
      <c r="C15" s="0" t="s">
        <v>20</v>
      </c>
      <c r="D15" s="0" t="s">
        <v>21</v>
      </c>
      <c r="E15" s="0" t="s">
        <v>22</v>
      </c>
      <c r="F15" s="0" t="s">
        <v>23</v>
      </c>
    </row>
    <row r="16" spans="1:7">
      <c r="A16" s="59" t="s">
        <v>33</v>
      </c>
      <c r="B16" s="59">
        <v>1610</v>
      </c>
      <c r="C16" s="59">
        <v>1610</v>
      </c>
      <c r="D16" s="59"/>
      <c r="E16" s="59"/>
      <c r="F16" s="59">
        <f>SUM(C16,B16)</f>
        <v>3220</v>
      </c>
    </row>
    <row r="17" spans="1:6">
      <c r="A17" s="59" t="s">
        <v>34</v>
      </c>
      <c r="B17" s="59">
        <v>1610</v>
      </c>
      <c r="C17" s="59">
        <v>1610</v>
      </c>
      <c r="D17" s="59"/>
      <c r="E17" s="59"/>
      <c r="F17" s="59">
        <f>SUM(C17,B17)</f>
        <v>3220</v>
      </c>
    </row>
    <row r="18" spans="1:6">
      <c r="A18" s="59" t="s">
        <v>35</v>
      </c>
      <c r="B18" s="59">
        <v>50</v>
      </c>
      <c r="C18" s="59">
        <v>50</v>
      </c>
      <c r="D18" s="59">
        <v>50</v>
      </c>
      <c r="E18" s="59">
        <v>50</v>
      </c>
      <c r="F18" s="59">
        <f>SUM(B18,C18,D18,E18)</f>
        <v>200</v>
      </c>
    </row>
    <row r="19" spans="1:6">
      <c r="A19" s="59"/>
      <c r="B19" s="59"/>
      <c r="C19" s="59"/>
      <c r="D19" s="59"/>
      <c r="E19" s="59"/>
      <c r="F19" s="59">
        <f>SUM(F18,F17,F16)</f>
        <v>6640</v>
      </c>
    </row>
    <row r="20" spans="1:6">
      <c r="A20" s="61" t="s">
        <v>39</v>
      </c>
      <c r="B20" s="61"/>
      <c r="C20" s="61"/>
      <c r="D20" s="61"/>
      <c r="E20" s="61"/>
      <c r="F20" s="61"/>
    </row>
    <row r="21" spans="1:6">
      <c r="A21" s="59"/>
      <c r="B21" s="59"/>
      <c r="C21" s="59"/>
      <c r="D21" s="59"/>
      <c r="E21" s="59"/>
      <c r="F21" s="59"/>
    </row>
    <row r="22" spans="1:6">
      <c r="A22" s="0" t="s">
        <v>18</v>
      </c>
      <c r="B22" s="0" t="s">
        <v>19</v>
      </c>
      <c r="C22" s="0" t="s">
        <v>20</v>
      </c>
      <c r="D22" s="59"/>
      <c r="E22" s="59"/>
      <c r="F22" s="59"/>
    </row>
    <row r="23" spans="1:6">
      <c r="A23" s="59" t="s">
        <v>41</v>
      </c>
      <c r="B23" s="59" t="s">
        <v>43</v>
      </c>
      <c r="C23" s="59" t="s">
        <v>54</v>
      </c>
    </row>
    <row r="24" spans="1:6">
      <c r="A24" s="0" t="s">
        <v>44</v>
      </c>
      <c r="B24" s="0">
        <v>1</v>
      </c>
    </row>
    <row r="25" spans="1:6">
      <c r="A25" s="0" t="s">
        <v>45</v>
      </c>
      <c r="B25" s="0">
        <v>1</v>
      </c>
    </row>
    <row r="26" spans="1:6">
      <c r="A26" s="0" t="s">
        <v>46</v>
      </c>
      <c r="B26" s="0">
        <v>12</v>
      </c>
    </row>
    <row r="27" spans="1:6">
      <c r="A27" s="0" t="s">
        <v>47</v>
      </c>
      <c r="B27" s="0">
        <v>2</v>
      </c>
    </row>
    <row r="28" spans="1:6">
      <c r="A28" s="0" t="s">
        <v>48</v>
      </c>
      <c r="B28" s="0">
        <v>28</v>
      </c>
    </row>
    <row r="29" spans="1:6">
      <c r="A29" s="0" t="s">
        <v>49</v>
      </c>
      <c r="B29" s="0">
        <v>43</v>
      </c>
    </row>
    <row r="30" spans="1:6">
      <c r="A30" s="0" t="s">
        <v>50</v>
      </c>
      <c r="B30" s="0">
        <v>1</v>
      </c>
    </row>
    <row r="31" spans="1:6">
      <c r="A31" s="0" t="s">
        <v>51</v>
      </c>
      <c r="B31" s="0">
        <v>19</v>
      </c>
    </row>
    <row r="32" spans="1:6">
      <c r="A32" s="0" t="s">
        <v>52</v>
      </c>
      <c r="B32" s="0">
        <v>57</v>
      </c>
    </row>
    <row r="33" spans="1:3">
      <c r="A33" s="0" t="s">
        <v>53</v>
      </c>
      <c r="B33" s="0">
        <v>57</v>
      </c>
    </row>
    <row r="35" spans="1:3">
      <c r="A35" s="0" t="s">
        <v>18</v>
      </c>
      <c r="B35" s="0" t="s">
        <v>19</v>
      </c>
      <c r="C35" s="0" t="s">
        <v>20</v>
      </c>
    </row>
    <row r="36" spans="1:3">
      <c r="A36" s="0" t="s">
        <v>90</v>
      </c>
    </row>
    <row r="37" spans="1:3">
      <c r="A37" s="0" t="s">
        <v>99</v>
      </c>
    </row>
    <row r="38" spans="1:3">
      <c r="A38" s="0" t="s">
        <v>98</v>
      </c>
      <c r="B38" s="0">
        <v>1</v>
      </c>
    </row>
    <row r="39" spans="1:3">
      <c r="A39" s="0" t="s">
        <v>61</v>
      </c>
      <c r="B39" s="0">
        <v>4</v>
      </c>
    </row>
    <row r="40" spans="1:3">
      <c r="A40" s="0" t="s">
        <v>91</v>
      </c>
      <c r="B40" s="0">
        <v>53</v>
      </c>
    </row>
    <row r="41" spans="1:3">
      <c r="A41" s="0" t="s">
        <v>92</v>
      </c>
      <c r="B41" s="0">
        <v>5</v>
      </c>
    </row>
    <row r="42" spans="1:3">
      <c r="A42" s="0" t="s">
        <v>100</v>
      </c>
    </row>
    <row r="43" spans="1:3">
      <c r="A43" s="0" t="s">
        <v>94</v>
      </c>
    </row>
    <row r="45" spans="1:3">
      <c r="A45" s="0" t="s">
        <v>96</v>
      </c>
    </row>
  </sheetData>
  <mergeCells count="4">
    <mergeCell ref="A1:F1"/>
    <mergeCell ref="B13:C13"/>
    <mergeCell ref="D13:G13"/>
    <mergeCell ref="A20:F20"/>
  </mergeCells>
  <phoneticPr fontId="1" type="noConversion"/>
  <conditionalFormatting sqref="A3:F11">
    <cfRule type="colorScale" priority="1">
      <colorScale>
        <cfvo type="min" val="0.000000"/>
        <cfvo type="percentile" val="50.000000"/>
        <cfvo type="max" val="0.000000"/>
        <color rgb="FFFF555A"/>
        <color rgb="FFFFB628"/>
        <color rgb="FF63C384"/>
      </colorScale>
    </cfRule>
  </conditionalFormatting>
  <pageMargins left="0.70" right="0.70" top="0.75" bottom="0.75" header="0.30" footer="0.30"/>
  <pageSetup paperSize="9" orientation="portrait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7" workbookViewId="0">
      <selection activeCell="A51" sqref="A5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학민 이</dc:creator>
  <cp:lastModifiedBy>학민 이</cp:lastModifiedBy>
</cp:coreProperties>
</file>